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usgrid.sharepoint.com/teams/SP0539/Shared Documents/Regulation/24-29 Determination/800 Final Proposal (Jan 23)/810 RP CCs/"/>
    </mc:Choice>
  </mc:AlternateContent>
  <xr:revisionPtr revIDLastSave="125" documentId="8_{8C76AD2F-45F6-4938-942A-1B5A1C70C243}" xr6:coauthVersionLast="47" xr6:coauthVersionMax="47" xr10:uidLastSave="{89FEC304-4141-48BB-A071-4D923EA3C4F9}"/>
  <bookViews>
    <workbookView xWindow="-110" yWindow="-110" windowWidth="19420" windowHeight="10560" tabRatio="803" xr2:uid="{00000000-000D-0000-FFFF-FFFF00000000}"/>
  </bookViews>
  <sheets>
    <sheet name="Cover page" sheetId="38" r:id="rId1"/>
    <sheet name="Main" sheetId="19" r:id="rId2"/>
    <sheet name="Parameters" sheetId="24" r:id="rId3"/>
    <sheet name="|||" sheetId="25" r:id="rId4"/>
    <sheet name="SubData" sheetId="17" r:id="rId5"/>
    <sheet name="BusBars" sheetId="16" r:id="rId6"/>
    <sheet name="BusTies" sheetId="20" r:id="rId7"/>
    <sheet name="LF1" sheetId="15" r:id="rId8"/>
    <sheet name="LF2" sheetId="32" r:id="rId9"/>
    <sheet name="LF3" sheetId="31" r:id="rId10"/>
    <sheet name="LF4" sheetId="34" r:id="rId11"/>
    <sheet name="LF5" sheetId="35" r:id="rId12"/>
    <sheet name="LF6" sheetId="37" r:id="rId13"/>
    <sheet name="All_LDC" sheetId="11" r:id="rId14"/>
    <sheet name="||||" sheetId="27" r:id="rId15"/>
    <sheet name="Failure Rates" sheetId="5" r:id="rId16"/>
    <sheet name="Unavaialbility" sheetId="6" r:id="rId17"/>
    <sheet name="UE" sheetId="8" r:id="rId18"/>
    <sheet name="Other_risks" sheetId="29" r:id="rId19"/>
    <sheet name="LDC" sheetId="2" r:id="rId20"/>
    <sheet name="Misc" sheetId="33" r:id="rId21"/>
  </sheets>
  <definedNames>
    <definedName name="_xlnm._FilterDatabase" localSheetId="5" hidden="1">BusBars!$A$1:$S$1</definedName>
    <definedName name="_xlnm._FilterDatabase" localSheetId="6" hidden="1">BusTies!$B$1:$H$2</definedName>
    <definedName name="_xlnm._FilterDatabase" localSheetId="7" hidden="1">'LF1'!$A$1:$AB$5</definedName>
    <definedName name="_xlnm._FilterDatabase" localSheetId="8" hidden="1">'LF2'!$A$1:$AB$9</definedName>
    <definedName name="_xlnm._FilterDatabase" localSheetId="9" hidden="1">'LF3'!$A$1:$AB$725</definedName>
    <definedName name="_xlnm._FilterDatabase" localSheetId="10" hidden="1">'LF4'!$A$1:$AB$733</definedName>
    <definedName name="_xlnm._FilterDatabase" localSheetId="11" hidden="1">'LF5'!$A$1:$AB$733</definedName>
    <definedName name="_xlnm._FilterDatabase" localSheetId="12" hidden="1">'LF6'!$A$1:$AB$733</definedName>
    <definedName name="_xlnm._FilterDatabase" localSheetId="4" hidden="1">SubData!$A$1:$H$1</definedName>
    <definedName name="BBC">Main!$O$6</definedName>
    <definedName name="BTC">Main!$O$7</definedName>
    <definedName name="DR">Main!$K$8</definedName>
    <definedName name="Failure_Rates">Parameters!$E$16:$E$21</definedName>
    <definedName name="FR">Main!$K$11</definedName>
    <definedName name="FROW">Main!$O$8</definedName>
    <definedName name="Ins_ID">Parameters!$C$16:$C$21</definedName>
    <definedName name="MTTR">Main!$K$10</definedName>
    <definedName name="POE">Main!$K$12</definedName>
    <definedName name="SB_Condition">Parameters!$D$16:$D$21</definedName>
    <definedName name="SUBC">Main!$O$9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16" l="1"/>
  <c r="K2" i="17"/>
  <c r="J2" i="16" l="1"/>
  <c r="E2" i="17"/>
  <c r="B6" i="19"/>
  <c r="H2" i="16" l="1"/>
  <c r="K2" i="16" l="1"/>
  <c r="O10" i="19"/>
  <c r="O11" i="19" a="1"/>
  <c r="O11" i="19" l="1"/>
  <c r="B7" i="19"/>
  <c r="O8" i="19"/>
  <c r="O6" i="19" l="1"/>
  <c r="I47" i="19"/>
  <c r="I46" i="19"/>
  <c r="I45" i="19"/>
  <c r="I44" i="19"/>
  <c r="I43" i="19"/>
  <c r="I42" i="19"/>
  <c r="P11" i="19" a="1"/>
  <c r="B22" i="19" a="1"/>
  <c r="P11" i="19" l="1"/>
  <c r="W22" i="19"/>
  <c r="U23" i="19"/>
  <c r="U22" i="19"/>
  <c r="B22" i="19"/>
  <c r="S29" i="19"/>
  <c r="T29" i="19"/>
  <c r="S30" i="19"/>
  <c r="T30" i="19"/>
  <c r="S31" i="19"/>
  <c r="T31" i="19"/>
  <c r="S32" i="19"/>
  <c r="T32" i="19"/>
  <c r="S33" i="19"/>
  <c r="T33" i="19"/>
  <c r="O7" i="19" l="1"/>
  <c r="C50" i="19" a="1"/>
  <c r="C52" i="19" a="1"/>
  <c r="B36" i="19" a="1"/>
  <c r="C52" i="19" l="1"/>
  <c r="C50" i="19"/>
  <c r="I41" i="19"/>
  <c r="S28" i="19"/>
  <c r="T28" i="19"/>
  <c r="S27" i="19"/>
  <c r="T27" i="19"/>
  <c r="T26" i="19"/>
  <c r="S26" i="19"/>
  <c r="I39" i="19"/>
  <c r="I38" i="19"/>
  <c r="I40" i="19"/>
  <c r="I37" i="19"/>
  <c r="I36" i="19"/>
  <c r="T23" i="19"/>
  <c r="S25" i="19"/>
  <c r="S23" i="19"/>
  <c r="S24" i="19"/>
  <c r="T24" i="19"/>
  <c r="T25" i="19"/>
  <c r="T22" i="19"/>
  <c r="S22" i="19"/>
  <c r="B36" i="19"/>
  <c r="D18" i="5"/>
  <c r="AD55" i="19" l="1"/>
  <c r="AD56" i="19" s="1"/>
  <c r="AF43" i="8" s="1"/>
  <c r="AE55" i="19"/>
  <c r="AE56" i="19" s="1"/>
  <c r="AG43" i="8" s="1"/>
  <c r="AF55" i="19"/>
  <c r="AF56" i="19" s="1"/>
  <c r="AH44" i="8" s="1"/>
  <c r="AB55" i="19"/>
  <c r="AB56" i="19" s="1"/>
  <c r="AD43" i="8" s="1"/>
  <c r="AG55" i="19"/>
  <c r="AG56" i="19" s="1"/>
  <c r="AI44" i="8" s="1"/>
  <c r="AA55" i="19"/>
  <c r="AA56" i="19" s="1"/>
  <c r="AC43" i="8" s="1"/>
  <c r="X55" i="19"/>
  <c r="X56" i="19" s="1"/>
  <c r="Z44" i="8" s="1"/>
  <c r="Y55" i="19"/>
  <c r="Y56" i="19" s="1"/>
  <c r="AA44" i="8" s="1"/>
  <c r="Z55" i="19"/>
  <c r="Z56" i="19" s="1"/>
  <c r="AB44" i="8" s="1"/>
  <c r="AH55" i="19"/>
  <c r="AH56" i="19" s="1"/>
  <c r="AJ44" i="8" s="1"/>
  <c r="AC55" i="19"/>
  <c r="AC56" i="19" s="1"/>
  <c r="AE45" i="8" s="1"/>
  <c r="Y57" i="19"/>
  <c r="Y58" i="19" s="1"/>
  <c r="BH44" i="8" s="1"/>
  <c r="X57" i="19"/>
  <c r="X58" i="19" s="1"/>
  <c r="BG44" i="8" s="1"/>
  <c r="Z57" i="19"/>
  <c r="Z58" i="19" s="1"/>
  <c r="BI43" i="8" s="1"/>
  <c r="AC57" i="19"/>
  <c r="AC58" i="19" s="1"/>
  <c r="BL43" i="8" s="1"/>
  <c r="AF57" i="19"/>
  <c r="AF58" i="19" s="1"/>
  <c r="BO43" i="8" s="1"/>
  <c r="AD57" i="19"/>
  <c r="AD58" i="19" s="1"/>
  <c r="BM44" i="8" s="1"/>
  <c r="AB57" i="19"/>
  <c r="AB58" i="19" s="1"/>
  <c r="BK43" i="8" s="1"/>
  <c r="AH57" i="19"/>
  <c r="AH58" i="19" s="1"/>
  <c r="BQ44" i="8" s="1"/>
  <c r="AA57" i="19"/>
  <c r="AA58" i="19" s="1"/>
  <c r="BJ44" i="8" s="1"/>
  <c r="AG57" i="19"/>
  <c r="AG58" i="19" s="1"/>
  <c r="BP43" i="8" s="1"/>
  <c r="AE57" i="19"/>
  <c r="AE58" i="19" s="1"/>
  <c r="BN43" i="8" s="1"/>
  <c r="AJ5" i="8"/>
  <c r="BL48" i="8"/>
  <c r="BM49" i="8"/>
  <c r="BN50" i="8"/>
  <c r="BO51" i="8"/>
  <c r="BP52" i="8"/>
  <c r="BQ53" i="8"/>
  <c r="BM48" i="8"/>
  <c r="BN49" i="8"/>
  <c r="BO50" i="8"/>
  <c r="BP51" i="8"/>
  <c r="BQ52" i="8"/>
  <c r="BG54" i="8"/>
  <c r="BN48" i="8"/>
  <c r="BO49" i="8"/>
  <c r="BP50" i="8"/>
  <c r="BQ51" i="8"/>
  <c r="BG53" i="8"/>
  <c r="BH54" i="8"/>
  <c r="BO48" i="8"/>
  <c r="BP49" i="8"/>
  <c r="BQ50" i="8"/>
  <c r="BG52" i="8"/>
  <c r="BH53" i="8"/>
  <c r="BI54" i="8"/>
  <c r="BP48" i="8"/>
  <c r="BQ49" i="8"/>
  <c r="BG51" i="8"/>
  <c r="BH52" i="8"/>
  <c r="BI53" i="8"/>
  <c r="BJ54" i="8"/>
  <c r="BQ48" i="8"/>
  <c r="BG50" i="8"/>
  <c r="BH51" i="8"/>
  <c r="BI52" i="8"/>
  <c r="BJ53" i="8"/>
  <c r="BK54" i="8"/>
  <c r="BL49" i="8"/>
  <c r="BN51" i="8"/>
  <c r="BQ54" i="8"/>
  <c r="BG49" i="8"/>
  <c r="BH50" i="8"/>
  <c r="BI51" i="8"/>
  <c r="BJ52" i="8"/>
  <c r="BK53" i="8"/>
  <c r="BL54" i="8"/>
  <c r="BG48" i="8"/>
  <c r="BH49" i="8"/>
  <c r="BI50" i="8"/>
  <c r="BJ51" i="8"/>
  <c r="BK52" i="8"/>
  <c r="BL53" i="8"/>
  <c r="BM54" i="8"/>
  <c r="BJ48" i="8"/>
  <c r="BN52" i="8"/>
  <c r="BP54" i="8"/>
  <c r="BK48" i="8"/>
  <c r="BO52" i="8"/>
  <c r="BH48" i="8"/>
  <c r="BI49" i="8"/>
  <c r="BJ50" i="8"/>
  <c r="BK51" i="8"/>
  <c r="BL52" i="8"/>
  <c r="BM53" i="8"/>
  <c r="BN54" i="8"/>
  <c r="BI48" i="8"/>
  <c r="BJ49" i="8"/>
  <c r="BK50" i="8"/>
  <c r="BL51" i="8"/>
  <c r="BM52" i="8"/>
  <c r="BN53" i="8"/>
  <c r="BO54" i="8"/>
  <c r="BK49" i="8"/>
  <c r="BL50" i="8"/>
  <c r="BM51" i="8"/>
  <c r="BO53" i="8"/>
  <c r="BM50" i="8"/>
  <c r="BP53" i="8"/>
  <c r="BL22" i="8"/>
  <c r="BM23" i="8"/>
  <c r="BN24" i="8"/>
  <c r="BO25" i="8"/>
  <c r="BP26" i="8"/>
  <c r="BQ27" i="8"/>
  <c r="BO26" i="8"/>
  <c r="BM22" i="8"/>
  <c r="BN23" i="8"/>
  <c r="BO24" i="8"/>
  <c r="BP25" i="8"/>
  <c r="BQ26" i="8"/>
  <c r="BG28" i="8"/>
  <c r="BK22" i="8"/>
  <c r="BN22" i="8"/>
  <c r="BO23" i="8"/>
  <c r="BP24" i="8"/>
  <c r="BQ25" i="8"/>
  <c r="BG27" i="8"/>
  <c r="BH28" i="8"/>
  <c r="BP27" i="8"/>
  <c r="BO22" i="8"/>
  <c r="BP23" i="8"/>
  <c r="BQ24" i="8"/>
  <c r="BG26" i="8"/>
  <c r="BH27" i="8"/>
  <c r="BI28" i="8"/>
  <c r="BM24" i="8"/>
  <c r="BP22" i="8"/>
  <c r="BQ23" i="8"/>
  <c r="BG25" i="8"/>
  <c r="BH26" i="8"/>
  <c r="BI27" i="8"/>
  <c r="BJ28" i="8"/>
  <c r="BQ28" i="8"/>
  <c r="BQ22" i="8"/>
  <c r="BG24" i="8"/>
  <c r="BH25" i="8"/>
  <c r="BI26" i="8"/>
  <c r="BJ27" i="8"/>
  <c r="BK28" i="8"/>
  <c r="BG23" i="8"/>
  <c r="BH24" i="8"/>
  <c r="BI25" i="8"/>
  <c r="BJ26" i="8"/>
  <c r="BK27" i="8"/>
  <c r="BL28" i="8"/>
  <c r="BN25" i="8"/>
  <c r="BG22" i="8"/>
  <c r="BH23" i="8"/>
  <c r="BI24" i="8"/>
  <c r="BJ25" i="8"/>
  <c r="BK26" i="8"/>
  <c r="BL27" i="8"/>
  <c r="BM28" i="8"/>
  <c r="BH22" i="8"/>
  <c r="BI23" i="8"/>
  <c r="BJ24" i="8"/>
  <c r="BK25" i="8"/>
  <c r="BL26" i="8"/>
  <c r="BM27" i="8"/>
  <c r="BN28" i="8"/>
  <c r="BK23" i="8"/>
  <c r="BN26" i="8"/>
  <c r="BP28" i="8"/>
  <c r="BL23" i="8"/>
  <c r="BI22" i="8"/>
  <c r="BJ23" i="8"/>
  <c r="BK24" i="8"/>
  <c r="BL25" i="8"/>
  <c r="BM26" i="8"/>
  <c r="BN27" i="8"/>
  <c r="BO28" i="8"/>
  <c r="BJ22" i="8"/>
  <c r="BL24" i="8"/>
  <c r="BM25" i="8"/>
  <c r="BO27" i="8"/>
  <c r="AE48" i="8"/>
  <c r="AF49" i="8"/>
  <c r="AG50" i="8"/>
  <c r="AH51" i="8"/>
  <c r="AI52" i="8"/>
  <c r="AJ53" i="8"/>
  <c r="AF48" i="8"/>
  <c r="AG49" i="8"/>
  <c r="AH50" i="8"/>
  <c r="AI51" i="8"/>
  <c r="AJ52" i="8"/>
  <c r="Z54" i="8"/>
  <c r="AG48" i="8"/>
  <c r="AH49" i="8"/>
  <c r="AI50" i="8"/>
  <c r="AJ51" i="8"/>
  <c r="Z53" i="8"/>
  <c r="AA54" i="8"/>
  <c r="AH48" i="8"/>
  <c r="AI49" i="8"/>
  <c r="AJ50" i="8"/>
  <c r="Z52" i="8"/>
  <c r="AA53" i="8"/>
  <c r="AB54" i="8"/>
  <c r="AI48" i="8"/>
  <c r="AJ49" i="8"/>
  <c r="Z51" i="8"/>
  <c r="AA52" i="8"/>
  <c r="AB53" i="8"/>
  <c r="AC54" i="8"/>
  <c r="AJ48" i="8"/>
  <c r="Z50" i="8"/>
  <c r="AA51" i="8"/>
  <c r="AB52" i="8"/>
  <c r="AC53" i="8"/>
  <c r="AD54" i="8"/>
  <c r="Z49" i="8"/>
  <c r="AA50" i="8"/>
  <c r="AB51" i="8"/>
  <c r="AC52" i="8"/>
  <c r="AD53" i="8"/>
  <c r="AE54" i="8"/>
  <c r="Z48" i="8"/>
  <c r="AA49" i="8"/>
  <c r="AB50" i="8"/>
  <c r="AC51" i="8"/>
  <c r="AD52" i="8"/>
  <c r="AE53" i="8"/>
  <c r="AF54" i="8"/>
  <c r="AA48" i="8"/>
  <c r="AB49" i="8"/>
  <c r="AC50" i="8"/>
  <c r="AD51" i="8"/>
  <c r="AE52" i="8"/>
  <c r="AF53" i="8"/>
  <c r="AG54" i="8"/>
  <c r="AB48" i="8"/>
  <c r="AC49" i="8"/>
  <c r="AD50" i="8"/>
  <c r="AE51" i="8"/>
  <c r="AF52" i="8"/>
  <c r="AG53" i="8"/>
  <c r="AH54" i="8"/>
  <c r="AD48" i="8"/>
  <c r="AF50" i="8"/>
  <c r="AI53" i="8"/>
  <c r="AC48" i="8"/>
  <c r="AD49" i="8"/>
  <c r="AE50" i="8"/>
  <c r="AF51" i="8"/>
  <c r="AG52" i="8"/>
  <c r="AH53" i="8"/>
  <c r="AI54" i="8"/>
  <c r="AE49" i="8"/>
  <c r="AG51" i="8"/>
  <c r="AH52" i="8"/>
  <c r="AJ54" i="8"/>
  <c r="AJ28" i="8"/>
  <c r="AJ27" i="8"/>
  <c r="AJ22" i="8"/>
  <c r="AJ23" i="8"/>
  <c r="AJ26" i="8"/>
  <c r="AJ24" i="8"/>
  <c r="AJ25" i="8"/>
  <c r="Z22" i="8"/>
  <c r="AB23" i="8"/>
  <c r="AD24" i="8"/>
  <c r="AF25" i="8"/>
  <c r="AH26" i="8"/>
  <c r="Z28" i="8"/>
  <c r="AI22" i="8"/>
  <c r="AI28" i="8"/>
  <c r="AA22" i="8"/>
  <c r="AC23" i="8"/>
  <c r="AE24" i="8"/>
  <c r="AG25" i="8"/>
  <c r="AI26" i="8"/>
  <c r="AA28" i="8"/>
  <c r="AE26" i="8"/>
  <c r="AB22" i="8"/>
  <c r="AD23" i="8"/>
  <c r="AF24" i="8"/>
  <c r="AH25" i="8"/>
  <c r="Z27" i="8"/>
  <c r="AB28" i="8"/>
  <c r="AC25" i="8"/>
  <c r="AC22" i="8"/>
  <c r="AE23" i="8"/>
  <c r="AG24" i="8"/>
  <c r="AI25" i="8"/>
  <c r="AA27" i="8"/>
  <c r="AC28" i="8"/>
  <c r="AD22" i="8"/>
  <c r="AF23" i="8"/>
  <c r="AH24" i="8"/>
  <c r="Z26" i="8"/>
  <c r="AB27" i="8"/>
  <c r="AD28" i="8"/>
  <c r="AE22" i="8"/>
  <c r="AG23" i="8"/>
  <c r="AI24" i="8"/>
  <c r="AA26" i="8"/>
  <c r="AC27" i="8"/>
  <c r="AE28" i="8"/>
  <c r="AF22" i="8"/>
  <c r="AH23" i="8"/>
  <c r="Z25" i="8"/>
  <c r="AB26" i="8"/>
  <c r="AD27" i="8"/>
  <c r="AF28" i="8"/>
  <c r="AG22" i="8"/>
  <c r="AI23" i="8"/>
  <c r="AA25" i="8"/>
  <c r="AC26" i="8"/>
  <c r="AE27" i="8"/>
  <c r="AG28" i="8"/>
  <c r="AG27" i="8"/>
  <c r="AH22" i="8"/>
  <c r="Z24" i="8"/>
  <c r="AB25" i="8"/>
  <c r="AD26" i="8"/>
  <c r="AF27" i="8"/>
  <c r="AH28" i="8"/>
  <c r="AA24" i="8"/>
  <c r="Z23" i="8"/>
  <c r="AB24" i="8"/>
  <c r="AD25" i="8"/>
  <c r="AF26" i="8"/>
  <c r="AH27" i="8"/>
  <c r="AA23" i="8"/>
  <c r="AC24" i="8"/>
  <c r="AE25" i="8"/>
  <c r="AG26" i="8"/>
  <c r="AI27" i="8"/>
  <c r="Z5" i="8"/>
  <c r="AB5" i="8"/>
  <c r="AA5" i="8"/>
  <c r="AF5" i="8"/>
  <c r="AG5" i="8"/>
  <c r="AH5" i="8"/>
  <c r="AI5" i="8"/>
  <c r="AC5" i="8"/>
  <c r="AE5" i="8"/>
  <c r="AD5" i="8"/>
  <c r="Y13" i="19"/>
  <c r="D17" i="5"/>
  <c r="C49" i="5"/>
  <c r="D19" i="5"/>
  <c r="D20" i="5"/>
  <c r="D21" i="5"/>
  <c r="D23" i="5"/>
  <c r="D22" i="5"/>
  <c r="D24" i="5"/>
  <c r="D25" i="5"/>
  <c r="D26" i="5"/>
  <c r="D27" i="5"/>
  <c r="D28" i="5"/>
  <c r="D46" i="5"/>
  <c r="D16" i="5"/>
  <c r="K57" i="19"/>
  <c r="K58" i="19" s="1"/>
  <c r="Q57" i="19"/>
  <c r="Q58" i="19" s="1"/>
  <c r="W57" i="19"/>
  <c r="W58" i="19" s="1"/>
  <c r="F57" i="19"/>
  <c r="F58" i="19" s="1"/>
  <c r="L57" i="19"/>
  <c r="L58" i="19" s="1"/>
  <c r="G57" i="19"/>
  <c r="G58" i="19" s="1"/>
  <c r="S57" i="19"/>
  <c r="S58" i="19" s="1"/>
  <c r="M57" i="19"/>
  <c r="M58" i="19" s="1"/>
  <c r="N57" i="19"/>
  <c r="N58" i="19" s="1"/>
  <c r="O57" i="19"/>
  <c r="O58" i="19" s="1"/>
  <c r="U57" i="19"/>
  <c r="U58" i="19" s="1"/>
  <c r="J57" i="19"/>
  <c r="J58" i="19" s="1"/>
  <c r="P57" i="19"/>
  <c r="P58" i="19" s="1"/>
  <c r="V57" i="19"/>
  <c r="V58" i="19" s="1"/>
  <c r="E57" i="19"/>
  <c r="E58" i="19" s="1"/>
  <c r="R57" i="19"/>
  <c r="R58" i="19" s="1"/>
  <c r="T57" i="19"/>
  <c r="T58" i="19" s="1"/>
  <c r="H57" i="19"/>
  <c r="H58" i="19" s="1"/>
  <c r="I57" i="19"/>
  <c r="I58" i="19" s="1"/>
  <c r="D57" i="19"/>
  <c r="D58" i="19" s="1"/>
  <c r="R55" i="19"/>
  <c r="R56" i="19" s="1"/>
  <c r="T43" i="8" s="1"/>
  <c r="I55" i="19"/>
  <c r="I56" i="19" s="1"/>
  <c r="K43" i="8" s="1"/>
  <c r="U55" i="19"/>
  <c r="U56" i="19" s="1"/>
  <c r="W43" i="8" s="1"/>
  <c r="V55" i="19"/>
  <c r="V56" i="19" s="1"/>
  <c r="X43" i="8" s="1"/>
  <c r="S55" i="19"/>
  <c r="S56" i="19" s="1"/>
  <c r="U43" i="8" s="1"/>
  <c r="W55" i="19"/>
  <c r="W56" i="19" s="1"/>
  <c r="Y43" i="8" s="1"/>
  <c r="M55" i="19"/>
  <c r="M56" i="19" s="1"/>
  <c r="O43" i="8" s="1"/>
  <c r="O55" i="19"/>
  <c r="O56" i="19" s="1"/>
  <c r="Q43" i="8" s="1"/>
  <c r="P55" i="19"/>
  <c r="P56" i="19" s="1"/>
  <c r="R43" i="8" s="1"/>
  <c r="D55" i="19"/>
  <c r="D56" i="19" s="1"/>
  <c r="F43" i="8" s="1"/>
  <c r="E55" i="19"/>
  <c r="E56" i="19" s="1"/>
  <c r="G43" i="8" s="1"/>
  <c r="Q55" i="19"/>
  <c r="Q56" i="19" s="1"/>
  <c r="S43" i="8" s="1"/>
  <c r="F55" i="19"/>
  <c r="F56" i="19" s="1"/>
  <c r="H43" i="8" s="1"/>
  <c r="J55" i="19"/>
  <c r="J56" i="19" s="1"/>
  <c r="L43" i="8" s="1"/>
  <c r="G55" i="19"/>
  <c r="G56" i="19" s="1"/>
  <c r="I43" i="8" s="1"/>
  <c r="K55" i="19"/>
  <c r="K56" i="19" s="1"/>
  <c r="M43" i="8" s="1"/>
  <c r="H55" i="19"/>
  <c r="H56" i="19" s="1"/>
  <c r="J43" i="8" s="1"/>
  <c r="T55" i="19"/>
  <c r="T56" i="19" s="1"/>
  <c r="V43" i="8" s="1"/>
  <c r="L55" i="19"/>
  <c r="L56" i="19" s="1"/>
  <c r="N43" i="8" s="1"/>
  <c r="N55" i="19"/>
  <c r="N56" i="19" s="1"/>
  <c r="P43" i="8" s="1"/>
  <c r="D47" i="5"/>
  <c r="C47" i="5"/>
  <c r="C48" i="5"/>
  <c r="C55" i="5"/>
  <c r="C50" i="5"/>
  <c r="C56" i="5"/>
  <c r="D56" i="5"/>
  <c r="C57" i="5"/>
  <c r="D51" i="5"/>
  <c r="D48" i="5"/>
  <c r="D49" i="5"/>
  <c r="D55" i="5"/>
  <c r="D50" i="5"/>
  <c r="C51" i="5"/>
  <c r="D57" i="5"/>
  <c r="C52" i="5"/>
  <c r="D52" i="5"/>
  <c r="C53" i="5"/>
  <c r="D53" i="5"/>
  <c r="C54" i="5"/>
  <c r="D54" i="5"/>
  <c r="C46" i="5"/>
  <c r="O48" i="8"/>
  <c r="G49" i="8"/>
  <c r="S49" i="8"/>
  <c r="K50" i="8"/>
  <c r="W50" i="8"/>
  <c r="O51" i="8"/>
  <c r="G52" i="8"/>
  <c r="S52" i="8"/>
  <c r="K53" i="8"/>
  <c r="W53" i="8"/>
  <c r="O54" i="8"/>
  <c r="J49" i="8"/>
  <c r="F51" i="8"/>
  <c r="V52" i="8"/>
  <c r="R54" i="8"/>
  <c r="Y49" i="8"/>
  <c r="M52" i="8"/>
  <c r="U54" i="8"/>
  <c r="P49" i="8"/>
  <c r="P48" i="8"/>
  <c r="H49" i="8"/>
  <c r="T49" i="8"/>
  <c r="L50" i="8"/>
  <c r="X50" i="8"/>
  <c r="P51" i="8"/>
  <c r="H52" i="8"/>
  <c r="T52" i="8"/>
  <c r="L53" i="8"/>
  <c r="X53" i="8"/>
  <c r="P54" i="8"/>
  <c r="R48" i="8"/>
  <c r="N50" i="8"/>
  <c r="J52" i="8"/>
  <c r="F54" i="8"/>
  <c r="I48" i="8"/>
  <c r="Q50" i="8"/>
  <c r="Q53" i="8"/>
  <c r="L48" i="8"/>
  <c r="Q48" i="8"/>
  <c r="I49" i="8"/>
  <c r="U49" i="8"/>
  <c r="M50" i="8"/>
  <c r="Y50" i="8"/>
  <c r="Q51" i="8"/>
  <c r="I52" i="8"/>
  <c r="U52" i="8"/>
  <c r="M53" i="8"/>
  <c r="Y53" i="8"/>
  <c r="Q54" i="8"/>
  <c r="F48" i="8"/>
  <c r="V49" i="8"/>
  <c r="R51" i="8"/>
  <c r="N53" i="8"/>
  <c r="T54" i="8"/>
  <c r="U48" i="8"/>
  <c r="I51" i="8"/>
  <c r="Y52" i="8"/>
  <c r="H50" i="8"/>
  <c r="H53" i="8"/>
  <c r="G48" i="8"/>
  <c r="S48" i="8"/>
  <c r="K49" i="8"/>
  <c r="W49" i="8"/>
  <c r="O50" i="8"/>
  <c r="G51" i="8"/>
  <c r="S51" i="8"/>
  <c r="K52" i="8"/>
  <c r="W52" i="8"/>
  <c r="O53" i="8"/>
  <c r="G54" i="8"/>
  <c r="S54" i="8"/>
  <c r="H48" i="8"/>
  <c r="T48" i="8"/>
  <c r="L49" i="8"/>
  <c r="X49" i="8"/>
  <c r="P50" i="8"/>
  <c r="H51" i="8"/>
  <c r="T51" i="8"/>
  <c r="L52" i="8"/>
  <c r="X52" i="8"/>
  <c r="P53" i="8"/>
  <c r="H54" i="8"/>
  <c r="M49" i="8"/>
  <c r="U51" i="8"/>
  <c r="I54" i="8"/>
  <c r="T53" i="8"/>
  <c r="J48" i="8"/>
  <c r="V48" i="8"/>
  <c r="N49" i="8"/>
  <c r="F50" i="8"/>
  <c r="R50" i="8"/>
  <c r="J51" i="8"/>
  <c r="V51" i="8"/>
  <c r="N52" i="8"/>
  <c r="F53" i="8"/>
  <c r="R53" i="8"/>
  <c r="J54" i="8"/>
  <c r="V54" i="8"/>
  <c r="K48" i="8"/>
  <c r="W48" i="8"/>
  <c r="O49" i="8"/>
  <c r="G50" i="8"/>
  <c r="S50" i="8"/>
  <c r="K51" i="8"/>
  <c r="W51" i="8"/>
  <c r="O52" i="8"/>
  <c r="G53" i="8"/>
  <c r="S53" i="8"/>
  <c r="K54" i="8"/>
  <c r="W54" i="8"/>
  <c r="X48" i="8"/>
  <c r="T50" i="8"/>
  <c r="L51" i="8"/>
  <c r="X51" i="8"/>
  <c r="P52" i="8"/>
  <c r="X54" i="8"/>
  <c r="M48" i="8"/>
  <c r="Y48" i="8"/>
  <c r="Q49" i="8"/>
  <c r="I50" i="8"/>
  <c r="U50" i="8"/>
  <c r="M51" i="8"/>
  <c r="Y51" i="8"/>
  <c r="Q52" i="8"/>
  <c r="I53" i="8"/>
  <c r="U53" i="8"/>
  <c r="M54" i="8"/>
  <c r="Y54" i="8"/>
  <c r="N48" i="8"/>
  <c r="F49" i="8"/>
  <c r="R49" i="8"/>
  <c r="J50" i="8"/>
  <c r="V50" i="8"/>
  <c r="N51" i="8"/>
  <c r="F52" i="8"/>
  <c r="R52" i="8"/>
  <c r="J53" i="8"/>
  <c r="V53" i="8"/>
  <c r="N54" i="8"/>
  <c r="L54" i="8"/>
  <c r="E49" i="8"/>
  <c r="E50" i="8"/>
  <c r="E51" i="8"/>
  <c r="E52" i="8"/>
  <c r="E53" i="8"/>
  <c r="E54" i="8"/>
  <c r="C38" i="5"/>
  <c r="D38" i="5"/>
  <c r="C39" i="5"/>
  <c r="D39" i="5"/>
  <c r="C40" i="5"/>
  <c r="D40" i="5"/>
  <c r="C41" i="5"/>
  <c r="D41" i="5"/>
  <c r="C42" i="5"/>
  <c r="D42" i="5"/>
  <c r="C43" i="5"/>
  <c r="D43" i="5"/>
  <c r="C44" i="5"/>
  <c r="D44" i="5"/>
  <c r="C45" i="5"/>
  <c r="D45" i="5"/>
  <c r="C28" i="5"/>
  <c r="C18" i="5"/>
  <c r="AA18" i="5" s="1"/>
  <c r="C19" i="5"/>
  <c r="C20" i="5"/>
  <c r="C21" i="5"/>
  <c r="C23" i="5"/>
  <c r="C24" i="5"/>
  <c r="C25" i="5"/>
  <c r="C26" i="5"/>
  <c r="C8" i="5"/>
  <c r="D8" i="5"/>
  <c r="C9" i="5"/>
  <c r="D9" i="5"/>
  <c r="C10" i="5"/>
  <c r="D10" i="5"/>
  <c r="C11" i="5"/>
  <c r="D11" i="5"/>
  <c r="C12" i="5"/>
  <c r="D12" i="5"/>
  <c r="C13" i="5"/>
  <c r="D13" i="5"/>
  <c r="C14" i="5"/>
  <c r="D14" i="5"/>
  <c r="C15" i="5"/>
  <c r="D15" i="5"/>
  <c r="X26" i="19"/>
  <c r="X27" i="19"/>
  <c r="X28" i="19"/>
  <c r="X29" i="19"/>
  <c r="X30" i="19"/>
  <c r="X31" i="19"/>
  <c r="X32" i="19"/>
  <c r="X33" i="19"/>
  <c r="AH47" i="8" l="1"/>
  <c r="AH46" i="8"/>
  <c r="BQ47" i="8"/>
  <c r="AI47" i="8"/>
  <c r="AI46" i="8"/>
  <c r="BQ46" i="8"/>
  <c r="AD46" i="8"/>
  <c r="BL47" i="8"/>
  <c r="BL46" i="8"/>
  <c r="BK47" i="8"/>
  <c r="BM47" i="8"/>
  <c r="AF47" i="8"/>
  <c r="BM46" i="8"/>
  <c r="AF46" i="8"/>
  <c r="BK46" i="8"/>
  <c r="Z46" i="8"/>
  <c r="Z47" i="8"/>
  <c r="AC47" i="8"/>
  <c r="AC46" i="8"/>
  <c r="AA46" i="8"/>
  <c r="BN47" i="8"/>
  <c r="AJ47" i="8"/>
  <c r="BG47" i="8"/>
  <c r="BO47" i="8"/>
  <c r="BN46" i="8"/>
  <c r="AJ46" i="8"/>
  <c r="BH47" i="8"/>
  <c r="BO46" i="8"/>
  <c r="AD47" i="8"/>
  <c r="BH46" i="8"/>
  <c r="BJ47" i="8"/>
  <c r="BJ46" i="8"/>
  <c r="BI46" i="8"/>
  <c r="AG46" i="8"/>
  <c r="AA47" i="8"/>
  <c r="AG47" i="8"/>
  <c r="AE46" i="8"/>
  <c r="BG46" i="8"/>
  <c r="AB47" i="8"/>
  <c r="BI47" i="8"/>
  <c r="BP46" i="8"/>
  <c r="BP47" i="8"/>
  <c r="AB46" i="8"/>
  <c r="AE47" i="8"/>
  <c r="BJ45" i="8"/>
  <c r="AG45" i="8"/>
  <c r="AH45" i="8"/>
  <c r="AF45" i="8"/>
  <c r="AI45" i="8"/>
  <c r="AD45" i="8"/>
  <c r="Z45" i="8"/>
  <c r="BK45" i="8"/>
  <c r="AC45" i="8"/>
  <c r="BL45" i="8"/>
  <c r="BQ45" i="8"/>
  <c r="BH45" i="8"/>
  <c r="BI45" i="8"/>
  <c r="BG45" i="8"/>
  <c r="BN45" i="8"/>
  <c r="AJ45" i="8"/>
  <c r="AA45" i="8"/>
  <c r="AB45" i="8"/>
  <c r="BP45" i="8"/>
  <c r="BM45" i="8"/>
  <c r="BO45" i="8"/>
  <c r="AC44" i="8"/>
  <c r="AG44" i="8"/>
  <c r="BG43" i="8"/>
  <c r="AI43" i="8"/>
  <c r="AH43" i="8"/>
  <c r="BK44" i="8"/>
  <c r="BI44" i="8"/>
  <c r="Z43" i="8"/>
  <c r="BH43" i="8"/>
  <c r="BM43" i="8"/>
  <c r="AF44" i="8"/>
  <c r="BJ43" i="8"/>
  <c r="BQ43" i="8"/>
  <c r="AA43" i="8"/>
  <c r="BL44" i="8"/>
  <c r="BO44" i="8"/>
  <c r="AD44" i="8"/>
  <c r="AB43" i="8"/>
  <c r="AJ43" i="8"/>
  <c r="BP44" i="8"/>
  <c r="AB18" i="5"/>
  <c r="AD18" i="5"/>
  <c r="BN41" i="8"/>
  <c r="BN40" i="8"/>
  <c r="BN37" i="8"/>
  <c r="BN38" i="8"/>
  <c r="BN36" i="8"/>
  <c r="BN35" i="8"/>
  <c r="BN42" i="8"/>
  <c r="BN34" i="8"/>
  <c r="BN39" i="8"/>
  <c r="BN33" i="8"/>
  <c r="BN31" i="8"/>
  <c r="BN32" i="8"/>
  <c r="AE36" i="8"/>
  <c r="AE34" i="8"/>
  <c r="AE41" i="8"/>
  <c r="AE42" i="8"/>
  <c r="AE40" i="8"/>
  <c r="AE35" i="8"/>
  <c r="AE39" i="8"/>
  <c r="AE37" i="8"/>
  <c r="AE38" i="8"/>
  <c r="AE33" i="8"/>
  <c r="AE32" i="8"/>
  <c r="AE31" i="8"/>
  <c r="AB76" i="5"/>
  <c r="AC76" i="5"/>
  <c r="AD76" i="5"/>
  <c r="AE76" i="5"/>
  <c r="AF76" i="5"/>
  <c r="AG76" i="5"/>
  <c r="AH76" i="5"/>
  <c r="AI76" i="5"/>
  <c r="AA76" i="5"/>
  <c r="AJ76" i="5"/>
  <c r="Z76" i="5"/>
  <c r="AC18" i="5"/>
  <c r="AE43" i="8"/>
  <c r="BP39" i="8"/>
  <c r="BP38" i="8"/>
  <c r="BP37" i="8"/>
  <c r="BP41" i="8"/>
  <c r="BP34" i="8"/>
  <c r="BP35" i="8"/>
  <c r="BP42" i="8"/>
  <c r="BP40" i="8"/>
  <c r="BP36" i="8"/>
  <c r="BP33" i="8"/>
  <c r="BP31" i="8"/>
  <c r="BP32" i="8"/>
  <c r="AJ40" i="8"/>
  <c r="AJ42" i="8"/>
  <c r="AJ39" i="8"/>
  <c r="AJ37" i="8"/>
  <c r="AJ36" i="8"/>
  <c r="AJ41" i="8"/>
  <c r="AJ35" i="8"/>
  <c r="AJ34" i="8"/>
  <c r="AJ38" i="8"/>
  <c r="AJ32" i="8"/>
  <c r="AJ31" i="8"/>
  <c r="AJ33" i="8"/>
  <c r="AI44" i="5"/>
  <c r="AJ44" i="5"/>
  <c r="Z44" i="5"/>
  <c r="AA44" i="5"/>
  <c r="AD44" i="5"/>
  <c r="AB44" i="5"/>
  <c r="AC44" i="5"/>
  <c r="AE44" i="5"/>
  <c r="AF44" i="5"/>
  <c r="AG44" i="5"/>
  <c r="AH44" i="5"/>
  <c r="Z18" i="5"/>
  <c r="BJ36" i="8"/>
  <c r="BJ35" i="8"/>
  <c r="BJ42" i="8"/>
  <c r="BJ40" i="8"/>
  <c r="BJ39" i="8"/>
  <c r="BJ38" i="8"/>
  <c r="BJ37" i="8"/>
  <c r="BJ41" i="8"/>
  <c r="BJ34" i="8"/>
  <c r="BJ33" i="8"/>
  <c r="BJ32" i="8"/>
  <c r="BJ31" i="8"/>
  <c r="AB41" i="8"/>
  <c r="AB40" i="8"/>
  <c r="AB39" i="8"/>
  <c r="AB37" i="8"/>
  <c r="AB36" i="8"/>
  <c r="AB35" i="8"/>
  <c r="AB34" i="8"/>
  <c r="AB42" i="8"/>
  <c r="AB38" i="8"/>
  <c r="AB33" i="8"/>
  <c r="AB31" i="8"/>
  <c r="AB32" i="8"/>
  <c r="AA75" i="5"/>
  <c r="AB75" i="5"/>
  <c r="AC75" i="5"/>
  <c r="AD75" i="5"/>
  <c r="AG75" i="5"/>
  <c r="AE75" i="5"/>
  <c r="AF75" i="5"/>
  <c r="AH75" i="5"/>
  <c r="AI75" i="5"/>
  <c r="AJ75" i="5"/>
  <c r="Z75" i="5"/>
  <c r="Z74" i="5"/>
  <c r="AA74" i="5"/>
  <c r="AB74" i="5"/>
  <c r="AC74" i="5"/>
  <c r="AD74" i="5"/>
  <c r="AF74" i="5"/>
  <c r="AE74" i="5"/>
  <c r="AG74" i="5"/>
  <c r="AH74" i="5"/>
  <c r="AI74" i="5"/>
  <c r="AJ74" i="5"/>
  <c r="AD38" i="5"/>
  <c r="AE38" i="5"/>
  <c r="AF38" i="5"/>
  <c r="AG38" i="5"/>
  <c r="AH38" i="5"/>
  <c r="AI38" i="5"/>
  <c r="AJ38" i="5"/>
  <c r="Z38" i="5"/>
  <c r="AC38" i="5"/>
  <c r="AA38" i="5"/>
  <c r="AB38" i="5"/>
  <c r="AJ18" i="5"/>
  <c r="BQ37" i="8"/>
  <c r="BQ36" i="8"/>
  <c r="BQ42" i="8"/>
  <c r="BQ34" i="8"/>
  <c r="BQ38" i="8"/>
  <c r="BQ41" i="8"/>
  <c r="BQ35" i="8"/>
  <c r="BQ40" i="8"/>
  <c r="BQ39" i="8"/>
  <c r="BQ33" i="8"/>
  <c r="BQ32" i="8"/>
  <c r="BQ31" i="8"/>
  <c r="AA38" i="8"/>
  <c r="AA37" i="8"/>
  <c r="AA36" i="8"/>
  <c r="AA34" i="8"/>
  <c r="AA42" i="8"/>
  <c r="AA41" i="8"/>
  <c r="AA39" i="8"/>
  <c r="AA35" i="8"/>
  <c r="AA40" i="8"/>
  <c r="AA31" i="8"/>
  <c r="AA32" i="8"/>
  <c r="AA33" i="8"/>
  <c r="Z73" i="5"/>
  <c r="AA73" i="5"/>
  <c r="AB73" i="5"/>
  <c r="AE73" i="5"/>
  <c r="AC73" i="5"/>
  <c r="AD73" i="5"/>
  <c r="AF73" i="5"/>
  <c r="AG73" i="5"/>
  <c r="AH73" i="5"/>
  <c r="AJ73" i="5"/>
  <c r="AI73" i="5"/>
  <c r="AI43" i="5"/>
  <c r="AJ43" i="5"/>
  <c r="AC43" i="5"/>
  <c r="Z43" i="5"/>
  <c r="AA43" i="5"/>
  <c r="AB43" i="5"/>
  <c r="AD43" i="5"/>
  <c r="AE43" i="5"/>
  <c r="AF43" i="5"/>
  <c r="AG43" i="5"/>
  <c r="AH43" i="5"/>
  <c r="AI18" i="5"/>
  <c r="BK42" i="8"/>
  <c r="BK41" i="8"/>
  <c r="BK40" i="8"/>
  <c r="BK38" i="8"/>
  <c r="BK35" i="8"/>
  <c r="BK37" i="8"/>
  <c r="BK39" i="8"/>
  <c r="BK36" i="8"/>
  <c r="BK34" i="8"/>
  <c r="BK33" i="8"/>
  <c r="BK32" i="8"/>
  <c r="BK31" i="8"/>
  <c r="Z41" i="8"/>
  <c r="Z40" i="8"/>
  <c r="Z39" i="8"/>
  <c r="Z37" i="8"/>
  <c r="Z36" i="8"/>
  <c r="Z35" i="8"/>
  <c r="Z34" i="8"/>
  <c r="Z42" i="8"/>
  <c r="Z38" i="8"/>
  <c r="Z33" i="8"/>
  <c r="Z31" i="8"/>
  <c r="Z32" i="8"/>
  <c r="AH18" i="5"/>
  <c r="BM37" i="8"/>
  <c r="BM36" i="8"/>
  <c r="BM35" i="8"/>
  <c r="BM34" i="8"/>
  <c r="BM42" i="8"/>
  <c r="BM39" i="8"/>
  <c r="BM41" i="8"/>
  <c r="BM38" i="8"/>
  <c r="BM40" i="8"/>
  <c r="BM32" i="8"/>
  <c r="BM31" i="8"/>
  <c r="BM33" i="8"/>
  <c r="AC39" i="8"/>
  <c r="AC38" i="8"/>
  <c r="AC37" i="8"/>
  <c r="AC36" i="8"/>
  <c r="AC40" i="8"/>
  <c r="AC35" i="8"/>
  <c r="AC34" i="8"/>
  <c r="AC42" i="8"/>
  <c r="AC41" i="8"/>
  <c r="AC31" i="8"/>
  <c r="AC33" i="8"/>
  <c r="AC32" i="8"/>
  <c r="Z45" i="5"/>
  <c r="AA45" i="5"/>
  <c r="AB45" i="5"/>
  <c r="AC45" i="5"/>
  <c r="AD45" i="5"/>
  <c r="AE45" i="5"/>
  <c r="AF45" i="5"/>
  <c r="AG45" i="5"/>
  <c r="AJ45" i="5"/>
  <c r="AH45" i="5"/>
  <c r="AI45" i="5"/>
  <c r="AJ72" i="5"/>
  <c r="Z72" i="5"/>
  <c r="AA72" i="5"/>
  <c r="AB72" i="5"/>
  <c r="AD72" i="5"/>
  <c r="AC72" i="5"/>
  <c r="AE72" i="5"/>
  <c r="AF72" i="5"/>
  <c r="AI72" i="5"/>
  <c r="AG72" i="5"/>
  <c r="AH72" i="5"/>
  <c r="AH42" i="5"/>
  <c r="AI42" i="5"/>
  <c r="AJ42" i="5"/>
  <c r="Z42" i="5"/>
  <c r="AB42" i="5"/>
  <c r="AA42" i="5"/>
  <c r="AC42" i="5"/>
  <c r="AD42" i="5"/>
  <c r="AE42" i="5"/>
  <c r="AG42" i="5"/>
  <c r="AF42" i="5"/>
  <c r="AG18" i="5"/>
  <c r="BO36" i="8"/>
  <c r="BO35" i="8"/>
  <c r="BO34" i="8"/>
  <c r="BO41" i="8"/>
  <c r="BO37" i="8"/>
  <c r="BO42" i="8"/>
  <c r="BO39" i="8"/>
  <c r="BO38" i="8"/>
  <c r="BO40" i="8"/>
  <c r="BO33" i="8"/>
  <c r="BO31" i="8"/>
  <c r="BO32" i="8"/>
  <c r="AI40" i="8"/>
  <c r="AI39" i="8"/>
  <c r="AI38" i="8"/>
  <c r="AI37" i="8"/>
  <c r="AI36" i="8"/>
  <c r="AI35" i="8"/>
  <c r="AI42" i="8"/>
  <c r="AI34" i="8"/>
  <c r="AI41" i="8"/>
  <c r="AI33" i="8"/>
  <c r="AI32" i="8"/>
  <c r="AI31" i="8"/>
  <c r="AE39" i="5"/>
  <c r="AF39" i="5"/>
  <c r="AG39" i="5"/>
  <c r="AH39" i="5"/>
  <c r="AI39" i="5"/>
  <c r="AJ39" i="5"/>
  <c r="Z39" i="5"/>
  <c r="AA39" i="5"/>
  <c r="AB39" i="5"/>
  <c r="AD39" i="5"/>
  <c r="AC39" i="5"/>
  <c r="AF18" i="5"/>
  <c r="BL40" i="8"/>
  <c r="BL39" i="8"/>
  <c r="BL36" i="8"/>
  <c r="BL35" i="8"/>
  <c r="BL34" i="8"/>
  <c r="BL41" i="8"/>
  <c r="BL38" i="8"/>
  <c r="BL37" i="8"/>
  <c r="BL42" i="8"/>
  <c r="BL31" i="8"/>
  <c r="BL32" i="8"/>
  <c r="BL33" i="8"/>
  <c r="AD37" i="8"/>
  <c r="AD36" i="8"/>
  <c r="AD35" i="8"/>
  <c r="AD34" i="8"/>
  <c r="AD42" i="8"/>
  <c r="AD41" i="8"/>
  <c r="AD38" i="8"/>
  <c r="AD40" i="8"/>
  <c r="AD39" i="8"/>
  <c r="AD32" i="8"/>
  <c r="AD31" i="8"/>
  <c r="AD33" i="8"/>
  <c r="AG41" i="5"/>
  <c r="AH41" i="5"/>
  <c r="AA41" i="5"/>
  <c r="AI41" i="5"/>
  <c r="AJ41" i="5"/>
  <c r="Z41" i="5"/>
  <c r="AB41" i="5"/>
  <c r="AC41" i="5"/>
  <c r="AF41" i="5"/>
  <c r="AD41" i="5"/>
  <c r="AE41" i="5"/>
  <c r="AE18" i="5"/>
  <c r="AH39" i="8"/>
  <c r="AH38" i="8"/>
  <c r="AH37" i="8"/>
  <c r="AH36" i="8"/>
  <c r="AH35" i="8"/>
  <c r="AH40" i="8"/>
  <c r="AH34" i="8"/>
  <c r="AH42" i="8"/>
  <c r="AH41" i="8"/>
  <c r="AH32" i="8"/>
  <c r="AH31" i="8"/>
  <c r="AH33" i="8"/>
  <c r="AG69" i="5"/>
  <c r="AH69" i="5"/>
  <c r="AI69" i="5"/>
  <c r="AJ69" i="5"/>
  <c r="AA69" i="5"/>
  <c r="Z69" i="5"/>
  <c r="AB69" i="5"/>
  <c r="AC69" i="5"/>
  <c r="AD69" i="5"/>
  <c r="AF69" i="5"/>
  <c r="AE69" i="5"/>
  <c r="AI71" i="5"/>
  <c r="AJ71" i="5"/>
  <c r="Z71" i="5"/>
  <c r="AA71" i="5"/>
  <c r="AB71" i="5"/>
  <c r="AC71" i="5"/>
  <c r="AD71" i="5"/>
  <c r="AE71" i="5"/>
  <c r="AF71" i="5"/>
  <c r="AG71" i="5"/>
  <c r="AH71" i="5"/>
  <c r="BI42" i="8"/>
  <c r="BI40" i="8"/>
  <c r="BI35" i="8"/>
  <c r="BI34" i="8"/>
  <c r="BI39" i="8"/>
  <c r="BI38" i="8"/>
  <c r="BI41" i="8"/>
  <c r="BI37" i="8"/>
  <c r="BI36" i="8"/>
  <c r="BI32" i="8"/>
  <c r="BI33" i="8"/>
  <c r="BI31" i="8"/>
  <c r="AG70" i="5"/>
  <c r="AH70" i="5"/>
  <c r="AI70" i="5"/>
  <c r="AJ70" i="5"/>
  <c r="AB70" i="5"/>
  <c r="Z70" i="5"/>
  <c r="AA70" i="5"/>
  <c r="AC70" i="5"/>
  <c r="AD70" i="5"/>
  <c r="AE70" i="5"/>
  <c r="AF70" i="5"/>
  <c r="AF40" i="5"/>
  <c r="AG40" i="5"/>
  <c r="AH40" i="5"/>
  <c r="AI40" i="5"/>
  <c r="Z40" i="5"/>
  <c r="AJ40" i="5"/>
  <c r="AA40" i="5"/>
  <c r="AB40" i="5"/>
  <c r="AC40" i="5"/>
  <c r="AD40" i="5"/>
  <c r="AE40" i="5"/>
  <c r="BN44" i="8"/>
  <c r="BG35" i="8"/>
  <c r="BG34" i="8"/>
  <c r="BG42" i="8"/>
  <c r="BG41" i="8"/>
  <c r="BG40" i="8"/>
  <c r="BG36" i="8"/>
  <c r="BG39" i="8"/>
  <c r="BG38" i="8"/>
  <c r="BG37" i="8"/>
  <c r="BG32" i="8"/>
  <c r="BG31" i="8"/>
  <c r="BG33" i="8"/>
  <c r="AG39" i="8"/>
  <c r="AG40" i="8"/>
  <c r="AG38" i="8"/>
  <c r="AG37" i="8"/>
  <c r="AG36" i="8"/>
  <c r="AG35" i="8"/>
  <c r="AG34" i="8"/>
  <c r="AG41" i="8"/>
  <c r="AG42" i="8"/>
  <c r="AG31" i="8"/>
  <c r="AG32" i="8"/>
  <c r="AG33" i="8"/>
  <c r="AE44" i="8"/>
  <c r="BH41" i="8"/>
  <c r="BH40" i="8"/>
  <c r="BH39" i="8"/>
  <c r="BH37" i="8"/>
  <c r="BH36" i="8"/>
  <c r="BH34" i="8"/>
  <c r="BH35" i="8"/>
  <c r="BH42" i="8"/>
  <c r="BH38" i="8"/>
  <c r="BH33" i="8"/>
  <c r="BH31" i="8"/>
  <c r="BH32" i="8"/>
  <c r="AF42" i="8"/>
  <c r="AF41" i="8"/>
  <c r="AF40" i="8"/>
  <c r="AF38" i="8"/>
  <c r="AF37" i="8"/>
  <c r="AF34" i="8"/>
  <c r="AF39" i="8"/>
  <c r="AF36" i="8"/>
  <c r="AF35" i="8"/>
  <c r="AF33" i="8"/>
  <c r="AF31" i="8"/>
  <c r="AF32" i="8"/>
  <c r="AD50" i="5"/>
  <c r="AE50" i="5"/>
  <c r="AF50" i="5"/>
  <c r="AG50" i="5"/>
  <c r="AH50" i="5"/>
  <c r="Z50" i="5"/>
  <c r="AI50" i="5"/>
  <c r="AJ50" i="5"/>
  <c r="AB50" i="5"/>
  <c r="AA50" i="5"/>
  <c r="AC50" i="5"/>
  <c r="AF52" i="5"/>
  <c r="AD52" i="5"/>
  <c r="AG52" i="5"/>
  <c r="AH52" i="5"/>
  <c r="AB52" i="5"/>
  <c r="AI52" i="5"/>
  <c r="AJ52" i="5"/>
  <c r="Z52" i="5"/>
  <c r="AA52" i="5"/>
  <c r="AE52" i="5"/>
  <c r="AC52" i="5"/>
  <c r="AG53" i="5"/>
  <c r="AC53" i="5"/>
  <c r="AH53" i="5"/>
  <c r="AI53" i="5"/>
  <c r="AJ53" i="5"/>
  <c r="Z53" i="5"/>
  <c r="AF53" i="5"/>
  <c r="AA53" i="5"/>
  <c r="AB53" i="5"/>
  <c r="AE53" i="5"/>
  <c r="AD53" i="5"/>
  <c r="AI55" i="5"/>
  <c r="AJ55" i="5"/>
  <c r="AE55" i="5"/>
  <c r="Z55" i="5"/>
  <c r="AA55" i="5"/>
  <c r="AH55" i="5"/>
  <c r="AB55" i="5"/>
  <c r="AG55" i="5"/>
  <c r="AC55" i="5"/>
  <c r="AD55" i="5"/>
  <c r="AF55" i="5"/>
  <c r="AB48" i="5"/>
  <c r="AC48" i="5"/>
  <c r="AD48" i="5"/>
  <c r="AE48" i="5"/>
  <c r="AF48" i="5"/>
  <c r="AG48" i="5"/>
  <c r="AJ48" i="5"/>
  <c r="Z48" i="5"/>
  <c r="AH48" i="5"/>
  <c r="AA48" i="5"/>
  <c r="AI48" i="5"/>
  <c r="AE51" i="5"/>
  <c r="AF51" i="5"/>
  <c r="AD51" i="5"/>
  <c r="AG51" i="5"/>
  <c r="AH51" i="5"/>
  <c r="AA51" i="5"/>
  <c r="AI51" i="5"/>
  <c r="AJ51" i="5"/>
  <c r="AC51" i="5"/>
  <c r="Z51" i="5"/>
  <c r="AB51" i="5"/>
  <c r="AJ56" i="5"/>
  <c r="AF56" i="5"/>
  <c r="AI56" i="5"/>
  <c r="Z56" i="5"/>
  <c r="AA56" i="5"/>
  <c r="AB56" i="5"/>
  <c r="AC56" i="5"/>
  <c r="AD56" i="5"/>
  <c r="AE56" i="5"/>
  <c r="AH56" i="5"/>
  <c r="AG56" i="5"/>
  <c r="AH54" i="5"/>
  <c r="AI54" i="5"/>
  <c r="AD54" i="5"/>
  <c r="AG54" i="5"/>
  <c r="AJ54" i="5"/>
  <c r="Z54" i="5"/>
  <c r="AA54" i="5"/>
  <c r="AB54" i="5"/>
  <c r="AC54" i="5"/>
  <c r="AE54" i="5"/>
  <c r="AF54" i="5"/>
  <c r="Z57" i="5"/>
  <c r="AA57" i="5"/>
  <c r="AB57" i="5"/>
  <c r="AG57" i="5"/>
  <c r="AI57" i="5"/>
  <c r="AJ57" i="5"/>
  <c r="AC57" i="5"/>
  <c r="AD57" i="5"/>
  <c r="AE57" i="5"/>
  <c r="AF57" i="5"/>
  <c r="AH57" i="5"/>
  <c r="AC49" i="5"/>
  <c r="AD49" i="5"/>
  <c r="AE49" i="5"/>
  <c r="AF49" i="5"/>
  <c r="AB49" i="5"/>
  <c r="AG49" i="5"/>
  <c r="AH49" i="5"/>
  <c r="AI49" i="5"/>
  <c r="AJ49" i="5"/>
  <c r="Z49" i="5"/>
  <c r="AA49" i="5"/>
  <c r="AA26" i="5"/>
  <c r="AB26" i="5"/>
  <c r="AC26" i="5"/>
  <c r="AD26" i="5"/>
  <c r="AE26" i="5"/>
  <c r="AF26" i="5"/>
  <c r="AG26" i="5"/>
  <c r="AH26" i="5"/>
  <c r="Z26" i="5"/>
  <c r="AI26" i="5"/>
  <c r="AJ26" i="5"/>
  <c r="Z25" i="5"/>
  <c r="AA25" i="5"/>
  <c r="AB25" i="5"/>
  <c r="AC25" i="5"/>
  <c r="AD25" i="5"/>
  <c r="AE25" i="5"/>
  <c r="AF25" i="5"/>
  <c r="AI25" i="5"/>
  <c r="AG25" i="5"/>
  <c r="AJ25" i="5"/>
  <c r="AH25" i="5"/>
  <c r="Z24" i="5"/>
  <c r="AA24" i="5"/>
  <c r="AB24" i="5"/>
  <c r="AC24" i="5"/>
  <c r="AD24" i="5"/>
  <c r="AE24" i="5"/>
  <c r="AF24" i="5"/>
  <c r="AH24" i="5"/>
  <c r="AG24" i="5"/>
  <c r="AI24" i="5"/>
  <c r="AJ24" i="5"/>
  <c r="AJ23" i="5"/>
  <c r="Z23" i="5"/>
  <c r="AA23" i="5"/>
  <c r="AB23" i="5"/>
  <c r="AC23" i="5"/>
  <c r="AD23" i="5"/>
  <c r="AG23" i="5"/>
  <c r="AH23" i="5"/>
  <c r="AE23" i="5"/>
  <c r="AF23" i="5"/>
  <c r="AI23" i="5"/>
  <c r="AH21" i="5"/>
  <c r="AI21" i="5"/>
  <c r="AJ21" i="5"/>
  <c r="Z21" i="5"/>
  <c r="AA21" i="5"/>
  <c r="AB21" i="5"/>
  <c r="AC21" i="5"/>
  <c r="AG21" i="5"/>
  <c r="AD21" i="5"/>
  <c r="AE21" i="5"/>
  <c r="AF21" i="5"/>
  <c r="AC28" i="5"/>
  <c r="AD28" i="5"/>
  <c r="AE28" i="5"/>
  <c r="AH28" i="5"/>
  <c r="AF28" i="5"/>
  <c r="AG28" i="5"/>
  <c r="AB28" i="5"/>
  <c r="AI28" i="5"/>
  <c r="AJ28" i="5"/>
  <c r="Z28" i="5"/>
  <c r="AA28" i="5"/>
  <c r="AG20" i="5"/>
  <c r="AH20" i="5"/>
  <c r="AI20" i="5"/>
  <c r="AJ20" i="5"/>
  <c r="Z20" i="5"/>
  <c r="AF20" i="5"/>
  <c r="AA20" i="5"/>
  <c r="AB20" i="5"/>
  <c r="AC20" i="5"/>
  <c r="AD20" i="5"/>
  <c r="AE20" i="5"/>
  <c r="AF19" i="5"/>
  <c r="AG19" i="5"/>
  <c r="AH19" i="5"/>
  <c r="AI19" i="5"/>
  <c r="AJ19" i="5"/>
  <c r="Z19" i="5"/>
  <c r="AC19" i="5"/>
  <c r="AE19" i="5"/>
  <c r="AA19" i="5"/>
  <c r="AB19" i="5"/>
  <c r="AD19" i="5"/>
  <c r="R43" i="5"/>
  <c r="X43" i="5"/>
  <c r="E43" i="5"/>
  <c r="L43" i="5"/>
  <c r="I43" i="5"/>
  <c r="F43" i="5"/>
  <c r="M43" i="5"/>
  <c r="T43" i="5"/>
  <c r="Q43" i="5"/>
  <c r="O43" i="5"/>
  <c r="Y43" i="5"/>
  <c r="W43" i="5"/>
  <c r="N43" i="5"/>
  <c r="H43" i="5"/>
  <c r="K43" i="5"/>
  <c r="S43" i="5"/>
  <c r="J43" i="5"/>
  <c r="U43" i="5"/>
  <c r="V43" i="5"/>
  <c r="P43" i="5"/>
  <c r="G43" i="5"/>
  <c r="Q40" i="5"/>
  <c r="E40" i="5"/>
  <c r="K40" i="5"/>
  <c r="M40" i="5"/>
  <c r="V40" i="5"/>
  <c r="S40" i="5"/>
  <c r="J40" i="5"/>
  <c r="G40" i="5"/>
  <c r="R40" i="5"/>
  <c r="O40" i="5"/>
  <c r="X40" i="5"/>
  <c r="U40" i="5"/>
  <c r="P40" i="5"/>
  <c r="L40" i="5"/>
  <c r="I40" i="5"/>
  <c r="F40" i="5"/>
  <c r="W40" i="5"/>
  <c r="T40" i="5"/>
  <c r="N40" i="5"/>
  <c r="H40" i="5"/>
  <c r="Y40" i="5"/>
  <c r="I42" i="5"/>
  <c r="O42" i="5"/>
  <c r="L42" i="5"/>
  <c r="F42" i="5"/>
  <c r="T42" i="5"/>
  <c r="Q42" i="5"/>
  <c r="N42" i="5"/>
  <c r="K42" i="5"/>
  <c r="H42" i="5"/>
  <c r="E42" i="5"/>
  <c r="Y42" i="5"/>
  <c r="V42" i="5"/>
  <c r="U42" i="5"/>
  <c r="S42" i="5"/>
  <c r="P42" i="5"/>
  <c r="M42" i="5"/>
  <c r="J42" i="5"/>
  <c r="W42" i="5"/>
  <c r="G42" i="5"/>
  <c r="X42" i="5"/>
  <c r="R42" i="5"/>
  <c r="T41" i="5"/>
  <c r="N41" i="5"/>
  <c r="K41" i="5"/>
  <c r="Y41" i="5"/>
  <c r="V41" i="5"/>
  <c r="S41" i="5"/>
  <c r="M41" i="5"/>
  <c r="J41" i="5"/>
  <c r="P41" i="5"/>
  <c r="G41" i="5"/>
  <c r="H41" i="5"/>
  <c r="Q41" i="5"/>
  <c r="E41" i="5"/>
  <c r="L41" i="5"/>
  <c r="F41" i="5"/>
  <c r="X41" i="5"/>
  <c r="U41" i="5"/>
  <c r="R41" i="5"/>
  <c r="O41" i="5"/>
  <c r="I41" i="5"/>
  <c r="W41" i="5"/>
  <c r="U45" i="5"/>
  <c r="E45" i="5"/>
  <c r="V45" i="5"/>
  <c r="S45" i="5"/>
  <c r="P45" i="5"/>
  <c r="J45" i="5"/>
  <c r="I45" i="5"/>
  <c r="G45" i="5"/>
  <c r="L45" i="5"/>
  <c r="X45" i="5"/>
  <c r="R45" i="5"/>
  <c r="O45" i="5"/>
  <c r="M45" i="5"/>
  <c r="F45" i="5"/>
  <c r="K45" i="5"/>
  <c r="H45" i="5"/>
  <c r="Y45" i="5"/>
  <c r="W45" i="5"/>
  <c r="T45" i="5"/>
  <c r="Q45" i="5"/>
  <c r="N45" i="5"/>
  <c r="I39" i="5"/>
  <c r="U39" i="5"/>
  <c r="J39" i="5"/>
  <c r="P39" i="5"/>
  <c r="G39" i="5"/>
  <c r="X39" i="5"/>
  <c r="R39" i="5"/>
  <c r="O39" i="5"/>
  <c r="L39" i="5"/>
  <c r="F39" i="5"/>
  <c r="E39" i="5"/>
  <c r="W39" i="5"/>
  <c r="V39" i="5"/>
  <c r="S39" i="5"/>
  <c r="T39" i="5"/>
  <c r="Q39" i="5"/>
  <c r="N39" i="5"/>
  <c r="K39" i="5"/>
  <c r="H39" i="5"/>
  <c r="Y39" i="5"/>
  <c r="M39" i="5"/>
  <c r="M44" i="5"/>
  <c r="J44" i="5"/>
  <c r="P44" i="5"/>
  <c r="X44" i="5"/>
  <c r="U44" i="5"/>
  <c r="R44" i="5"/>
  <c r="O44" i="5"/>
  <c r="L44" i="5"/>
  <c r="I44" i="5"/>
  <c r="F44" i="5"/>
  <c r="Q44" i="5"/>
  <c r="W44" i="5"/>
  <c r="T44" i="5"/>
  <c r="E44" i="5"/>
  <c r="Y44" i="5"/>
  <c r="S44" i="5"/>
  <c r="G44" i="5"/>
  <c r="N44" i="5"/>
  <c r="K44" i="5"/>
  <c r="H44" i="5"/>
  <c r="V44" i="5"/>
  <c r="Q38" i="5"/>
  <c r="P38" i="5"/>
  <c r="X38" i="5"/>
  <c r="R38" i="5"/>
  <c r="F38" i="5"/>
  <c r="O38" i="5"/>
  <c r="L38" i="5"/>
  <c r="T38" i="5"/>
  <c r="N38" i="5"/>
  <c r="W38" i="5"/>
  <c r="I38" i="5"/>
  <c r="K38" i="5"/>
  <c r="H38" i="5"/>
  <c r="Y38" i="5"/>
  <c r="E38" i="5"/>
  <c r="S38" i="5"/>
  <c r="M38" i="5"/>
  <c r="J38" i="5"/>
  <c r="V38" i="5"/>
  <c r="G38" i="5"/>
  <c r="U38" i="5"/>
  <c r="O71" i="5"/>
  <c r="N28" i="5"/>
  <c r="U28" i="5"/>
  <c r="H28" i="5"/>
  <c r="J28" i="5"/>
  <c r="S28" i="5"/>
  <c r="W28" i="5"/>
  <c r="G28" i="5"/>
  <c r="K28" i="5"/>
  <c r="X28" i="5"/>
  <c r="L28" i="5"/>
  <c r="T28" i="5"/>
  <c r="I28" i="5"/>
  <c r="Y28" i="5"/>
  <c r="M28" i="5"/>
  <c r="O28" i="5"/>
  <c r="V28" i="5"/>
  <c r="E28" i="5"/>
  <c r="R28" i="5"/>
  <c r="Q28" i="5"/>
  <c r="P28" i="5"/>
  <c r="F28" i="5"/>
  <c r="G72" i="5"/>
  <c r="H72" i="5"/>
  <c r="M76" i="5"/>
  <c r="M70" i="5"/>
  <c r="I75" i="5"/>
  <c r="I69" i="5"/>
  <c r="Q74" i="5"/>
  <c r="M73" i="5"/>
  <c r="I72" i="5"/>
  <c r="S72" i="5"/>
  <c r="X25" i="19"/>
  <c r="C37" i="5"/>
  <c r="D37" i="5"/>
  <c r="D7" i="5"/>
  <c r="C7" i="5"/>
  <c r="R76" i="5"/>
  <c r="J74" i="5"/>
  <c r="C22" i="5"/>
  <c r="H22" i="5" s="1"/>
  <c r="T75" i="5"/>
  <c r="S75" i="5"/>
  <c r="W70" i="5"/>
  <c r="X70" i="5"/>
  <c r="Q71" i="5"/>
  <c r="N75" i="5"/>
  <c r="R70" i="5"/>
  <c r="H75" i="5"/>
  <c r="L70" i="5"/>
  <c r="G75" i="5"/>
  <c r="K70" i="5"/>
  <c r="X73" i="5"/>
  <c r="F70" i="5"/>
  <c r="X76" i="5"/>
  <c r="L73" i="5"/>
  <c r="T69" i="5"/>
  <c r="W76" i="5"/>
  <c r="T72" i="5"/>
  <c r="S69" i="5"/>
  <c r="K76" i="5"/>
  <c r="N69" i="5"/>
  <c r="L76" i="5"/>
  <c r="H69" i="5"/>
  <c r="G69" i="5"/>
  <c r="F76" i="5"/>
  <c r="P71" i="5"/>
  <c r="P74" i="5"/>
  <c r="C27" i="5"/>
  <c r="Q27" i="5" s="1"/>
  <c r="E76" i="5"/>
  <c r="V76" i="5"/>
  <c r="J76" i="5"/>
  <c r="R75" i="5"/>
  <c r="F75" i="5"/>
  <c r="N74" i="5"/>
  <c r="V73" i="5"/>
  <c r="J73" i="5"/>
  <c r="R72" i="5"/>
  <c r="F72" i="5"/>
  <c r="N71" i="5"/>
  <c r="V70" i="5"/>
  <c r="J70" i="5"/>
  <c r="R69" i="5"/>
  <c r="F69" i="5"/>
  <c r="E75" i="5"/>
  <c r="U76" i="5"/>
  <c r="I76" i="5"/>
  <c r="Q75" i="5"/>
  <c r="Y74" i="5"/>
  <c r="M74" i="5"/>
  <c r="U73" i="5"/>
  <c r="I73" i="5"/>
  <c r="Q72" i="5"/>
  <c r="Y71" i="5"/>
  <c r="M71" i="5"/>
  <c r="U70" i="5"/>
  <c r="I70" i="5"/>
  <c r="Q69" i="5"/>
  <c r="O74" i="5"/>
  <c r="E74" i="5"/>
  <c r="T76" i="5"/>
  <c r="H76" i="5"/>
  <c r="P75" i="5"/>
  <c r="X74" i="5"/>
  <c r="L74" i="5"/>
  <c r="T73" i="5"/>
  <c r="H73" i="5"/>
  <c r="P72" i="5"/>
  <c r="X71" i="5"/>
  <c r="L71" i="5"/>
  <c r="T70" i="5"/>
  <c r="H70" i="5"/>
  <c r="P69" i="5"/>
  <c r="E73" i="5"/>
  <c r="S76" i="5"/>
  <c r="G76" i="5"/>
  <c r="O75" i="5"/>
  <c r="W74" i="5"/>
  <c r="K74" i="5"/>
  <c r="S73" i="5"/>
  <c r="G73" i="5"/>
  <c r="O72" i="5"/>
  <c r="W71" i="5"/>
  <c r="K71" i="5"/>
  <c r="S70" i="5"/>
  <c r="G70" i="5"/>
  <c r="O69" i="5"/>
  <c r="W73" i="5"/>
  <c r="E71" i="5"/>
  <c r="Q76" i="5"/>
  <c r="Y75" i="5"/>
  <c r="M75" i="5"/>
  <c r="U74" i="5"/>
  <c r="I74" i="5"/>
  <c r="Q73" i="5"/>
  <c r="Y72" i="5"/>
  <c r="M72" i="5"/>
  <c r="U71" i="5"/>
  <c r="I71" i="5"/>
  <c r="Q70" i="5"/>
  <c r="Y69" i="5"/>
  <c r="M69" i="5"/>
  <c r="E70" i="5"/>
  <c r="P76" i="5"/>
  <c r="X75" i="5"/>
  <c r="L75" i="5"/>
  <c r="T74" i="5"/>
  <c r="H74" i="5"/>
  <c r="P73" i="5"/>
  <c r="X72" i="5"/>
  <c r="L72" i="5"/>
  <c r="T71" i="5"/>
  <c r="H71" i="5"/>
  <c r="P70" i="5"/>
  <c r="X69" i="5"/>
  <c r="L69" i="5"/>
  <c r="E69" i="5"/>
  <c r="O76" i="5"/>
  <c r="W75" i="5"/>
  <c r="K75" i="5"/>
  <c r="S74" i="5"/>
  <c r="G74" i="5"/>
  <c r="O73" i="5"/>
  <c r="W72" i="5"/>
  <c r="K72" i="5"/>
  <c r="S71" i="5"/>
  <c r="G71" i="5"/>
  <c r="O70" i="5"/>
  <c r="W69" i="5"/>
  <c r="K69" i="5"/>
  <c r="K73" i="5"/>
  <c r="N76" i="5"/>
  <c r="V75" i="5"/>
  <c r="J75" i="5"/>
  <c r="R74" i="5"/>
  <c r="F74" i="5"/>
  <c r="N73" i="5"/>
  <c r="V72" i="5"/>
  <c r="J72" i="5"/>
  <c r="R71" i="5"/>
  <c r="F71" i="5"/>
  <c r="N70" i="5"/>
  <c r="V69" i="5"/>
  <c r="J69" i="5"/>
  <c r="E72" i="5"/>
  <c r="V74" i="5"/>
  <c r="R73" i="5"/>
  <c r="F73" i="5"/>
  <c r="N72" i="5"/>
  <c r="V71" i="5"/>
  <c r="J71" i="5"/>
  <c r="Y76" i="5"/>
  <c r="U75" i="5"/>
  <c r="Y73" i="5"/>
  <c r="U72" i="5"/>
  <c r="Y70" i="5"/>
  <c r="U69" i="5"/>
  <c r="C35" i="5"/>
  <c r="D35" i="5"/>
  <c r="C36" i="5"/>
  <c r="D36" i="5"/>
  <c r="C34" i="5"/>
  <c r="D34" i="5"/>
  <c r="C5" i="5"/>
  <c r="C6" i="5"/>
  <c r="D5" i="5"/>
  <c r="D6" i="5"/>
  <c r="C4" i="5"/>
  <c r="D4" i="5"/>
  <c r="AI27" i="5" l="1"/>
  <c r="AB22" i="5"/>
  <c r="AD27" i="5"/>
  <c r="AA22" i="5"/>
  <c r="AC27" i="5"/>
  <c r="Z22" i="5"/>
  <c r="AB27" i="5"/>
  <c r="AJ22" i="5"/>
  <c r="AI22" i="5"/>
  <c r="AJ27" i="5"/>
  <c r="AE22" i="5"/>
  <c r="AA27" i="5"/>
  <c r="AH22" i="5"/>
  <c r="Z27" i="5"/>
  <c r="AG22" i="5"/>
  <c r="AH27" i="5"/>
  <c r="AF22" i="5"/>
  <c r="AG27" i="5"/>
  <c r="AD22" i="5"/>
  <c r="AF27" i="5"/>
  <c r="AF68" i="5"/>
  <c r="AG68" i="5"/>
  <c r="AH68" i="5"/>
  <c r="AI68" i="5"/>
  <c r="AJ68" i="5"/>
  <c r="Z68" i="5"/>
  <c r="AA68" i="5"/>
  <c r="AB68" i="5"/>
  <c r="AC68" i="5"/>
  <c r="AD68" i="5"/>
  <c r="AE68" i="5"/>
  <c r="AC22" i="5"/>
  <c r="AE27" i="5"/>
  <c r="AA65" i="5"/>
  <c r="AC65" i="5"/>
  <c r="AD65" i="5"/>
  <c r="AE65" i="5"/>
  <c r="AF65" i="5"/>
  <c r="AG65" i="5"/>
  <c r="AH65" i="5"/>
  <c r="AI65" i="5"/>
  <c r="AJ65" i="5"/>
  <c r="Z65" i="5"/>
  <c r="AB65" i="5"/>
  <c r="AC67" i="5"/>
  <c r="AD67" i="5"/>
  <c r="AE67" i="5"/>
  <c r="AF67" i="5"/>
  <c r="AG67" i="5"/>
  <c r="AH67" i="5"/>
  <c r="AI67" i="5"/>
  <c r="AJ67" i="5"/>
  <c r="AB67" i="5"/>
  <c r="Z67" i="5"/>
  <c r="AA67" i="5"/>
  <c r="AB66" i="5"/>
  <c r="AD66" i="5"/>
  <c r="AE66" i="5"/>
  <c r="AF66" i="5"/>
  <c r="AG66" i="5"/>
  <c r="AH66" i="5"/>
  <c r="AI66" i="5"/>
  <c r="AJ66" i="5"/>
  <c r="AC66" i="5"/>
  <c r="AA66" i="5"/>
  <c r="Z66" i="5"/>
  <c r="G22" i="5"/>
  <c r="L22" i="5"/>
  <c r="S22" i="5"/>
  <c r="K22" i="5"/>
  <c r="J22" i="5"/>
  <c r="O22" i="5"/>
  <c r="W22" i="5"/>
  <c r="E22" i="5"/>
  <c r="F22" i="5"/>
  <c r="S27" i="5"/>
  <c r="P22" i="5"/>
  <c r="K27" i="5"/>
  <c r="Q22" i="5"/>
  <c r="R22" i="5"/>
  <c r="T22" i="5"/>
  <c r="Y22" i="5"/>
  <c r="X22" i="5"/>
  <c r="O27" i="5"/>
  <c r="E27" i="5"/>
  <c r="V22" i="5"/>
  <c r="U22" i="5"/>
  <c r="F27" i="5"/>
  <c r="I22" i="5"/>
  <c r="M22" i="5"/>
  <c r="R27" i="5"/>
  <c r="L27" i="5"/>
  <c r="X27" i="5"/>
  <c r="M27" i="5"/>
  <c r="Y27" i="5"/>
  <c r="N27" i="5"/>
  <c r="N22" i="5"/>
  <c r="H27" i="5"/>
  <c r="I27" i="5"/>
  <c r="P27" i="5"/>
  <c r="W27" i="5"/>
  <c r="J27" i="5"/>
  <c r="V27" i="5"/>
  <c r="T27" i="5"/>
  <c r="U27" i="5"/>
  <c r="G27" i="5"/>
  <c r="Q23" i="5"/>
  <c r="Y23" i="5"/>
  <c r="P23" i="5"/>
  <c r="R23" i="5"/>
  <c r="M23" i="5"/>
  <c r="V23" i="5"/>
  <c r="U23" i="5"/>
  <c r="T23" i="5"/>
  <c r="J23" i="5"/>
  <c r="I23" i="5"/>
  <c r="H23" i="5"/>
  <c r="X23" i="5"/>
  <c r="W23" i="5"/>
  <c r="N23" i="5"/>
  <c r="S23" i="5"/>
  <c r="G23" i="5"/>
  <c r="K23" i="5"/>
  <c r="E23" i="5"/>
  <c r="L23" i="5"/>
  <c r="O23" i="5"/>
  <c r="F23" i="5"/>
  <c r="I21" i="5"/>
  <c r="E21" i="5"/>
  <c r="F21" i="5"/>
  <c r="P21" i="5"/>
  <c r="O21" i="5"/>
  <c r="V21" i="5"/>
  <c r="S21" i="5"/>
  <c r="J21" i="5"/>
  <c r="U21" i="5"/>
  <c r="G21" i="5"/>
  <c r="K21" i="5"/>
  <c r="T21" i="5"/>
  <c r="H21" i="5"/>
  <c r="Y21" i="5"/>
  <c r="X21" i="5"/>
  <c r="Q21" i="5"/>
  <c r="W21" i="5"/>
  <c r="N21" i="5"/>
  <c r="M21" i="5"/>
  <c r="L21" i="5"/>
  <c r="R21" i="5"/>
  <c r="M20" i="5"/>
  <c r="E20" i="5"/>
  <c r="J20" i="5"/>
  <c r="I20" i="5"/>
  <c r="H20" i="5"/>
  <c r="G20" i="5"/>
  <c r="N20" i="5"/>
  <c r="X20" i="5"/>
  <c r="W20" i="5"/>
  <c r="O20" i="5"/>
  <c r="L20" i="5"/>
  <c r="K20" i="5"/>
  <c r="R20" i="5"/>
  <c r="F20" i="5"/>
  <c r="Q20" i="5"/>
  <c r="P20" i="5"/>
  <c r="V20" i="5"/>
  <c r="T20" i="5"/>
  <c r="Y20" i="5"/>
  <c r="S20" i="5"/>
  <c r="U20" i="5"/>
  <c r="K24" i="5"/>
  <c r="Q24" i="5"/>
  <c r="U24" i="5"/>
  <c r="H24" i="5"/>
  <c r="V24" i="5"/>
  <c r="Y24" i="5"/>
  <c r="X24" i="5"/>
  <c r="N24" i="5"/>
  <c r="M24" i="5"/>
  <c r="R24" i="5"/>
  <c r="L24" i="5"/>
  <c r="J24" i="5"/>
  <c r="F24" i="5"/>
  <c r="O24" i="5"/>
  <c r="W24" i="5"/>
  <c r="S24" i="5"/>
  <c r="I24" i="5"/>
  <c r="G24" i="5"/>
  <c r="E24" i="5"/>
  <c r="T24" i="5"/>
  <c r="P24" i="5"/>
  <c r="M26" i="5"/>
  <c r="E26" i="5"/>
  <c r="Q26" i="5"/>
  <c r="Y26" i="5"/>
  <c r="F26" i="5"/>
  <c r="G26" i="5"/>
  <c r="R26" i="5"/>
  <c r="V26" i="5"/>
  <c r="U26" i="5"/>
  <c r="T26" i="5"/>
  <c r="X26" i="5"/>
  <c r="J26" i="5"/>
  <c r="I26" i="5"/>
  <c r="H26" i="5"/>
  <c r="N26" i="5"/>
  <c r="W26" i="5"/>
  <c r="K26" i="5"/>
  <c r="O26" i="5"/>
  <c r="S26" i="5"/>
  <c r="L26" i="5"/>
  <c r="P26" i="5"/>
  <c r="U25" i="5"/>
  <c r="M25" i="5"/>
  <c r="P25" i="5"/>
  <c r="N25" i="5"/>
  <c r="Q25" i="5"/>
  <c r="T25" i="5"/>
  <c r="R25" i="5"/>
  <c r="V25" i="5"/>
  <c r="F25" i="5"/>
  <c r="S25" i="5"/>
  <c r="H25" i="5"/>
  <c r="J25" i="5"/>
  <c r="W25" i="5"/>
  <c r="G25" i="5"/>
  <c r="K25" i="5"/>
  <c r="O25" i="5"/>
  <c r="Y25" i="5"/>
  <c r="I25" i="5"/>
  <c r="X25" i="5"/>
  <c r="E25" i="5"/>
  <c r="L25" i="5"/>
  <c r="E18" i="5"/>
  <c r="P18" i="5"/>
  <c r="Q18" i="5"/>
  <c r="I18" i="5"/>
  <c r="F18" i="5"/>
  <c r="R18" i="5"/>
  <c r="V18" i="5"/>
  <c r="G18" i="5"/>
  <c r="S18" i="5"/>
  <c r="U18" i="5"/>
  <c r="K18" i="5"/>
  <c r="H18" i="5"/>
  <c r="T18" i="5"/>
  <c r="J18" i="5"/>
  <c r="W18" i="5"/>
  <c r="L18" i="5"/>
  <c r="X18" i="5"/>
  <c r="M18" i="5"/>
  <c r="Y18" i="5"/>
  <c r="N18" i="5"/>
  <c r="O18" i="5"/>
  <c r="E19" i="5"/>
  <c r="T19" i="5"/>
  <c r="I19" i="5"/>
  <c r="U19" i="5"/>
  <c r="J19" i="5"/>
  <c r="V19" i="5"/>
  <c r="M19" i="5"/>
  <c r="K19" i="5"/>
  <c r="W19" i="5"/>
  <c r="N19" i="5"/>
  <c r="O19" i="5"/>
  <c r="L19" i="5"/>
  <c r="X19" i="5"/>
  <c r="Y19" i="5"/>
  <c r="P19" i="5"/>
  <c r="F19" i="5"/>
  <c r="G19" i="5"/>
  <c r="Q19" i="5"/>
  <c r="R19" i="5"/>
  <c r="S19" i="5"/>
  <c r="H19" i="5"/>
  <c r="W68" i="5"/>
  <c r="K68" i="5"/>
  <c r="V68" i="5"/>
  <c r="H68" i="5"/>
  <c r="L68" i="5"/>
  <c r="U68" i="5"/>
  <c r="X68" i="5"/>
  <c r="Y68" i="5"/>
  <c r="Q68" i="5"/>
  <c r="O68" i="5"/>
  <c r="P68" i="5"/>
  <c r="M68" i="5"/>
  <c r="F68" i="5"/>
  <c r="T68" i="5"/>
  <c r="R68" i="5"/>
  <c r="E68" i="5"/>
  <c r="I68" i="5"/>
  <c r="N68" i="5"/>
  <c r="J68" i="5"/>
  <c r="G68" i="5"/>
  <c r="S68" i="5"/>
  <c r="C57" i="19"/>
  <c r="C58" i="19" s="1"/>
  <c r="C55" i="19"/>
  <c r="C56" i="19" s="1"/>
  <c r="E67" i="5"/>
  <c r="O67" i="5"/>
  <c r="Q67" i="5"/>
  <c r="F67" i="5"/>
  <c r="R67" i="5"/>
  <c r="W67" i="5"/>
  <c r="G67" i="5"/>
  <c r="S67" i="5"/>
  <c r="U67" i="5"/>
  <c r="H67" i="5"/>
  <c r="T67" i="5"/>
  <c r="I67" i="5"/>
  <c r="J67" i="5"/>
  <c r="V67" i="5"/>
  <c r="K67" i="5"/>
  <c r="P67" i="5"/>
  <c r="L67" i="5"/>
  <c r="X67" i="5"/>
  <c r="M67" i="5"/>
  <c r="Y67" i="5"/>
  <c r="N67" i="5"/>
  <c r="E65" i="5"/>
  <c r="F65" i="5"/>
  <c r="G65" i="5"/>
  <c r="S65" i="5"/>
  <c r="I65" i="5"/>
  <c r="U65" i="5"/>
  <c r="J65" i="5"/>
  <c r="V65" i="5"/>
  <c r="O65" i="5"/>
  <c r="T65" i="5"/>
  <c r="K65" i="5"/>
  <c r="W65" i="5"/>
  <c r="Y65" i="5"/>
  <c r="H65" i="5"/>
  <c r="L65" i="5"/>
  <c r="X65" i="5"/>
  <c r="M65" i="5"/>
  <c r="N65" i="5"/>
  <c r="P65" i="5"/>
  <c r="Q65" i="5"/>
  <c r="R65" i="5"/>
  <c r="X66" i="5"/>
  <c r="K66" i="5"/>
  <c r="W66" i="5"/>
  <c r="M66" i="5"/>
  <c r="Y66" i="5"/>
  <c r="N66" i="5"/>
  <c r="O66" i="5"/>
  <c r="Q66" i="5"/>
  <c r="S66" i="5"/>
  <c r="P66" i="5"/>
  <c r="G66" i="5"/>
  <c r="L66" i="5"/>
  <c r="F66" i="5"/>
  <c r="R66" i="5"/>
  <c r="H66" i="5"/>
  <c r="T66" i="5"/>
  <c r="I66" i="5"/>
  <c r="U66" i="5"/>
  <c r="J66" i="5"/>
  <c r="V66" i="5"/>
  <c r="E66" i="5"/>
  <c r="E43" i="8" l="1"/>
  <c r="E48" i="8"/>
  <c r="E47" i="8"/>
  <c r="E46" i="8"/>
  <c r="E44" i="8"/>
  <c r="E45" i="8"/>
  <c r="E31" i="8"/>
  <c r="AL32" i="8"/>
  <c r="AL33" i="8"/>
  <c r="AL34" i="8"/>
  <c r="AL35" i="8"/>
  <c r="AL36" i="8"/>
  <c r="AL37" i="8"/>
  <c r="AL38" i="8"/>
  <c r="AL39" i="8"/>
  <c r="AL40" i="8"/>
  <c r="AL41" i="8"/>
  <c r="AL42" i="8"/>
  <c r="AL31" i="8"/>
  <c r="E35" i="8"/>
  <c r="E36" i="8"/>
  <c r="E37" i="8"/>
  <c r="E38" i="8"/>
  <c r="E39" i="8"/>
  <c r="E40" i="8"/>
  <c r="E41" i="8"/>
  <c r="E33" i="8"/>
  <c r="E42" i="8"/>
  <c r="E32" i="8"/>
  <c r="E34" i="8"/>
  <c r="X24" i="19" l="1"/>
  <c r="X23" i="19"/>
  <c r="X22" i="19"/>
  <c r="V22" i="19"/>
  <c r="W26" i="19"/>
  <c r="W27" i="19"/>
  <c r="W30" i="19"/>
  <c r="W32" i="19"/>
  <c r="W24" i="19"/>
  <c r="W28" i="19"/>
  <c r="W29" i="19"/>
  <c r="W31" i="19"/>
  <c r="W33" i="19"/>
  <c r="W23" i="19"/>
  <c r="W25" i="19"/>
  <c r="BK20" i="8" l="1"/>
  <c r="BO20" i="8"/>
  <c r="BL21" i="8"/>
  <c r="BI20" i="8"/>
  <c r="BP21" i="8"/>
  <c r="BG21" i="8"/>
  <c r="BL20" i="8"/>
  <c r="BJ20" i="8"/>
  <c r="BG20" i="8"/>
  <c r="BK21" i="8"/>
  <c r="BN20" i="8"/>
  <c r="BH21" i="8"/>
  <c r="BO21" i="8"/>
  <c r="BJ21" i="8"/>
  <c r="BM20" i="8"/>
  <c r="BQ20" i="8"/>
  <c r="BN21" i="8"/>
  <c r="BP20" i="8"/>
  <c r="BM21" i="8"/>
  <c r="BQ21" i="8"/>
  <c r="BI21" i="8"/>
  <c r="BH20" i="8"/>
  <c r="BH19" i="8"/>
  <c r="BK19" i="8"/>
  <c r="BL19" i="8"/>
  <c r="BP19" i="8"/>
  <c r="BI19" i="8"/>
  <c r="BJ19" i="8"/>
  <c r="BO19" i="8"/>
  <c r="BM19" i="8"/>
  <c r="BN19" i="8"/>
  <c r="BG19" i="8"/>
  <c r="BQ19" i="8"/>
  <c r="BN15" i="8"/>
  <c r="BM15" i="8"/>
  <c r="BO15" i="8"/>
  <c r="BP15" i="8"/>
  <c r="BG15" i="8"/>
  <c r="BH15" i="8"/>
  <c r="BQ15" i="8"/>
  <c r="BI15" i="8"/>
  <c r="BJ15" i="8"/>
  <c r="BK15" i="8"/>
  <c r="BL15" i="8"/>
  <c r="BJ11" i="8"/>
  <c r="BO11" i="8"/>
  <c r="BP11" i="8"/>
  <c r="BQ11" i="8"/>
  <c r="BG11" i="8"/>
  <c r="BK11" i="8"/>
  <c r="BN11" i="8"/>
  <c r="BM11" i="8"/>
  <c r="BH11" i="8"/>
  <c r="BL11" i="8"/>
  <c r="BI11" i="8"/>
  <c r="BL13" i="8"/>
  <c r="BM13" i="8"/>
  <c r="BO13" i="8"/>
  <c r="BP13" i="8"/>
  <c r="BQ13" i="8"/>
  <c r="BG13" i="8"/>
  <c r="BH13" i="8"/>
  <c r="BK13" i="8"/>
  <c r="BI13" i="8"/>
  <c r="BJ13" i="8"/>
  <c r="BN13" i="8"/>
  <c r="BK10" i="8"/>
  <c r="BI10" i="8"/>
  <c r="BP10" i="8"/>
  <c r="BQ10" i="8"/>
  <c r="BG10" i="8"/>
  <c r="BL10" i="8"/>
  <c r="BM10" i="8"/>
  <c r="BN10" i="8"/>
  <c r="BO10" i="8"/>
  <c r="BH10" i="8"/>
  <c r="BJ10" i="8"/>
  <c r="BG9" i="8"/>
  <c r="BK9" i="8"/>
  <c r="BL9" i="8"/>
  <c r="BM9" i="8"/>
  <c r="BN9" i="8"/>
  <c r="BQ9" i="8"/>
  <c r="BO9" i="8"/>
  <c r="BP9" i="8"/>
  <c r="BJ9" i="8"/>
  <c r="BH9" i="8"/>
  <c r="BI9" i="8"/>
  <c r="BQ12" i="8"/>
  <c r="BK12" i="8"/>
  <c r="BN12" i="8"/>
  <c r="BG12" i="8"/>
  <c r="BO12" i="8"/>
  <c r="BP12" i="8"/>
  <c r="BH12" i="8"/>
  <c r="BI12" i="8"/>
  <c r="BL12" i="8"/>
  <c r="BJ12" i="8"/>
  <c r="BM12" i="8"/>
  <c r="BM5" i="8"/>
  <c r="BL5" i="8"/>
  <c r="BN5" i="8"/>
  <c r="BO5" i="8"/>
  <c r="BQ5" i="8"/>
  <c r="BK5" i="8"/>
  <c r="BH5" i="8"/>
  <c r="BP5" i="8"/>
  <c r="BG5" i="8"/>
  <c r="BJ5" i="8"/>
  <c r="BI5" i="8"/>
  <c r="BG17" i="8"/>
  <c r="BJ17" i="8"/>
  <c r="BM17" i="8"/>
  <c r="BO17" i="8"/>
  <c r="BH17" i="8"/>
  <c r="BI17" i="8"/>
  <c r="BK17" i="8"/>
  <c r="BL17" i="8"/>
  <c r="BN17" i="8"/>
  <c r="BQ17" i="8"/>
  <c r="BP17" i="8"/>
  <c r="BH8" i="8"/>
  <c r="BQ8" i="8"/>
  <c r="BJ8" i="8"/>
  <c r="BK8" i="8"/>
  <c r="BL8" i="8"/>
  <c r="BM8" i="8"/>
  <c r="BN8" i="8"/>
  <c r="BO8" i="8"/>
  <c r="BP8" i="8"/>
  <c r="BI8" i="8"/>
  <c r="BG8" i="8"/>
  <c r="BL6" i="8"/>
  <c r="BM6" i="8"/>
  <c r="BN6" i="8"/>
  <c r="BH6" i="8"/>
  <c r="BO6" i="8"/>
  <c r="BK6" i="8"/>
  <c r="BP6" i="8"/>
  <c r="BG6" i="8"/>
  <c r="BI6" i="8"/>
  <c r="BQ6" i="8"/>
  <c r="BJ6" i="8"/>
  <c r="BG18" i="8"/>
  <c r="BH18" i="8"/>
  <c r="BK18" i="8"/>
  <c r="BN18" i="8"/>
  <c r="BP18" i="8"/>
  <c r="BI18" i="8"/>
  <c r="BJ18" i="8"/>
  <c r="BL18" i="8"/>
  <c r="BM18" i="8"/>
  <c r="BO18" i="8"/>
  <c r="BQ18" i="8"/>
  <c r="BO14" i="8"/>
  <c r="BM14" i="8"/>
  <c r="BL14" i="8"/>
  <c r="BG14" i="8"/>
  <c r="BP14" i="8"/>
  <c r="BQ14" i="8"/>
  <c r="BH14" i="8"/>
  <c r="BI14" i="8"/>
  <c r="BK14" i="8"/>
  <c r="BJ14" i="8"/>
  <c r="BN14" i="8"/>
  <c r="BI7" i="8"/>
  <c r="BJ7" i="8"/>
  <c r="BK7" i="8"/>
  <c r="BL7" i="8"/>
  <c r="BM7" i="8"/>
  <c r="BN7" i="8"/>
  <c r="BG7" i="8"/>
  <c r="BQ7" i="8"/>
  <c r="BO7" i="8"/>
  <c r="BP7" i="8"/>
  <c r="BH7" i="8"/>
  <c r="BN16" i="8"/>
  <c r="BO16" i="8"/>
  <c r="BL16" i="8"/>
  <c r="BP16" i="8"/>
  <c r="BQ16" i="8"/>
  <c r="BK16" i="8"/>
  <c r="BM16" i="8"/>
  <c r="BG16" i="8"/>
  <c r="BH16" i="8"/>
  <c r="BI16" i="8"/>
  <c r="BJ16" i="8"/>
  <c r="AL11" i="8"/>
  <c r="AW11" i="8"/>
  <c r="AU11" i="8"/>
  <c r="AV11" i="8"/>
  <c r="AN11" i="8"/>
  <c r="AS11" i="8"/>
  <c r="AT11" i="8"/>
  <c r="AX11" i="8"/>
  <c r="AZ11" i="8"/>
  <c r="AO11" i="8"/>
  <c r="BE11" i="8"/>
  <c r="BF11" i="8"/>
  <c r="BB11" i="8"/>
  <c r="BC11" i="8"/>
  <c r="AM11" i="8"/>
  <c r="BA11" i="8"/>
  <c r="AP11" i="8"/>
  <c r="AQ11" i="8"/>
  <c r="AR11" i="8"/>
  <c r="AY11" i="8"/>
  <c r="BD11" i="8"/>
  <c r="AL5" i="8"/>
  <c r="AM5" i="8"/>
  <c r="AP5" i="8"/>
  <c r="AQ5" i="8"/>
  <c r="AR5" i="8"/>
  <c r="BD5" i="8"/>
  <c r="AW5" i="8"/>
  <c r="AX5" i="8"/>
  <c r="AZ5" i="8"/>
  <c r="BE5" i="8"/>
  <c r="BF5" i="8"/>
  <c r="BA5" i="8"/>
  <c r="AN5" i="8"/>
  <c r="AS5" i="8"/>
  <c r="AT5" i="8"/>
  <c r="AU5" i="8"/>
  <c r="AV5" i="8"/>
  <c r="AO5" i="8"/>
  <c r="AY5" i="8"/>
  <c r="BB5" i="8"/>
  <c r="BC5" i="8"/>
  <c r="AL14" i="8"/>
  <c r="AZ14" i="8"/>
  <c r="AO14" i="8"/>
  <c r="BE14" i="8"/>
  <c r="BF14" i="8"/>
  <c r="AY14" i="8"/>
  <c r="BB14" i="8"/>
  <c r="BC14" i="8"/>
  <c r="BD14" i="8"/>
  <c r="AW14" i="8"/>
  <c r="AX14" i="8"/>
  <c r="AN14" i="8"/>
  <c r="AS14" i="8"/>
  <c r="AT14" i="8"/>
  <c r="AU14" i="8"/>
  <c r="AV14" i="8"/>
  <c r="AM14" i="8"/>
  <c r="BA14" i="8"/>
  <c r="AP14" i="8"/>
  <c r="AQ14" i="8"/>
  <c r="AR14" i="8"/>
  <c r="AL7" i="8"/>
  <c r="AO7" i="8"/>
  <c r="AP7" i="8"/>
  <c r="AQ7" i="8"/>
  <c r="AR7" i="8"/>
  <c r="BA7" i="8"/>
  <c r="AU7" i="8"/>
  <c r="AX7" i="8"/>
  <c r="AY7" i="8"/>
  <c r="AZ7" i="8"/>
  <c r="AT7" i="8"/>
  <c r="AS7" i="8"/>
  <c r="BE7" i="8"/>
  <c r="BF7" i="8"/>
  <c r="AW7" i="8"/>
  <c r="AM7" i="8"/>
  <c r="AN7" i="8"/>
  <c r="AV7" i="8"/>
  <c r="BB7" i="8"/>
  <c r="BC7" i="8"/>
  <c r="BD7" i="8"/>
  <c r="AL12" i="8"/>
  <c r="AQ12" i="8"/>
  <c r="BE12" i="8"/>
  <c r="AT12" i="8"/>
  <c r="AU12" i="8"/>
  <c r="AV12" i="8"/>
  <c r="BC12" i="8"/>
  <c r="BF12" i="8"/>
  <c r="AO12" i="8"/>
  <c r="BA12" i="8"/>
  <c r="BB12" i="8"/>
  <c r="AM12" i="8"/>
  <c r="AN12" i="8"/>
  <c r="AP12" i="8"/>
  <c r="BD12" i="8"/>
  <c r="AS12" i="8"/>
  <c r="AR12" i="8"/>
  <c r="AW12" i="8"/>
  <c r="AX12" i="8"/>
  <c r="AY12" i="8"/>
  <c r="AZ12" i="8"/>
  <c r="AL15" i="8"/>
  <c r="AN15" i="8"/>
  <c r="BD15" i="8"/>
  <c r="AS15" i="8"/>
  <c r="AQ15" i="8"/>
  <c r="BE15" i="8"/>
  <c r="AT15" i="8"/>
  <c r="AU15" i="8"/>
  <c r="AV15" i="8"/>
  <c r="BA15" i="8"/>
  <c r="AO15" i="8"/>
  <c r="BC15" i="8"/>
  <c r="BF15" i="8"/>
  <c r="AM15" i="8"/>
  <c r="BB15" i="8"/>
  <c r="AP15" i="8"/>
  <c r="AR15" i="8"/>
  <c r="AW15" i="8"/>
  <c r="AX15" i="8"/>
  <c r="AY15" i="8"/>
  <c r="AZ15" i="8"/>
  <c r="AL10" i="8"/>
  <c r="AV10" i="8"/>
  <c r="AS10" i="8"/>
  <c r="BA10" i="8"/>
  <c r="BB10" i="8"/>
  <c r="BC10" i="8"/>
  <c r="BD10" i="8"/>
  <c r="AO10" i="8"/>
  <c r="AP10" i="8"/>
  <c r="AQ10" i="8"/>
  <c r="AR10" i="8"/>
  <c r="BE10" i="8"/>
  <c r="AW10" i="8"/>
  <c r="AM10" i="8"/>
  <c r="AN10" i="8"/>
  <c r="AU10" i="8"/>
  <c r="AX10" i="8"/>
  <c r="AY10" i="8"/>
  <c r="AZ10" i="8"/>
  <c r="AT10" i="8"/>
  <c r="BF10" i="8"/>
  <c r="AL8" i="8"/>
  <c r="AZ8" i="8"/>
  <c r="AO8" i="8"/>
  <c r="BE8" i="8"/>
  <c r="BF8" i="8"/>
  <c r="AM8" i="8"/>
  <c r="BA8" i="8"/>
  <c r="AP8" i="8"/>
  <c r="AQ8" i="8"/>
  <c r="AR8" i="8"/>
  <c r="AY8" i="8"/>
  <c r="BB8" i="8"/>
  <c r="BC8" i="8"/>
  <c r="BD8" i="8"/>
  <c r="AW8" i="8"/>
  <c r="AN8" i="8"/>
  <c r="AS8" i="8"/>
  <c r="AT8" i="8"/>
  <c r="AU8" i="8"/>
  <c r="AV8" i="8"/>
  <c r="AX8" i="8"/>
  <c r="AL13" i="8"/>
  <c r="AV13" i="8"/>
  <c r="BB13" i="8"/>
  <c r="BC13" i="8"/>
  <c r="AX13" i="8"/>
  <c r="BE13" i="8"/>
  <c r="AS13" i="8"/>
  <c r="BF13" i="8"/>
  <c r="AT13" i="8"/>
  <c r="BD13" i="8"/>
  <c r="AO13" i="8"/>
  <c r="AP13" i="8"/>
  <c r="AQ13" i="8"/>
  <c r="AR13" i="8"/>
  <c r="BA13" i="8"/>
  <c r="AW13" i="8"/>
  <c r="AM13" i="8"/>
  <c r="AN13" i="8"/>
  <c r="AU13" i="8"/>
  <c r="AY13" i="8"/>
  <c r="AZ13" i="8"/>
  <c r="AL9" i="8"/>
  <c r="AM9" i="8"/>
  <c r="AN9" i="8"/>
  <c r="AR9" i="8"/>
  <c r="AW9" i="8"/>
  <c r="AX9" i="8"/>
  <c r="AY9" i="8"/>
  <c r="AZ9" i="8"/>
  <c r="AQ9" i="8"/>
  <c r="BE9" i="8"/>
  <c r="AT9" i="8"/>
  <c r="AU9" i="8"/>
  <c r="AV9" i="8"/>
  <c r="BD9" i="8"/>
  <c r="BA9" i="8"/>
  <c r="AS9" i="8"/>
  <c r="BC9" i="8"/>
  <c r="BF9" i="8"/>
  <c r="AO9" i="8"/>
  <c r="BB9" i="8"/>
  <c r="AP9" i="8"/>
  <c r="AL6" i="8"/>
  <c r="AR6" i="8"/>
  <c r="AX6" i="8"/>
  <c r="AZ6" i="8"/>
  <c r="AQ6" i="8"/>
  <c r="AV6" i="8"/>
  <c r="BA6" i="8"/>
  <c r="AO6" i="8"/>
  <c r="AP6" i="8"/>
  <c r="AM6" i="8"/>
  <c r="AN6" i="8"/>
  <c r="AW6" i="8"/>
  <c r="AY6" i="8"/>
  <c r="AU6" i="8"/>
  <c r="BC6" i="8"/>
  <c r="BF6" i="8"/>
  <c r="BB6" i="8"/>
  <c r="BD6" i="8"/>
  <c r="AS6" i="8"/>
  <c r="BE6" i="8"/>
  <c r="AT6" i="8"/>
  <c r="AL16" i="8"/>
  <c r="AO16" i="8"/>
  <c r="AP16" i="8"/>
  <c r="AQ16" i="8"/>
  <c r="AR16" i="8"/>
  <c r="AV16" i="8"/>
  <c r="BA16" i="8"/>
  <c r="BB16" i="8"/>
  <c r="BC16" i="8"/>
  <c r="BD16" i="8"/>
  <c r="AU16" i="8"/>
  <c r="AX16" i="8"/>
  <c r="AY16" i="8"/>
  <c r="AZ16" i="8"/>
  <c r="AS16" i="8"/>
  <c r="AW16" i="8"/>
  <c r="AM16" i="8"/>
  <c r="AN16" i="8"/>
  <c r="BE16" i="8"/>
  <c r="AT16" i="8"/>
  <c r="BF16" i="8"/>
  <c r="E5" i="8"/>
  <c r="F5" i="8"/>
  <c r="I5" i="8"/>
  <c r="O5" i="8"/>
  <c r="R5" i="8"/>
  <c r="U5" i="8"/>
  <c r="L5" i="8"/>
  <c r="X5" i="8"/>
  <c r="Q5" i="8"/>
  <c r="T5" i="8"/>
  <c r="Y5" i="8"/>
  <c r="H5" i="8"/>
  <c r="K5" i="8"/>
  <c r="N5" i="8"/>
  <c r="W5" i="8"/>
  <c r="P5" i="8"/>
  <c r="M5" i="8"/>
  <c r="J5" i="8"/>
  <c r="S5" i="8"/>
  <c r="G5" i="8"/>
  <c r="V5" i="8"/>
  <c r="V28" i="19"/>
  <c r="V29" i="19"/>
  <c r="V30" i="19"/>
  <c r="V31" i="19"/>
  <c r="V32" i="19"/>
  <c r="V33" i="19"/>
  <c r="C49" i="19"/>
  <c r="E5" i="29" s="1"/>
  <c r="G1" i="29"/>
  <c r="D49" i="19" l="1"/>
  <c r="AU48" i="8" l="1"/>
  <c r="AM49" i="8"/>
  <c r="AY49" i="8"/>
  <c r="AQ50" i="8"/>
  <c r="BC50" i="8"/>
  <c r="AU51" i="8"/>
  <c r="AM52" i="8"/>
  <c r="AY52" i="8"/>
  <c r="AQ53" i="8"/>
  <c r="BC53" i="8"/>
  <c r="AU54" i="8"/>
  <c r="AV48" i="8"/>
  <c r="AN49" i="8"/>
  <c r="AN52" i="8"/>
  <c r="AZ52" i="8"/>
  <c r="AR53" i="8"/>
  <c r="AV54" i="8"/>
  <c r="AZ49" i="8"/>
  <c r="AV51" i="8"/>
  <c r="BD53" i="8"/>
  <c r="AW48" i="8"/>
  <c r="AO49" i="8"/>
  <c r="BA49" i="8"/>
  <c r="AS50" i="8"/>
  <c r="BE50" i="8"/>
  <c r="AW51" i="8"/>
  <c r="AO52" i="8"/>
  <c r="BA52" i="8"/>
  <c r="AS53" i="8"/>
  <c r="BE53" i="8"/>
  <c r="AW54" i="8"/>
  <c r="AX48" i="8"/>
  <c r="AP49" i="8"/>
  <c r="BB49" i="8"/>
  <c r="AT50" i="8"/>
  <c r="BF50" i="8"/>
  <c r="AX51" i="8"/>
  <c r="AP52" i="8"/>
  <c r="BB52" i="8"/>
  <c r="AT53" i="8"/>
  <c r="BF53" i="8"/>
  <c r="AX54" i="8"/>
  <c r="AW53" i="8"/>
  <c r="BF49" i="8"/>
  <c r="BF52" i="8"/>
  <c r="BC51" i="8"/>
  <c r="AM48" i="8"/>
  <c r="AY48" i="8"/>
  <c r="AQ49" i="8"/>
  <c r="BC49" i="8"/>
  <c r="AU50" i="8"/>
  <c r="AM51" i="8"/>
  <c r="AY51" i="8"/>
  <c r="AQ52" i="8"/>
  <c r="BC52" i="8"/>
  <c r="AU53" i="8"/>
  <c r="AM54" i="8"/>
  <c r="AY54" i="8"/>
  <c r="AS52" i="8"/>
  <c r="AT49" i="8"/>
  <c r="AP51" i="8"/>
  <c r="BB54" i="8"/>
  <c r="AU52" i="8"/>
  <c r="AN48" i="8"/>
  <c r="AZ48" i="8"/>
  <c r="AR49" i="8"/>
  <c r="BD49" i="8"/>
  <c r="AV50" i="8"/>
  <c r="AN51" i="8"/>
  <c r="AZ51" i="8"/>
  <c r="AR52" i="8"/>
  <c r="BD52" i="8"/>
  <c r="AV53" i="8"/>
  <c r="AN54" i="8"/>
  <c r="AZ54" i="8"/>
  <c r="BA51" i="8"/>
  <c r="BB48" i="8"/>
  <c r="BB51" i="8"/>
  <c r="AQ51" i="8"/>
  <c r="AO48" i="8"/>
  <c r="BA48" i="8"/>
  <c r="AS49" i="8"/>
  <c r="BE49" i="8"/>
  <c r="AW50" i="8"/>
  <c r="AO51" i="8"/>
  <c r="BE52" i="8"/>
  <c r="AO54" i="8"/>
  <c r="BA54" i="8"/>
  <c r="AP48" i="8"/>
  <c r="AX50" i="8"/>
  <c r="AT52" i="8"/>
  <c r="AP54" i="8"/>
  <c r="AM53" i="8"/>
  <c r="AX53" i="8"/>
  <c r="AQ54" i="8"/>
  <c r="AQ48" i="8"/>
  <c r="BC48" i="8"/>
  <c r="AU49" i="8"/>
  <c r="AM50" i="8"/>
  <c r="AY50" i="8"/>
  <c r="AY53" i="8"/>
  <c r="BC54" i="8"/>
  <c r="AR48" i="8"/>
  <c r="BD48" i="8"/>
  <c r="AV49" i="8"/>
  <c r="AN50" i="8"/>
  <c r="AZ50" i="8"/>
  <c r="AR51" i="8"/>
  <c r="BD51" i="8"/>
  <c r="AV52" i="8"/>
  <c r="AN53" i="8"/>
  <c r="AZ53" i="8"/>
  <c r="AR54" i="8"/>
  <c r="BD54" i="8"/>
  <c r="AX49" i="8"/>
  <c r="BB50" i="8"/>
  <c r="BF51" i="8"/>
  <c r="AP53" i="8"/>
  <c r="AT54" i="8"/>
  <c r="BD50" i="8"/>
  <c r="AS48" i="8"/>
  <c r="BE48" i="8"/>
  <c r="AW49" i="8"/>
  <c r="AO50" i="8"/>
  <c r="BA50" i="8"/>
  <c r="AS51" i="8"/>
  <c r="BE51" i="8"/>
  <c r="AW52" i="8"/>
  <c r="AO53" i="8"/>
  <c r="BA53" i="8"/>
  <c r="AS54" i="8"/>
  <c r="BE54" i="8"/>
  <c r="AT48" i="8"/>
  <c r="BF48" i="8"/>
  <c r="AP50" i="8"/>
  <c r="AT51" i="8"/>
  <c r="AX52" i="8"/>
  <c r="BB53" i="8"/>
  <c r="BF54" i="8"/>
  <c r="AR50" i="8"/>
  <c r="AL43" i="8"/>
  <c r="AL49" i="8"/>
  <c r="AL50" i="8"/>
  <c r="AL51" i="8"/>
  <c r="AL52" i="8"/>
  <c r="AL53" i="8"/>
  <c r="AL44" i="8"/>
  <c r="AL45" i="8"/>
  <c r="AL47" i="8"/>
  <c r="AL54" i="8"/>
  <c r="AL46" i="8"/>
  <c r="AL48" i="8"/>
  <c r="AM17" i="8"/>
  <c r="AY17" i="8"/>
  <c r="AQ18" i="8"/>
  <c r="BC18" i="8"/>
  <c r="AU19" i="8"/>
  <c r="AM20" i="8"/>
  <c r="AY20" i="8"/>
  <c r="AQ21" i="8"/>
  <c r="BC21" i="8"/>
  <c r="AU22" i="8"/>
  <c r="AM23" i="8"/>
  <c r="AY23" i="8"/>
  <c r="AQ24" i="8"/>
  <c r="BC24" i="8"/>
  <c r="AU25" i="8"/>
  <c r="AM26" i="8"/>
  <c r="AY26" i="8"/>
  <c r="AQ27" i="8"/>
  <c r="BC27" i="8"/>
  <c r="AU28" i="8"/>
  <c r="AT19" i="8"/>
  <c r="BF28" i="8"/>
  <c r="AN17" i="8"/>
  <c r="AZ17" i="8"/>
  <c r="AR18" i="8"/>
  <c r="BD18" i="8"/>
  <c r="AV19" i="8"/>
  <c r="AN20" i="8"/>
  <c r="AZ20" i="8"/>
  <c r="AR21" i="8"/>
  <c r="BD21" i="8"/>
  <c r="AV22" i="8"/>
  <c r="AN23" i="8"/>
  <c r="AZ23" i="8"/>
  <c r="AR24" i="8"/>
  <c r="BD24" i="8"/>
  <c r="AV25" i="8"/>
  <c r="AN26" i="8"/>
  <c r="AZ26" i="8"/>
  <c r="AR27" i="8"/>
  <c r="BD27" i="8"/>
  <c r="AV28" i="8"/>
  <c r="AW20" i="8"/>
  <c r="BE22" i="8"/>
  <c r="AO27" i="8"/>
  <c r="AX20" i="8"/>
  <c r="AT28" i="8"/>
  <c r="AO17" i="8"/>
  <c r="BA17" i="8"/>
  <c r="AS18" i="8"/>
  <c r="BE18" i="8"/>
  <c r="AW19" i="8"/>
  <c r="AO20" i="8"/>
  <c r="BA20" i="8"/>
  <c r="AS21" i="8"/>
  <c r="BE21" i="8"/>
  <c r="AW22" i="8"/>
  <c r="AO23" i="8"/>
  <c r="BA23" i="8"/>
  <c r="AS24" i="8"/>
  <c r="BE24" i="8"/>
  <c r="AW25" i="8"/>
  <c r="AO26" i="8"/>
  <c r="BA26" i="8"/>
  <c r="AS27" i="8"/>
  <c r="BE27" i="8"/>
  <c r="AW28" i="8"/>
  <c r="AO18" i="8"/>
  <c r="AO21" i="8"/>
  <c r="BE25" i="8"/>
  <c r="AP21" i="8"/>
  <c r="AP27" i="8"/>
  <c r="AP17" i="8"/>
  <c r="BB17" i="8"/>
  <c r="AT18" i="8"/>
  <c r="BF18" i="8"/>
  <c r="AX19" i="8"/>
  <c r="AP20" i="8"/>
  <c r="BB20" i="8"/>
  <c r="AT21" i="8"/>
  <c r="BF21" i="8"/>
  <c r="AX22" i="8"/>
  <c r="AP23" i="8"/>
  <c r="BB23" i="8"/>
  <c r="AT24" i="8"/>
  <c r="BF24" i="8"/>
  <c r="AX25" i="8"/>
  <c r="AP26" i="8"/>
  <c r="BB26" i="8"/>
  <c r="AT27" i="8"/>
  <c r="BF27" i="8"/>
  <c r="AX28" i="8"/>
  <c r="BA18" i="8"/>
  <c r="AS25" i="8"/>
  <c r="BF19" i="8"/>
  <c r="AT25" i="8"/>
  <c r="AQ17" i="8"/>
  <c r="BC17" i="8"/>
  <c r="AU18" i="8"/>
  <c r="AM19" i="8"/>
  <c r="AY19" i="8"/>
  <c r="AQ20" i="8"/>
  <c r="BC20" i="8"/>
  <c r="AU21" i="8"/>
  <c r="AM22" i="8"/>
  <c r="AY22" i="8"/>
  <c r="AQ23" i="8"/>
  <c r="BC23" i="8"/>
  <c r="AU24" i="8"/>
  <c r="AM25" i="8"/>
  <c r="AY25" i="8"/>
  <c r="AQ26" i="8"/>
  <c r="BC26" i="8"/>
  <c r="AU27" i="8"/>
  <c r="AM28" i="8"/>
  <c r="AY28" i="8"/>
  <c r="AW17" i="8"/>
  <c r="BA21" i="8"/>
  <c r="AW26" i="8"/>
  <c r="AP24" i="8"/>
  <c r="AR17" i="8"/>
  <c r="BD17" i="8"/>
  <c r="AV18" i="8"/>
  <c r="AN19" i="8"/>
  <c r="AZ19" i="8"/>
  <c r="AR20" i="8"/>
  <c r="BD20" i="8"/>
  <c r="AV21" i="8"/>
  <c r="AN22" i="8"/>
  <c r="AZ22" i="8"/>
  <c r="AR23" i="8"/>
  <c r="BD23" i="8"/>
  <c r="AV24" i="8"/>
  <c r="AN25" i="8"/>
  <c r="AZ25" i="8"/>
  <c r="AR26" i="8"/>
  <c r="BD26" i="8"/>
  <c r="AV27" i="8"/>
  <c r="AN28" i="8"/>
  <c r="AZ28" i="8"/>
  <c r="AS19" i="8"/>
  <c r="AS28" i="8"/>
  <c r="BF22" i="8"/>
  <c r="AS17" i="8"/>
  <c r="BE17" i="8"/>
  <c r="AW18" i="8"/>
  <c r="AO19" i="8"/>
  <c r="BA19" i="8"/>
  <c r="AS20" i="8"/>
  <c r="BE20" i="8"/>
  <c r="AW21" i="8"/>
  <c r="AO22" i="8"/>
  <c r="BA22" i="8"/>
  <c r="AS23" i="8"/>
  <c r="BE23" i="8"/>
  <c r="AW24" i="8"/>
  <c r="AO25" i="8"/>
  <c r="BA25" i="8"/>
  <c r="AS26" i="8"/>
  <c r="BE26" i="8"/>
  <c r="AW27" i="8"/>
  <c r="AO28" i="8"/>
  <c r="BA28" i="8"/>
  <c r="AS22" i="8"/>
  <c r="AX17" i="8"/>
  <c r="AX23" i="8"/>
  <c r="AX26" i="8"/>
  <c r="AT17" i="8"/>
  <c r="BF17" i="8"/>
  <c r="AX18" i="8"/>
  <c r="AP19" i="8"/>
  <c r="BB19" i="8"/>
  <c r="AT20" i="8"/>
  <c r="BF20" i="8"/>
  <c r="AX21" i="8"/>
  <c r="AP22" i="8"/>
  <c r="BB22" i="8"/>
  <c r="AT23" i="8"/>
  <c r="BF23" i="8"/>
  <c r="AX24" i="8"/>
  <c r="AP25" i="8"/>
  <c r="BB25" i="8"/>
  <c r="AT26" i="8"/>
  <c r="BF26" i="8"/>
  <c r="AX27" i="8"/>
  <c r="AP28" i="8"/>
  <c r="BB28" i="8"/>
  <c r="BE19" i="8"/>
  <c r="AO24" i="8"/>
  <c r="BA27" i="8"/>
  <c r="BB21" i="8"/>
  <c r="AU17" i="8"/>
  <c r="AM18" i="8"/>
  <c r="AY18" i="8"/>
  <c r="AQ19" i="8"/>
  <c r="BC19" i="8"/>
  <c r="AU20" i="8"/>
  <c r="AM21" i="8"/>
  <c r="AY21" i="8"/>
  <c r="AQ22" i="8"/>
  <c r="BC22" i="8"/>
  <c r="AU23" i="8"/>
  <c r="AM24" i="8"/>
  <c r="AY24" i="8"/>
  <c r="AQ25" i="8"/>
  <c r="BC25" i="8"/>
  <c r="AU26" i="8"/>
  <c r="AM27" i="8"/>
  <c r="AY27" i="8"/>
  <c r="AQ28" i="8"/>
  <c r="BC28" i="8"/>
  <c r="BA24" i="8"/>
  <c r="AP18" i="8"/>
  <c r="AT22" i="8"/>
  <c r="BF25" i="8"/>
  <c r="AV17" i="8"/>
  <c r="AN18" i="8"/>
  <c r="AZ18" i="8"/>
  <c r="AR19" i="8"/>
  <c r="BD19" i="8"/>
  <c r="AV20" i="8"/>
  <c r="AN21" i="8"/>
  <c r="AZ21" i="8"/>
  <c r="AR22" i="8"/>
  <c r="BD22" i="8"/>
  <c r="AV23" i="8"/>
  <c r="AN24" i="8"/>
  <c r="AZ24" i="8"/>
  <c r="AR25" i="8"/>
  <c r="BD25" i="8"/>
  <c r="AV26" i="8"/>
  <c r="AN27" i="8"/>
  <c r="AZ27" i="8"/>
  <c r="AR28" i="8"/>
  <c r="BD28" i="8"/>
  <c r="AW23" i="8"/>
  <c r="BE28" i="8"/>
  <c r="BB18" i="8"/>
  <c r="BB24" i="8"/>
  <c r="BB27" i="8"/>
  <c r="AL17" i="8"/>
  <c r="AL18" i="8"/>
  <c r="AL19" i="8"/>
  <c r="AL20" i="8"/>
  <c r="AL21" i="8"/>
  <c r="AL22" i="8"/>
  <c r="AL23" i="8"/>
  <c r="AL24" i="8"/>
  <c r="AL25" i="8"/>
  <c r="AL26" i="8"/>
  <c r="AL27" i="8"/>
  <c r="AL28" i="8"/>
  <c r="F23" i="8"/>
  <c r="R23" i="8"/>
  <c r="J24" i="8"/>
  <c r="V24" i="8"/>
  <c r="N25" i="8"/>
  <c r="F26" i="8"/>
  <c r="R26" i="8"/>
  <c r="J27" i="8"/>
  <c r="V27" i="8"/>
  <c r="N28" i="8"/>
  <c r="K27" i="8"/>
  <c r="G23" i="8"/>
  <c r="S23" i="8"/>
  <c r="K24" i="8"/>
  <c r="W24" i="8"/>
  <c r="O25" i="8"/>
  <c r="W27" i="8"/>
  <c r="O28" i="8"/>
  <c r="H23" i="8"/>
  <c r="T23" i="8"/>
  <c r="L24" i="8"/>
  <c r="X24" i="8"/>
  <c r="P25" i="8"/>
  <c r="H26" i="8"/>
  <c r="T26" i="8"/>
  <c r="L27" i="8"/>
  <c r="X27" i="8"/>
  <c r="P28" i="8"/>
  <c r="I23" i="8"/>
  <c r="U23" i="8"/>
  <c r="M24" i="8"/>
  <c r="Y24" i="8"/>
  <c r="Q25" i="8"/>
  <c r="I26" i="8"/>
  <c r="U26" i="8"/>
  <c r="M27" i="8"/>
  <c r="Y27" i="8"/>
  <c r="Q28" i="8"/>
  <c r="J23" i="8"/>
  <c r="V23" i="8"/>
  <c r="N24" i="8"/>
  <c r="F25" i="8"/>
  <c r="R25" i="8"/>
  <c r="J26" i="8"/>
  <c r="V26" i="8"/>
  <c r="N27" i="8"/>
  <c r="F28" i="8"/>
  <c r="R28" i="8"/>
  <c r="U25" i="8"/>
  <c r="K23" i="8"/>
  <c r="W23" i="8"/>
  <c r="O24" i="8"/>
  <c r="G25" i="8"/>
  <c r="S25" i="8"/>
  <c r="K26" i="8"/>
  <c r="W26" i="8"/>
  <c r="O27" i="8"/>
  <c r="G28" i="8"/>
  <c r="S28" i="8"/>
  <c r="M26" i="8"/>
  <c r="L23" i="8"/>
  <c r="X23" i="8"/>
  <c r="P24" i="8"/>
  <c r="H25" i="8"/>
  <c r="T25" i="8"/>
  <c r="L26" i="8"/>
  <c r="X26" i="8"/>
  <c r="P27" i="8"/>
  <c r="H28" i="8"/>
  <c r="T28" i="8"/>
  <c r="Y26" i="8"/>
  <c r="M23" i="8"/>
  <c r="Y23" i="8"/>
  <c r="Q24" i="8"/>
  <c r="I25" i="8"/>
  <c r="Q27" i="8"/>
  <c r="I28" i="8"/>
  <c r="U28" i="8"/>
  <c r="N23" i="8"/>
  <c r="F24" i="8"/>
  <c r="R24" i="8"/>
  <c r="J25" i="8"/>
  <c r="V25" i="8"/>
  <c r="N26" i="8"/>
  <c r="F27" i="8"/>
  <c r="R27" i="8"/>
  <c r="J28" i="8"/>
  <c r="V28" i="8"/>
  <c r="O23" i="8"/>
  <c r="G24" i="8"/>
  <c r="S24" i="8"/>
  <c r="K25" i="8"/>
  <c r="W25" i="8"/>
  <c r="O26" i="8"/>
  <c r="G27" i="8"/>
  <c r="S27" i="8"/>
  <c r="K28" i="8"/>
  <c r="W28" i="8"/>
  <c r="P23" i="8"/>
  <c r="H24" i="8"/>
  <c r="T24" i="8"/>
  <c r="L25" i="8"/>
  <c r="X25" i="8"/>
  <c r="P26" i="8"/>
  <c r="H27" i="8"/>
  <c r="T27" i="8"/>
  <c r="L28" i="8"/>
  <c r="X28" i="8"/>
  <c r="S26" i="8"/>
  <c r="Q23" i="8"/>
  <c r="I24" i="8"/>
  <c r="U24" i="8"/>
  <c r="M25" i="8"/>
  <c r="Y25" i="8"/>
  <c r="Q26" i="8"/>
  <c r="I27" i="8"/>
  <c r="U27" i="8"/>
  <c r="M28" i="8"/>
  <c r="Y28" i="8"/>
  <c r="G26" i="8"/>
  <c r="E23" i="8"/>
  <c r="E24" i="8"/>
  <c r="E25" i="8"/>
  <c r="E26" i="8"/>
  <c r="E27" i="8"/>
  <c r="E28" i="8"/>
  <c r="AK91" i="6"/>
  <c r="AK97" i="6"/>
  <c r="AK98" i="6"/>
  <c r="AK93" i="6"/>
  <c r="AK99" i="6"/>
  <c r="AL99" i="6"/>
  <c r="AK94" i="6"/>
  <c r="AK100" i="6"/>
  <c r="AK101" i="6"/>
  <c r="AL101" i="6"/>
  <c r="AL100" i="6"/>
  <c r="AK95" i="6"/>
  <c r="AL98" i="6"/>
  <c r="AK92" i="6"/>
  <c r="AK96" i="6"/>
  <c r="AL96" i="6"/>
  <c r="AL97" i="6"/>
  <c r="AK90" i="6"/>
  <c r="AK66" i="6"/>
  <c r="AK72" i="6"/>
  <c r="AL72" i="6"/>
  <c r="AK68" i="6"/>
  <c r="AK74" i="6"/>
  <c r="AL74" i="6"/>
  <c r="AK69" i="6"/>
  <c r="AK75" i="6"/>
  <c r="AL75" i="6"/>
  <c r="AK70" i="6"/>
  <c r="AK76" i="6"/>
  <c r="AL76" i="6"/>
  <c r="AK67" i="6"/>
  <c r="AK71" i="6"/>
  <c r="AL71" i="6"/>
  <c r="AK73" i="6"/>
  <c r="AL73" i="6"/>
  <c r="AK65" i="6"/>
  <c r="AK41" i="6"/>
  <c r="AK47" i="6"/>
  <c r="AL50" i="6"/>
  <c r="AL47" i="6"/>
  <c r="AK42" i="6"/>
  <c r="AK48" i="6"/>
  <c r="AL48" i="6"/>
  <c r="AK43" i="6"/>
  <c r="AK49" i="6"/>
  <c r="AL49" i="6"/>
  <c r="AK44" i="6"/>
  <c r="AK50" i="6"/>
  <c r="AK45" i="6"/>
  <c r="AK51" i="6"/>
  <c r="AL51" i="6"/>
  <c r="AK46" i="6"/>
  <c r="AL46" i="6"/>
  <c r="AK40" i="6"/>
  <c r="AK16" i="6"/>
  <c r="AK22" i="6"/>
  <c r="AL22" i="6"/>
  <c r="AK23" i="6"/>
  <c r="AL23" i="6"/>
  <c r="AK17" i="6"/>
  <c r="AK18" i="6"/>
  <c r="AK24" i="6"/>
  <c r="AK25" i="6"/>
  <c r="AK26" i="6"/>
  <c r="AL24" i="6"/>
  <c r="AK19" i="6"/>
  <c r="AL25" i="6"/>
  <c r="AK20" i="6"/>
  <c r="AL26" i="6"/>
  <c r="AK21" i="6"/>
  <c r="AL21" i="6"/>
  <c r="AK15" i="6"/>
  <c r="C17" i="5"/>
  <c r="F5" i="29"/>
  <c r="E49" i="19"/>
  <c r="AD17" i="5" l="1"/>
  <c r="AI17" i="5"/>
  <c r="AE17" i="5"/>
  <c r="AF17" i="5"/>
  <c r="AG17" i="5"/>
  <c r="AC17" i="5"/>
  <c r="AH17" i="5"/>
  <c r="AJ17" i="5"/>
  <c r="AA17" i="5"/>
  <c r="AB17" i="5"/>
  <c r="Z17" i="5"/>
  <c r="E17" i="5"/>
  <c r="L17" i="5"/>
  <c r="X17" i="5"/>
  <c r="M17" i="5"/>
  <c r="Y17" i="5"/>
  <c r="R17" i="5"/>
  <c r="N17" i="5"/>
  <c r="Q17" i="5"/>
  <c r="S17" i="5"/>
  <c r="O17" i="5"/>
  <c r="F17" i="5"/>
  <c r="P17" i="5"/>
  <c r="G17" i="5"/>
  <c r="H17" i="5"/>
  <c r="T17" i="5"/>
  <c r="V17" i="5"/>
  <c r="I17" i="5"/>
  <c r="U17" i="5"/>
  <c r="J17" i="5"/>
  <c r="K17" i="5"/>
  <c r="W17" i="5"/>
  <c r="F49" i="19"/>
  <c r="G5" i="29"/>
  <c r="H5" i="29" l="1"/>
  <c r="G49" i="19"/>
  <c r="I5" i="29" l="1"/>
  <c r="H49" i="19"/>
  <c r="I49" i="19" l="1"/>
  <c r="J5" i="29"/>
  <c r="J49" i="19" l="1"/>
  <c r="K5" i="29"/>
  <c r="L5" i="29" l="1"/>
  <c r="K49" i="19"/>
  <c r="L49" i="19" l="1"/>
  <c r="M5" i="29"/>
  <c r="M49" i="19" l="1"/>
  <c r="N5" i="29"/>
  <c r="N49" i="19" l="1"/>
  <c r="O5" i="29"/>
  <c r="O49" i="19" l="1"/>
  <c r="P5" i="29"/>
  <c r="Q5" i="29" l="1"/>
  <c r="P49" i="19"/>
  <c r="R5" i="29" l="1"/>
  <c r="Q49" i="19"/>
  <c r="S5" i="29" l="1"/>
  <c r="R49" i="19"/>
  <c r="T5" i="29" l="1"/>
  <c r="S49" i="19"/>
  <c r="T49" i="19" l="1"/>
  <c r="U5" i="29"/>
  <c r="V5" i="29" l="1"/>
  <c r="U49" i="19"/>
  <c r="V49" i="19" l="1"/>
  <c r="W5" i="29"/>
  <c r="X5" i="29" l="1"/>
  <c r="W49" i="19"/>
  <c r="V27" i="19"/>
  <c r="V26" i="19"/>
  <c r="V25" i="19"/>
  <c r="V23" i="19"/>
  <c r="V24" i="19"/>
  <c r="Y7" i="19"/>
  <c r="Y8" i="19"/>
  <c r="R15" i="19"/>
  <c r="Y4" i="19"/>
  <c r="Y6" i="19"/>
  <c r="Y5" i="29" l="1"/>
  <c r="X49" i="19"/>
  <c r="X53" i="5"/>
  <c r="T53" i="5"/>
  <c r="Q53" i="5"/>
  <c r="W53" i="5"/>
  <c r="N53" i="5"/>
  <c r="K53" i="5"/>
  <c r="H53" i="5"/>
  <c r="S53" i="5"/>
  <c r="Y53" i="5"/>
  <c r="V53" i="5"/>
  <c r="P53" i="5"/>
  <c r="M53" i="5"/>
  <c r="J53" i="5"/>
  <c r="G53" i="5"/>
  <c r="U53" i="5"/>
  <c r="O53" i="5"/>
  <c r="I53" i="5"/>
  <c r="R53" i="5"/>
  <c r="E53" i="5"/>
  <c r="L53" i="5"/>
  <c r="F53" i="5"/>
  <c r="I54" i="5"/>
  <c r="O54" i="5"/>
  <c r="U54" i="5"/>
  <c r="F54" i="5"/>
  <c r="T54" i="5"/>
  <c r="K54" i="5"/>
  <c r="W54" i="5"/>
  <c r="Q54" i="5"/>
  <c r="N54" i="5"/>
  <c r="L54" i="5"/>
  <c r="H54" i="5"/>
  <c r="E54" i="5"/>
  <c r="S54" i="5"/>
  <c r="M54" i="5"/>
  <c r="Y54" i="5"/>
  <c r="V54" i="5"/>
  <c r="P54" i="5"/>
  <c r="J54" i="5"/>
  <c r="G54" i="5"/>
  <c r="X54" i="5"/>
  <c r="R54" i="5"/>
  <c r="M55" i="5"/>
  <c r="V55" i="5"/>
  <c r="J55" i="5"/>
  <c r="X55" i="5"/>
  <c r="E55" i="5"/>
  <c r="U55" i="5"/>
  <c r="R55" i="5"/>
  <c r="O55" i="5"/>
  <c r="L55" i="5"/>
  <c r="I55" i="5"/>
  <c r="F55" i="5"/>
  <c r="W55" i="5"/>
  <c r="T55" i="5"/>
  <c r="Q55" i="5"/>
  <c r="N55" i="5"/>
  <c r="S55" i="5"/>
  <c r="G55" i="5"/>
  <c r="Y55" i="5"/>
  <c r="K55" i="5"/>
  <c r="H55" i="5"/>
  <c r="P55" i="5"/>
  <c r="S56" i="5"/>
  <c r="Y56" i="5"/>
  <c r="V56" i="5"/>
  <c r="P56" i="5"/>
  <c r="M56" i="5"/>
  <c r="Q56" i="5"/>
  <c r="R56" i="5"/>
  <c r="J56" i="5"/>
  <c r="X56" i="5"/>
  <c r="U56" i="5"/>
  <c r="I56" i="5"/>
  <c r="F56" i="5"/>
  <c r="O56" i="5"/>
  <c r="L56" i="5"/>
  <c r="T56" i="5"/>
  <c r="K56" i="5"/>
  <c r="H56" i="5"/>
  <c r="W56" i="5"/>
  <c r="N56" i="5"/>
  <c r="E56" i="5"/>
  <c r="G56" i="5"/>
  <c r="N57" i="5"/>
  <c r="K57" i="5"/>
  <c r="H57" i="5"/>
  <c r="Y57" i="5"/>
  <c r="V57" i="5"/>
  <c r="E57" i="5"/>
  <c r="S57" i="5"/>
  <c r="P57" i="5"/>
  <c r="M57" i="5"/>
  <c r="J57" i="5"/>
  <c r="G57" i="5"/>
  <c r="I57" i="5"/>
  <c r="U57" i="5"/>
  <c r="X57" i="5"/>
  <c r="F57" i="5"/>
  <c r="Q57" i="5"/>
  <c r="R57" i="5"/>
  <c r="O57" i="5"/>
  <c r="L57" i="5"/>
  <c r="W57" i="5"/>
  <c r="T57" i="5"/>
  <c r="U51" i="5"/>
  <c r="K51" i="5"/>
  <c r="H51" i="5"/>
  <c r="M51" i="5"/>
  <c r="V51" i="5"/>
  <c r="J51" i="5"/>
  <c r="S51" i="5"/>
  <c r="P51" i="5"/>
  <c r="G51" i="5"/>
  <c r="O51" i="5"/>
  <c r="I51" i="5"/>
  <c r="L51" i="5"/>
  <c r="X51" i="5"/>
  <c r="R51" i="5"/>
  <c r="Y51" i="5"/>
  <c r="F51" i="5"/>
  <c r="E51" i="5"/>
  <c r="W51" i="5"/>
  <c r="T51" i="5"/>
  <c r="Q51" i="5"/>
  <c r="N51" i="5"/>
  <c r="M52" i="5"/>
  <c r="Y52" i="5"/>
  <c r="T52" i="5"/>
  <c r="W52" i="5"/>
  <c r="H52" i="5"/>
  <c r="K52" i="5"/>
  <c r="E52" i="5"/>
  <c r="V52" i="5"/>
  <c r="S52" i="5"/>
  <c r="P52" i="5"/>
  <c r="J52" i="5"/>
  <c r="G52" i="5"/>
  <c r="L52" i="5"/>
  <c r="F52" i="5"/>
  <c r="Q52" i="5"/>
  <c r="N52" i="5"/>
  <c r="X52" i="5"/>
  <c r="U52" i="5"/>
  <c r="R52" i="5"/>
  <c r="O52" i="5"/>
  <c r="I52" i="5"/>
  <c r="C90" i="6"/>
  <c r="C40" i="6"/>
  <c r="C65" i="6"/>
  <c r="C15" i="6"/>
  <c r="C73" i="29"/>
  <c r="C78" i="29"/>
  <c r="C81" i="29"/>
  <c r="C77" i="29"/>
  <c r="C79" i="29"/>
  <c r="C80" i="29"/>
  <c r="C83" i="29"/>
  <c r="C82" i="29"/>
  <c r="C84" i="29"/>
  <c r="C74" i="29"/>
  <c r="C75" i="29"/>
  <c r="C76" i="29"/>
  <c r="C47" i="29"/>
  <c r="C53" i="29"/>
  <c r="C56" i="29"/>
  <c r="C50" i="29"/>
  <c r="C54" i="29"/>
  <c r="C55" i="29"/>
  <c r="C57" i="29"/>
  <c r="C52" i="29"/>
  <c r="C58" i="29"/>
  <c r="C48" i="29"/>
  <c r="C49" i="29"/>
  <c r="C51" i="29"/>
  <c r="N49" i="5"/>
  <c r="X50" i="5"/>
  <c r="C16" i="5"/>
  <c r="C97" i="6"/>
  <c r="D97" i="6"/>
  <c r="C98" i="6"/>
  <c r="D98" i="6"/>
  <c r="C93" i="6"/>
  <c r="C99" i="6"/>
  <c r="D99" i="6"/>
  <c r="C94" i="6"/>
  <c r="C100" i="6"/>
  <c r="D100" i="6"/>
  <c r="C95" i="6"/>
  <c r="C101" i="6"/>
  <c r="D101" i="6"/>
  <c r="D96" i="6"/>
  <c r="C96" i="6"/>
  <c r="C72" i="6"/>
  <c r="D72" i="6"/>
  <c r="C73" i="6"/>
  <c r="D73" i="6"/>
  <c r="C68" i="6"/>
  <c r="C74" i="6"/>
  <c r="D74" i="6"/>
  <c r="C69" i="6"/>
  <c r="C75" i="6"/>
  <c r="D75" i="6"/>
  <c r="D76" i="6"/>
  <c r="D71" i="6"/>
  <c r="C70" i="6"/>
  <c r="C76" i="6"/>
  <c r="C71" i="6"/>
  <c r="C47" i="6"/>
  <c r="D47" i="6"/>
  <c r="C48" i="6"/>
  <c r="D48" i="6"/>
  <c r="C43" i="6"/>
  <c r="C49" i="6"/>
  <c r="D46" i="6"/>
  <c r="D49" i="6"/>
  <c r="C44" i="6"/>
  <c r="C50" i="6"/>
  <c r="D50" i="6"/>
  <c r="C45" i="6"/>
  <c r="C51" i="6"/>
  <c r="D51" i="6"/>
  <c r="C46" i="6"/>
  <c r="C22" i="6"/>
  <c r="D22" i="6"/>
  <c r="C23" i="6"/>
  <c r="C24" i="6"/>
  <c r="D24" i="6"/>
  <c r="D26" i="6"/>
  <c r="C19" i="6"/>
  <c r="C25" i="6"/>
  <c r="C26" i="6"/>
  <c r="D25" i="6"/>
  <c r="C20" i="6"/>
  <c r="D23" i="6"/>
  <c r="C21" i="6"/>
  <c r="D21" i="6"/>
  <c r="C18" i="6"/>
  <c r="Y49" i="19" l="1"/>
  <c r="Z4" i="8"/>
  <c r="Z5" i="29"/>
  <c r="Z3" i="5"/>
  <c r="Z37" i="5" s="1"/>
  <c r="Z2" i="6"/>
  <c r="BH2" i="6" s="1"/>
  <c r="Z16" i="5"/>
  <c r="AC16" i="5"/>
  <c r="AD16" i="5"/>
  <c r="AE16" i="5"/>
  <c r="AF16" i="5"/>
  <c r="AG16" i="5"/>
  <c r="AB16" i="5"/>
  <c r="AH16" i="5"/>
  <c r="AI16" i="5"/>
  <c r="AJ16" i="5"/>
  <c r="AA16" i="5"/>
  <c r="Q50" i="5"/>
  <c r="S50" i="5"/>
  <c r="V49" i="5"/>
  <c r="E49" i="5"/>
  <c r="W49" i="5"/>
  <c r="R49" i="5"/>
  <c r="K50" i="5"/>
  <c r="J50" i="5"/>
  <c r="K49" i="5"/>
  <c r="F49" i="5"/>
  <c r="N50" i="5"/>
  <c r="P50" i="5"/>
  <c r="J49" i="5"/>
  <c r="V50" i="5"/>
  <c r="E50" i="5"/>
  <c r="U49" i="5"/>
  <c r="T50" i="5"/>
  <c r="Y50" i="5"/>
  <c r="I49" i="5"/>
  <c r="W50" i="5"/>
  <c r="F50" i="5"/>
  <c r="Q49" i="5"/>
  <c r="T49" i="5"/>
  <c r="I50" i="5"/>
  <c r="P49" i="5"/>
  <c r="H49" i="5"/>
  <c r="L50" i="5"/>
  <c r="Y49" i="5"/>
  <c r="S49" i="5"/>
  <c r="O50" i="5"/>
  <c r="M49" i="5"/>
  <c r="G49" i="5"/>
  <c r="G50" i="5"/>
  <c r="R50" i="5"/>
  <c r="X49" i="5"/>
  <c r="O49" i="5"/>
  <c r="M50" i="5"/>
  <c r="U50" i="5"/>
  <c r="L49" i="5"/>
  <c r="H50" i="5"/>
  <c r="E48" i="5"/>
  <c r="N48" i="5"/>
  <c r="O48" i="5"/>
  <c r="P48" i="5"/>
  <c r="Q48" i="5"/>
  <c r="W48" i="5"/>
  <c r="F48" i="5"/>
  <c r="R48" i="5"/>
  <c r="G48" i="5"/>
  <c r="S48" i="5"/>
  <c r="H48" i="5"/>
  <c r="T48" i="5"/>
  <c r="I48" i="5"/>
  <c r="U48" i="5"/>
  <c r="L48" i="5"/>
  <c r="X48" i="5"/>
  <c r="V48" i="5"/>
  <c r="M48" i="5"/>
  <c r="Y48" i="5"/>
  <c r="J48" i="5"/>
  <c r="K48" i="5"/>
  <c r="H16" i="5"/>
  <c r="T16" i="5"/>
  <c r="I16" i="5"/>
  <c r="U16" i="5"/>
  <c r="O16" i="5"/>
  <c r="J16" i="5"/>
  <c r="V16" i="5"/>
  <c r="N16" i="5"/>
  <c r="K16" i="5"/>
  <c r="W16" i="5"/>
  <c r="Y16" i="5"/>
  <c r="L16" i="5"/>
  <c r="X16" i="5"/>
  <c r="M16" i="5"/>
  <c r="P16" i="5"/>
  <c r="R16" i="5"/>
  <c r="S16" i="5"/>
  <c r="Q16" i="5"/>
  <c r="F16" i="5"/>
  <c r="G16" i="5"/>
  <c r="E16" i="5"/>
  <c r="Z64" i="5" l="1"/>
  <c r="Z46" i="5"/>
  <c r="Z47" i="5"/>
  <c r="Z35" i="5"/>
  <c r="Z36" i="5"/>
  <c r="Z34" i="5"/>
  <c r="Z58" i="8"/>
  <c r="BG4" i="8"/>
  <c r="BG58" i="8" s="1"/>
  <c r="Z49" i="19"/>
  <c r="AA4" i="8"/>
  <c r="AA5" i="29"/>
  <c r="AA3" i="5"/>
  <c r="AA37" i="5" s="1"/>
  <c r="AA2" i="6"/>
  <c r="BI2" i="6" s="1"/>
  <c r="AA64" i="5" l="1"/>
  <c r="AA47" i="5"/>
  <c r="AA46" i="5"/>
  <c r="AA36" i="5"/>
  <c r="AA35" i="5"/>
  <c r="AA34" i="5"/>
  <c r="AA58" i="8"/>
  <c r="BH4" i="8"/>
  <c r="BH58" i="8" s="1"/>
  <c r="AA49" i="19"/>
  <c r="AB4" i="8"/>
  <c r="AB5" i="29"/>
  <c r="AB3" i="5"/>
  <c r="AB37" i="5" s="1"/>
  <c r="AB2" i="6"/>
  <c r="BJ2" i="6" s="1"/>
  <c r="F3" i="5"/>
  <c r="G3" i="5"/>
  <c r="H3" i="5"/>
  <c r="I3" i="5"/>
  <c r="J3" i="5"/>
  <c r="K3" i="5"/>
  <c r="L3" i="5"/>
  <c r="M3" i="5"/>
  <c r="N3" i="5"/>
  <c r="O3" i="5"/>
  <c r="P3" i="5"/>
  <c r="Q3" i="5"/>
  <c r="R3" i="5"/>
  <c r="S3" i="5"/>
  <c r="T3" i="5"/>
  <c r="U3" i="5"/>
  <c r="V3" i="5"/>
  <c r="W3" i="5"/>
  <c r="X3" i="5"/>
  <c r="Y3" i="5"/>
  <c r="E3" i="5"/>
  <c r="F2" i="6"/>
  <c r="AN2" i="6" s="1"/>
  <c r="G2" i="6"/>
  <c r="AO2" i="6" s="1"/>
  <c r="H2" i="6"/>
  <c r="AP2" i="6" s="1"/>
  <c r="I2" i="6"/>
  <c r="AQ2" i="6" s="1"/>
  <c r="J2" i="6"/>
  <c r="AR2" i="6" s="1"/>
  <c r="K2" i="6"/>
  <c r="AS2" i="6" s="1"/>
  <c r="L2" i="6"/>
  <c r="AT2" i="6" s="1"/>
  <c r="M2" i="6"/>
  <c r="AU2" i="6" s="1"/>
  <c r="N2" i="6"/>
  <c r="AV2" i="6" s="1"/>
  <c r="O2" i="6"/>
  <c r="AW2" i="6" s="1"/>
  <c r="P2" i="6"/>
  <c r="AX2" i="6" s="1"/>
  <c r="Q2" i="6"/>
  <c r="AY2" i="6" s="1"/>
  <c r="R2" i="6"/>
  <c r="AZ2" i="6" s="1"/>
  <c r="S2" i="6"/>
  <c r="BA2" i="6" s="1"/>
  <c r="T2" i="6"/>
  <c r="BB2" i="6" s="1"/>
  <c r="U2" i="6"/>
  <c r="BC2" i="6" s="1"/>
  <c r="V2" i="6"/>
  <c r="BD2" i="6" s="1"/>
  <c r="W2" i="6"/>
  <c r="BE2" i="6" s="1"/>
  <c r="X2" i="6"/>
  <c r="BF2" i="6" s="1"/>
  <c r="Y2" i="6"/>
  <c r="BG2" i="6" s="1"/>
  <c r="E2" i="6"/>
  <c r="AM2" i="6" s="1"/>
  <c r="Y4" i="8"/>
  <c r="S4" i="8"/>
  <c r="T4" i="8"/>
  <c r="U4" i="8"/>
  <c r="V4" i="8"/>
  <c r="W4" i="8"/>
  <c r="X4" i="8"/>
  <c r="F4" i="8"/>
  <c r="G4" i="8"/>
  <c r="H4" i="8"/>
  <c r="I4" i="8"/>
  <c r="J4" i="8"/>
  <c r="K4" i="8"/>
  <c r="L4" i="8"/>
  <c r="M4" i="8"/>
  <c r="N4" i="8"/>
  <c r="O4" i="8"/>
  <c r="P4" i="8"/>
  <c r="Q4" i="8"/>
  <c r="R4" i="8"/>
  <c r="E4" i="8"/>
  <c r="AB58" i="8" l="1"/>
  <c r="BI4" i="8"/>
  <c r="BI58" i="8" s="1"/>
  <c r="AB49" i="19"/>
  <c r="AC4" i="8"/>
  <c r="AC5" i="29"/>
  <c r="AC3" i="5"/>
  <c r="AC37" i="5" s="1"/>
  <c r="AC2" i="6"/>
  <c r="BK2" i="6" s="1"/>
  <c r="AB64" i="5"/>
  <c r="AB46" i="5"/>
  <c r="AB47" i="5"/>
  <c r="AB34" i="5"/>
  <c r="AB36" i="5"/>
  <c r="AB35" i="5"/>
  <c r="F37" i="5"/>
  <c r="F36" i="5"/>
  <c r="F47" i="5"/>
  <c r="P37" i="5"/>
  <c r="P36" i="5"/>
  <c r="P47" i="5"/>
  <c r="R36" i="5"/>
  <c r="R37" i="5"/>
  <c r="R47" i="5"/>
  <c r="M37" i="5"/>
  <c r="M36" i="5"/>
  <c r="M47" i="5"/>
  <c r="O37" i="5"/>
  <c r="O36" i="5"/>
  <c r="O47" i="5"/>
  <c r="E37" i="5"/>
  <c r="E36" i="5"/>
  <c r="E47" i="5"/>
  <c r="Y37" i="5"/>
  <c r="Y36" i="5"/>
  <c r="Y47" i="5"/>
  <c r="W37" i="5"/>
  <c r="W36" i="5"/>
  <c r="W47" i="5"/>
  <c r="K37" i="5"/>
  <c r="K36" i="5"/>
  <c r="K47" i="5"/>
  <c r="Q37" i="5"/>
  <c r="Q36" i="5"/>
  <c r="Q47" i="5"/>
  <c r="N37" i="5"/>
  <c r="N36" i="5"/>
  <c r="N47" i="5"/>
  <c r="X37" i="5"/>
  <c r="X36" i="5"/>
  <c r="X47" i="5"/>
  <c r="V37" i="5"/>
  <c r="V36" i="5"/>
  <c r="V47" i="5"/>
  <c r="J37" i="5"/>
  <c r="J36" i="5"/>
  <c r="J47" i="5"/>
  <c r="L36" i="5"/>
  <c r="L37" i="5"/>
  <c r="L47" i="5"/>
  <c r="U37" i="5"/>
  <c r="U36" i="5"/>
  <c r="U47" i="5"/>
  <c r="I36" i="5"/>
  <c r="I37" i="5"/>
  <c r="I47" i="5"/>
  <c r="T37" i="5"/>
  <c r="T36" i="5"/>
  <c r="T47" i="5"/>
  <c r="H36" i="5"/>
  <c r="H37" i="5"/>
  <c r="H47" i="5"/>
  <c r="S36" i="5"/>
  <c r="S37" i="5"/>
  <c r="S47" i="5"/>
  <c r="G36" i="5"/>
  <c r="G37" i="5"/>
  <c r="G47" i="5"/>
  <c r="M35" i="5"/>
  <c r="M34" i="5"/>
  <c r="M46" i="5"/>
  <c r="X35" i="5"/>
  <c r="X34" i="5"/>
  <c r="X46" i="5"/>
  <c r="L34" i="5"/>
  <c r="L35" i="5"/>
  <c r="L46" i="5"/>
  <c r="K34" i="5"/>
  <c r="K35" i="5"/>
  <c r="K46" i="5"/>
  <c r="V34" i="5"/>
  <c r="V35" i="5"/>
  <c r="V46" i="5"/>
  <c r="J34" i="5"/>
  <c r="J35" i="5"/>
  <c r="J46" i="5"/>
  <c r="U34" i="5"/>
  <c r="U35" i="5"/>
  <c r="U46" i="5"/>
  <c r="I34" i="5"/>
  <c r="I35" i="5"/>
  <c r="I46" i="5"/>
  <c r="T35" i="5"/>
  <c r="T34" i="5"/>
  <c r="T46" i="5"/>
  <c r="H35" i="5"/>
  <c r="H34" i="5"/>
  <c r="H46" i="5"/>
  <c r="Q35" i="5"/>
  <c r="Q34" i="5"/>
  <c r="Q46" i="5"/>
  <c r="P34" i="5"/>
  <c r="P35" i="5"/>
  <c r="P46" i="5"/>
  <c r="O34" i="5"/>
  <c r="O35" i="5"/>
  <c r="O46" i="5"/>
  <c r="E64" i="5"/>
  <c r="E35" i="5"/>
  <c r="E34" i="5"/>
  <c r="E46" i="5"/>
  <c r="N35" i="5"/>
  <c r="N34" i="5"/>
  <c r="N46" i="5"/>
  <c r="Y35" i="5"/>
  <c r="Y34" i="5"/>
  <c r="Y46" i="5"/>
  <c r="W34" i="5"/>
  <c r="W35" i="5"/>
  <c r="W46" i="5"/>
  <c r="S35" i="5"/>
  <c r="S34" i="5"/>
  <c r="S46" i="5"/>
  <c r="G34" i="5"/>
  <c r="G35" i="5"/>
  <c r="G46" i="5"/>
  <c r="R35" i="5"/>
  <c r="R34" i="5"/>
  <c r="R46" i="5"/>
  <c r="F34" i="5"/>
  <c r="F35" i="5"/>
  <c r="F46" i="5"/>
  <c r="W58" i="8"/>
  <c r="BD4" i="8"/>
  <c r="BD58" i="8" s="1"/>
  <c r="U58" i="8"/>
  <c r="BB4" i="8"/>
  <c r="BB58" i="8" s="1"/>
  <c r="Y58" i="8"/>
  <c r="BF4" i="8"/>
  <c r="BF58" i="8" s="1"/>
  <c r="S58" i="8"/>
  <c r="AZ4" i="8"/>
  <c r="AZ58" i="8" s="1"/>
  <c r="M58" i="8"/>
  <c r="AT4" i="8"/>
  <c r="AT58" i="8" s="1"/>
  <c r="L58" i="8"/>
  <c r="AS4" i="8"/>
  <c r="AS58" i="8" s="1"/>
  <c r="O58" i="8"/>
  <c r="AV4" i="8"/>
  <c r="AV58" i="8" s="1"/>
  <c r="J58" i="8"/>
  <c r="AQ4" i="8"/>
  <c r="AQ58" i="8" s="1"/>
  <c r="E58" i="8"/>
  <c r="AL4" i="8"/>
  <c r="AL58" i="8" s="1"/>
  <c r="V58" i="8"/>
  <c r="BC4" i="8"/>
  <c r="BC58" i="8" s="1"/>
  <c r="T58" i="8"/>
  <c r="BA4" i="8"/>
  <c r="BA58" i="8" s="1"/>
  <c r="K58" i="8"/>
  <c r="AR4" i="8"/>
  <c r="AR58" i="8" s="1"/>
  <c r="H58" i="8"/>
  <c r="AO4" i="8"/>
  <c r="AO58" i="8" s="1"/>
  <c r="P58" i="8"/>
  <c r="AW4" i="8"/>
  <c r="AW58" i="8" s="1"/>
  <c r="N58" i="8"/>
  <c r="AU4" i="8"/>
  <c r="AU58" i="8" s="1"/>
  <c r="I58" i="8"/>
  <c r="AP4" i="8"/>
  <c r="AP58" i="8" s="1"/>
  <c r="G58" i="8"/>
  <c r="AN4" i="8"/>
  <c r="AN58" i="8" s="1"/>
  <c r="R58" i="8"/>
  <c r="AY4" i="8"/>
  <c r="AY58" i="8" s="1"/>
  <c r="F58" i="8"/>
  <c r="AM4" i="8"/>
  <c r="AM58" i="8" s="1"/>
  <c r="Q58" i="8"/>
  <c r="AX4" i="8"/>
  <c r="AX58" i="8" s="1"/>
  <c r="X58" i="8"/>
  <c r="BE4" i="8"/>
  <c r="BE58" i="8" s="1"/>
  <c r="N64" i="5"/>
  <c r="K64" i="5"/>
  <c r="O64" i="5"/>
  <c r="J64" i="5"/>
  <c r="L64" i="5"/>
  <c r="V64" i="5"/>
  <c r="I64" i="5"/>
  <c r="P64" i="5"/>
  <c r="X64" i="5"/>
  <c r="T64" i="5"/>
  <c r="H64" i="5"/>
  <c r="Q64" i="5"/>
  <c r="M64" i="5"/>
  <c r="W64" i="5"/>
  <c r="S64" i="5"/>
  <c r="G64" i="5"/>
  <c r="Y64" i="5"/>
  <c r="U64" i="5"/>
  <c r="R64" i="5"/>
  <c r="F64" i="5"/>
  <c r="AC64" i="5" l="1"/>
  <c r="AC46" i="5"/>
  <c r="AC47" i="5"/>
  <c r="AC34" i="5"/>
  <c r="AC36" i="5"/>
  <c r="AC35" i="5"/>
  <c r="AC58" i="8"/>
  <c r="BJ4" i="8"/>
  <c r="BJ58" i="8" s="1"/>
  <c r="AC49" i="19"/>
  <c r="AD4" i="8"/>
  <c r="AD5" i="29"/>
  <c r="AD3" i="5"/>
  <c r="AD37" i="5" s="1"/>
  <c r="AD2" i="6"/>
  <c r="BL2" i="6" s="1"/>
  <c r="T47" i="8"/>
  <c r="T46" i="8"/>
  <c r="I46" i="8"/>
  <c r="I47" i="8"/>
  <c r="N46" i="8"/>
  <c r="N47" i="8"/>
  <c r="M47" i="8"/>
  <c r="M46" i="8"/>
  <c r="J46" i="8"/>
  <c r="J47" i="8"/>
  <c r="Y47" i="8"/>
  <c r="Y46" i="8"/>
  <c r="U46" i="8"/>
  <c r="U47" i="8"/>
  <c r="F47" i="8"/>
  <c r="F46" i="8"/>
  <c r="K47" i="8"/>
  <c r="K46" i="8"/>
  <c r="H46" i="8"/>
  <c r="H47" i="8"/>
  <c r="V46" i="8"/>
  <c r="V47" i="8"/>
  <c r="R46" i="8"/>
  <c r="R47" i="8"/>
  <c r="W46" i="8"/>
  <c r="W47" i="8"/>
  <c r="Q46" i="8"/>
  <c r="Q47" i="8"/>
  <c r="G46" i="8"/>
  <c r="G47" i="8"/>
  <c r="X47" i="8"/>
  <c r="X46" i="8"/>
  <c r="O47" i="8"/>
  <c r="O46" i="8"/>
  <c r="L47" i="8"/>
  <c r="L46" i="8"/>
  <c r="S46" i="8"/>
  <c r="S47" i="8"/>
  <c r="P46" i="8"/>
  <c r="P47" i="8"/>
  <c r="T45" i="8"/>
  <c r="T44" i="8"/>
  <c r="Y44" i="8"/>
  <c r="Y45" i="8"/>
  <c r="M44" i="8"/>
  <c r="M45" i="8"/>
  <c r="J44" i="8"/>
  <c r="J45" i="8"/>
  <c r="I45" i="8"/>
  <c r="I44" i="8"/>
  <c r="U45" i="8"/>
  <c r="U44" i="8"/>
  <c r="V44" i="8"/>
  <c r="V45" i="8"/>
  <c r="H44" i="8"/>
  <c r="H45" i="8"/>
  <c r="F44" i="8"/>
  <c r="F45" i="8"/>
  <c r="K44" i="8"/>
  <c r="K45" i="8"/>
  <c r="N45" i="8"/>
  <c r="N44" i="8"/>
  <c r="W44" i="8"/>
  <c r="W45" i="8"/>
  <c r="O45" i="8"/>
  <c r="O44" i="8"/>
  <c r="G45" i="8"/>
  <c r="G44" i="8"/>
  <c r="X44" i="8"/>
  <c r="X45" i="8"/>
  <c r="R44" i="8"/>
  <c r="R45" i="8"/>
  <c r="Q44" i="8"/>
  <c r="Q45" i="8"/>
  <c r="L44" i="8"/>
  <c r="L45" i="8"/>
  <c r="S44" i="8"/>
  <c r="S45" i="8"/>
  <c r="P44" i="8"/>
  <c r="P45" i="8"/>
  <c r="I31" i="8"/>
  <c r="I34" i="8"/>
  <c r="I37" i="8"/>
  <c r="I40" i="8"/>
  <c r="I33" i="8"/>
  <c r="I36" i="8"/>
  <c r="I39" i="8"/>
  <c r="I42" i="8"/>
  <c r="I32" i="8"/>
  <c r="I35" i="8"/>
  <c r="I38" i="8"/>
  <c r="I41" i="8"/>
  <c r="N33" i="8"/>
  <c r="N36" i="8"/>
  <c r="N39" i="8"/>
  <c r="N42" i="8"/>
  <c r="N32" i="8"/>
  <c r="N35" i="8"/>
  <c r="N38" i="8"/>
  <c r="N41" i="8"/>
  <c r="N31" i="8"/>
  <c r="N34" i="8"/>
  <c r="N37" i="8"/>
  <c r="N40" i="8"/>
  <c r="J32" i="8"/>
  <c r="J35" i="8"/>
  <c r="J38" i="8"/>
  <c r="J41" i="8"/>
  <c r="J31" i="8"/>
  <c r="J34" i="8"/>
  <c r="J37" i="8"/>
  <c r="J40" i="8"/>
  <c r="J33" i="8"/>
  <c r="J36" i="8"/>
  <c r="J39" i="8"/>
  <c r="J42" i="8"/>
  <c r="V32" i="8"/>
  <c r="V35" i="8"/>
  <c r="V38" i="8"/>
  <c r="V41" i="8"/>
  <c r="V31" i="8"/>
  <c r="V34" i="8"/>
  <c r="V37" i="8"/>
  <c r="V40" i="8"/>
  <c r="V33" i="8"/>
  <c r="V36" i="8"/>
  <c r="V39" i="8"/>
  <c r="V42" i="8"/>
  <c r="U31" i="8"/>
  <c r="U34" i="8"/>
  <c r="U37" i="8"/>
  <c r="U40" i="8"/>
  <c r="U33" i="8"/>
  <c r="U36" i="8"/>
  <c r="U39" i="8"/>
  <c r="U42" i="8"/>
  <c r="U32" i="8"/>
  <c r="U38" i="8"/>
  <c r="U41" i="8"/>
  <c r="U35" i="8"/>
  <c r="O33" i="8"/>
  <c r="O36" i="8"/>
  <c r="O39" i="8"/>
  <c r="O42" i="8"/>
  <c r="O32" i="8"/>
  <c r="O35" i="8"/>
  <c r="O38" i="8"/>
  <c r="O41" i="8"/>
  <c r="O31" i="8"/>
  <c r="O34" i="8"/>
  <c r="O37" i="8"/>
  <c r="O40" i="8"/>
  <c r="T31" i="8"/>
  <c r="T34" i="8"/>
  <c r="T37" i="8"/>
  <c r="T40" i="8"/>
  <c r="T33" i="8"/>
  <c r="T36" i="8"/>
  <c r="T39" i="8"/>
  <c r="T42" i="8"/>
  <c r="T32" i="8"/>
  <c r="T35" i="8"/>
  <c r="T38" i="8"/>
  <c r="T41" i="8"/>
  <c r="F31" i="8"/>
  <c r="F34" i="8"/>
  <c r="F37" i="8"/>
  <c r="F40" i="8"/>
  <c r="F33" i="8"/>
  <c r="F36" i="8"/>
  <c r="F39" i="8"/>
  <c r="F42" i="8"/>
  <c r="F32" i="8"/>
  <c r="F35" i="8"/>
  <c r="F38" i="8"/>
  <c r="F41" i="8"/>
  <c r="W32" i="8"/>
  <c r="W35" i="8"/>
  <c r="W38" i="8"/>
  <c r="W41" i="8"/>
  <c r="W31" i="8"/>
  <c r="W34" i="8"/>
  <c r="W37" i="8"/>
  <c r="W40" i="8"/>
  <c r="W33" i="8"/>
  <c r="W36" i="8"/>
  <c r="W39" i="8"/>
  <c r="W42" i="8"/>
  <c r="R31" i="8"/>
  <c r="R34" i="8"/>
  <c r="R37" i="8"/>
  <c r="R40" i="8"/>
  <c r="R33" i="8"/>
  <c r="R36" i="8"/>
  <c r="R39" i="8"/>
  <c r="R42" i="8"/>
  <c r="R32" i="8"/>
  <c r="R35" i="8"/>
  <c r="R38" i="8"/>
  <c r="R41" i="8"/>
  <c r="L32" i="8"/>
  <c r="L35" i="8"/>
  <c r="L38" i="8"/>
  <c r="L41" i="8"/>
  <c r="L31" i="8"/>
  <c r="L34" i="8"/>
  <c r="L37" i="8"/>
  <c r="L40" i="8"/>
  <c r="L33" i="8"/>
  <c r="L36" i="8"/>
  <c r="L39" i="8"/>
  <c r="L42" i="8"/>
  <c r="G31" i="8"/>
  <c r="G34" i="8"/>
  <c r="G37" i="8"/>
  <c r="G40" i="8"/>
  <c r="G33" i="8"/>
  <c r="G36" i="8"/>
  <c r="G39" i="8"/>
  <c r="G42" i="8"/>
  <c r="G32" i="8"/>
  <c r="G35" i="8"/>
  <c r="G38" i="8"/>
  <c r="G41" i="8"/>
  <c r="X32" i="8"/>
  <c r="X35" i="8"/>
  <c r="X38" i="8"/>
  <c r="X41" i="8"/>
  <c r="X31" i="8"/>
  <c r="X34" i="8"/>
  <c r="X37" i="8"/>
  <c r="X40" i="8"/>
  <c r="X33" i="8"/>
  <c r="X36" i="8"/>
  <c r="X39" i="8"/>
  <c r="X42" i="8"/>
  <c r="Y32" i="8"/>
  <c r="Y35" i="8"/>
  <c r="Y38" i="8"/>
  <c r="Y41" i="8"/>
  <c r="Y31" i="8"/>
  <c r="Y34" i="8"/>
  <c r="Y37" i="8"/>
  <c r="Y40" i="8"/>
  <c r="Y42" i="8"/>
  <c r="Y33" i="8"/>
  <c r="Y36" i="8"/>
  <c r="Y39" i="8"/>
  <c r="K32" i="8"/>
  <c r="K35" i="8"/>
  <c r="K38" i="8"/>
  <c r="K41" i="8"/>
  <c r="K31" i="8"/>
  <c r="K34" i="8"/>
  <c r="K37" i="8"/>
  <c r="K40" i="8"/>
  <c r="K33" i="8"/>
  <c r="K36" i="8"/>
  <c r="K39" i="8"/>
  <c r="K42" i="8"/>
  <c r="S31" i="8"/>
  <c r="S34" i="8"/>
  <c r="S37" i="8"/>
  <c r="S40" i="8"/>
  <c r="S33" i="8"/>
  <c r="S36" i="8"/>
  <c r="S39" i="8"/>
  <c r="S42" i="8"/>
  <c r="S32" i="8"/>
  <c r="S35" i="8"/>
  <c r="S38" i="8"/>
  <c r="S41" i="8"/>
  <c r="Q33" i="8"/>
  <c r="Q36" i="8"/>
  <c r="Q39" i="8"/>
  <c r="Q42" i="8"/>
  <c r="Q32" i="8"/>
  <c r="Q35" i="8"/>
  <c r="Q38" i="8"/>
  <c r="Q41" i="8"/>
  <c r="Q34" i="8"/>
  <c r="Q37" i="8"/>
  <c r="Q40" i="8"/>
  <c r="Q31" i="8"/>
  <c r="P33" i="8"/>
  <c r="P36" i="8"/>
  <c r="P39" i="8"/>
  <c r="P42" i="8"/>
  <c r="P32" i="8"/>
  <c r="P35" i="8"/>
  <c r="P38" i="8"/>
  <c r="P41" i="8"/>
  <c r="P31" i="8"/>
  <c r="P34" i="8"/>
  <c r="P37" i="8"/>
  <c r="P40" i="8"/>
  <c r="H31" i="8"/>
  <c r="H34" i="8"/>
  <c r="H37" i="8"/>
  <c r="H40" i="8"/>
  <c r="H33" i="8"/>
  <c r="H36" i="8"/>
  <c r="H39" i="8"/>
  <c r="H42" i="8"/>
  <c r="H32" i="8"/>
  <c r="H35" i="8"/>
  <c r="H38" i="8"/>
  <c r="H41" i="8"/>
  <c r="M32" i="8"/>
  <c r="M35" i="8"/>
  <c r="M38" i="8"/>
  <c r="M41" i="8"/>
  <c r="M31" i="8"/>
  <c r="M34" i="8"/>
  <c r="M37" i="8"/>
  <c r="M40" i="8"/>
  <c r="M36" i="8"/>
  <c r="M33" i="8"/>
  <c r="M39" i="8"/>
  <c r="M42" i="8"/>
  <c r="AD64" i="5" l="1"/>
  <c r="AD46" i="5"/>
  <c r="AD47" i="5"/>
  <c r="AD34" i="5"/>
  <c r="AD36" i="5"/>
  <c r="AD35" i="5"/>
  <c r="AD58" i="8"/>
  <c r="BK4" i="8"/>
  <c r="BK58" i="8" s="1"/>
  <c r="AD49" i="19"/>
  <c r="AE4" i="8"/>
  <c r="AE3" i="5"/>
  <c r="AE37" i="5" s="1"/>
  <c r="AE5" i="29"/>
  <c r="AE2" i="6"/>
  <c r="BM2" i="6" s="1"/>
  <c r="BF45" i="8"/>
  <c r="BF46" i="8"/>
  <c r="BF47" i="8"/>
  <c r="AQ45" i="8"/>
  <c r="AQ47" i="8"/>
  <c r="AQ46" i="8"/>
  <c r="AT45" i="8"/>
  <c r="AT47" i="8"/>
  <c r="AT46" i="8"/>
  <c r="BA45" i="8"/>
  <c r="BA47" i="8"/>
  <c r="BA46" i="8"/>
  <c r="AO45" i="8"/>
  <c r="AO47" i="8"/>
  <c r="AO46" i="8"/>
  <c r="BE45" i="8"/>
  <c r="BE47" i="8"/>
  <c r="BE46" i="8"/>
  <c r="AW45" i="8"/>
  <c r="AW47" i="8"/>
  <c r="AW46" i="8"/>
  <c r="AN45" i="8"/>
  <c r="AN47" i="8"/>
  <c r="AN46" i="8"/>
  <c r="AM45" i="8"/>
  <c r="AM46" i="8"/>
  <c r="AM47" i="8"/>
  <c r="AZ45" i="8"/>
  <c r="AZ46" i="8"/>
  <c r="AZ47" i="8"/>
  <c r="AX45" i="8"/>
  <c r="AX47" i="8"/>
  <c r="AX46" i="8"/>
  <c r="AS45" i="8"/>
  <c r="AS47" i="8"/>
  <c r="AS46" i="8"/>
  <c r="BD45" i="8"/>
  <c r="BD47" i="8"/>
  <c r="BD46" i="8"/>
  <c r="AP45" i="8"/>
  <c r="AP46" i="8"/>
  <c r="AP47" i="8"/>
  <c r="AU45" i="8"/>
  <c r="AU47" i="8"/>
  <c r="AU46" i="8"/>
  <c r="AY45" i="8"/>
  <c r="AY46" i="8"/>
  <c r="AY47" i="8"/>
  <c r="AV45" i="8"/>
  <c r="AV46" i="8"/>
  <c r="AV47" i="8"/>
  <c r="BB45" i="8"/>
  <c r="BB46" i="8"/>
  <c r="BB47" i="8"/>
  <c r="AR45" i="8"/>
  <c r="AR46" i="8"/>
  <c r="AR47" i="8"/>
  <c r="AM31" i="8"/>
  <c r="AM34" i="8"/>
  <c r="AM37" i="8"/>
  <c r="AM40" i="8"/>
  <c r="AM33" i="8"/>
  <c r="AM36" i="8"/>
  <c r="AM39" i="8"/>
  <c r="AM42" i="8"/>
  <c r="AM32" i="8"/>
  <c r="AM35" i="8"/>
  <c r="AM38" i="8"/>
  <c r="AM41" i="8"/>
  <c r="AM43" i="8"/>
  <c r="AM44" i="8"/>
  <c r="BF32" i="8"/>
  <c r="BF35" i="8"/>
  <c r="BF38" i="8"/>
  <c r="BF41" i="8"/>
  <c r="BF34" i="8"/>
  <c r="BF40" i="8"/>
  <c r="BF31" i="8"/>
  <c r="BF37" i="8"/>
  <c r="BF33" i="8"/>
  <c r="BF36" i="8"/>
  <c r="BF42" i="8"/>
  <c r="BF39" i="8"/>
  <c r="BF44" i="8"/>
  <c r="BF43" i="8"/>
  <c r="AQ32" i="8"/>
  <c r="AQ35" i="8"/>
  <c r="AQ38" i="8"/>
  <c r="AQ41" i="8"/>
  <c r="AQ31" i="8"/>
  <c r="AQ34" i="8"/>
  <c r="AQ37" i="8"/>
  <c r="AQ40" i="8"/>
  <c r="AQ33" i="8"/>
  <c r="AQ36" i="8"/>
  <c r="AQ39" i="8"/>
  <c r="AQ42" i="8"/>
  <c r="AQ43" i="8"/>
  <c r="AQ44" i="8"/>
  <c r="BA31" i="8"/>
  <c r="BA34" i="8"/>
  <c r="BA37" i="8"/>
  <c r="BA40" i="8"/>
  <c r="BA33" i="8"/>
  <c r="BA36" i="8"/>
  <c r="BA39" i="8"/>
  <c r="BA42" i="8"/>
  <c r="BA32" i="8"/>
  <c r="BA35" i="8"/>
  <c r="BA38" i="8"/>
  <c r="BA41" i="8"/>
  <c r="BA43" i="8"/>
  <c r="BA44" i="8"/>
  <c r="AT32" i="8"/>
  <c r="AT35" i="8"/>
  <c r="AT38" i="8"/>
  <c r="AT41" i="8"/>
  <c r="AT31" i="8"/>
  <c r="AT37" i="8"/>
  <c r="AT40" i="8"/>
  <c r="AT34" i="8"/>
  <c r="AT39" i="8"/>
  <c r="AT33" i="8"/>
  <c r="AT36" i="8"/>
  <c r="AT42" i="8"/>
  <c r="AT44" i="8"/>
  <c r="AT43" i="8"/>
  <c r="AO31" i="8"/>
  <c r="AO34" i="8"/>
  <c r="AO37" i="8"/>
  <c r="AO40" i="8"/>
  <c r="AO33" i="8"/>
  <c r="AO36" i="8"/>
  <c r="AO39" i="8"/>
  <c r="AO42" i="8"/>
  <c r="AO32" i="8"/>
  <c r="AO35" i="8"/>
  <c r="AO38" i="8"/>
  <c r="AO41" i="8"/>
  <c r="AO43" i="8"/>
  <c r="AO44" i="8"/>
  <c r="AZ31" i="8"/>
  <c r="AZ34" i="8"/>
  <c r="AZ40" i="8"/>
  <c r="AZ37" i="8"/>
  <c r="AZ33" i="8"/>
  <c r="AZ36" i="8"/>
  <c r="AZ39" i="8"/>
  <c r="AZ42" i="8"/>
  <c r="AZ32" i="8"/>
  <c r="AZ35" i="8"/>
  <c r="AZ38" i="8"/>
  <c r="AZ41" i="8"/>
  <c r="AZ44" i="8"/>
  <c r="AZ43" i="8"/>
  <c r="BE32" i="8"/>
  <c r="BE35" i="8"/>
  <c r="BE38" i="8"/>
  <c r="BE41" i="8"/>
  <c r="BE31" i="8"/>
  <c r="BE34" i="8"/>
  <c r="BE37" i="8"/>
  <c r="BE40" i="8"/>
  <c r="BE33" i="8"/>
  <c r="BE36" i="8"/>
  <c r="BE39" i="8"/>
  <c r="BE42" i="8"/>
  <c r="BE44" i="8"/>
  <c r="BE43" i="8"/>
  <c r="AW33" i="8"/>
  <c r="AW36" i="8"/>
  <c r="AW39" i="8"/>
  <c r="AW42" i="8"/>
  <c r="AW32" i="8"/>
  <c r="AW35" i="8"/>
  <c r="AW38" i="8"/>
  <c r="AW41" i="8"/>
  <c r="AW31" i="8"/>
  <c r="AW34" i="8"/>
  <c r="AW37" i="8"/>
  <c r="AW40" i="8"/>
  <c r="AW43" i="8"/>
  <c r="AW44" i="8"/>
  <c r="AN31" i="8"/>
  <c r="AN34" i="8"/>
  <c r="AN37" i="8"/>
  <c r="AN40" i="8"/>
  <c r="AN33" i="8"/>
  <c r="AN36" i="8"/>
  <c r="AN39" i="8"/>
  <c r="AN42" i="8"/>
  <c r="AN32" i="8"/>
  <c r="AN35" i="8"/>
  <c r="AN38" i="8"/>
  <c r="AN41" i="8"/>
  <c r="AN44" i="8"/>
  <c r="AN43" i="8"/>
  <c r="AP31" i="8"/>
  <c r="AP34" i="8"/>
  <c r="AP37" i="8"/>
  <c r="AP40" i="8"/>
  <c r="AP39" i="8"/>
  <c r="AP36" i="8"/>
  <c r="AP33" i="8"/>
  <c r="AP42" i="8"/>
  <c r="AP35" i="8"/>
  <c r="AP38" i="8"/>
  <c r="AP32" i="8"/>
  <c r="AP41" i="8"/>
  <c r="AP44" i="8"/>
  <c r="AP43" i="8"/>
  <c r="AX33" i="8"/>
  <c r="AX36" i="8"/>
  <c r="AX39" i="8"/>
  <c r="AX42" i="8"/>
  <c r="AX32" i="8"/>
  <c r="AX38" i="8"/>
  <c r="AX35" i="8"/>
  <c r="AX41" i="8"/>
  <c r="AX31" i="8"/>
  <c r="AX40" i="8"/>
  <c r="AX34" i="8"/>
  <c r="AX37" i="8"/>
  <c r="AX43" i="8"/>
  <c r="AX44" i="8"/>
  <c r="AS32" i="8"/>
  <c r="AS35" i="8"/>
  <c r="AS38" i="8"/>
  <c r="AS41" i="8"/>
  <c r="AS31" i="8"/>
  <c r="AS34" i="8"/>
  <c r="AS37" i="8"/>
  <c r="AS40" i="8"/>
  <c r="AS33" i="8"/>
  <c r="AS36" i="8"/>
  <c r="AS39" i="8"/>
  <c r="AS42" i="8"/>
  <c r="AS44" i="8"/>
  <c r="AS43" i="8"/>
  <c r="AV33" i="8"/>
  <c r="AV36" i="8"/>
  <c r="AV39" i="8"/>
  <c r="AV42" i="8"/>
  <c r="AV32" i="8"/>
  <c r="AV35" i="8"/>
  <c r="AV38" i="8"/>
  <c r="AV41" i="8"/>
  <c r="AV31" i="8"/>
  <c r="AV34" i="8"/>
  <c r="AV37" i="8"/>
  <c r="AV40" i="8"/>
  <c r="AV44" i="8"/>
  <c r="AV43" i="8"/>
  <c r="BD32" i="8"/>
  <c r="BD35" i="8"/>
  <c r="BD38" i="8"/>
  <c r="BD41" i="8"/>
  <c r="BD31" i="8"/>
  <c r="BD34" i="8"/>
  <c r="BD37" i="8"/>
  <c r="BD40" i="8"/>
  <c r="BD33" i="8"/>
  <c r="BD36" i="8"/>
  <c r="BD39" i="8"/>
  <c r="BD42" i="8"/>
  <c r="BD43" i="8"/>
  <c r="BD44" i="8"/>
  <c r="AU33" i="8"/>
  <c r="AU36" i="8"/>
  <c r="AU39" i="8"/>
  <c r="AU42" i="8"/>
  <c r="AU32" i="8"/>
  <c r="AU35" i="8"/>
  <c r="AU38" i="8"/>
  <c r="AU41" i="8"/>
  <c r="AU31" i="8"/>
  <c r="AU34" i="8"/>
  <c r="AU37" i="8"/>
  <c r="AU40" i="8"/>
  <c r="AU44" i="8"/>
  <c r="AU43" i="8"/>
  <c r="AY31" i="8"/>
  <c r="AY34" i="8"/>
  <c r="AY37" i="8"/>
  <c r="AY40" i="8"/>
  <c r="AY33" i="8"/>
  <c r="AY36" i="8"/>
  <c r="AY39" i="8"/>
  <c r="AY42" i="8"/>
  <c r="AY32" i="8"/>
  <c r="AY35" i="8"/>
  <c r="AY38" i="8"/>
  <c r="AY41" i="8"/>
  <c r="AY43" i="8"/>
  <c r="AY44" i="8"/>
  <c r="BB31" i="8"/>
  <c r="BB34" i="8"/>
  <c r="BB37" i="8"/>
  <c r="BB40" i="8"/>
  <c r="BB42" i="8"/>
  <c r="BB33" i="8"/>
  <c r="BB36" i="8"/>
  <c r="BB39" i="8"/>
  <c r="BB32" i="8"/>
  <c r="BB41" i="8"/>
  <c r="BB35" i="8"/>
  <c r="BB38" i="8"/>
  <c r="BB44" i="8"/>
  <c r="BB43" i="8"/>
  <c r="AR35" i="8"/>
  <c r="AR38" i="8"/>
  <c r="AR41" i="8"/>
  <c r="AR32" i="8"/>
  <c r="AR31" i="8"/>
  <c r="AR34" i="8"/>
  <c r="AR37" i="8"/>
  <c r="AR40" i="8"/>
  <c r="AR33" i="8"/>
  <c r="AR36" i="8"/>
  <c r="AR39" i="8"/>
  <c r="AR42" i="8"/>
  <c r="AR43" i="8"/>
  <c r="AR44" i="8"/>
  <c r="AE64" i="5" l="1"/>
  <c r="AE46" i="5"/>
  <c r="AE47" i="5"/>
  <c r="AE36" i="5"/>
  <c r="AE35" i="5"/>
  <c r="AE34" i="5"/>
  <c r="AE58" i="8"/>
  <c r="BL4" i="8"/>
  <c r="BL58" i="8" s="1"/>
  <c r="AE49" i="19"/>
  <c r="AF4" i="8"/>
  <c r="AF2" i="6"/>
  <c r="BN2" i="6" s="1"/>
  <c r="AF3" i="5"/>
  <c r="AF37" i="5" s="1"/>
  <c r="AF5" i="29"/>
  <c r="BC45" i="8"/>
  <c r="BC47" i="8"/>
  <c r="BC46" i="8"/>
  <c r="BC32" i="8"/>
  <c r="BC35" i="8"/>
  <c r="BC38" i="8"/>
  <c r="BC41" i="8"/>
  <c r="BC31" i="8"/>
  <c r="BC34" i="8"/>
  <c r="BC37" i="8"/>
  <c r="BC40" i="8"/>
  <c r="BC33" i="8"/>
  <c r="BC36" i="8"/>
  <c r="BC39" i="8"/>
  <c r="BC42" i="8"/>
  <c r="BC43" i="8"/>
  <c r="BC44" i="8"/>
  <c r="AF49" i="19" l="1"/>
  <c r="AG5" i="29"/>
  <c r="AG4" i="8"/>
  <c r="AG2" i="6"/>
  <c r="BO2" i="6" s="1"/>
  <c r="AG3" i="5"/>
  <c r="AG37" i="5" s="1"/>
  <c r="AF64" i="5"/>
  <c r="AF46" i="5"/>
  <c r="AF47" i="5"/>
  <c r="AF36" i="5"/>
  <c r="AF35" i="5"/>
  <c r="AF34" i="5"/>
  <c r="AF58" i="8"/>
  <c r="BM4" i="8"/>
  <c r="BM58" i="8" s="1"/>
  <c r="U28" i="19"/>
  <c r="AJ11" i="8" s="1"/>
  <c r="U27" i="19"/>
  <c r="U24" i="19"/>
  <c r="U33" i="19"/>
  <c r="AJ16" i="8" s="1"/>
  <c r="U31" i="19"/>
  <c r="AJ14" i="8" s="1"/>
  <c r="U30" i="19"/>
  <c r="AJ13" i="8" s="1"/>
  <c r="U29" i="19"/>
  <c r="AJ12" i="8" s="1"/>
  <c r="U26" i="19"/>
  <c r="AJ9" i="8" s="1"/>
  <c r="U32" i="19"/>
  <c r="AJ15" i="8" s="1"/>
  <c r="U25" i="19"/>
  <c r="AJ8" i="8" s="1"/>
  <c r="AJ10" i="8" l="1"/>
  <c r="AD20" i="8"/>
  <c r="AH21" i="8"/>
  <c r="AG21" i="8"/>
  <c r="AF21" i="8"/>
  <c r="AI20" i="8"/>
  <c r="Z20" i="8"/>
  <c r="AC20" i="8"/>
  <c r="AB21" i="8"/>
  <c r="AE21" i="8"/>
  <c r="AG20" i="8"/>
  <c r="AH20" i="8"/>
  <c r="AI21" i="8"/>
  <c r="AA21" i="8"/>
  <c r="AB20" i="8"/>
  <c r="AA20" i="8"/>
  <c r="AD21" i="8"/>
  <c r="AJ20" i="8"/>
  <c r="AF20" i="8"/>
  <c r="Z21" i="8"/>
  <c r="AJ21" i="8"/>
  <c r="AC21" i="8"/>
  <c r="AE20" i="8"/>
  <c r="AH19" i="8"/>
  <c r="AE19" i="8"/>
  <c r="AG19" i="8"/>
  <c r="AF19" i="8"/>
  <c r="AD19" i="8"/>
  <c r="AB19" i="8"/>
  <c r="AI19" i="8"/>
  <c r="AJ19" i="8"/>
  <c r="AC19" i="8"/>
  <c r="AA19" i="8"/>
  <c r="Z19" i="8"/>
  <c r="AG64" i="5"/>
  <c r="AG47" i="5"/>
  <c r="AG46" i="5"/>
  <c r="AG36" i="5"/>
  <c r="AG35" i="5"/>
  <c r="AG34" i="5"/>
  <c r="AG58" i="8"/>
  <c r="BN4" i="8"/>
  <c r="BN58" i="8" s="1"/>
  <c r="AG49" i="19"/>
  <c r="AH5" i="29"/>
  <c r="AH2" i="6"/>
  <c r="BP2" i="6" s="1"/>
  <c r="AH4" i="8"/>
  <c r="AH3" i="5"/>
  <c r="AH37" i="5" s="1"/>
  <c r="AJ7" i="8"/>
  <c r="AJ17" i="8"/>
  <c r="AJ6" i="8"/>
  <c r="AJ18" i="8"/>
  <c r="AH12" i="8"/>
  <c r="AI12" i="8"/>
  <c r="AF12" i="8"/>
  <c r="AA12" i="8"/>
  <c r="AG12" i="8"/>
  <c r="AD12" i="8"/>
  <c r="AE12" i="8"/>
  <c r="AC12" i="8"/>
  <c r="AB12" i="8"/>
  <c r="Z12" i="8"/>
  <c r="AH8" i="8"/>
  <c r="AI8" i="8"/>
  <c r="AG8" i="8"/>
  <c r="AF8" i="8"/>
  <c r="AD8" i="8"/>
  <c r="AE8" i="8"/>
  <c r="Z8" i="8"/>
  <c r="AA8" i="8"/>
  <c r="AB8" i="8"/>
  <c r="AC8" i="8"/>
  <c r="AB15" i="8"/>
  <c r="AD15" i="8"/>
  <c r="AE15" i="8"/>
  <c r="AH15" i="8"/>
  <c r="AC15" i="8"/>
  <c r="AA15" i="8"/>
  <c r="Z15" i="8"/>
  <c r="AI15" i="8"/>
  <c r="AG15" i="8"/>
  <c r="AF15" i="8"/>
  <c r="Z13" i="8"/>
  <c r="AA13" i="8"/>
  <c r="AI13" i="8"/>
  <c r="AE13" i="8"/>
  <c r="AH13" i="8"/>
  <c r="AF13" i="8"/>
  <c r="AG13" i="8"/>
  <c r="AC13" i="8"/>
  <c r="AD13" i="8"/>
  <c r="AB13" i="8"/>
  <c r="AE11" i="8"/>
  <c r="AC11" i="8"/>
  <c r="Z11" i="8"/>
  <c r="AG11" i="8"/>
  <c r="AD11" i="8"/>
  <c r="AB11" i="8"/>
  <c r="AI11" i="8"/>
  <c r="AA11" i="8"/>
  <c r="AF11" i="8"/>
  <c r="AH11" i="8"/>
  <c r="AH9" i="8"/>
  <c r="AC9" i="8"/>
  <c r="AE9" i="8"/>
  <c r="AA9" i="8"/>
  <c r="AI9" i="8"/>
  <c r="AF9" i="8"/>
  <c r="AG9" i="8"/>
  <c r="AB9" i="8"/>
  <c r="AD9" i="8"/>
  <c r="Z9" i="8"/>
  <c r="AE14" i="8"/>
  <c r="Z14" i="8"/>
  <c r="AA14" i="8"/>
  <c r="AB14" i="8"/>
  <c r="AC14" i="8"/>
  <c r="AI14" i="8"/>
  <c r="AH14" i="8"/>
  <c r="AG14" i="8"/>
  <c r="AF14" i="8"/>
  <c r="AD14" i="8"/>
  <c r="AB16" i="8"/>
  <c r="AH16" i="8"/>
  <c r="AD16" i="8"/>
  <c r="AE16" i="8"/>
  <c r="AF16" i="8"/>
  <c r="AG16" i="8"/>
  <c r="AC16" i="8"/>
  <c r="Z16" i="8"/>
  <c r="AA16" i="8"/>
  <c r="AI16" i="8"/>
  <c r="AE7" i="8"/>
  <c r="AD7" i="8"/>
  <c r="AC7" i="8"/>
  <c r="AI7" i="8"/>
  <c r="AG7" i="8"/>
  <c r="AB7" i="8"/>
  <c r="AF7" i="8"/>
  <c r="Z7" i="8"/>
  <c r="AA7" i="8"/>
  <c r="AH7" i="8"/>
  <c r="AB17" i="8"/>
  <c r="AC17" i="8"/>
  <c r="AD17" i="8"/>
  <c r="AE17" i="8"/>
  <c r="AA17" i="8"/>
  <c r="Z17" i="8"/>
  <c r="AI17" i="8"/>
  <c r="AH17" i="8"/>
  <c r="AG17" i="8"/>
  <c r="AF17" i="8"/>
  <c r="AB10" i="8"/>
  <c r="AE10" i="8"/>
  <c r="AC10" i="8"/>
  <c r="Z10" i="8"/>
  <c r="AA10" i="8"/>
  <c r="AF10" i="8"/>
  <c r="AG10" i="8"/>
  <c r="AH10" i="8"/>
  <c r="AI10" i="8"/>
  <c r="AD10" i="8"/>
  <c r="AA6" i="8"/>
  <c r="AE6" i="8"/>
  <c r="AB6" i="8"/>
  <c r="Z6" i="8"/>
  <c r="AF6" i="8"/>
  <c r="AH6" i="8"/>
  <c r="AI6" i="8"/>
  <c r="AG6" i="8"/>
  <c r="AD6" i="8"/>
  <c r="AC6" i="8"/>
  <c r="AH18" i="8"/>
  <c r="AD18" i="8"/>
  <c r="AE18" i="8"/>
  <c r="AF18" i="8"/>
  <c r="AG18" i="8"/>
  <c r="AC18" i="8"/>
  <c r="Z18" i="8"/>
  <c r="AB18" i="8"/>
  <c r="AA18" i="8"/>
  <c r="AI18" i="8"/>
  <c r="N22" i="8"/>
  <c r="O22" i="8"/>
  <c r="P22" i="8"/>
  <c r="Q22" i="8"/>
  <c r="F22" i="8"/>
  <c r="R22" i="8"/>
  <c r="G22" i="8"/>
  <c r="S22" i="8"/>
  <c r="H22" i="8"/>
  <c r="T22" i="8"/>
  <c r="I22" i="8"/>
  <c r="U22" i="8"/>
  <c r="J22" i="8"/>
  <c r="V22" i="8"/>
  <c r="K22" i="8"/>
  <c r="W22" i="8"/>
  <c r="L22" i="8"/>
  <c r="X22" i="8"/>
  <c r="M22" i="8"/>
  <c r="Y22" i="8"/>
  <c r="E22" i="8"/>
  <c r="W21" i="8"/>
  <c r="X21" i="8"/>
  <c r="P21" i="8"/>
  <c r="E21" i="8"/>
  <c r="M21" i="8"/>
  <c r="I21" i="8"/>
  <c r="R21" i="8"/>
  <c r="L21" i="8"/>
  <c r="T21" i="8"/>
  <c r="Y21" i="8"/>
  <c r="U21" i="8"/>
  <c r="N21" i="8"/>
  <c r="F21" i="8"/>
  <c r="K21" i="8"/>
  <c r="Q21" i="8"/>
  <c r="J21" i="8"/>
  <c r="G21" i="8"/>
  <c r="V21" i="8"/>
  <c r="S21" i="8"/>
  <c r="O21" i="8"/>
  <c r="H21" i="8"/>
  <c r="I20" i="8"/>
  <c r="X20" i="8"/>
  <c r="U20" i="8"/>
  <c r="Q20" i="8"/>
  <c r="F20" i="8"/>
  <c r="E20" i="8"/>
  <c r="N20" i="8"/>
  <c r="T20" i="8"/>
  <c r="J20" i="8"/>
  <c r="M20" i="8"/>
  <c r="V20" i="8"/>
  <c r="Y20" i="8"/>
  <c r="R20" i="8"/>
  <c r="O20" i="8"/>
  <c r="K20" i="8"/>
  <c r="W20" i="8"/>
  <c r="G20" i="8"/>
  <c r="L20" i="8"/>
  <c r="H20" i="8"/>
  <c r="P20" i="8"/>
  <c r="S20" i="8"/>
  <c r="G19" i="8"/>
  <c r="S19" i="8"/>
  <c r="U19" i="8"/>
  <c r="X19" i="8"/>
  <c r="Q19" i="8"/>
  <c r="J19" i="8"/>
  <c r="V19" i="8"/>
  <c r="K19" i="8"/>
  <c r="W19" i="8"/>
  <c r="N19" i="8"/>
  <c r="T19" i="8"/>
  <c r="F19" i="8"/>
  <c r="H19" i="8"/>
  <c r="M19" i="8"/>
  <c r="R19" i="8"/>
  <c r="Y19" i="8"/>
  <c r="E19" i="8"/>
  <c r="O19" i="8"/>
  <c r="I19" i="8"/>
  <c r="P19" i="8"/>
  <c r="L19" i="8"/>
  <c r="E17" i="8"/>
  <c r="F17" i="8"/>
  <c r="L17" i="8"/>
  <c r="R17" i="8"/>
  <c r="X17" i="8"/>
  <c r="H17" i="8"/>
  <c r="N17" i="8"/>
  <c r="T17" i="8"/>
  <c r="K17" i="8"/>
  <c r="Q17" i="8"/>
  <c r="W17" i="8"/>
  <c r="J17" i="8"/>
  <c r="P17" i="8"/>
  <c r="V17" i="8"/>
  <c r="U17" i="8"/>
  <c r="G17" i="8"/>
  <c r="M17" i="8"/>
  <c r="S17" i="8"/>
  <c r="I17" i="8"/>
  <c r="Y17" i="8"/>
  <c r="O17" i="8"/>
  <c r="E18" i="8"/>
  <c r="W18" i="8"/>
  <c r="M18" i="8"/>
  <c r="S18" i="8"/>
  <c r="Y18" i="8"/>
  <c r="J18" i="8"/>
  <c r="P18" i="8"/>
  <c r="V18" i="8"/>
  <c r="F18" i="8"/>
  <c r="L18" i="8"/>
  <c r="R18" i="8"/>
  <c r="I18" i="8"/>
  <c r="X18" i="8"/>
  <c r="O18" i="8"/>
  <c r="U18" i="8"/>
  <c r="K18" i="8"/>
  <c r="Q18" i="8"/>
  <c r="H18" i="8"/>
  <c r="N18" i="8"/>
  <c r="T18" i="8"/>
  <c r="G18" i="8"/>
  <c r="E6" i="8"/>
  <c r="W6" i="8"/>
  <c r="Q6" i="8"/>
  <c r="G6" i="8"/>
  <c r="J6" i="8"/>
  <c r="M6" i="8"/>
  <c r="S6" i="8"/>
  <c r="V6" i="8"/>
  <c r="Y6" i="8"/>
  <c r="P6" i="8"/>
  <c r="U6" i="8"/>
  <c r="K6" i="8"/>
  <c r="F6" i="8"/>
  <c r="L6" i="8"/>
  <c r="O6" i="8"/>
  <c r="R6" i="8"/>
  <c r="N6" i="8"/>
  <c r="X6" i="8"/>
  <c r="H6" i="8"/>
  <c r="I6" i="8"/>
  <c r="T6" i="8"/>
  <c r="E16" i="8"/>
  <c r="L16" i="8"/>
  <c r="Y16" i="8"/>
  <c r="X16" i="8"/>
  <c r="F16" i="8"/>
  <c r="I16" i="8"/>
  <c r="O16" i="8"/>
  <c r="R16" i="8"/>
  <c r="U16" i="8"/>
  <c r="P16" i="8"/>
  <c r="M16" i="8"/>
  <c r="V16" i="8"/>
  <c r="K16" i="8"/>
  <c r="S16" i="8"/>
  <c r="N16" i="8"/>
  <c r="Q16" i="8"/>
  <c r="H16" i="8"/>
  <c r="W16" i="8"/>
  <c r="T16" i="8"/>
  <c r="G16" i="8"/>
  <c r="J16" i="8"/>
  <c r="E8" i="8"/>
  <c r="J8" i="8"/>
  <c r="G8" i="8"/>
  <c r="V8" i="8"/>
  <c r="S8" i="8"/>
  <c r="M8" i="8"/>
  <c r="Y8" i="8"/>
  <c r="O8" i="8"/>
  <c r="F8" i="8"/>
  <c r="I8" i="8"/>
  <c r="R8" i="8"/>
  <c r="U8" i="8"/>
  <c r="L8" i="8"/>
  <c r="Q8" i="8"/>
  <c r="P8" i="8"/>
  <c r="X8" i="8"/>
  <c r="H8" i="8"/>
  <c r="K8" i="8"/>
  <c r="N8" i="8"/>
  <c r="T8" i="8"/>
  <c r="W8" i="8"/>
  <c r="E9" i="8"/>
  <c r="X9" i="8"/>
  <c r="H9" i="8"/>
  <c r="T9" i="8"/>
  <c r="N9" i="8"/>
  <c r="K9" i="8"/>
  <c r="Q9" i="8"/>
  <c r="W9" i="8"/>
  <c r="U9" i="8"/>
  <c r="O9" i="8"/>
  <c r="G9" i="8"/>
  <c r="R9" i="8"/>
  <c r="J9" i="8"/>
  <c r="M9" i="8"/>
  <c r="S9" i="8"/>
  <c r="V9" i="8"/>
  <c r="Y9" i="8"/>
  <c r="P9" i="8"/>
  <c r="L9" i="8"/>
  <c r="I9" i="8"/>
  <c r="F9" i="8"/>
  <c r="E12" i="8"/>
  <c r="J12" i="8"/>
  <c r="M12" i="8"/>
  <c r="S12" i="8"/>
  <c r="V12" i="8"/>
  <c r="Y12" i="8"/>
  <c r="P12" i="8"/>
  <c r="U12" i="8"/>
  <c r="F12" i="8"/>
  <c r="H12" i="8"/>
  <c r="L12" i="8"/>
  <c r="O12" i="8"/>
  <c r="R12" i="8"/>
  <c r="X12" i="8"/>
  <c r="G12" i="8"/>
  <c r="T12" i="8"/>
  <c r="I12" i="8"/>
  <c r="W12" i="8"/>
  <c r="N12" i="8"/>
  <c r="K12" i="8"/>
  <c r="Q12" i="8"/>
  <c r="E13" i="8"/>
  <c r="U13" i="8"/>
  <c r="K13" i="8"/>
  <c r="N13" i="8"/>
  <c r="Q13" i="8"/>
  <c r="H13" i="8"/>
  <c r="W13" i="8"/>
  <c r="T13" i="8"/>
  <c r="Y13" i="8"/>
  <c r="J13" i="8"/>
  <c r="G13" i="8"/>
  <c r="P13" i="8"/>
  <c r="S13" i="8"/>
  <c r="V13" i="8"/>
  <c r="O13" i="8"/>
  <c r="L13" i="8"/>
  <c r="X13" i="8"/>
  <c r="M13" i="8"/>
  <c r="F13" i="8"/>
  <c r="I13" i="8"/>
  <c r="R13" i="8"/>
  <c r="E7" i="8"/>
  <c r="R7" i="8"/>
  <c r="O7" i="8"/>
  <c r="I7" i="8"/>
  <c r="U7" i="8"/>
  <c r="K7" i="8"/>
  <c r="N7" i="8"/>
  <c r="Q7" i="8"/>
  <c r="H7" i="8"/>
  <c r="W7" i="8"/>
  <c r="Y7" i="8"/>
  <c r="T7" i="8"/>
  <c r="F7" i="8"/>
  <c r="G7" i="8"/>
  <c r="J7" i="8"/>
  <c r="P7" i="8"/>
  <c r="S7" i="8"/>
  <c r="V7" i="8"/>
  <c r="M7" i="8"/>
  <c r="L7" i="8"/>
  <c r="X7" i="8"/>
  <c r="E10" i="8"/>
  <c r="G10" i="8"/>
  <c r="J10" i="8"/>
  <c r="M10" i="8"/>
  <c r="P10" i="8"/>
  <c r="S10" i="8"/>
  <c r="V10" i="8"/>
  <c r="L10" i="8"/>
  <c r="X10" i="8"/>
  <c r="F10" i="8"/>
  <c r="R10" i="8"/>
  <c r="O10" i="8"/>
  <c r="I10" i="8"/>
  <c r="Y10" i="8"/>
  <c r="U10" i="8"/>
  <c r="K10" i="8"/>
  <c r="N10" i="8"/>
  <c r="Q10" i="8"/>
  <c r="H10" i="8"/>
  <c r="W10" i="8"/>
  <c r="T10" i="8"/>
  <c r="E11" i="8"/>
  <c r="X11" i="8"/>
  <c r="U11" i="8"/>
  <c r="Q11" i="8"/>
  <c r="H11" i="8"/>
  <c r="K11" i="8"/>
  <c r="N11" i="8"/>
  <c r="T11" i="8"/>
  <c r="W11" i="8"/>
  <c r="P11" i="8"/>
  <c r="R11" i="8"/>
  <c r="J11" i="8"/>
  <c r="G11" i="8"/>
  <c r="V11" i="8"/>
  <c r="L11" i="8"/>
  <c r="S11" i="8"/>
  <c r="M11" i="8"/>
  <c r="I11" i="8"/>
  <c r="O11" i="8"/>
  <c r="Y11" i="8"/>
  <c r="F11" i="8"/>
  <c r="E15" i="8"/>
  <c r="K15" i="8"/>
  <c r="N15" i="8"/>
  <c r="Q15" i="8"/>
  <c r="W15" i="8"/>
  <c r="G15" i="8"/>
  <c r="I15" i="8"/>
  <c r="J15" i="8"/>
  <c r="M15" i="8"/>
  <c r="S15" i="8"/>
  <c r="T15" i="8"/>
  <c r="V15" i="8"/>
  <c r="Y15" i="8"/>
  <c r="P15" i="8"/>
  <c r="H15" i="8"/>
  <c r="F15" i="8"/>
  <c r="U15" i="8"/>
  <c r="L15" i="8"/>
  <c r="O15" i="8"/>
  <c r="R15" i="8"/>
  <c r="X15" i="8"/>
  <c r="E14" i="8"/>
  <c r="S14" i="8"/>
  <c r="V14" i="8"/>
  <c r="M14" i="8"/>
  <c r="Y14" i="8"/>
  <c r="F14" i="8"/>
  <c r="I14" i="8"/>
  <c r="O14" i="8"/>
  <c r="R14" i="8"/>
  <c r="U14" i="8"/>
  <c r="L14" i="8"/>
  <c r="X14" i="8"/>
  <c r="H14" i="8"/>
  <c r="K14" i="8"/>
  <c r="N14" i="8"/>
  <c r="G14" i="8"/>
  <c r="T14" i="8"/>
  <c r="W14" i="8"/>
  <c r="J14" i="8"/>
  <c r="P14" i="8"/>
  <c r="Q14" i="8"/>
  <c r="U34" i="19"/>
  <c r="C42" i="6"/>
  <c r="C67" i="6"/>
  <c r="C92" i="6"/>
  <c r="C17" i="6"/>
  <c r="C16" i="6"/>
  <c r="C41" i="6"/>
  <c r="C66" i="6"/>
  <c r="C91" i="6"/>
  <c r="AH58" i="8" l="1"/>
  <c r="BO4" i="8"/>
  <c r="BO58" i="8" s="1"/>
  <c r="AH49" i="19"/>
  <c r="AI5" i="29"/>
  <c r="AI2" i="6"/>
  <c r="BQ2" i="6" s="1"/>
  <c r="AI4" i="8"/>
  <c r="AI3" i="5"/>
  <c r="AI37" i="5" s="1"/>
  <c r="AH64" i="5"/>
  <c r="AH47" i="5"/>
  <c r="AH46" i="5"/>
  <c r="AH36" i="5"/>
  <c r="AH35" i="5"/>
  <c r="AH34" i="5"/>
  <c r="B5" i="19"/>
  <c r="B1" i="2"/>
  <c r="G2" i="29"/>
  <c r="G3" i="29" l="1"/>
  <c r="B9" i="19"/>
  <c r="B10" i="19"/>
  <c r="B8" i="19"/>
  <c r="AJ4" i="8"/>
  <c r="AJ5" i="29"/>
  <c r="AJ2" i="6"/>
  <c r="BR2" i="6" s="1"/>
  <c r="AJ3" i="5"/>
  <c r="AJ37" i="5" s="1"/>
  <c r="AI64" i="5"/>
  <c r="AI47" i="5"/>
  <c r="AI46" i="5"/>
  <c r="AI36" i="5"/>
  <c r="AI35" i="5"/>
  <c r="AI34" i="5"/>
  <c r="AI58" i="8"/>
  <c r="BP4" i="8"/>
  <c r="BP58" i="8" s="1"/>
  <c r="AA73" i="19"/>
  <c r="AB73" i="19"/>
  <c r="X73" i="19"/>
  <c r="Y73" i="19"/>
  <c r="Z73" i="19"/>
  <c r="AC73" i="19"/>
  <c r="AD73" i="19"/>
  <c r="AF73" i="19"/>
  <c r="AE73" i="19"/>
  <c r="AG73" i="19"/>
  <c r="AH73" i="19"/>
  <c r="Z32" i="19"/>
  <c r="Y30" i="19"/>
  <c r="Y29" i="19"/>
  <c r="Z33" i="19"/>
  <c r="Z30" i="19"/>
  <c r="Y31" i="19"/>
  <c r="Z31" i="19"/>
  <c r="Y32" i="19"/>
  <c r="Z29" i="19"/>
  <c r="Y33" i="19"/>
  <c r="Y28" i="19"/>
  <c r="Z28" i="19"/>
  <c r="C73" i="19"/>
  <c r="Z26" i="19"/>
  <c r="Y26" i="19"/>
  <c r="Z27" i="19"/>
  <c r="Y27" i="19"/>
  <c r="T73" i="19"/>
  <c r="W73" i="19"/>
  <c r="V73" i="19"/>
  <c r="L73" i="19"/>
  <c r="E73" i="19"/>
  <c r="I73" i="19"/>
  <c r="H73" i="19"/>
  <c r="Y14" i="19"/>
  <c r="K73" i="19"/>
  <c r="N73" i="19"/>
  <c r="M73" i="19"/>
  <c r="D73" i="19"/>
  <c r="F73" i="19"/>
  <c r="S73" i="19"/>
  <c r="R73" i="19"/>
  <c r="U73" i="19"/>
  <c r="J73" i="19"/>
  <c r="O73" i="19"/>
  <c r="P73" i="19"/>
  <c r="Q73" i="19"/>
  <c r="G73" i="19"/>
  <c r="D67" i="29"/>
  <c r="D72" i="29"/>
  <c r="D69" i="29"/>
  <c r="D71" i="29"/>
  <c r="D42" i="29"/>
  <c r="D43" i="29"/>
  <c r="Y22" i="19"/>
  <c r="D68" i="29"/>
  <c r="Z24" i="19"/>
  <c r="Z23" i="19"/>
  <c r="Z22" i="19"/>
  <c r="D44" i="29"/>
  <c r="D45" i="29"/>
  <c r="D41" i="29"/>
  <c r="D46" i="29"/>
  <c r="Z25" i="19"/>
  <c r="D70" i="29"/>
  <c r="Y24" i="19"/>
  <c r="Y25" i="19"/>
  <c r="Y23" i="19"/>
  <c r="D64" i="29"/>
  <c r="D40" i="29"/>
  <c r="D66" i="29"/>
  <c r="D39" i="29"/>
  <c r="D37" i="29"/>
  <c r="D65" i="29"/>
  <c r="D38" i="29"/>
  <c r="D61" i="29"/>
  <c r="D35" i="29"/>
  <c r="D36" i="29"/>
  <c r="D62" i="29"/>
  <c r="D63" i="29"/>
  <c r="D54" i="29"/>
  <c r="D51" i="29"/>
  <c r="D79" i="29"/>
  <c r="D76" i="29"/>
  <c r="D50" i="29"/>
  <c r="D49" i="29"/>
  <c r="D77" i="29"/>
  <c r="D75" i="29"/>
  <c r="D80" i="29"/>
  <c r="D48" i="29"/>
  <c r="D56" i="29"/>
  <c r="D74" i="29"/>
  <c r="D83" i="29"/>
  <c r="D81" i="29"/>
  <c r="D58" i="29"/>
  <c r="D55" i="29"/>
  <c r="D53" i="29"/>
  <c r="D84" i="29"/>
  <c r="D78" i="29"/>
  <c r="D52" i="29"/>
  <c r="D47" i="29"/>
  <c r="D82" i="29"/>
  <c r="D73" i="29"/>
  <c r="D57" i="29"/>
  <c r="O9" i="19"/>
  <c r="B2" i="2" a="1"/>
  <c r="B2" i="2" s="1"/>
  <c r="A2" i="33" a="1"/>
  <c r="BP29" i="6" l="1"/>
  <c r="AM101" i="6"/>
  <c r="BD101" i="6"/>
  <c r="BJ101" i="6"/>
  <c r="AQ101" i="6"/>
  <c r="AM97" i="6"/>
  <c r="BH97" i="6"/>
  <c r="BC97" i="6"/>
  <c r="AV97" i="6"/>
  <c r="AM99" i="6"/>
  <c r="BK99" i="6"/>
  <c r="AX99" i="6"/>
  <c r="BF99" i="6"/>
  <c r="AP96" i="6"/>
  <c r="BQ96" i="6"/>
  <c r="AR96" i="6"/>
  <c r="BA96" i="6"/>
  <c r="BR98" i="6"/>
  <c r="BQ98" i="6"/>
  <c r="AX98" i="6"/>
  <c r="AO98" i="6"/>
  <c r="BH100" i="6"/>
  <c r="BJ100" i="6"/>
  <c r="AO100" i="6"/>
  <c r="AU100" i="6"/>
  <c r="AM73" i="6"/>
  <c r="BL73" i="6"/>
  <c r="BF73" i="6"/>
  <c r="AS73" i="6"/>
  <c r="BO72" i="6"/>
  <c r="BI72" i="6"/>
  <c r="AN72" i="6"/>
  <c r="AS72" i="6"/>
  <c r="BA76" i="6"/>
  <c r="BC76" i="6"/>
  <c r="AW76" i="6"/>
  <c r="BI76" i="6"/>
  <c r="BH75" i="6"/>
  <c r="BR75" i="6"/>
  <c r="AW75" i="6"/>
  <c r="AV75" i="6"/>
  <c r="BI71" i="6"/>
  <c r="BC71" i="6"/>
  <c r="AV71" i="6"/>
  <c r="BD71" i="6"/>
  <c r="BR74" i="6"/>
  <c r="BO74" i="6"/>
  <c r="AN74" i="6"/>
  <c r="AQ74" i="6"/>
  <c r="BN49" i="6"/>
  <c r="BH49" i="6"/>
  <c r="BP46" i="6"/>
  <c r="BR47" i="6"/>
  <c r="BK47" i="6"/>
  <c r="BP51" i="6"/>
  <c r="BI50" i="6"/>
  <c r="BO48" i="6"/>
  <c r="BM48" i="6"/>
  <c r="BQ21" i="6"/>
  <c r="BH23" i="6"/>
  <c r="BR26" i="6"/>
  <c r="BN26" i="6"/>
  <c r="BJ25" i="6"/>
  <c r="BP24" i="6"/>
  <c r="BL24" i="6"/>
  <c r="BI22" i="6"/>
  <c r="BM97" i="6"/>
  <c r="BH72" i="6"/>
  <c r="BH74" i="6"/>
  <c r="BO50" i="6"/>
  <c r="BH22" i="6"/>
  <c r="BM101" i="6"/>
  <c r="AY96" i="6"/>
  <c r="AY101" i="6"/>
  <c r="BG101" i="6"/>
  <c r="AP101" i="6"/>
  <c r="BN101" i="6"/>
  <c r="BO97" i="6"/>
  <c r="BQ97" i="6"/>
  <c r="AX97" i="6"/>
  <c r="BF97" i="6"/>
  <c r="BN99" i="6"/>
  <c r="BM99" i="6"/>
  <c r="AQ99" i="6"/>
  <c r="BG99" i="6"/>
  <c r="AT96" i="6"/>
  <c r="AQ96" i="6"/>
  <c r="BL96" i="6"/>
  <c r="BP96" i="6"/>
  <c r="BM98" i="6"/>
  <c r="BP98" i="6"/>
  <c r="BE98" i="6"/>
  <c r="AP98" i="6"/>
  <c r="BL100" i="6"/>
  <c r="BD100" i="6"/>
  <c r="BA100" i="6"/>
  <c r="BF100" i="6"/>
  <c r="BR73" i="6"/>
  <c r="BH73" i="6"/>
  <c r="BA73" i="6"/>
  <c r="AT73" i="6"/>
  <c r="BN72" i="6"/>
  <c r="BM72" i="6"/>
  <c r="AW72" i="6"/>
  <c r="AO72" i="6"/>
  <c r="BH76" i="6"/>
  <c r="BD76" i="6"/>
  <c r="BN76" i="6"/>
  <c r="BK76" i="6"/>
  <c r="BL75" i="6"/>
  <c r="BN75" i="6"/>
  <c r="AN75" i="6"/>
  <c r="AT75" i="6"/>
  <c r="BF71" i="6"/>
  <c r="AZ71" i="6"/>
  <c r="AW71" i="6"/>
  <c r="AX71" i="6"/>
  <c r="BL74" i="6"/>
  <c r="AT74" i="6"/>
  <c r="AV74" i="6"/>
  <c r="AO74" i="6"/>
  <c r="BP49" i="6"/>
  <c r="BK49" i="6"/>
  <c r="BM46" i="6"/>
  <c r="BI47" i="6"/>
  <c r="BR51" i="6"/>
  <c r="BI51" i="6"/>
  <c r="BJ50" i="6"/>
  <c r="BH48" i="6"/>
  <c r="BL48" i="6"/>
  <c r="BJ21" i="6"/>
  <c r="BI23" i="6"/>
  <c r="BI26" i="6"/>
  <c r="BI126" i="6" s="1"/>
  <c r="BP26" i="6"/>
  <c r="BK25" i="6"/>
  <c r="BH24" i="6"/>
  <c r="BP22" i="6"/>
  <c r="BK22" i="6"/>
  <c r="AY97" i="6"/>
  <c r="AR98" i="6"/>
  <c r="BN73" i="6"/>
  <c r="BF72" i="6"/>
  <c r="BI75" i="6"/>
  <c r="AS71" i="6"/>
  <c r="BA74" i="6"/>
  <c r="BQ47" i="6"/>
  <c r="BL23" i="6"/>
  <c r="BL123" i="6" s="1"/>
  <c r="BO24" i="6"/>
  <c r="BP97" i="6"/>
  <c r="AO97" i="6"/>
  <c r="BQ99" i="6"/>
  <c r="AS96" i="6"/>
  <c r="BK98" i="6"/>
  <c r="BF98" i="6"/>
  <c r="AN101" i="6"/>
  <c r="BC101" i="6"/>
  <c r="BR101" i="6"/>
  <c r="BB101" i="6"/>
  <c r="BJ97" i="6"/>
  <c r="BI97" i="6"/>
  <c r="BE97" i="6"/>
  <c r="BB97" i="6"/>
  <c r="BH99" i="6"/>
  <c r="BO99" i="6"/>
  <c r="BA99" i="6"/>
  <c r="AO99" i="6"/>
  <c r="BG96" i="6"/>
  <c r="BJ96" i="6"/>
  <c r="BB96" i="6"/>
  <c r="BH96" i="6"/>
  <c r="BJ98" i="6"/>
  <c r="BD98" i="6"/>
  <c r="AU98" i="6"/>
  <c r="BG98" i="6"/>
  <c r="BQ100" i="6"/>
  <c r="AN100" i="6"/>
  <c r="AV100" i="6"/>
  <c r="BG100" i="6"/>
  <c r="BP73" i="6"/>
  <c r="BQ73" i="6"/>
  <c r="AN73" i="6"/>
  <c r="AU73" i="6"/>
  <c r="BP72" i="6"/>
  <c r="BK72" i="6"/>
  <c r="BA72" i="6"/>
  <c r="AV72" i="6"/>
  <c r="AU76" i="6"/>
  <c r="AT76" i="6"/>
  <c r="AX76" i="6"/>
  <c r="BP76" i="6"/>
  <c r="BO75" i="6"/>
  <c r="BE75" i="6"/>
  <c r="AQ75" i="6"/>
  <c r="AX75" i="6"/>
  <c r="BO71" i="6"/>
  <c r="BM71" i="6"/>
  <c r="BA71" i="6"/>
  <c r="BP71" i="6"/>
  <c r="BQ74" i="6"/>
  <c r="AY74" i="6"/>
  <c r="AS74" i="6"/>
  <c r="AU74" i="6"/>
  <c r="BJ49" i="6"/>
  <c r="BL49" i="6"/>
  <c r="BJ46" i="6"/>
  <c r="BL47" i="6"/>
  <c r="BH51" i="6"/>
  <c r="BO51" i="6"/>
  <c r="BK50" i="6"/>
  <c r="BI48" i="6"/>
  <c r="BN21" i="6"/>
  <c r="BM21" i="6"/>
  <c r="BJ23" i="6"/>
  <c r="BH26" i="6"/>
  <c r="BO26" i="6"/>
  <c r="BR25" i="6"/>
  <c r="BJ24" i="6"/>
  <c r="BQ22" i="6"/>
  <c r="BO22" i="6"/>
  <c r="BH101" i="6"/>
  <c r="AR76" i="6"/>
  <c r="BF74" i="6"/>
  <c r="BI21" i="6"/>
  <c r="BQ101" i="6"/>
  <c r="AZ101" i="6"/>
  <c r="AV101" i="6"/>
  <c r="BK101" i="6"/>
  <c r="BR97" i="6"/>
  <c r="BK97" i="6"/>
  <c r="AR97" i="6"/>
  <c r="AZ97" i="6"/>
  <c r="BR99" i="6"/>
  <c r="BJ99" i="6"/>
  <c r="BB99" i="6"/>
  <c r="AZ99" i="6"/>
  <c r="AW96" i="6"/>
  <c r="BE96" i="6"/>
  <c r="AO96" i="6"/>
  <c r="BN96" i="6"/>
  <c r="BO98" i="6"/>
  <c r="AW98" i="6"/>
  <c r="BB98" i="6"/>
  <c r="AV98" i="6"/>
  <c r="BI100" i="6"/>
  <c r="AP100" i="6"/>
  <c r="BE100" i="6"/>
  <c r="AS100" i="6"/>
  <c r="BM73" i="6"/>
  <c r="BI73" i="6"/>
  <c r="BE73" i="6"/>
  <c r="AQ73" i="6"/>
  <c r="BJ72" i="6"/>
  <c r="AQ72" i="6"/>
  <c r="AZ72" i="6"/>
  <c r="AU72" i="6"/>
  <c r="BB76" i="6"/>
  <c r="BF76" i="6"/>
  <c r="BE76" i="6"/>
  <c r="AN76" i="6"/>
  <c r="BP75" i="6"/>
  <c r="BB75" i="6"/>
  <c r="BG75" i="6"/>
  <c r="BC75" i="6"/>
  <c r="AR71" i="6"/>
  <c r="BQ71" i="6"/>
  <c r="AO71" i="6"/>
  <c r="BR71" i="6"/>
  <c r="BP74" i="6"/>
  <c r="AW74" i="6"/>
  <c r="BG74" i="6"/>
  <c r="BB74" i="6"/>
  <c r="BI49" i="6"/>
  <c r="BL46" i="6"/>
  <c r="BK46" i="6"/>
  <c r="BH47" i="6"/>
  <c r="BK51" i="6"/>
  <c r="BQ51" i="6"/>
  <c r="BL50" i="6"/>
  <c r="BJ48" i="6"/>
  <c r="BH21" i="6"/>
  <c r="BK21" i="6"/>
  <c r="BQ23" i="6"/>
  <c r="BK26" i="6"/>
  <c r="BP25" i="6"/>
  <c r="BP125" i="6" s="1"/>
  <c r="BL25" i="6"/>
  <c r="BK24" i="6"/>
  <c r="BN22" i="6"/>
  <c r="BJ22" i="6"/>
  <c r="BL101" i="6"/>
  <c r="BN100" i="6"/>
  <c r="AX73" i="6"/>
  <c r="BQ76" i="6"/>
  <c r="AP75" i="6"/>
  <c r="BB71" i="6"/>
  <c r="AM76" i="6"/>
  <c r="BP47" i="6"/>
  <c r="BR23" i="6"/>
  <c r="BI24" i="6"/>
  <c r="BE101" i="6"/>
  <c r="BD97" i="6"/>
  <c r="AN99" i="6"/>
  <c r="AN96" i="6"/>
  <c r="AU101" i="6"/>
  <c r="BI101" i="6"/>
  <c r="BO101" i="6"/>
  <c r="AT101" i="6"/>
  <c r="BN97" i="6"/>
  <c r="AT97" i="6"/>
  <c r="AQ97" i="6"/>
  <c r="AS97" i="6"/>
  <c r="BL99" i="6"/>
  <c r="AT99" i="6"/>
  <c r="AW99" i="6"/>
  <c r="AU99" i="6"/>
  <c r="AZ96" i="6"/>
  <c r="BR96" i="6"/>
  <c r="AU96" i="6"/>
  <c r="BC96" i="6"/>
  <c r="BL98" i="6"/>
  <c r="AT98" i="6"/>
  <c r="BC98" i="6"/>
  <c r="AQ98" i="6"/>
  <c r="BO100" i="6"/>
  <c r="AR100" i="6"/>
  <c r="AX100" i="6"/>
  <c r="AT100" i="6"/>
  <c r="BK73" i="6"/>
  <c r="AV73" i="6"/>
  <c r="AY73" i="6"/>
  <c r="BD73" i="6"/>
  <c r="BR72" i="6"/>
  <c r="BG72" i="6"/>
  <c r="BB72" i="6"/>
  <c r="BD72" i="6"/>
  <c r="BR76" i="6"/>
  <c r="AZ76" i="6"/>
  <c r="BM76" i="6"/>
  <c r="BG76" i="6"/>
  <c r="BQ75" i="6"/>
  <c r="AZ75" i="6"/>
  <c r="AO75" i="6"/>
  <c r="BA75" i="6"/>
  <c r="BG71" i="6"/>
  <c r="AT71" i="6"/>
  <c r="AU71" i="6"/>
  <c r="AN71" i="6"/>
  <c r="BM74" i="6"/>
  <c r="BE74" i="6"/>
  <c r="BC74" i="6"/>
  <c r="BD74" i="6"/>
  <c r="BO49" i="6"/>
  <c r="BH46" i="6"/>
  <c r="BR46" i="6"/>
  <c r="BJ47" i="6"/>
  <c r="BL51" i="6"/>
  <c r="BP50" i="6"/>
  <c r="BR50" i="6"/>
  <c r="BP48" i="6"/>
  <c r="BL21" i="6"/>
  <c r="BR21" i="6"/>
  <c r="BK23" i="6"/>
  <c r="BL26" i="6"/>
  <c r="BQ25" i="6"/>
  <c r="BQ125" i="6" s="1"/>
  <c r="BM25" i="6"/>
  <c r="BQ24" i="6"/>
  <c r="BM22" i="6"/>
  <c r="AR101" i="6"/>
  <c r="BG97" i="6"/>
  <c r="BD99" i="6"/>
  <c r="BC99" i="6"/>
  <c r="BF96" i="6"/>
  <c r="BM96" i="6"/>
  <c r="AZ98" i="6"/>
  <c r="AY100" i="6"/>
  <c r="AM98" i="6"/>
  <c r="BG73" i="6"/>
  <c r="AX72" i="6"/>
  <c r="AM75" i="6"/>
  <c r="AR75" i="6"/>
  <c r="BH71" i="6"/>
  <c r="BO46" i="6"/>
  <c r="BN50" i="6"/>
  <c r="BO25" i="6"/>
  <c r="BO125" i="6" s="1"/>
  <c r="AO101" i="6"/>
  <c r="AP99" i="6"/>
  <c r="BI98" i="6"/>
  <c r="BI148" i="6" s="1"/>
  <c r="BP100" i="6"/>
  <c r="AW101" i="6"/>
  <c r="BF101" i="6"/>
  <c r="AS101" i="6"/>
  <c r="AX101" i="6"/>
  <c r="BL97" i="6"/>
  <c r="BA97" i="6"/>
  <c r="AP97" i="6"/>
  <c r="AU97" i="6"/>
  <c r="BP99" i="6"/>
  <c r="AS99" i="6"/>
  <c r="AR99" i="6"/>
  <c r="BE99" i="6"/>
  <c r="BO96" i="6"/>
  <c r="AX96" i="6"/>
  <c r="BI96" i="6"/>
  <c r="BK96" i="6"/>
  <c r="BN98" i="6"/>
  <c r="AY98" i="6"/>
  <c r="BA98" i="6"/>
  <c r="AS98" i="6"/>
  <c r="BK100" i="6"/>
  <c r="BB100" i="6"/>
  <c r="AZ100" i="6"/>
  <c r="AM96" i="6"/>
  <c r="BO73" i="6"/>
  <c r="AR73" i="6"/>
  <c r="AZ73" i="6"/>
  <c r="BB73" i="6"/>
  <c r="BL72" i="6"/>
  <c r="AP72" i="6"/>
  <c r="AT72" i="6"/>
  <c r="BE72" i="6"/>
  <c r="BL76" i="6"/>
  <c r="BJ76" i="6"/>
  <c r="BO76" i="6"/>
  <c r="AO76" i="6"/>
  <c r="BM75" i="6"/>
  <c r="AS75" i="6"/>
  <c r="AU75" i="6"/>
  <c r="AY75" i="6"/>
  <c r="BJ71" i="6"/>
  <c r="BL71" i="6"/>
  <c r="BE71" i="6"/>
  <c r="AM74" i="6"/>
  <c r="BI74" i="6"/>
  <c r="AX74" i="6"/>
  <c r="AZ74" i="6"/>
  <c r="AM72" i="6"/>
  <c r="BQ49" i="6"/>
  <c r="BN46" i="6"/>
  <c r="BQ46" i="6"/>
  <c r="BN47" i="6"/>
  <c r="BM51" i="6"/>
  <c r="BQ50" i="6"/>
  <c r="BM50" i="6"/>
  <c r="BK48" i="6"/>
  <c r="BO21" i="6"/>
  <c r="BO23" i="6"/>
  <c r="BM23" i="6"/>
  <c r="BQ26" i="6"/>
  <c r="BH25" i="6"/>
  <c r="BN25" i="6"/>
  <c r="BR24" i="6"/>
  <c r="BR22" i="6"/>
  <c r="BR122" i="6" s="1"/>
  <c r="BA101" i="6"/>
  <c r="AW97" i="6"/>
  <c r="BI99" i="6"/>
  <c r="AV99" i="6"/>
  <c r="AV96" i="6"/>
  <c r="BD96" i="6"/>
  <c r="BH98" i="6"/>
  <c r="BR100" i="6"/>
  <c r="AQ100" i="6"/>
  <c r="AP73" i="6"/>
  <c r="AR72" i="6"/>
  <c r="AS76" i="6"/>
  <c r="AP71" i="6"/>
  <c r="BK74" i="6"/>
  <c r="BR49" i="6"/>
  <c r="BN51" i="6"/>
  <c r="BQ48" i="6"/>
  <c r="BM26" i="6"/>
  <c r="BP101" i="6"/>
  <c r="AY99" i="6"/>
  <c r="AN98" i="6"/>
  <c r="AN97" i="6"/>
  <c r="AO73" i="6"/>
  <c r="BJ75" i="6"/>
  <c r="BJ74" i="6"/>
  <c r="BO47" i="6"/>
  <c r="BJ26" i="6"/>
  <c r="BM100" i="6"/>
  <c r="BQ72" i="6"/>
  <c r="BK75" i="6"/>
  <c r="BN74" i="6"/>
  <c r="BJ51" i="6"/>
  <c r="BI25" i="6"/>
  <c r="AW100" i="6"/>
  <c r="AY72" i="6"/>
  <c r="AP74" i="6"/>
  <c r="BH50" i="6"/>
  <c r="BN24" i="6"/>
  <c r="BF75" i="6"/>
  <c r="BR48" i="6"/>
  <c r="AW73" i="6"/>
  <c r="BM47" i="6"/>
  <c r="BD75" i="6"/>
  <c r="BP21" i="6"/>
  <c r="BI46" i="6"/>
  <c r="AQ76" i="6"/>
  <c r="BC100" i="6"/>
  <c r="BC72" i="6"/>
  <c r="AR74" i="6"/>
  <c r="BM24" i="6"/>
  <c r="AV76" i="6"/>
  <c r="BC73" i="6"/>
  <c r="BN23" i="6"/>
  <c r="AM100" i="6"/>
  <c r="AY76" i="6"/>
  <c r="BK71" i="6"/>
  <c r="AM71" i="6"/>
  <c r="BN48" i="6"/>
  <c r="BL22" i="6"/>
  <c r="AY71" i="6"/>
  <c r="BJ73" i="6"/>
  <c r="AP76" i="6"/>
  <c r="BN71" i="6"/>
  <c r="BM49" i="6"/>
  <c r="BM149" i="6" s="1"/>
  <c r="BP23" i="6"/>
  <c r="AQ71" i="6"/>
  <c r="AV21" i="6"/>
  <c r="AZ25" i="6"/>
  <c r="AQ23" i="6"/>
  <c r="BG21" i="6"/>
  <c r="AU25" i="6"/>
  <c r="AT22" i="6"/>
  <c r="AT21" i="6"/>
  <c r="AS25" i="6"/>
  <c r="AT23" i="6"/>
  <c r="AO21" i="6"/>
  <c r="BE24" i="6"/>
  <c r="AS22" i="6"/>
  <c r="AT25" i="6"/>
  <c r="AY23" i="6"/>
  <c r="AX21" i="6"/>
  <c r="BA25" i="6"/>
  <c r="AW22" i="6"/>
  <c r="BA21" i="6"/>
  <c r="AX24" i="6"/>
  <c r="BC22" i="6"/>
  <c r="BD21" i="6"/>
  <c r="AP24" i="6"/>
  <c r="AO22" i="6"/>
  <c r="BC26" i="6"/>
  <c r="AZ24" i="6"/>
  <c r="BF22" i="6"/>
  <c r="AQ26" i="6"/>
  <c r="BC24" i="6"/>
  <c r="BF21" i="6"/>
  <c r="AO24" i="6"/>
  <c r="AM23" i="6"/>
  <c r="AM25" i="6"/>
  <c r="AV46" i="6"/>
  <c r="AZ50" i="6"/>
  <c r="AQ48" i="6"/>
  <c r="BG46" i="6"/>
  <c r="AU50" i="6"/>
  <c r="AT47" i="6"/>
  <c r="AT46" i="6"/>
  <c r="AS50" i="6"/>
  <c r="AT48" i="6"/>
  <c r="AO46" i="6"/>
  <c r="BE49" i="6"/>
  <c r="AS47" i="6"/>
  <c r="AT50" i="6"/>
  <c r="AY48" i="6"/>
  <c r="AX46" i="6"/>
  <c r="BA50" i="6"/>
  <c r="AW47" i="6"/>
  <c r="BA46" i="6"/>
  <c r="AX49" i="6"/>
  <c r="BC47" i="6"/>
  <c r="BD46" i="6"/>
  <c r="AP49" i="6"/>
  <c r="AO47" i="6"/>
  <c r="BC51" i="6"/>
  <c r="AZ49" i="6"/>
  <c r="BF47" i="6"/>
  <c r="AQ51" i="6"/>
  <c r="BC49" i="6"/>
  <c r="BF46" i="6"/>
  <c r="AO49" i="6"/>
  <c r="AM48" i="6"/>
  <c r="AM50" i="6"/>
  <c r="BE21" i="6"/>
  <c r="BA24" i="6"/>
  <c r="BD22" i="6"/>
  <c r="BE26" i="6"/>
  <c r="AY24" i="6"/>
  <c r="BA22" i="6"/>
  <c r="AU21" i="6"/>
  <c r="AX25" i="6"/>
  <c r="AP22" i="6"/>
  <c r="AW26" i="6"/>
  <c r="AZ23" i="6"/>
  <c r="AR21" i="6"/>
  <c r="BG25" i="6"/>
  <c r="AQ22" i="6"/>
  <c r="AY26" i="6"/>
  <c r="AQ24" i="6"/>
  <c r="BE22" i="6"/>
  <c r="AN26" i="6"/>
  <c r="AT24" i="6"/>
  <c r="AY22" i="6"/>
  <c r="BF26" i="6"/>
  <c r="AW24" i="6"/>
  <c r="BB22" i="6"/>
  <c r="AV26" i="6"/>
  <c r="BD23" i="6"/>
  <c r="AN22" i="6"/>
  <c r="AO25" i="6"/>
  <c r="BG23" i="6"/>
  <c r="AP21" i="6"/>
  <c r="AU23" i="6"/>
  <c r="AM22" i="6"/>
  <c r="AM24" i="6"/>
  <c r="AR26" i="6"/>
  <c r="BF24" i="6"/>
  <c r="AV24" i="6"/>
  <c r="AX26" i="6"/>
  <c r="BD24" i="6"/>
  <c r="AY21" i="6"/>
  <c r="AT26" i="6"/>
  <c r="BB24" i="6"/>
  <c r="BB21" i="6"/>
  <c r="BB25" i="6"/>
  <c r="AV23" i="6"/>
  <c r="AZ26" i="6"/>
  <c r="AN24" i="6"/>
  <c r="AV22" i="6"/>
  <c r="BG26" i="6"/>
  <c r="AO23" i="6"/>
  <c r="BG22" i="6"/>
  <c r="AP26" i="6"/>
  <c r="AR23" i="6"/>
  <c r="AR24" i="6"/>
  <c r="AS26" i="6"/>
  <c r="AX23" i="6"/>
  <c r="AY25" i="6"/>
  <c r="BC25" i="6"/>
  <c r="AN23" i="6"/>
  <c r="BC21" i="6"/>
  <c r="BF25" i="6"/>
  <c r="BC23" i="6"/>
  <c r="AO26" i="6"/>
  <c r="AW23" i="6"/>
  <c r="AM26" i="6"/>
  <c r="AR51" i="6"/>
  <c r="BF49" i="6"/>
  <c r="AV49" i="6"/>
  <c r="AX51" i="6"/>
  <c r="BD49" i="6"/>
  <c r="AY46" i="6"/>
  <c r="AT51" i="6"/>
  <c r="BB49" i="6"/>
  <c r="BB46" i="6"/>
  <c r="BB50" i="6"/>
  <c r="AV48" i="6"/>
  <c r="AZ51" i="6"/>
  <c r="AN49" i="6"/>
  <c r="AV47" i="6"/>
  <c r="BG51" i="6"/>
  <c r="AO48" i="6"/>
  <c r="BG47" i="6"/>
  <c r="AP51" i="6"/>
  <c r="AR48" i="6"/>
  <c r="AR49" i="6"/>
  <c r="AS51" i="6"/>
  <c r="AX48" i="6"/>
  <c r="AY50" i="6"/>
  <c r="BC50" i="6"/>
  <c r="AN48" i="6"/>
  <c r="BC46" i="6"/>
  <c r="BF50" i="6"/>
  <c r="BC48" i="6"/>
  <c r="AO51" i="6"/>
  <c r="AW48" i="6"/>
  <c r="AM51" i="6"/>
  <c r="BE46" i="6"/>
  <c r="AN46" i="6"/>
  <c r="AU26" i="6"/>
  <c r="AP47" i="6"/>
  <c r="AZ47" i="6"/>
  <c r="BB26" i="6"/>
  <c r="BE47" i="6"/>
  <c r="AS48" i="6"/>
  <c r="BB23" i="6"/>
  <c r="BD48" i="6"/>
  <c r="BG49" i="6"/>
  <c r="AX22" i="6"/>
  <c r="BF48" i="6"/>
  <c r="AV25" i="6"/>
  <c r="BE51" i="6"/>
  <c r="AU51" i="6"/>
  <c r="BE25" i="6"/>
  <c r="AR46" i="6"/>
  <c r="BB51" i="6"/>
  <c r="AQ21" i="6"/>
  <c r="AY47" i="6"/>
  <c r="BB48" i="6"/>
  <c r="AR22" i="6"/>
  <c r="BG48" i="6"/>
  <c r="AX47" i="6"/>
  <c r="AZ48" i="6"/>
  <c r="AV50" i="6"/>
  <c r="AP25" i="6"/>
  <c r="AU46" i="6"/>
  <c r="BE50" i="6"/>
  <c r="BD26" i="6"/>
  <c r="AY51" i="6"/>
  <c r="AQ46" i="6"/>
  <c r="AW21" i="6"/>
  <c r="BB47" i="6"/>
  <c r="AR47" i="6"/>
  <c r="AU22" i="6"/>
  <c r="AM47" i="6"/>
  <c r="AP48" i="6"/>
  <c r="AQ50" i="6"/>
  <c r="AO50" i="6"/>
  <c r="BA49" i="6"/>
  <c r="AP50" i="6"/>
  <c r="BA26" i="6"/>
  <c r="AW51" i="6"/>
  <c r="BD51" i="6"/>
  <c r="AW25" i="6"/>
  <c r="AN51" i="6"/>
  <c r="AW46" i="6"/>
  <c r="AZ21" i="6"/>
  <c r="AN47" i="6"/>
  <c r="AU47" i="6"/>
  <c r="AM21" i="6"/>
  <c r="BD47" i="6"/>
  <c r="AT49" i="6"/>
  <c r="AS24" i="6"/>
  <c r="AR50" i="6"/>
  <c r="BA23" i="6"/>
  <c r="AY49" i="6"/>
  <c r="BA51" i="6"/>
  <c r="BD25" i="6"/>
  <c r="BG50" i="6"/>
  <c r="AW50" i="6"/>
  <c r="AN25" i="6"/>
  <c r="BF51" i="6"/>
  <c r="AZ46" i="6"/>
  <c r="AS21" i="6"/>
  <c r="AP46" i="6"/>
  <c r="AM46" i="6"/>
  <c r="AU24" i="6"/>
  <c r="BA48" i="6"/>
  <c r="AP23" i="6"/>
  <c r="AX50" i="6"/>
  <c r="BD50" i="6"/>
  <c r="BF23" i="6"/>
  <c r="AQ49" i="6"/>
  <c r="AN50" i="6"/>
  <c r="AQ25" i="6"/>
  <c r="AV51" i="6"/>
  <c r="AS46" i="6"/>
  <c r="AR25" i="6"/>
  <c r="AM49" i="6"/>
  <c r="AN21" i="6"/>
  <c r="AW49" i="6"/>
  <c r="BA47" i="6"/>
  <c r="AS49" i="6"/>
  <c r="AU48" i="6"/>
  <c r="AS23" i="6"/>
  <c r="AU49" i="6"/>
  <c r="BG24" i="6"/>
  <c r="AZ22" i="6"/>
  <c r="AQ47" i="6"/>
  <c r="BE48" i="6"/>
  <c r="BE23" i="6"/>
  <c r="AF96" i="6"/>
  <c r="T96" i="6"/>
  <c r="I96" i="6"/>
  <c r="AA96" i="6"/>
  <c r="AE97" i="6"/>
  <c r="AD97" i="6"/>
  <c r="I97" i="6"/>
  <c r="S97" i="6"/>
  <c r="AD100" i="6"/>
  <c r="K100" i="6"/>
  <c r="U100" i="6"/>
  <c r="S100" i="6"/>
  <c r="AA99" i="6"/>
  <c r="I99" i="6"/>
  <c r="N99" i="6"/>
  <c r="Y99" i="6"/>
  <c r="Z101" i="6"/>
  <c r="AC101" i="6"/>
  <c r="W101" i="6"/>
  <c r="I101" i="6"/>
  <c r="AG98" i="6"/>
  <c r="O98" i="6"/>
  <c r="Y98" i="6"/>
  <c r="S98" i="6"/>
  <c r="AA75" i="6"/>
  <c r="M75" i="6"/>
  <c r="T75" i="6"/>
  <c r="S75" i="6"/>
  <c r="AG74" i="6"/>
  <c r="X74" i="6"/>
  <c r="N74" i="6"/>
  <c r="S74" i="6"/>
  <c r="K71" i="6"/>
  <c r="O71" i="6"/>
  <c r="S71" i="6"/>
  <c r="Z71" i="6"/>
  <c r="AA73" i="6"/>
  <c r="N73" i="6"/>
  <c r="K73" i="6"/>
  <c r="I73" i="6"/>
  <c r="O76" i="6"/>
  <c r="X76" i="6"/>
  <c r="R76" i="6"/>
  <c r="G76" i="6"/>
  <c r="AD72" i="6"/>
  <c r="F72" i="6"/>
  <c r="P72" i="6"/>
  <c r="R72" i="6"/>
  <c r="W46" i="6"/>
  <c r="AI46" i="6"/>
  <c r="T46" i="6"/>
  <c r="F47" i="6"/>
  <c r="Q49" i="6"/>
  <c r="Y96" i="6"/>
  <c r="G96" i="6"/>
  <c r="AB96" i="6"/>
  <c r="U96" i="6"/>
  <c r="AF97" i="6"/>
  <c r="H97" i="6"/>
  <c r="N97" i="6"/>
  <c r="F97" i="6"/>
  <c r="AA100" i="6"/>
  <c r="F100" i="6"/>
  <c r="I100" i="6"/>
  <c r="Y100" i="6"/>
  <c r="AG99" i="6"/>
  <c r="H99" i="6"/>
  <c r="G99" i="6"/>
  <c r="Q99" i="6"/>
  <c r="M101" i="6"/>
  <c r="P101" i="6"/>
  <c r="N101" i="6"/>
  <c r="J101" i="6"/>
  <c r="AA98" i="6"/>
  <c r="M98" i="6"/>
  <c r="R98" i="6"/>
  <c r="K98" i="6"/>
  <c r="AH75" i="6"/>
  <c r="Q75" i="6"/>
  <c r="F75" i="6"/>
  <c r="V75" i="6"/>
  <c r="AE74" i="6"/>
  <c r="F74" i="6"/>
  <c r="W74" i="6"/>
  <c r="T74" i="6"/>
  <c r="AJ71" i="6"/>
  <c r="AD71" i="6"/>
  <c r="M71" i="6"/>
  <c r="P71" i="6"/>
  <c r="AC73" i="6"/>
  <c r="H73" i="6"/>
  <c r="M73" i="6"/>
  <c r="J73" i="6"/>
  <c r="AC76" i="6"/>
  <c r="T76" i="6"/>
  <c r="AE76" i="6"/>
  <c r="E72" i="6"/>
  <c r="Z72" i="6"/>
  <c r="Q72" i="6"/>
  <c r="X72" i="6"/>
  <c r="E75" i="6"/>
  <c r="S48" i="6"/>
  <c r="AJ46" i="6"/>
  <c r="T51" i="6"/>
  <c r="Y47" i="6"/>
  <c r="V49" i="6"/>
  <c r="O96" i="6"/>
  <c r="L96" i="6"/>
  <c r="AH96" i="6"/>
  <c r="M96" i="6"/>
  <c r="AA97" i="6"/>
  <c r="Q97" i="6"/>
  <c r="U97" i="6"/>
  <c r="P97" i="6"/>
  <c r="AG100" i="6"/>
  <c r="J100" i="6"/>
  <c r="M100" i="6"/>
  <c r="R100" i="6"/>
  <c r="AI99" i="6"/>
  <c r="T99" i="6"/>
  <c r="L99" i="6"/>
  <c r="U99" i="6"/>
  <c r="U101" i="6"/>
  <c r="F101" i="6"/>
  <c r="AF101" i="6"/>
  <c r="AD101" i="6"/>
  <c r="AF98" i="6"/>
  <c r="Q98" i="6"/>
  <c r="T98" i="6"/>
  <c r="L98" i="6"/>
  <c r="AE75" i="6"/>
  <c r="O75" i="6"/>
  <c r="Y75" i="6"/>
  <c r="X75" i="6"/>
  <c r="Z74" i="6"/>
  <c r="V74" i="6"/>
  <c r="G74" i="6"/>
  <c r="J74" i="6"/>
  <c r="AA71" i="6"/>
  <c r="X71" i="6"/>
  <c r="N71" i="6"/>
  <c r="I71" i="6"/>
  <c r="Z73" i="6"/>
  <c r="W73" i="6"/>
  <c r="L73" i="6"/>
  <c r="Q76" i="6"/>
  <c r="AD76" i="6"/>
  <c r="N76" i="6"/>
  <c r="K76" i="6"/>
  <c r="AB72" i="6"/>
  <c r="AJ72" i="6"/>
  <c r="H72" i="6"/>
  <c r="L72" i="6"/>
  <c r="E73" i="6"/>
  <c r="I48" i="6"/>
  <c r="AF46" i="6"/>
  <c r="M51" i="6"/>
  <c r="F46" i="6"/>
  <c r="H48" i="6"/>
  <c r="E100" i="6"/>
  <c r="X96" i="6"/>
  <c r="S96" i="6"/>
  <c r="P96" i="6"/>
  <c r="N96" i="6"/>
  <c r="AJ97" i="6"/>
  <c r="V97" i="6"/>
  <c r="K97" i="6"/>
  <c r="W97" i="6"/>
  <c r="AE100" i="6"/>
  <c r="N100" i="6"/>
  <c r="O100" i="6"/>
  <c r="E99" i="6"/>
  <c r="AH99" i="6"/>
  <c r="J99" i="6"/>
  <c r="F99" i="6"/>
  <c r="E101" i="6"/>
  <c r="AI101" i="6"/>
  <c r="S101" i="6"/>
  <c r="G101" i="6"/>
  <c r="E98" i="6"/>
  <c r="AI98" i="6"/>
  <c r="J98" i="6"/>
  <c r="N98" i="6"/>
  <c r="AI75" i="6"/>
  <c r="Z75" i="6"/>
  <c r="W75" i="6"/>
  <c r="U75" i="6"/>
  <c r="AH74" i="6"/>
  <c r="AJ74" i="6"/>
  <c r="K74" i="6"/>
  <c r="M74" i="6"/>
  <c r="H71" i="6"/>
  <c r="F71" i="6"/>
  <c r="J71" i="6"/>
  <c r="W71" i="6"/>
  <c r="AE73" i="6"/>
  <c r="AH73" i="6"/>
  <c r="F73" i="6"/>
  <c r="Y73" i="6"/>
  <c r="S76" i="6"/>
  <c r="Y76" i="6"/>
  <c r="W76" i="6"/>
  <c r="AB76" i="6"/>
  <c r="AH72" i="6"/>
  <c r="AG72" i="6"/>
  <c r="O72" i="6"/>
  <c r="M72" i="6"/>
  <c r="N50" i="6"/>
  <c r="AH46" i="6"/>
  <c r="AA46" i="6"/>
  <c r="Q50" i="6"/>
  <c r="W51" i="6"/>
  <c r="S47" i="6"/>
  <c r="E96" i="6"/>
  <c r="K96" i="6"/>
  <c r="Z96" i="6"/>
  <c r="R96" i="6"/>
  <c r="E97" i="6"/>
  <c r="AC97" i="6"/>
  <c r="G97" i="6"/>
  <c r="O97" i="6"/>
  <c r="AJ100" i="6"/>
  <c r="AB100" i="6"/>
  <c r="P100" i="6"/>
  <c r="G100" i="6"/>
  <c r="AF99" i="6"/>
  <c r="AE99" i="6"/>
  <c r="W99" i="6"/>
  <c r="X99" i="6"/>
  <c r="Q101" i="6"/>
  <c r="AA101" i="6"/>
  <c r="H101" i="6"/>
  <c r="T101" i="6"/>
  <c r="AJ98" i="6"/>
  <c r="AD98" i="6"/>
  <c r="P98" i="6"/>
  <c r="W98" i="6"/>
  <c r="AC75" i="6"/>
  <c r="AF75" i="6"/>
  <c r="H75" i="6"/>
  <c r="I75" i="6"/>
  <c r="AI74" i="6"/>
  <c r="AF74" i="6"/>
  <c r="P74" i="6"/>
  <c r="I74" i="6"/>
  <c r="U71" i="6"/>
  <c r="AH71" i="6"/>
  <c r="AC71" i="6"/>
  <c r="AE71" i="6"/>
  <c r="AB73" i="6"/>
  <c r="AD73" i="6"/>
  <c r="P73" i="6"/>
  <c r="R73" i="6"/>
  <c r="V76" i="6"/>
  <c r="U76" i="6"/>
  <c r="P76" i="6"/>
  <c r="F76" i="6"/>
  <c r="AA72" i="6"/>
  <c r="W72" i="6"/>
  <c r="Y72" i="6"/>
  <c r="U72" i="6"/>
  <c r="J51" i="6"/>
  <c r="AE46" i="6"/>
  <c r="AD46" i="6"/>
  <c r="N49" i="6"/>
  <c r="P51" i="6"/>
  <c r="L46" i="6"/>
  <c r="Q96" i="6"/>
  <c r="AD96" i="6"/>
  <c r="L97" i="6"/>
  <c r="AI100" i="6"/>
  <c r="T100" i="6"/>
  <c r="O99" i="6"/>
  <c r="R101" i="6"/>
  <c r="AH101" i="6"/>
  <c r="G98" i="6"/>
  <c r="AB75" i="6"/>
  <c r="N75" i="6"/>
  <c r="O74" i="6"/>
  <c r="AG71" i="6"/>
  <c r="AF71" i="6"/>
  <c r="U73" i="6"/>
  <c r="Z76" i="6"/>
  <c r="H76" i="6"/>
  <c r="T72" i="6"/>
  <c r="V47" i="6"/>
  <c r="V147" i="6" s="1"/>
  <c r="E48" i="6"/>
  <c r="K50" i="6"/>
  <c r="T50" i="6"/>
  <c r="AF49" i="6"/>
  <c r="Z49" i="6"/>
  <c r="AE48" i="6"/>
  <c r="L50" i="6"/>
  <c r="Q51" i="6"/>
  <c r="W47" i="6"/>
  <c r="J48" i="6"/>
  <c r="I50" i="6"/>
  <c r="AB50" i="6"/>
  <c r="Z50" i="6"/>
  <c r="V48" i="6"/>
  <c r="AA47" i="6"/>
  <c r="U46" i="6"/>
  <c r="U48" i="6"/>
  <c r="AE51" i="6"/>
  <c r="G51" i="6"/>
  <c r="T26" i="6"/>
  <c r="J26" i="6"/>
  <c r="Y22" i="6"/>
  <c r="Y122" i="6" s="1"/>
  <c r="F21" i="6"/>
  <c r="V22" i="6"/>
  <c r="M24" i="6"/>
  <c r="M124" i="6" s="1"/>
  <c r="Z23" i="6"/>
  <c r="T25" i="6"/>
  <c r="H23" i="6"/>
  <c r="AJ21" i="6"/>
  <c r="AG22" i="6"/>
  <c r="R26" i="6"/>
  <c r="N22" i="6"/>
  <c r="AH24" i="6"/>
  <c r="O25" i="6"/>
  <c r="I21" i="6"/>
  <c r="K23" i="6"/>
  <c r="N24" i="6"/>
  <c r="V23" i="6"/>
  <c r="Z26" i="6"/>
  <c r="U21" i="6"/>
  <c r="U23" i="6"/>
  <c r="AH25" i="6"/>
  <c r="G26" i="6"/>
  <c r="E21" i="6"/>
  <c r="AF100" i="6"/>
  <c r="AH98" i="6"/>
  <c r="G71" i="6"/>
  <c r="R50" i="6"/>
  <c r="R150" i="6" s="1"/>
  <c r="AI96" i="6"/>
  <c r="F96" i="6"/>
  <c r="R97" i="6"/>
  <c r="AH100" i="6"/>
  <c r="H100" i="6"/>
  <c r="P99" i="6"/>
  <c r="Y101" i="6"/>
  <c r="L101" i="6"/>
  <c r="V98" i="6"/>
  <c r="AJ75" i="6"/>
  <c r="E74" i="6"/>
  <c r="U74" i="6"/>
  <c r="Q71" i="6"/>
  <c r="AG73" i="6"/>
  <c r="Q73" i="6"/>
  <c r="AG76" i="6"/>
  <c r="AI72" i="6"/>
  <c r="S72" i="6"/>
  <c r="AB46" i="6"/>
  <c r="Y46" i="6"/>
  <c r="P50" i="6"/>
  <c r="V50" i="6"/>
  <c r="AI49" i="6"/>
  <c r="AA49" i="6"/>
  <c r="AG48" i="6"/>
  <c r="Y50" i="6"/>
  <c r="Y51" i="6"/>
  <c r="I46" i="6"/>
  <c r="K48" i="6"/>
  <c r="H49" i="6"/>
  <c r="AJ50" i="6"/>
  <c r="AG50" i="6"/>
  <c r="F48" i="6"/>
  <c r="AE47" i="6"/>
  <c r="K46" i="6"/>
  <c r="M47" i="6"/>
  <c r="AF51" i="6"/>
  <c r="E50" i="6"/>
  <c r="E47" i="6"/>
  <c r="N25" i="6"/>
  <c r="N125" i="6" s="1"/>
  <c r="Y21" i="6"/>
  <c r="O21" i="6"/>
  <c r="L21" i="6"/>
  <c r="L23" i="6"/>
  <c r="AF23" i="6"/>
  <c r="V25" i="6"/>
  <c r="AG21" i="6"/>
  <c r="AA21" i="6"/>
  <c r="AF22" i="6"/>
  <c r="V26" i="6"/>
  <c r="AJ24" i="6"/>
  <c r="AA24" i="6"/>
  <c r="S25" i="6"/>
  <c r="S21" i="6"/>
  <c r="U22" i="6"/>
  <c r="K26" i="6"/>
  <c r="F23" i="6"/>
  <c r="AG26" i="6"/>
  <c r="K21" i="6"/>
  <c r="K121" i="6" s="1"/>
  <c r="M22" i="6"/>
  <c r="AE25" i="6"/>
  <c r="AE125" i="6" s="1"/>
  <c r="J25" i="6"/>
  <c r="E25" i="6"/>
  <c r="AC96" i="6"/>
  <c r="AG97" i="6"/>
  <c r="Y97" i="6"/>
  <c r="AC100" i="6"/>
  <c r="AJ99" i="6"/>
  <c r="M99" i="6"/>
  <c r="X101" i="6"/>
  <c r="AE98" i="6"/>
  <c r="X98" i="6"/>
  <c r="P75" i="6"/>
  <c r="AD74" i="6"/>
  <c r="Y74" i="6"/>
  <c r="AB71" i="6"/>
  <c r="AI73" i="6"/>
  <c r="X73" i="6"/>
  <c r="AI76" i="6"/>
  <c r="AC72" i="6"/>
  <c r="G72" i="6"/>
  <c r="AC46" i="6"/>
  <c r="H50" i="6"/>
  <c r="T49" i="6"/>
  <c r="W49" i="6"/>
  <c r="AG49" i="6"/>
  <c r="AH48" i="6"/>
  <c r="AF48" i="6"/>
  <c r="F49" i="6"/>
  <c r="O50" i="6"/>
  <c r="S46" i="6"/>
  <c r="U47" i="6"/>
  <c r="O49" i="6"/>
  <c r="AC50" i="6"/>
  <c r="R46" i="6"/>
  <c r="J47" i="6"/>
  <c r="AC47" i="6"/>
  <c r="I51" i="6"/>
  <c r="S49" i="6"/>
  <c r="AH51" i="6"/>
  <c r="J50" i="6"/>
  <c r="E51" i="6"/>
  <c r="R25" i="6"/>
  <c r="W26" i="6"/>
  <c r="V21" i="6"/>
  <c r="M21" i="6"/>
  <c r="H22" i="6"/>
  <c r="AE23" i="6"/>
  <c r="W24" i="6"/>
  <c r="AE21" i="6"/>
  <c r="AB21" i="6"/>
  <c r="AE22" i="6"/>
  <c r="L25" i="6"/>
  <c r="AI24" i="6"/>
  <c r="Z24" i="6"/>
  <c r="I24" i="6"/>
  <c r="F26" i="6"/>
  <c r="Q22" i="6"/>
  <c r="R21" i="6"/>
  <c r="J22" i="6"/>
  <c r="AF26" i="6"/>
  <c r="I26" i="6"/>
  <c r="X26" i="6"/>
  <c r="AF25" i="6"/>
  <c r="G24" i="6"/>
  <c r="E24" i="6"/>
  <c r="H96" i="6"/>
  <c r="X100" i="6"/>
  <c r="O101" i="6"/>
  <c r="J75" i="6"/>
  <c r="G73" i="6"/>
  <c r="I72" i="6"/>
  <c r="L51" i="6"/>
  <c r="J96" i="6"/>
  <c r="AB97" i="6"/>
  <c r="M97" i="6"/>
  <c r="L100" i="6"/>
  <c r="AD99" i="6"/>
  <c r="R99" i="6"/>
  <c r="AG101" i="6"/>
  <c r="AB98" i="6"/>
  <c r="U98" i="6"/>
  <c r="K75" i="6"/>
  <c r="AA74" i="6"/>
  <c r="Q74" i="6"/>
  <c r="AI71" i="6"/>
  <c r="AF73" i="6"/>
  <c r="T73" i="6"/>
  <c r="AA76" i="6"/>
  <c r="AE72" i="6"/>
  <c r="V72" i="6"/>
  <c r="Z46" i="6"/>
  <c r="M50" i="6"/>
  <c r="M49" i="6"/>
  <c r="R48" i="6"/>
  <c r="AJ49" i="6"/>
  <c r="AA48" i="6"/>
  <c r="AJ48" i="6"/>
  <c r="X48" i="6"/>
  <c r="S50" i="6"/>
  <c r="F51" i="6"/>
  <c r="Q47" i="6"/>
  <c r="Q147" i="6" s="1"/>
  <c r="P48" i="6"/>
  <c r="AD50" i="6"/>
  <c r="U51" i="6"/>
  <c r="U151" i="6" s="1"/>
  <c r="X47" i="6"/>
  <c r="AB47" i="6"/>
  <c r="G50" i="6"/>
  <c r="AG51" i="6"/>
  <c r="AI51" i="6"/>
  <c r="G49" i="6"/>
  <c r="E46" i="6"/>
  <c r="T21" i="6"/>
  <c r="P26" i="6"/>
  <c r="H24" i="6"/>
  <c r="L26" i="6"/>
  <c r="AI23" i="6"/>
  <c r="AD23" i="6"/>
  <c r="R23" i="6"/>
  <c r="Z21" i="6"/>
  <c r="AH21" i="6"/>
  <c r="Z22" i="6"/>
  <c r="Y25" i="6"/>
  <c r="Y125" i="6" s="1"/>
  <c r="AD24" i="6"/>
  <c r="AE24" i="6"/>
  <c r="G23" i="6"/>
  <c r="H26" i="6"/>
  <c r="O24" i="6"/>
  <c r="U26" i="6"/>
  <c r="X22" i="6"/>
  <c r="AE26" i="6"/>
  <c r="G25" i="6"/>
  <c r="AI25" i="6"/>
  <c r="AA25" i="6"/>
  <c r="M23" i="6"/>
  <c r="AJ96" i="6"/>
  <c r="AB99" i="6"/>
  <c r="V101" i="6"/>
  <c r="L74" i="6"/>
  <c r="V71" i="6"/>
  <c r="AF76" i="6"/>
  <c r="W50" i="6"/>
  <c r="AG96" i="6"/>
  <c r="AH97" i="6"/>
  <c r="T97" i="6"/>
  <c r="V100" i="6"/>
  <c r="Z99" i="6"/>
  <c r="S99" i="6"/>
  <c r="AJ101" i="6"/>
  <c r="AC98" i="6"/>
  <c r="F98" i="6"/>
  <c r="R75" i="6"/>
  <c r="AB74" i="6"/>
  <c r="H74" i="6"/>
  <c r="T71" i="6"/>
  <c r="AJ73" i="6"/>
  <c r="S73" i="6"/>
  <c r="J76" i="6"/>
  <c r="AF72" i="6"/>
  <c r="J72" i="6"/>
  <c r="AG46" i="6"/>
  <c r="L47" i="6"/>
  <c r="L48" i="6"/>
  <c r="N48" i="6"/>
  <c r="AC49" i="6"/>
  <c r="AD48" i="6"/>
  <c r="Z48" i="6"/>
  <c r="Q48" i="6"/>
  <c r="I49" i="6"/>
  <c r="H51" i="6"/>
  <c r="O46" i="6"/>
  <c r="T48" i="6"/>
  <c r="AE50" i="6"/>
  <c r="N51" i="6"/>
  <c r="X49" i="6"/>
  <c r="AH47" i="6"/>
  <c r="X50" i="6"/>
  <c r="AA51" i="6"/>
  <c r="AJ51" i="6"/>
  <c r="E49" i="6"/>
  <c r="Q21" i="6"/>
  <c r="W25" i="6"/>
  <c r="H25" i="6"/>
  <c r="S24" i="6"/>
  <c r="S26" i="6"/>
  <c r="AB23" i="6"/>
  <c r="AC23" i="6"/>
  <c r="N23" i="6"/>
  <c r="N123" i="6" s="1"/>
  <c r="AD21" i="6"/>
  <c r="AD121" i="6" s="1"/>
  <c r="AH22" i="6"/>
  <c r="AJ22" i="6"/>
  <c r="F24" i="6"/>
  <c r="AC24" i="6"/>
  <c r="Q24" i="6"/>
  <c r="W23" i="6"/>
  <c r="F25" i="6"/>
  <c r="P23" i="6"/>
  <c r="N26" i="6"/>
  <c r="AJ26" i="6"/>
  <c r="AD26" i="6"/>
  <c r="X25" i="6"/>
  <c r="AJ25" i="6"/>
  <c r="Z25" i="6"/>
  <c r="O23" i="6"/>
  <c r="AI97" i="6"/>
  <c r="AG75" i="6"/>
  <c r="M76" i="6"/>
  <c r="K47" i="6"/>
  <c r="V96" i="6"/>
  <c r="Z97" i="6"/>
  <c r="J97" i="6"/>
  <c r="Q100" i="6"/>
  <c r="AC99" i="6"/>
  <c r="AC149" i="6" s="1"/>
  <c r="V99" i="6"/>
  <c r="AE101" i="6"/>
  <c r="Z98" i="6"/>
  <c r="H98" i="6"/>
  <c r="G75" i="6"/>
  <c r="AC74" i="6"/>
  <c r="E71" i="6"/>
  <c r="R71" i="6"/>
  <c r="V73" i="6"/>
  <c r="AH76" i="6"/>
  <c r="L76" i="6"/>
  <c r="K72" i="6"/>
  <c r="E76" i="6"/>
  <c r="Q46" i="6"/>
  <c r="M46" i="6"/>
  <c r="M146" i="6" s="1"/>
  <c r="H47" i="6"/>
  <c r="R47" i="6"/>
  <c r="AE49" i="6"/>
  <c r="AI48" i="6"/>
  <c r="J46" i="6"/>
  <c r="I47" i="6"/>
  <c r="G48" i="6"/>
  <c r="F50" i="6"/>
  <c r="V46" i="6"/>
  <c r="G47" i="6"/>
  <c r="AF50" i="6"/>
  <c r="U50" i="6"/>
  <c r="Z47" i="6"/>
  <c r="AI47" i="6"/>
  <c r="Y49" i="6"/>
  <c r="AD51" i="6"/>
  <c r="Z51" i="6"/>
  <c r="M48" i="6"/>
  <c r="M26" i="6"/>
  <c r="Q25" i="6"/>
  <c r="M25" i="6"/>
  <c r="X24" i="6"/>
  <c r="K25" i="6"/>
  <c r="K125" i="6" s="1"/>
  <c r="AJ23" i="6"/>
  <c r="AJ123" i="6" s="1"/>
  <c r="AA23" i="6"/>
  <c r="R22" i="6"/>
  <c r="R122" i="6" s="1"/>
  <c r="AF21" i="6"/>
  <c r="AC22" i="6"/>
  <c r="AI22" i="6"/>
  <c r="X23" i="6"/>
  <c r="X123" i="6" s="1"/>
  <c r="AG24" i="6"/>
  <c r="AG124" i="6" s="1"/>
  <c r="P21" i="6"/>
  <c r="O22" i="6"/>
  <c r="P24" i="6"/>
  <c r="T23" i="6"/>
  <c r="U25" i="6"/>
  <c r="AA26" i="6"/>
  <c r="AI26" i="6"/>
  <c r="Y24" i="6"/>
  <c r="AG25" i="6"/>
  <c r="AC25" i="6"/>
  <c r="P22" i="6"/>
  <c r="W100" i="6"/>
  <c r="Y71" i="6"/>
  <c r="S51" i="6"/>
  <c r="R51" i="6"/>
  <c r="X51" i="6"/>
  <c r="AF47" i="6"/>
  <c r="X46" i="6"/>
  <c r="L22" i="6"/>
  <c r="G21" i="6"/>
  <c r="AD22" i="6"/>
  <c r="W22" i="6"/>
  <c r="AB26" i="6"/>
  <c r="X21" i="6"/>
  <c r="K99" i="6"/>
  <c r="L71" i="6"/>
  <c r="G46" i="6"/>
  <c r="V51" i="6"/>
  <c r="K51" i="6"/>
  <c r="AG47" i="6"/>
  <c r="H46" i="6"/>
  <c r="S22" i="6"/>
  <c r="O26" i="6"/>
  <c r="J21" i="6"/>
  <c r="V24" i="6"/>
  <c r="V124" i="6" s="1"/>
  <c r="AH26" i="6"/>
  <c r="AH126" i="6" s="1"/>
  <c r="H21" i="6"/>
  <c r="AB101" i="6"/>
  <c r="AB49" i="6"/>
  <c r="AA50" i="6"/>
  <c r="P47" i="6"/>
  <c r="J24" i="6"/>
  <c r="J23" i="6"/>
  <c r="F22" i="6"/>
  <c r="K101" i="6"/>
  <c r="O73" i="6"/>
  <c r="O51" i="6"/>
  <c r="N47" i="6"/>
  <c r="T47" i="6"/>
  <c r="AJ47" i="6"/>
  <c r="O48" i="6"/>
  <c r="S23" i="6"/>
  <c r="K22" i="6"/>
  <c r="Q23" i="6"/>
  <c r="L24" i="6"/>
  <c r="AC26" i="6"/>
  <c r="E22" i="6"/>
  <c r="AJ76" i="6"/>
  <c r="P46" i="6"/>
  <c r="AD47" i="6"/>
  <c r="I23" i="6"/>
  <c r="I22" i="6"/>
  <c r="I25" i="6"/>
  <c r="E26" i="6"/>
  <c r="J49" i="6"/>
  <c r="AG23" i="6"/>
  <c r="R24" i="6"/>
  <c r="W96" i="6"/>
  <c r="W146" i="6" s="1"/>
  <c r="I98" i="6"/>
  <c r="I76" i="6"/>
  <c r="AD49" i="6"/>
  <c r="W48" i="6"/>
  <c r="AI50" i="6"/>
  <c r="U49" i="6"/>
  <c r="N21" i="6"/>
  <c r="P25" i="6"/>
  <c r="AC21" i="6"/>
  <c r="AF24" i="6"/>
  <c r="AF124" i="6" s="1"/>
  <c r="G22" i="6"/>
  <c r="U24" i="6"/>
  <c r="N46" i="6"/>
  <c r="AB48" i="6"/>
  <c r="K49" i="6"/>
  <c r="E23" i="6"/>
  <c r="AA22" i="6"/>
  <c r="AA122" i="6" s="1"/>
  <c r="K24" i="6"/>
  <c r="Z100" i="6"/>
  <c r="AC48" i="6"/>
  <c r="AB51" i="6"/>
  <c r="Y26" i="6"/>
  <c r="AB25" i="6"/>
  <c r="AE96" i="6"/>
  <c r="AD75" i="6"/>
  <c r="N72" i="6"/>
  <c r="AH49" i="6"/>
  <c r="O47" i="6"/>
  <c r="O147" i="6" s="1"/>
  <c r="AH50" i="6"/>
  <c r="Y48" i="6"/>
  <c r="W21" i="6"/>
  <c r="T24" i="6"/>
  <c r="AI21" i="6"/>
  <c r="AB24" i="6"/>
  <c r="T22" i="6"/>
  <c r="Y23" i="6"/>
  <c r="X97" i="6"/>
  <c r="L75" i="6"/>
  <c r="L125" i="6" s="1"/>
  <c r="P49" i="6"/>
  <c r="AC51" i="6"/>
  <c r="AH23" i="6"/>
  <c r="Q26" i="6"/>
  <c r="AD25" i="6"/>
  <c r="R74" i="6"/>
  <c r="L49" i="6"/>
  <c r="R49" i="6"/>
  <c r="AB22" i="6"/>
  <c r="AS97" i="8" a="1"/>
  <c r="AS97" i="8" s="1"/>
  <c r="BE97" i="8" a="1"/>
  <c r="BE97" i="8" s="1"/>
  <c r="BK97" i="8" a="1"/>
  <c r="BK97" i="8" s="1"/>
  <c r="AX98" i="8" a="1"/>
  <c r="AX98" i="8" s="1"/>
  <c r="BJ98" i="8" a="1"/>
  <c r="BJ98" i="8" s="1"/>
  <c r="AQ99" i="8" a="1"/>
  <c r="AQ99" i="8" s="1"/>
  <c r="BC99" i="8" a="1"/>
  <c r="BC99" i="8" s="1"/>
  <c r="BO99" i="8" a="1"/>
  <c r="BO99" i="8" s="1"/>
  <c r="AV100" i="8" a="1"/>
  <c r="AV100" i="8" s="1"/>
  <c r="BH100" i="8" a="1"/>
  <c r="BH100" i="8" s="1"/>
  <c r="AO101" i="8" a="1"/>
  <c r="AO101" i="8" s="1"/>
  <c r="BA101" i="8" a="1"/>
  <c r="BA101" i="8" s="1"/>
  <c r="BM101" i="8" a="1"/>
  <c r="BM101" i="8" s="1"/>
  <c r="AT102" i="8" a="1"/>
  <c r="AT102" i="8" s="1"/>
  <c r="BF102" i="8" a="1"/>
  <c r="BF102" i="8" s="1"/>
  <c r="AM103" i="8" a="1"/>
  <c r="AM103" i="8" s="1"/>
  <c r="AY103" i="8" a="1"/>
  <c r="AY103" i="8" s="1"/>
  <c r="BK103" i="8" a="1"/>
  <c r="BK103" i="8" s="1"/>
  <c r="AR104" i="8" a="1"/>
  <c r="AR104" i="8" s="1"/>
  <c r="BD104" i="8" a="1"/>
  <c r="BD104" i="8" s="1"/>
  <c r="BP104" i="8" a="1"/>
  <c r="BP104" i="8" s="1"/>
  <c r="AW105" i="8" a="1"/>
  <c r="AW105" i="8" s="1"/>
  <c r="BI105" i="8" a="1"/>
  <c r="BI105" i="8" s="1"/>
  <c r="AT97" i="8" a="1"/>
  <c r="AT97" i="8" s="1"/>
  <c r="AZ97" i="8" a="1"/>
  <c r="AZ97" i="8" s="1"/>
  <c r="BL97" i="8" a="1"/>
  <c r="BL97" i="8" s="1"/>
  <c r="AS98" i="8" a="1"/>
  <c r="AS98" i="8" s="1"/>
  <c r="BE98" i="8" a="1"/>
  <c r="BE98" i="8" s="1"/>
  <c r="BQ98" i="8" a="1"/>
  <c r="BQ98" i="8" s="1"/>
  <c r="AX99" i="8" a="1"/>
  <c r="AX99" i="8" s="1"/>
  <c r="BJ99" i="8" a="1"/>
  <c r="BJ99" i="8" s="1"/>
  <c r="AQ100" i="8" a="1"/>
  <c r="AQ100" i="8" s="1"/>
  <c r="BC100" i="8" a="1"/>
  <c r="BC100" i="8" s="1"/>
  <c r="BO100" i="8" a="1"/>
  <c r="BO100" i="8" s="1"/>
  <c r="AV101" i="8" a="1"/>
  <c r="AV101" i="8" s="1"/>
  <c r="BH101" i="8" a="1"/>
  <c r="BH101" i="8" s="1"/>
  <c r="AO102" i="8" a="1"/>
  <c r="AO102" i="8" s="1"/>
  <c r="BA102" i="8" a="1"/>
  <c r="BA102" i="8" s="1"/>
  <c r="BG102" i="8" a="1"/>
  <c r="BG102" i="8" s="1"/>
  <c r="BM102" i="8" a="1"/>
  <c r="BM102" i="8" s="1"/>
  <c r="AN103" i="8" a="1"/>
  <c r="AN103" i="8" s="1"/>
  <c r="AZ103" i="8" a="1"/>
  <c r="AZ103" i="8" s="1"/>
  <c r="BL103" i="8" a="1"/>
  <c r="BL103" i="8" s="1"/>
  <c r="AS104" i="8" a="1"/>
  <c r="AS104" i="8" s="1"/>
  <c r="BE104" i="8" a="1"/>
  <c r="BE104" i="8" s="1"/>
  <c r="BQ104" i="8" a="1"/>
  <c r="BQ104" i="8" s="1"/>
  <c r="AN97" i="8" a="1"/>
  <c r="AN97" i="8" s="1"/>
  <c r="BF97" i="8" a="1"/>
  <c r="BF97" i="8" s="1"/>
  <c r="AM98" i="8" a="1"/>
  <c r="AM98" i="8" s="1"/>
  <c r="AY98" i="8" a="1"/>
  <c r="AY98" i="8" s="1"/>
  <c r="BK98" i="8" a="1"/>
  <c r="BK98" i="8" s="1"/>
  <c r="AR99" i="8" a="1"/>
  <c r="AR99" i="8" s="1"/>
  <c r="BD99" i="8" a="1"/>
  <c r="BD99" i="8" s="1"/>
  <c r="BP99" i="8" a="1"/>
  <c r="BP99" i="8" s="1"/>
  <c r="AW100" i="8" a="1"/>
  <c r="AW100" i="8" s="1"/>
  <c r="BI100" i="8" a="1"/>
  <c r="BI100" i="8" s="1"/>
  <c r="AP101" i="8" a="1"/>
  <c r="AP101" i="8" s="1"/>
  <c r="BB101" i="8" a="1"/>
  <c r="BB101" i="8" s="1"/>
  <c r="BN101" i="8" a="1"/>
  <c r="BN101" i="8" s="1"/>
  <c r="AU102" i="8" a="1"/>
  <c r="AU102" i="8" s="1"/>
  <c r="AT103" i="8" a="1"/>
  <c r="AT103" i="8" s="1"/>
  <c r="BF103" i="8" a="1"/>
  <c r="BF103" i="8" s="1"/>
  <c r="AM104" i="8" a="1"/>
  <c r="AM104" i="8" s="1"/>
  <c r="AY104" i="8" a="1"/>
  <c r="AY104" i="8" s="1"/>
  <c r="BK104" i="8" a="1"/>
  <c r="BK104" i="8" s="1"/>
  <c r="AU97" i="8" a="1"/>
  <c r="AU97" i="8" s="1"/>
  <c r="BA97" i="8" a="1"/>
  <c r="BA97" i="8" s="1"/>
  <c r="AN98" i="8" a="1"/>
  <c r="AN98" i="8" s="1"/>
  <c r="AZ98" i="8" a="1"/>
  <c r="AZ98" i="8" s="1"/>
  <c r="BL98" i="8" a="1"/>
  <c r="BL98" i="8" s="1"/>
  <c r="AM99" i="8" a="1"/>
  <c r="AM99" i="8" s="1"/>
  <c r="AY99" i="8" a="1"/>
  <c r="AY99" i="8" s="1"/>
  <c r="BK99" i="8" a="1"/>
  <c r="BK99" i="8" s="1"/>
  <c r="AR100" i="8" a="1"/>
  <c r="AR100" i="8" s="1"/>
  <c r="BD100" i="8" a="1"/>
  <c r="BD100" i="8" s="1"/>
  <c r="AQ101" i="8" a="1"/>
  <c r="AQ101" i="8" s="1"/>
  <c r="AW101" i="8" a="1"/>
  <c r="AW101" i="8" s="1"/>
  <c r="BI101" i="8" a="1"/>
  <c r="BI101" i="8" s="1"/>
  <c r="AP102" i="8" a="1"/>
  <c r="AP102" i="8" s="1"/>
  <c r="BB102" i="8" a="1"/>
  <c r="BB102" i="8" s="1"/>
  <c r="BN102" i="8" a="1"/>
  <c r="BN102" i="8" s="1"/>
  <c r="BA103" i="8" a="1"/>
  <c r="BA103" i="8" s="1"/>
  <c r="BG103" i="8" a="1"/>
  <c r="BG103" i="8" s="1"/>
  <c r="AT104" i="8" a="1"/>
  <c r="AT104" i="8" s="1"/>
  <c r="BF104" i="8" a="1"/>
  <c r="BF104" i="8" s="1"/>
  <c r="BL104" i="8" a="1"/>
  <c r="BL104" i="8" s="1"/>
  <c r="AY105" i="8" a="1"/>
  <c r="AY105" i="8" s="1"/>
  <c r="AO97" i="8" a="1"/>
  <c r="AO97" i="8" s="1"/>
  <c r="BG97" i="8" a="1"/>
  <c r="BG97" i="8" s="1"/>
  <c r="BM97" i="8" a="1"/>
  <c r="BM97" i="8" s="1"/>
  <c r="AT98" i="8" a="1"/>
  <c r="AT98" i="8" s="1"/>
  <c r="BF98" i="8" a="1"/>
  <c r="BF98" i="8" s="1"/>
  <c r="AS99" i="8" a="1"/>
  <c r="AS99" i="8" s="1"/>
  <c r="BE99" i="8" a="1"/>
  <c r="BE99" i="8" s="1"/>
  <c r="BQ99" i="8" a="1"/>
  <c r="BQ99" i="8" s="1"/>
  <c r="AX100" i="8" a="1"/>
  <c r="AX100" i="8" s="1"/>
  <c r="BJ100" i="8" a="1"/>
  <c r="BJ100" i="8" s="1"/>
  <c r="BP100" i="8" a="1"/>
  <c r="BP100" i="8" s="1"/>
  <c r="BC101" i="8" a="1"/>
  <c r="BC101" i="8" s="1"/>
  <c r="BO101" i="8" a="1"/>
  <c r="BO101" i="8" s="1"/>
  <c r="AV102" i="8" a="1"/>
  <c r="AV102" i="8" s="1"/>
  <c r="BH102" i="8" a="1"/>
  <c r="BH102" i="8" s="1"/>
  <c r="AO103" i="8" a="1"/>
  <c r="AO103" i="8" s="1"/>
  <c r="AU103" i="8" a="1"/>
  <c r="AU103" i="8" s="1"/>
  <c r="BM103" i="8" a="1"/>
  <c r="BM103" i="8" s="1"/>
  <c r="AN104" i="8" a="1"/>
  <c r="AN104" i="8" s="1"/>
  <c r="AZ104" i="8" a="1"/>
  <c r="AZ104" i="8" s="1"/>
  <c r="AM105" i="8" a="1"/>
  <c r="AM105" i="8" s="1"/>
  <c r="AS105" i="8" a="1"/>
  <c r="AS105" i="8" s="1"/>
  <c r="AP97" i="8" a="1"/>
  <c r="AP97" i="8" s="1"/>
  <c r="BB97" i="8" a="1"/>
  <c r="BB97" i="8" s="1"/>
  <c r="AO98" i="8" a="1"/>
  <c r="AO98" i="8" s="1"/>
  <c r="BA98" i="8" a="1"/>
  <c r="BA98" i="8" s="1"/>
  <c r="BM98" i="8" a="1"/>
  <c r="BM98" i="8" s="1"/>
  <c r="AT99" i="8" a="1"/>
  <c r="AT99" i="8" s="1"/>
  <c r="BF99" i="8" a="1"/>
  <c r="BF99" i="8" s="1"/>
  <c r="AM100" i="8" a="1"/>
  <c r="AM100" i="8" s="1"/>
  <c r="AY100" i="8" a="1"/>
  <c r="AY100" i="8" s="1"/>
  <c r="AX101" i="8" a="1"/>
  <c r="AX101" i="8" s="1"/>
  <c r="BJ101" i="8" a="1"/>
  <c r="BJ101" i="8" s="1"/>
  <c r="AQ102" i="8" a="1"/>
  <c r="AQ102" i="8" s="1"/>
  <c r="BC102" i="8" a="1"/>
  <c r="BC102" i="8" s="1"/>
  <c r="BO102" i="8" a="1"/>
  <c r="BO102" i="8" s="1"/>
  <c r="AV103" i="8" a="1"/>
  <c r="AV103" i="8" s="1"/>
  <c r="BH103" i="8" a="1"/>
  <c r="BH103" i="8" s="1"/>
  <c r="AO104" i="8" a="1"/>
  <c r="AO104" i="8" s="1"/>
  <c r="AV97" i="8" a="1"/>
  <c r="AV97" i="8" s="1"/>
  <c r="BH97" i="8" a="1"/>
  <c r="BH97" i="8" s="1"/>
  <c r="BN97" i="8" a="1"/>
  <c r="BN97" i="8" s="1"/>
  <c r="AU98" i="8" a="1"/>
  <c r="AU98" i="8" s="1"/>
  <c r="BG98" i="8" a="1"/>
  <c r="BG98" i="8" s="1"/>
  <c r="AN99" i="8" a="1"/>
  <c r="AN99" i="8" s="1"/>
  <c r="AZ99" i="8" a="1"/>
  <c r="AZ99" i="8" s="1"/>
  <c r="BL99" i="8" a="1"/>
  <c r="BL99" i="8" s="1"/>
  <c r="AS100" i="8" a="1"/>
  <c r="AS100" i="8" s="1"/>
  <c r="BE100" i="8" a="1"/>
  <c r="BE100" i="8" s="1"/>
  <c r="BK100" i="8" a="1"/>
  <c r="BK100" i="8" s="1"/>
  <c r="BQ100" i="8" a="1"/>
  <c r="BQ100" i="8" s="1"/>
  <c r="AR101" i="8" a="1"/>
  <c r="AR101" i="8" s="1"/>
  <c r="BD101" i="8" a="1"/>
  <c r="BD101" i="8" s="1"/>
  <c r="BP101" i="8" a="1"/>
  <c r="BP101" i="8" s="1"/>
  <c r="AW102" i="8" a="1"/>
  <c r="AW102" i="8" s="1"/>
  <c r="BI102" i="8" a="1"/>
  <c r="BI102" i="8" s="1"/>
  <c r="AP103" i="8" a="1"/>
  <c r="AP103" i="8" s="1"/>
  <c r="BB103" i="8" a="1"/>
  <c r="BB103" i="8" s="1"/>
  <c r="BN103" i="8" a="1"/>
  <c r="BN103" i="8" s="1"/>
  <c r="AU104" i="8" a="1"/>
  <c r="AU104" i="8" s="1"/>
  <c r="BA104" i="8" a="1"/>
  <c r="BA104" i="8" s="1"/>
  <c r="BG104" i="8" a="1"/>
  <c r="BG104" i="8" s="1"/>
  <c r="AW97" i="8" a="1"/>
  <c r="AW97" i="8" s="1"/>
  <c r="BC97" i="8" a="1"/>
  <c r="BC97" i="8" s="1"/>
  <c r="BO97" i="8" a="1"/>
  <c r="BO97" i="8" s="1"/>
  <c r="AV98" i="8" a="1"/>
  <c r="AV98" i="8" s="1"/>
  <c r="BH98" i="8" a="1"/>
  <c r="BH98" i="8" s="1"/>
  <c r="AO99" i="8" a="1"/>
  <c r="AO99" i="8" s="1"/>
  <c r="BA99" i="8" a="1"/>
  <c r="BA99" i="8" s="1"/>
  <c r="BM99" i="8" a="1"/>
  <c r="BM99" i="8" s="1"/>
  <c r="AT100" i="8" a="1"/>
  <c r="AT100" i="8" s="1"/>
  <c r="BF100" i="8" a="1"/>
  <c r="BF100" i="8" s="1"/>
  <c r="AS101" i="8" a="1"/>
  <c r="AS101" i="8" s="1"/>
  <c r="BE101" i="8" a="1"/>
  <c r="BE101" i="8" s="1"/>
  <c r="BQ101" i="8" a="1"/>
  <c r="BQ101" i="8" s="1"/>
  <c r="AX102" i="8" a="1"/>
  <c r="AX102" i="8" s="1"/>
  <c r="BJ102" i="8" a="1"/>
  <c r="BJ102" i="8" s="1"/>
  <c r="AQ103" i="8" a="1"/>
  <c r="AQ103" i="8" s="1"/>
  <c r="BC103" i="8" a="1"/>
  <c r="BC103" i="8" s="1"/>
  <c r="BO103" i="8" a="1"/>
  <c r="BO103" i="8" s="1"/>
  <c r="AV104" i="8" a="1"/>
  <c r="AV104" i="8" s="1"/>
  <c r="BH104" i="8" a="1"/>
  <c r="BH104" i="8" s="1"/>
  <c r="AO105" i="8" a="1"/>
  <c r="AO105" i="8" s="1"/>
  <c r="BA105" i="8" a="1"/>
  <c r="BA105" i="8" s="1"/>
  <c r="BG105" i="8" a="1"/>
  <c r="BG105" i="8" s="1"/>
  <c r="AQ97" i="8" a="1"/>
  <c r="AQ97" i="8" s="1"/>
  <c r="BI97" i="8" a="1"/>
  <c r="BI97" i="8" s="1"/>
  <c r="AP98" i="8" a="1"/>
  <c r="AP98" i="8" s="1"/>
  <c r="BB98" i="8" a="1"/>
  <c r="BB98" i="8" s="1"/>
  <c r="BN98" i="8" a="1"/>
  <c r="BN98" i="8" s="1"/>
  <c r="AU99" i="8" a="1"/>
  <c r="AU99" i="8" s="1"/>
  <c r="BG99" i="8" a="1"/>
  <c r="BG99" i="8" s="1"/>
  <c r="AN100" i="8" a="1"/>
  <c r="AN100" i="8" s="1"/>
  <c r="AZ100" i="8" a="1"/>
  <c r="AZ100" i="8" s="1"/>
  <c r="BL100" i="8" a="1"/>
  <c r="BL100" i="8" s="1"/>
  <c r="AM101" i="8" a="1"/>
  <c r="AM101" i="8" s="1"/>
  <c r="AY101" i="8" a="1"/>
  <c r="AY101" i="8" s="1"/>
  <c r="BK101" i="8" a="1"/>
  <c r="BK101" i="8" s="1"/>
  <c r="AR102" i="8" a="1"/>
  <c r="AR102" i="8" s="1"/>
  <c r="BD102" i="8" a="1"/>
  <c r="BD102" i="8" s="1"/>
  <c r="BP102" i="8" a="1"/>
  <c r="BP102" i="8" s="1"/>
  <c r="AW103" i="8" a="1"/>
  <c r="AW103" i="8" s="1"/>
  <c r="BI103" i="8" a="1"/>
  <c r="BI103" i="8" s="1"/>
  <c r="AP104" i="8" a="1"/>
  <c r="AP104" i="8" s="1"/>
  <c r="BB104" i="8" a="1"/>
  <c r="BB104" i="8" s="1"/>
  <c r="BN104" i="8" a="1"/>
  <c r="BN104" i="8" s="1"/>
  <c r="AU105" i="8" a="1"/>
  <c r="AU105" i="8" s="1"/>
  <c r="AR97" i="8" a="1"/>
  <c r="AR97" i="8" s="1"/>
  <c r="AX97" i="8" a="1"/>
  <c r="AX97" i="8" s="1"/>
  <c r="BD97" i="8" a="1"/>
  <c r="BD97" i="8" s="1"/>
  <c r="BJ97" i="8" a="1"/>
  <c r="BJ97" i="8" s="1"/>
  <c r="BP97" i="8" a="1"/>
  <c r="BP97" i="8" s="1"/>
  <c r="AQ98" i="8" a="1"/>
  <c r="AQ98" i="8" s="1"/>
  <c r="AW98" i="8" a="1"/>
  <c r="AW98" i="8" s="1"/>
  <c r="BC98" i="8" a="1"/>
  <c r="BC98" i="8" s="1"/>
  <c r="BI98" i="8" a="1"/>
  <c r="BI98" i="8" s="1"/>
  <c r="BO98" i="8" a="1"/>
  <c r="BO98" i="8" s="1"/>
  <c r="AP99" i="8" a="1"/>
  <c r="AP99" i="8" s="1"/>
  <c r="AV99" i="8" a="1"/>
  <c r="AV99" i="8" s="1"/>
  <c r="BB99" i="8" a="1"/>
  <c r="BB99" i="8" s="1"/>
  <c r="BH99" i="8" a="1"/>
  <c r="BH99" i="8" s="1"/>
  <c r="BN99" i="8" a="1"/>
  <c r="BN99" i="8" s="1"/>
  <c r="AO100" i="8" a="1"/>
  <c r="AO100" i="8" s="1"/>
  <c r="AU100" i="8" a="1"/>
  <c r="AU100" i="8" s="1"/>
  <c r="BA100" i="8" a="1"/>
  <c r="BA100" i="8" s="1"/>
  <c r="BG100" i="8" a="1"/>
  <c r="BG100" i="8" s="1"/>
  <c r="BM100" i="8" a="1"/>
  <c r="BM100" i="8" s="1"/>
  <c r="AN101" i="8" a="1"/>
  <c r="AN101" i="8" s="1"/>
  <c r="AT101" i="8" a="1"/>
  <c r="AT101" i="8" s="1"/>
  <c r="BF101" i="8" a="1"/>
  <c r="BF101" i="8" s="1"/>
  <c r="AZ101" i="8" a="1"/>
  <c r="AZ101" i="8" s="1"/>
  <c r="BL101" i="8" a="1"/>
  <c r="BL101" i="8" s="1"/>
  <c r="AM97" i="8" a="1"/>
  <c r="AM97" i="8" s="1"/>
  <c r="AY97" i="8" a="1"/>
  <c r="AY97" i="8" s="1"/>
  <c r="BQ97" i="8" a="1"/>
  <c r="BQ97" i="8" s="1"/>
  <c r="AR98" i="8" a="1"/>
  <c r="AR98" i="8" s="1"/>
  <c r="BD98" i="8" a="1"/>
  <c r="BD98" i="8" s="1"/>
  <c r="BP98" i="8" a="1"/>
  <c r="BP98" i="8" s="1"/>
  <c r="AW99" i="8" a="1"/>
  <c r="AW99" i="8" s="1"/>
  <c r="BI99" i="8" a="1"/>
  <c r="BI99" i="8" s="1"/>
  <c r="AP100" i="8" a="1"/>
  <c r="AP100" i="8" s="1"/>
  <c r="BB100" i="8" a="1"/>
  <c r="BB100" i="8" s="1"/>
  <c r="BN100" i="8" a="1"/>
  <c r="BN100" i="8" s="1"/>
  <c r="AU101" i="8" a="1"/>
  <c r="AU101" i="8" s="1"/>
  <c r="BG101" i="8" a="1"/>
  <c r="BG101" i="8" s="1"/>
  <c r="AN102" i="8" a="1"/>
  <c r="AN102" i="8" s="1"/>
  <c r="AZ102" i="8" a="1"/>
  <c r="AZ102" i="8" s="1"/>
  <c r="BL102" i="8" a="1"/>
  <c r="BL102" i="8" s="1"/>
  <c r="AS103" i="8" a="1"/>
  <c r="AS103" i="8" s="1"/>
  <c r="BE103" i="8" a="1"/>
  <c r="BE103" i="8" s="1"/>
  <c r="BQ103" i="8" a="1"/>
  <c r="BQ103" i="8" s="1"/>
  <c r="AX104" i="8" a="1"/>
  <c r="AX104" i="8" s="1"/>
  <c r="BJ104" i="8" a="1"/>
  <c r="BJ104" i="8" s="1"/>
  <c r="AQ105" i="8" a="1"/>
  <c r="AQ105" i="8" s="1"/>
  <c r="BC105" i="8" a="1"/>
  <c r="BC105" i="8" s="1"/>
  <c r="AM102" i="8" a="1"/>
  <c r="AM102" i="8" s="1"/>
  <c r="AW104" i="8" a="1"/>
  <c r="AW104" i="8" s="1"/>
  <c r="BB105" i="8" a="1"/>
  <c r="BB105" i="8" s="1"/>
  <c r="BQ105" i="8" a="1"/>
  <c r="BQ105" i="8" s="1"/>
  <c r="AX106" i="8" a="1"/>
  <c r="AX106" i="8" s="1"/>
  <c r="BJ106" i="8" a="1"/>
  <c r="BJ106" i="8" s="1"/>
  <c r="AQ107" i="8" a="1"/>
  <c r="AQ107" i="8" s="1"/>
  <c r="BC107" i="8" a="1"/>
  <c r="BC107" i="8" s="1"/>
  <c r="BO107" i="8" a="1"/>
  <c r="BO107" i="8" s="1"/>
  <c r="AV108" i="8" a="1"/>
  <c r="AV108" i="8" s="1"/>
  <c r="BI108" i="8" a="1"/>
  <c r="BI108" i="8" s="1"/>
  <c r="AZ107" i="8" a="1"/>
  <c r="AZ107" i="8" s="1"/>
  <c r="AO107" i="8" a="1"/>
  <c r="AO107" i="8" s="1"/>
  <c r="AS102" i="8" a="1"/>
  <c r="AS102" i="8" s="1"/>
  <c r="BC104" i="8" a="1"/>
  <c r="BC104" i="8" s="1"/>
  <c r="BD105" i="8" a="1"/>
  <c r="BD105" i="8" s="1"/>
  <c r="AM106" i="8" a="1"/>
  <c r="AM106" i="8" s="1"/>
  <c r="AY106" i="8" a="1"/>
  <c r="AY106" i="8" s="1"/>
  <c r="BK106" i="8" a="1"/>
  <c r="BK106" i="8" s="1"/>
  <c r="AR107" i="8" a="1"/>
  <c r="AR107" i="8" s="1"/>
  <c r="BD107" i="8" a="1"/>
  <c r="BD107" i="8" s="1"/>
  <c r="BP107" i="8" a="1"/>
  <c r="BP107" i="8" s="1"/>
  <c r="AW108" i="8" a="1"/>
  <c r="AW108" i="8" s="1"/>
  <c r="BM108" i="8" a="1"/>
  <c r="BM108" i="8" s="1"/>
  <c r="BP103" i="8" a="1"/>
  <c r="BP103" i="8" s="1"/>
  <c r="AY102" i="8" a="1"/>
  <c r="AY102" i="8" s="1"/>
  <c r="BI104" i="8" a="1"/>
  <c r="BI104" i="8" s="1"/>
  <c r="BE105" i="8" a="1"/>
  <c r="BE105" i="8" s="1"/>
  <c r="AN106" i="8" a="1"/>
  <c r="AN106" i="8" s="1"/>
  <c r="AZ106" i="8" a="1"/>
  <c r="AZ106" i="8" s="1"/>
  <c r="BL106" i="8" a="1"/>
  <c r="BL106" i="8" s="1"/>
  <c r="AS107" i="8" a="1"/>
  <c r="AS107" i="8" s="1"/>
  <c r="BE107" i="8" a="1"/>
  <c r="BE107" i="8" s="1"/>
  <c r="BQ107" i="8" a="1"/>
  <c r="BQ107" i="8" s="1"/>
  <c r="AX108" i="8" a="1"/>
  <c r="AX108" i="8" s="1"/>
  <c r="BJ108" i="8" a="1"/>
  <c r="BJ108" i="8" s="1"/>
  <c r="AS108" i="8" a="1"/>
  <c r="AS108" i="8" s="1"/>
  <c r="BF108" i="8" a="1"/>
  <c r="BF108" i="8" s="1"/>
  <c r="BE102" i="8" a="1"/>
  <c r="BE102" i="8" s="1"/>
  <c r="BM104" i="8" a="1"/>
  <c r="BM104" i="8" s="1"/>
  <c r="BF105" i="8" a="1"/>
  <c r="BF105" i="8" s="1"/>
  <c r="AO106" i="8" a="1"/>
  <c r="AO106" i="8" s="1"/>
  <c r="BA106" i="8" a="1"/>
  <c r="BA106" i="8" s="1"/>
  <c r="BM106" i="8" a="1"/>
  <c r="BM106" i="8" s="1"/>
  <c r="AT107" i="8" a="1"/>
  <c r="AT107" i="8" s="1"/>
  <c r="BF107" i="8" a="1"/>
  <c r="BF107" i="8" s="1"/>
  <c r="AM108" i="8" a="1"/>
  <c r="AM108" i="8" s="1"/>
  <c r="AY108" i="8" a="1"/>
  <c r="AY108" i="8" s="1"/>
  <c r="BK108" i="8" a="1"/>
  <c r="BK108" i="8" s="1"/>
  <c r="BN108" i="8" a="1"/>
  <c r="BN108" i="8" s="1"/>
  <c r="BO105" i="8" a="1"/>
  <c r="BO105" i="8" s="1"/>
  <c r="BK102" i="8" a="1"/>
  <c r="BK102" i="8" s="1"/>
  <c r="BO104" i="8" a="1"/>
  <c r="BO104" i="8" s="1"/>
  <c r="BH105" i="8" a="1"/>
  <c r="BH105" i="8" s="1"/>
  <c r="AP106" i="8" a="1"/>
  <c r="AP106" i="8" s="1"/>
  <c r="BB106" i="8" a="1"/>
  <c r="BB106" i="8" s="1"/>
  <c r="BN106" i="8" a="1"/>
  <c r="BN106" i="8" s="1"/>
  <c r="AU107" i="8" a="1"/>
  <c r="AU107" i="8" s="1"/>
  <c r="BG107" i="8" a="1"/>
  <c r="BG107" i="8" s="1"/>
  <c r="AN108" i="8" a="1"/>
  <c r="AN108" i="8" s="1"/>
  <c r="AZ108" i="8" a="1"/>
  <c r="AZ108" i="8" s="1"/>
  <c r="BL108" i="8" a="1"/>
  <c r="BL108" i="8" s="1"/>
  <c r="BE108" i="8" a="1"/>
  <c r="BE108" i="8" s="1"/>
  <c r="AT108" i="8" a="1"/>
  <c r="AT108" i="8" s="1"/>
  <c r="BQ102" i="8" a="1"/>
  <c r="BQ102" i="8" s="1"/>
  <c r="AN105" i="8" a="1"/>
  <c r="AN105" i="8" s="1"/>
  <c r="BJ105" i="8" a="1"/>
  <c r="BJ105" i="8" s="1"/>
  <c r="AQ106" i="8" a="1"/>
  <c r="AQ106" i="8" s="1"/>
  <c r="BC106" i="8" a="1"/>
  <c r="BC106" i="8" s="1"/>
  <c r="BO106" i="8" a="1"/>
  <c r="BO106" i="8" s="1"/>
  <c r="AV107" i="8" a="1"/>
  <c r="AV107" i="8" s="1"/>
  <c r="BH107" i="8" a="1"/>
  <c r="BH107" i="8" s="1"/>
  <c r="AO108" i="8" a="1"/>
  <c r="AO108" i="8" s="1"/>
  <c r="BA108" i="8" a="1"/>
  <c r="BA108" i="8" s="1"/>
  <c r="BB108" i="8" a="1"/>
  <c r="BB108" i="8" s="1"/>
  <c r="AX105" i="8" a="1"/>
  <c r="AX105" i="8" s="1"/>
  <c r="AR103" i="8" a="1"/>
  <c r="AR103" i="8" s="1"/>
  <c r="AP105" i="8" a="1"/>
  <c r="AP105" i="8" s="1"/>
  <c r="BK105" i="8" a="1"/>
  <c r="BK105" i="8" s="1"/>
  <c r="AR106" i="8" a="1"/>
  <c r="AR106" i="8" s="1"/>
  <c r="BD106" i="8" a="1"/>
  <c r="BD106" i="8" s="1"/>
  <c r="BP106" i="8" a="1"/>
  <c r="BP106" i="8" s="1"/>
  <c r="AW107" i="8" a="1"/>
  <c r="AW107" i="8" s="1"/>
  <c r="BI107" i="8" a="1"/>
  <c r="BI107" i="8" s="1"/>
  <c r="AP108" i="8" a="1"/>
  <c r="AP108" i="8" s="1"/>
  <c r="AU106" i="8" a="1"/>
  <c r="AU106" i="8" s="1"/>
  <c r="BA107" i="8" a="1"/>
  <c r="BA107" i="8" s="1"/>
  <c r="AX103" i="8" a="1"/>
  <c r="AX103" i="8" s="1"/>
  <c r="AR105" i="8" a="1"/>
  <c r="AR105" i="8" s="1"/>
  <c r="BL105" i="8" a="1"/>
  <c r="BL105" i="8" s="1"/>
  <c r="AS106" i="8" a="1"/>
  <c r="AS106" i="8" s="1"/>
  <c r="BE106" i="8" a="1"/>
  <c r="BE106" i="8" s="1"/>
  <c r="BQ106" i="8" a="1"/>
  <c r="BQ106" i="8" s="1"/>
  <c r="AX107" i="8" a="1"/>
  <c r="AX107" i="8" s="1"/>
  <c r="BJ107" i="8" a="1"/>
  <c r="BJ107" i="8" s="1"/>
  <c r="AQ108" i="8" a="1"/>
  <c r="AQ108" i="8" s="1"/>
  <c r="BC108" i="8" a="1"/>
  <c r="BC108" i="8" s="1"/>
  <c r="BO108" i="8" a="1"/>
  <c r="BO108" i="8" s="1"/>
  <c r="AN107" i="8" a="1"/>
  <c r="AN107" i="8" s="1"/>
  <c r="BH106" i="8" a="1"/>
  <c r="BH106" i="8" s="1"/>
  <c r="BD103" i="8" a="1"/>
  <c r="BD103" i="8" s="1"/>
  <c r="AT105" i="8" a="1"/>
  <c r="AT105" i="8" s="1"/>
  <c r="BM105" i="8" a="1"/>
  <c r="BM105" i="8" s="1"/>
  <c r="AT106" i="8" a="1"/>
  <c r="AT106" i="8" s="1"/>
  <c r="BF106" i="8" a="1"/>
  <c r="BF106" i="8" s="1"/>
  <c r="AM107" i="8" a="1"/>
  <c r="AM107" i="8" s="1"/>
  <c r="AY107" i="8" a="1"/>
  <c r="AY107" i="8" s="1"/>
  <c r="BK107" i="8" a="1"/>
  <c r="BK107" i="8" s="1"/>
  <c r="AR108" i="8" a="1"/>
  <c r="AR108" i="8" s="1"/>
  <c r="BD108" i="8" a="1"/>
  <c r="BD108" i="8" s="1"/>
  <c r="BP108" i="8" a="1"/>
  <c r="BP108" i="8" s="1"/>
  <c r="BN105" i="8" a="1"/>
  <c r="BN105" i="8" s="1"/>
  <c r="BQ108" i="8" a="1"/>
  <c r="BQ108" i="8" s="1"/>
  <c r="BJ103" i="8" a="1"/>
  <c r="BJ103" i="8" s="1"/>
  <c r="AV105" i="8" a="1"/>
  <c r="AV105" i="8" s="1"/>
  <c r="BL107" i="8" a="1"/>
  <c r="BL107" i="8" s="1"/>
  <c r="BM107" i="8" a="1"/>
  <c r="BM107" i="8" s="1"/>
  <c r="AQ104" i="8" a="1"/>
  <c r="AQ104" i="8" s="1"/>
  <c r="AZ105" i="8" a="1"/>
  <c r="AZ105" i="8" s="1"/>
  <c r="BP105" i="8" a="1"/>
  <c r="BP105" i="8" s="1"/>
  <c r="AW106" i="8" a="1"/>
  <c r="AW106" i="8" s="1"/>
  <c r="BI106" i="8" a="1"/>
  <c r="BI106" i="8" s="1"/>
  <c r="AP107" i="8" a="1"/>
  <c r="AP107" i="8" s="1"/>
  <c r="BB107" i="8" a="1"/>
  <c r="BB107" i="8" s="1"/>
  <c r="BN107" i="8" a="1"/>
  <c r="BN107" i="8" s="1"/>
  <c r="AU108" i="8" a="1"/>
  <c r="AU108" i="8" s="1"/>
  <c r="BG108" i="8" a="1"/>
  <c r="BG108" i="8" s="1"/>
  <c r="BH108" i="8" a="1"/>
  <c r="BH108" i="8" s="1"/>
  <c r="BG106" i="8" a="1"/>
  <c r="BG106" i="8" s="1"/>
  <c r="AV106" i="8" a="1"/>
  <c r="AV106" i="8" s="1"/>
  <c r="AL97" i="8" a="1"/>
  <c r="AL97" i="8" s="1"/>
  <c r="AL98" i="8" a="1"/>
  <c r="AL98" i="8" s="1"/>
  <c r="AL99" i="8" a="1"/>
  <c r="AL99" i="8" s="1"/>
  <c r="AL105" i="8" a="1"/>
  <c r="AL105" i="8" s="1"/>
  <c r="AL106" i="8" a="1"/>
  <c r="AL106" i="8" s="1"/>
  <c r="AL100" i="8" a="1"/>
  <c r="AL100" i="8" s="1"/>
  <c r="AL107" i="8" a="1"/>
  <c r="AL107" i="8" s="1"/>
  <c r="AL101" i="8" a="1"/>
  <c r="AL101" i="8" s="1"/>
  <c r="AL102" i="8" a="1"/>
  <c r="AL102" i="8" s="1"/>
  <c r="AL108" i="8" a="1"/>
  <c r="AL108" i="8" s="1"/>
  <c r="AL103" i="8" a="1"/>
  <c r="AL103" i="8" s="1"/>
  <c r="AL104" i="8" a="1"/>
  <c r="AL104" i="8" s="1"/>
  <c r="AM85" i="8" a="1"/>
  <c r="AM85" i="8" s="1"/>
  <c r="AY85" i="8" a="1"/>
  <c r="AY85" i="8" s="1"/>
  <c r="BK85" i="8" a="1"/>
  <c r="BK85" i="8" s="1"/>
  <c r="AR86" i="8" a="1"/>
  <c r="AR86" i="8" s="1"/>
  <c r="BD86" i="8" a="1"/>
  <c r="BD86" i="8" s="1"/>
  <c r="BP86" i="8" a="1"/>
  <c r="BP86" i="8" s="1"/>
  <c r="AW87" i="8" a="1"/>
  <c r="AW87" i="8" s="1"/>
  <c r="BI87" i="8" a="1"/>
  <c r="BI87" i="8" s="1"/>
  <c r="AP88" i="8" a="1"/>
  <c r="AP88" i="8" s="1"/>
  <c r="BB88" i="8" a="1"/>
  <c r="BB88" i="8" s="1"/>
  <c r="BN88" i="8" a="1"/>
  <c r="BN88" i="8" s="1"/>
  <c r="AU89" i="8" a="1"/>
  <c r="AU89" i="8" s="1"/>
  <c r="BG89" i="8" a="1"/>
  <c r="BG89" i="8" s="1"/>
  <c r="AN90" i="8" a="1"/>
  <c r="AN90" i="8" s="1"/>
  <c r="AZ90" i="8" a="1"/>
  <c r="AZ90" i="8" s="1"/>
  <c r="BL90" i="8" a="1"/>
  <c r="BL90" i="8" s="1"/>
  <c r="AS91" i="8" a="1"/>
  <c r="AS91" i="8" s="1"/>
  <c r="BE91" i="8" a="1"/>
  <c r="BE91" i="8" s="1"/>
  <c r="BQ91" i="8" a="1"/>
  <c r="BQ91" i="8" s="1"/>
  <c r="AX92" i="8" a="1"/>
  <c r="AX92" i="8" s="1"/>
  <c r="BP92" i="8" a="1"/>
  <c r="BP92" i="8" s="1"/>
  <c r="AQ93" i="8" a="1"/>
  <c r="AQ93" i="8" s="1"/>
  <c r="AT85" i="8" a="1"/>
  <c r="AT85" i="8" s="1"/>
  <c r="AZ85" i="8" a="1"/>
  <c r="AZ85" i="8" s="1"/>
  <c r="BL85" i="8" a="1"/>
  <c r="BL85" i="8" s="1"/>
  <c r="AY86" i="8" a="1"/>
  <c r="AY86" i="8" s="1"/>
  <c r="BK86" i="8" a="1"/>
  <c r="BK86" i="8" s="1"/>
  <c r="AR87" i="8" a="1"/>
  <c r="AR87" i="8" s="1"/>
  <c r="BD87" i="8" a="1"/>
  <c r="BD87" i="8" s="1"/>
  <c r="BP87" i="8" a="1"/>
  <c r="BP87" i="8" s="1"/>
  <c r="AW88" i="8" a="1"/>
  <c r="AW88" i="8" s="1"/>
  <c r="BI88" i="8" a="1"/>
  <c r="BI88" i="8" s="1"/>
  <c r="AP89" i="8" a="1"/>
  <c r="AP89" i="8" s="1"/>
  <c r="BB89" i="8" a="1"/>
  <c r="BB89" i="8" s="1"/>
  <c r="BN89" i="8" a="1"/>
  <c r="BN89" i="8" s="1"/>
  <c r="AU90" i="8" a="1"/>
  <c r="AU90" i="8" s="1"/>
  <c r="BG90" i="8" a="1"/>
  <c r="BG90" i="8" s="1"/>
  <c r="AN91" i="8" a="1"/>
  <c r="AN91" i="8" s="1"/>
  <c r="AZ91" i="8" a="1"/>
  <c r="AZ91" i="8" s="1"/>
  <c r="BL91" i="8" a="1"/>
  <c r="BL91" i="8" s="1"/>
  <c r="AS92" i="8" a="1"/>
  <c r="AS92" i="8" s="1"/>
  <c r="BE92" i="8" a="1"/>
  <c r="BE92" i="8" s="1"/>
  <c r="BQ92" i="8" a="1"/>
  <c r="BQ92" i="8" s="1"/>
  <c r="AX93" i="8" a="1"/>
  <c r="AX93" i="8" s="1"/>
  <c r="BJ93" i="8" a="1"/>
  <c r="BJ93" i="8" s="1"/>
  <c r="AN85" i="8" a="1"/>
  <c r="AN85" i="8" s="1"/>
  <c r="BF85" i="8" a="1"/>
  <c r="BF85" i="8" s="1"/>
  <c r="AM86" i="8" a="1"/>
  <c r="AM86" i="8" s="1"/>
  <c r="AS86" i="8" a="1"/>
  <c r="AS86" i="8" s="1"/>
  <c r="BE86" i="8" a="1"/>
  <c r="BE86" i="8" s="1"/>
  <c r="BQ86" i="8" a="1"/>
  <c r="BQ86" i="8" s="1"/>
  <c r="AX87" i="8" a="1"/>
  <c r="AX87" i="8" s="1"/>
  <c r="BJ87" i="8" a="1"/>
  <c r="BJ87" i="8" s="1"/>
  <c r="AQ88" i="8" a="1"/>
  <c r="AQ88" i="8" s="1"/>
  <c r="BC88" i="8" a="1"/>
  <c r="BC88" i="8" s="1"/>
  <c r="BO88" i="8" a="1"/>
  <c r="BO88" i="8" s="1"/>
  <c r="AV89" i="8" a="1"/>
  <c r="AV89" i="8" s="1"/>
  <c r="BH89" i="8" a="1"/>
  <c r="BH89" i="8" s="1"/>
  <c r="AO90" i="8" a="1"/>
  <c r="AO90" i="8" s="1"/>
  <c r="BA90" i="8" a="1"/>
  <c r="BA90" i="8" s="1"/>
  <c r="BM90" i="8" a="1"/>
  <c r="BM90" i="8" s="1"/>
  <c r="AT91" i="8" a="1"/>
  <c r="AT91" i="8" s="1"/>
  <c r="BF91" i="8" a="1"/>
  <c r="BF91" i="8" s="1"/>
  <c r="AM92" i="8" a="1"/>
  <c r="AM92" i="8" s="1"/>
  <c r="AY92" i="8" a="1"/>
  <c r="AY92" i="8" s="1"/>
  <c r="BK92" i="8" a="1"/>
  <c r="BK92" i="8" s="1"/>
  <c r="AR93" i="8" a="1"/>
  <c r="AR93" i="8" s="1"/>
  <c r="BD93" i="8" a="1"/>
  <c r="BD93" i="8" s="1"/>
  <c r="AU85" i="8" a="1"/>
  <c r="AU85" i="8" s="1"/>
  <c r="BA85" i="8" a="1"/>
  <c r="BA85" i="8" s="1"/>
  <c r="BM85" i="8" a="1"/>
  <c r="BM85" i="8" s="1"/>
  <c r="AT86" i="8" a="1"/>
  <c r="AT86" i="8" s="1"/>
  <c r="BF86" i="8" a="1"/>
  <c r="BF86" i="8" s="1"/>
  <c r="AM87" i="8" a="1"/>
  <c r="AM87" i="8" s="1"/>
  <c r="AY87" i="8" a="1"/>
  <c r="AY87" i="8" s="1"/>
  <c r="BK87" i="8" a="1"/>
  <c r="BK87" i="8" s="1"/>
  <c r="AR88" i="8" a="1"/>
  <c r="AR88" i="8" s="1"/>
  <c r="BD88" i="8" a="1"/>
  <c r="BD88" i="8" s="1"/>
  <c r="BP88" i="8" a="1"/>
  <c r="BP88" i="8" s="1"/>
  <c r="AW89" i="8" a="1"/>
  <c r="AW89" i="8" s="1"/>
  <c r="BI89" i="8" a="1"/>
  <c r="BI89" i="8" s="1"/>
  <c r="AP90" i="8" a="1"/>
  <c r="AP90" i="8" s="1"/>
  <c r="BB90" i="8" a="1"/>
  <c r="BB90" i="8" s="1"/>
  <c r="BN90" i="8" a="1"/>
  <c r="BN90" i="8" s="1"/>
  <c r="AU91" i="8" a="1"/>
  <c r="AU91" i="8" s="1"/>
  <c r="BG91" i="8" a="1"/>
  <c r="BG91" i="8" s="1"/>
  <c r="AN92" i="8" a="1"/>
  <c r="AN92" i="8" s="1"/>
  <c r="AZ92" i="8" a="1"/>
  <c r="AZ92" i="8" s="1"/>
  <c r="BL92" i="8" a="1"/>
  <c r="BL92" i="8" s="1"/>
  <c r="AS93" i="8" a="1"/>
  <c r="AS93" i="8" s="1"/>
  <c r="BE93" i="8" a="1"/>
  <c r="BE93" i="8" s="1"/>
  <c r="AO85" i="8" a="1"/>
  <c r="AO85" i="8" s="1"/>
  <c r="BG85" i="8" a="1"/>
  <c r="BG85" i="8" s="1"/>
  <c r="AN86" i="8" a="1"/>
  <c r="AN86" i="8" s="1"/>
  <c r="AZ86" i="8" a="1"/>
  <c r="AZ86" i="8" s="1"/>
  <c r="BL86" i="8" a="1"/>
  <c r="BL86" i="8" s="1"/>
  <c r="AS87" i="8" a="1"/>
  <c r="AS87" i="8" s="1"/>
  <c r="BE87" i="8" a="1"/>
  <c r="BE87" i="8" s="1"/>
  <c r="BQ87" i="8" a="1"/>
  <c r="BQ87" i="8" s="1"/>
  <c r="AX88" i="8" a="1"/>
  <c r="AX88" i="8" s="1"/>
  <c r="BJ88" i="8" a="1"/>
  <c r="BJ88" i="8" s="1"/>
  <c r="AQ89" i="8" a="1"/>
  <c r="AQ89" i="8" s="1"/>
  <c r="BC89" i="8" a="1"/>
  <c r="BC89" i="8" s="1"/>
  <c r="BO89" i="8" a="1"/>
  <c r="BO89" i="8" s="1"/>
  <c r="AV90" i="8" a="1"/>
  <c r="AV90" i="8" s="1"/>
  <c r="BH90" i="8" a="1"/>
  <c r="BH90" i="8" s="1"/>
  <c r="AO91" i="8" a="1"/>
  <c r="AO91" i="8" s="1"/>
  <c r="BA91" i="8" a="1"/>
  <c r="BA91" i="8" s="1"/>
  <c r="BM91" i="8" a="1"/>
  <c r="BM91" i="8" s="1"/>
  <c r="AT92" i="8" a="1"/>
  <c r="AT92" i="8" s="1"/>
  <c r="BF92" i="8" a="1"/>
  <c r="BF92" i="8" s="1"/>
  <c r="AM93" i="8" a="1"/>
  <c r="AM93" i="8" s="1"/>
  <c r="AY93" i="8" a="1"/>
  <c r="AY93" i="8" s="1"/>
  <c r="BK93" i="8" a="1"/>
  <c r="BK93" i="8" s="1"/>
  <c r="AV85" i="8" a="1"/>
  <c r="AV85" i="8" s="1"/>
  <c r="BB85" i="8" a="1"/>
  <c r="BB85" i="8" s="1"/>
  <c r="AO86" i="8" a="1"/>
  <c r="AO86" i="8" s="1"/>
  <c r="BA86" i="8" a="1"/>
  <c r="BA86" i="8" s="1"/>
  <c r="BM86" i="8" a="1"/>
  <c r="BM86" i="8" s="1"/>
  <c r="AT87" i="8" a="1"/>
  <c r="AT87" i="8" s="1"/>
  <c r="BF87" i="8" a="1"/>
  <c r="BF87" i="8" s="1"/>
  <c r="AM88" i="8" a="1"/>
  <c r="AM88" i="8" s="1"/>
  <c r="AY88" i="8" a="1"/>
  <c r="AY88" i="8" s="1"/>
  <c r="AX89" i="8" a="1"/>
  <c r="AX89" i="8" s="1"/>
  <c r="BJ89" i="8" a="1"/>
  <c r="BJ89" i="8" s="1"/>
  <c r="AQ90" i="8" a="1"/>
  <c r="AQ90" i="8" s="1"/>
  <c r="BC90" i="8" a="1"/>
  <c r="BC90" i="8" s="1"/>
  <c r="BO90" i="8" a="1"/>
  <c r="BO90" i="8" s="1"/>
  <c r="AV91" i="8" a="1"/>
  <c r="AV91" i="8" s="1"/>
  <c r="BH91" i="8" a="1"/>
  <c r="BH91" i="8" s="1"/>
  <c r="AO92" i="8" a="1"/>
  <c r="AO92" i="8" s="1"/>
  <c r="AP85" i="8" a="1"/>
  <c r="AP85" i="8" s="1"/>
  <c r="BH85" i="8" a="1"/>
  <c r="BH85" i="8" s="1"/>
  <c r="BN85" i="8" a="1"/>
  <c r="BN85" i="8" s="1"/>
  <c r="AU86" i="8" a="1"/>
  <c r="AU86" i="8" s="1"/>
  <c r="BG86" i="8" a="1"/>
  <c r="BG86" i="8" s="1"/>
  <c r="AN87" i="8" a="1"/>
  <c r="AN87" i="8" s="1"/>
  <c r="AZ87" i="8" a="1"/>
  <c r="AZ87" i="8" s="1"/>
  <c r="BL87" i="8" a="1"/>
  <c r="BL87" i="8" s="1"/>
  <c r="AS88" i="8" a="1"/>
  <c r="AS88" i="8" s="1"/>
  <c r="BE88" i="8" a="1"/>
  <c r="BE88" i="8" s="1"/>
  <c r="BK88" i="8" a="1"/>
  <c r="BK88" i="8" s="1"/>
  <c r="BQ88" i="8" a="1"/>
  <c r="BQ88" i="8" s="1"/>
  <c r="AR89" i="8" a="1"/>
  <c r="AR89" i="8" s="1"/>
  <c r="BD89" i="8" a="1"/>
  <c r="BD89" i="8" s="1"/>
  <c r="BP89" i="8" a="1"/>
  <c r="BP89" i="8" s="1"/>
  <c r="AW90" i="8" a="1"/>
  <c r="AW90" i="8" s="1"/>
  <c r="BI90" i="8" a="1"/>
  <c r="BI90" i="8" s="1"/>
  <c r="AP91" i="8" a="1"/>
  <c r="AP91" i="8" s="1"/>
  <c r="BB91" i="8" a="1"/>
  <c r="BB91" i="8" s="1"/>
  <c r="BN91" i="8" a="1"/>
  <c r="BN91" i="8" s="1"/>
  <c r="AU92" i="8" a="1"/>
  <c r="AU92" i="8" s="1"/>
  <c r="BA92" i="8" a="1"/>
  <c r="BA92" i="8" s="1"/>
  <c r="BG92" i="8" a="1"/>
  <c r="BG92" i="8" s="1"/>
  <c r="AW85" i="8" a="1"/>
  <c r="AW85" i="8" s="1"/>
  <c r="BI85" i="8" a="1"/>
  <c r="BI85" i="8" s="1"/>
  <c r="AP86" i="8" a="1"/>
  <c r="AP86" i="8" s="1"/>
  <c r="BH86" i="8" a="1"/>
  <c r="BH86" i="8" s="1"/>
  <c r="BN86" i="8" a="1"/>
  <c r="BN86" i="8" s="1"/>
  <c r="AU87" i="8" a="1"/>
  <c r="AU87" i="8" s="1"/>
  <c r="BG87" i="8" a="1"/>
  <c r="BG87" i="8" s="1"/>
  <c r="AN88" i="8" a="1"/>
  <c r="AN88" i="8" s="1"/>
  <c r="AZ88" i="8" a="1"/>
  <c r="AZ88" i="8" s="1"/>
  <c r="BL88" i="8" a="1"/>
  <c r="BL88" i="8" s="1"/>
  <c r="AS89" i="8" a="1"/>
  <c r="AS89" i="8" s="1"/>
  <c r="BE89" i="8" a="1"/>
  <c r="BE89" i="8" s="1"/>
  <c r="BQ89" i="8" a="1"/>
  <c r="BQ89" i="8" s="1"/>
  <c r="AX90" i="8" a="1"/>
  <c r="AX90" i="8" s="1"/>
  <c r="BJ90" i="8" a="1"/>
  <c r="BJ90" i="8" s="1"/>
  <c r="AQ91" i="8" a="1"/>
  <c r="AQ91" i="8" s="1"/>
  <c r="AW91" i="8" a="1"/>
  <c r="AW91" i="8" s="1"/>
  <c r="BI91" i="8" a="1"/>
  <c r="BI91" i="8" s="1"/>
  <c r="AP92" i="8" a="1"/>
  <c r="AP92" i="8" s="1"/>
  <c r="BB92" i="8" a="1"/>
  <c r="BB92" i="8" s="1"/>
  <c r="BN92" i="8" a="1"/>
  <c r="BN92" i="8" s="1"/>
  <c r="AU93" i="8" a="1"/>
  <c r="AU93" i="8" s="1"/>
  <c r="BG93" i="8" a="1"/>
  <c r="BG93" i="8" s="1"/>
  <c r="AQ85" i="8" a="1"/>
  <c r="AQ85" i="8" s="1"/>
  <c r="BC85" i="8" a="1"/>
  <c r="BC85" i="8" s="1"/>
  <c r="BO85" i="8" a="1"/>
  <c r="BO85" i="8" s="1"/>
  <c r="AV86" i="8" a="1"/>
  <c r="AV86" i="8" s="1"/>
  <c r="BB86" i="8" a="1"/>
  <c r="BB86" i="8" s="1"/>
  <c r="AO87" i="8" a="1"/>
  <c r="AO87" i="8" s="1"/>
  <c r="BA87" i="8" a="1"/>
  <c r="BA87" i="8" s="1"/>
  <c r="BM87" i="8" a="1"/>
  <c r="BM87" i="8" s="1"/>
  <c r="AT88" i="8" a="1"/>
  <c r="AT88" i="8" s="1"/>
  <c r="BF88" i="8" a="1"/>
  <c r="BF88" i="8" s="1"/>
  <c r="AM89" i="8" a="1"/>
  <c r="AM89" i="8" s="1"/>
  <c r="AY89" i="8" a="1"/>
  <c r="AY89" i="8" s="1"/>
  <c r="BK89" i="8" a="1"/>
  <c r="BK89" i="8" s="1"/>
  <c r="AR90" i="8" a="1"/>
  <c r="AR90" i="8" s="1"/>
  <c r="BD90" i="8" a="1"/>
  <c r="BD90" i="8" s="1"/>
  <c r="BP90" i="8" a="1"/>
  <c r="BP90" i="8" s="1"/>
  <c r="BC91" i="8" a="1"/>
  <c r="BC91" i="8" s="1"/>
  <c r="BO91" i="8" a="1"/>
  <c r="BO91" i="8" s="1"/>
  <c r="AV92" i="8" a="1"/>
  <c r="AV92" i="8" s="1"/>
  <c r="BH92" i="8" a="1"/>
  <c r="BH92" i="8" s="1"/>
  <c r="AO93" i="8" a="1"/>
  <c r="AO93" i="8" s="1"/>
  <c r="BA93" i="8" a="1"/>
  <c r="BA93" i="8" s="1"/>
  <c r="BM93" i="8" a="1"/>
  <c r="BM93" i="8" s="1"/>
  <c r="AS85" i="8" a="1"/>
  <c r="AS85" i="8" s="1"/>
  <c r="BE85" i="8" a="1"/>
  <c r="BE85" i="8" s="1"/>
  <c r="BQ85" i="8" a="1"/>
  <c r="BQ85" i="8" s="1"/>
  <c r="AX86" i="8" a="1"/>
  <c r="AX86" i="8" s="1"/>
  <c r="BJ86" i="8" a="1"/>
  <c r="BJ86" i="8" s="1"/>
  <c r="AQ87" i="8" a="1"/>
  <c r="AQ87" i="8" s="1"/>
  <c r="BC87" i="8" a="1"/>
  <c r="BC87" i="8" s="1"/>
  <c r="BO87" i="8" a="1"/>
  <c r="BO87" i="8" s="1"/>
  <c r="AV88" i="8" a="1"/>
  <c r="AV88" i="8" s="1"/>
  <c r="BH88" i="8" a="1"/>
  <c r="BH88" i="8" s="1"/>
  <c r="AO89" i="8" a="1"/>
  <c r="AO89" i="8" s="1"/>
  <c r="BA89" i="8" a="1"/>
  <c r="BA89" i="8" s="1"/>
  <c r="BM89" i="8" a="1"/>
  <c r="BM89" i="8" s="1"/>
  <c r="AT90" i="8" a="1"/>
  <c r="AT90" i="8" s="1"/>
  <c r="BF90" i="8" a="1"/>
  <c r="BF90" i="8" s="1"/>
  <c r="AM91" i="8" a="1"/>
  <c r="AM91" i="8" s="1"/>
  <c r="AY91" i="8" a="1"/>
  <c r="AY91" i="8" s="1"/>
  <c r="BK91" i="8" a="1"/>
  <c r="BK91" i="8" s="1"/>
  <c r="AR92" i="8" a="1"/>
  <c r="AR92" i="8" s="1"/>
  <c r="BD92" i="8" a="1"/>
  <c r="BD92" i="8" s="1"/>
  <c r="BJ92" i="8" a="1"/>
  <c r="BJ92" i="8" s="1"/>
  <c r="AW93" i="8" a="1"/>
  <c r="AW93" i="8" s="1"/>
  <c r="BI93" i="8" a="1"/>
  <c r="BI93" i="8" s="1"/>
  <c r="AQ94" i="8" a="1"/>
  <c r="AQ94" i="8" s="1"/>
  <c r="BA94" i="8" a="1"/>
  <c r="BA94" i="8" s="1"/>
  <c r="BL94" i="8" a="1"/>
  <c r="BL94" i="8" s="1"/>
  <c r="AQ95" i="8" a="1"/>
  <c r="AQ95" i="8" s="1"/>
  <c r="BA95" i="8" a="1"/>
  <c r="BA95" i="8" s="1"/>
  <c r="AQ96" i="8" a="1"/>
  <c r="AQ96" i="8" s="1"/>
  <c r="BA96" i="8" a="1"/>
  <c r="BA96" i="8" s="1"/>
  <c r="BK96" i="8" a="1"/>
  <c r="BK96" i="8" s="1"/>
  <c r="AR94" i="8" a="1"/>
  <c r="AR94" i="8" s="1"/>
  <c r="AR95" i="8" a="1"/>
  <c r="AR95" i="8" s="1"/>
  <c r="BL95" i="8" a="1"/>
  <c r="BL95" i="8" s="1"/>
  <c r="BB96" i="8" a="1"/>
  <c r="BB96" i="8" s="1"/>
  <c r="AU96" i="8" a="1"/>
  <c r="AU96" i="8" s="1"/>
  <c r="BJ95" i="8" a="1"/>
  <c r="BJ95" i="8" s="1"/>
  <c r="AR85" i="8" a="1"/>
  <c r="AR85" i="8" s="1"/>
  <c r="AW86" i="8" a="1"/>
  <c r="AW86" i="8" s="1"/>
  <c r="BB87" i="8" a="1"/>
  <c r="BB87" i="8" s="1"/>
  <c r="BG88" i="8" a="1"/>
  <c r="BG88" i="8" s="1"/>
  <c r="BL89" i="8" a="1"/>
  <c r="BL89" i="8" s="1"/>
  <c r="BQ90" i="8" a="1"/>
  <c r="BQ90" i="8" s="1"/>
  <c r="AQ92" i="8" a="1"/>
  <c r="AQ92" i="8" s="1"/>
  <c r="AP93" i="8" a="1"/>
  <c r="AP93" i="8" s="1"/>
  <c r="BL93" i="8" a="1"/>
  <c r="BL93" i="8" s="1"/>
  <c r="BB94" i="8" a="1"/>
  <c r="BB94" i="8" s="1"/>
  <c r="BB95" i="8" a="1"/>
  <c r="BB95" i="8" s="1"/>
  <c r="AR96" i="8" a="1"/>
  <c r="AR96" i="8" s="1"/>
  <c r="BL96" i="8" a="1"/>
  <c r="BL96" i="8" s="1"/>
  <c r="AZ94" i="8" a="1"/>
  <c r="AZ94" i="8" s="1"/>
  <c r="AT93" i="8" a="1"/>
  <c r="AT93" i="8" s="1"/>
  <c r="AS94" i="8" a="1"/>
  <c r="AS94" i="8" s="1"/>
  <c r="BC94" i="8" a="1"/>
  <c r="BC94" i="8" s="1"/>
  <c r="BM94" i="8" a="1"/>
  <c r="BM94" i="8" s="1"/>
  <c r="AS95" i="8" a="1"/>
  <c r="AS95" i="8" s="1"/>
  <c r="BC95" i="8" a="1"/>
  <c r="BC95" i="8" s="1"/>
  <c r="BM95" i="8" a="1"/>
  <c r="BM95" i="8" s="1"/>
  <c r="BC96" i="8" a="1"/>
  <c r="BC96" i="8" s="1"/>
  <c r="BM96" i="8" a="1"/>
  <c r="BM96" i="8" s="1"/>
  <c r="BN94" i="8" a="1"/>
  <c r="BN94" i="8" s="1"/>
  <c r="BN95" i="8" a="1"/>
  <c r="BN95" i="8" s="1"/>
  <c r="BD96" i="8" a="1"/>
  <c r="BD96" i="8" s="1"/>
  <c r="BP95" i="8" a="1"/>
  <c r="BP95" i="8" s="1"/>
  <c r="BP96" i="8" a="1"/>
  <c r="BP96" i="8" s="1"/>
  <c r="AX85" i="8" a="1"/>
  <c r="AX85" i="8" s="1"/>
  <c r="BC86" i="8" a="1"/>
  <c r="BC86" i="8" s="1"/>
  <c r="BH87" i="8" a="1"/>
  <c r="BH87" i="8" s="1"/>
  <c r="BM88" i="8" a="1"/>
  <c r="BM88" i="8" s="1"/>
  <c r="AM90" i="8" a="1"/>
  <c r="AM90" i="8" s="1"/>
  <c r="AR91" i="8" a="1"/>
  <c r="AR91" i="8" s="1"/>
  <c r="AW92" i="8" a="1"/>
  <c r="AW92" i="8" s="1"/>
  <c r="BN93" i="8" a="1"/>
  <c r="BN93" i="8" s="1"/>
  <c r="AT94" i="8" a="1"/>
  <c r="AT94" i="8" s="1"/>
  <c r="BD94" i="8" a="1"/>
  <c r="BD94" i="8" s="1"/>
  <c r="BD95" i="8" a="1"/>
  <c r="BD95" i="8" s="1"/>
  <c r="AS96" i="8" a="1"/>
  <c r="AS96" i="8" s="1"/>
  <c r="BN96" i="8" a="1"/>
  <c r="BN96" i="8" s="1"/>
  <c r="BE96" i="8" a="1"/>
  <c r="BE96" i="8" s="1"/>
  <c r="AY96" i="8" a="1"/>
  <c r="AY96" i="8" s="1"/>
  <c r="AV93" i="8" a="1"/>
  <c r="AV93" i="8" s="1"/>
  <c r="BO93" i="8" a="1"/>
  <c r="BO93" i="8" s="1"/>
  <c r="BE94" i="8" a="1"/>
  <c r="BE94" i="8" s="1"/>
  <c r="BO94" i="8" a="1"/>
  <c r="BO94" i="8" s="1"/>
  <c r="AT95" i="8" a="1"/>
  <c r="AT95" i="8" s="1"/>
  <c r="BE95" i="8" a="1"/>
  <c r="BE95" i="8" s="1"/>
  <c r="BO95" i="8" a="1"/>
  <c r="BO95" i="8" s="1"/>
  <c r="AT96" i="8" a="1"/>
  <c r="AT96" i="8" s="1"/>
  <c r="BO96" i="8" a="1"/>
  <c r="BO96" i="8" s="1"/>
  <c r="AZ93" i="8" a="1"/>
  <c r="AZ93" i="8" s="1"/>
  <c r="AU94" i="8" a="1"/>
  <c r="AU94" i="8" s="1"/>
  <c r="BP94" i="8" a="1"/>
  <c r="BP94" i="8" s="1"/>
  <c r="AU95" i="8" a="1"/>
  <c r="AU95" i="8" s="1"/>
  <c r="BO92" i="8" a="1"/>
  <c r="BO92" i="8" s="1"/>
  <c r="BD85" i="8" a="1"/>
  <c r="BD85" i="8" s="1"/>
  <c r="BI86" i="8" a="1"/>
  <c r="BI86" i="8" s="1"/>
  <c r="BN87" i="8" a="1"/>
  <c r="BN87" i="8" s="1"/>
  <c r="AN89" i="8" a="1"/>
  <c r="AN89" i="8" s="1"/>
  <c r="AS90" i="8" a="1"/>
  <c r="AS90" i="8" s="1"/>
  <c r="AX91" i="8" a="1"/>
  <c r="AX91" i="8" s="1"/>
  <c r="BC92" i="8" a="1"/>
  <c r="BC92" i="8" s="1"/>
  <c r="BP93" i="8" a="1"/>
  <c r="BP93" i="8" s="1"/>
  <c r="BF94" i="8" a="1"/>
  <c r="BF94" i="8" s="1"/>
  <c r="BJ96" i="8" a="1"/>
  <c r="BJ96" i="8" s="1"/>
  <c r="BQ93" i="8" a="1"/>
  <c r="BQ93" i="8" s="1"/>
  <c r="AV94" i="8" a="1"/>
  <c r="AV94" i="8" s="1"/>
  <c r="BQ94" i="8" a="1"/>
  <c r="BQ94" i="8" s="1"/>
  <c r="AV95" i="8" a="1"/>
  <c r="AV95" i="8" s="1"/>
  <c r="BF95" i="8" a="1"/>
  <c r="BF95" i="8" s="1"/>
  <c r="BQ95" i="8" a="1"/>
  <c r="BQ95" i="8" s="1"/>
  <c r="AV96" i="8" a="1"/>
  <c r="AV96" i="8" s="1"/>
  <c r="BF96" i="8" a="1"/>
  <c r="BF96" i="8" s="1"/>
  <c r="AW94" i="8" a="1"/>
  <c r="AW94" i="8" s="1"/>
  <c r="AM95" i="8" a="1"/>
  <c r="AM95" i="8" s="1"/>
  <c r="AW96" i="8" a="1"/>
  <c r="AW96" i="8" s="1"/>
  <c r="BQ96" i="8" a="1"/>
  <c r="BQ96" i="8" s="1"/>
  <c r="BI94" i="8" a="1"/>
  <c r="BI94" i="8" s="1"/>
  <c r="AN96" i="8" a="1"/>
  <c r="AN96" i="8" s="1"/>
  <c r="BJ94" i="8" a="1"/>
  <c r="BJ94" i="8" s="1"/>
  <c r="BJ85" i="8" a="1"/>
  <c r="BJ85" i="8" s="1"/>
  <c r="BO86" i="8" a="1"/>
  <c r="BO86" i="8" s="1"/>
  <c r="AO88" i="8" a="1"/>
  <c r="AO88" i="8" s="1"/>
  <c r="AT89" i="8" a="1"/>
  <c r="AT89" i="8" s="1"/>
  <c r="AY90" i="8" a="1"/>
  <c r="AY90" i="8" s="1"/>
  <c r="BD91" i="8" a="1"/>
  <c r="BD91" i="8" s="1"/>
  <c r="BI92" i="8" a="1"/>
  <c r="BI92" i="8" s="1"/>
  <c r="BB93" i="8" a="1"/>
  <c r="BB93" i="8" s="1"/>
  <c r="AM94" i="8" a="1"/>
  <c r="AM94" i="8" s="1"/>
  <c r="BG94" i="8" a="1"/>
  <c r="BG94" i="8" s="1"/>
  <c r="AW95" i="8" a="1"/>
  <c r="AW95" i="8" s="1"/>
  <c r="BG95" i="8" a="1"/>
  <c r="BG95" i="8" s="1"/>
  <c r="BG96" i="8" a="1"/>
  <c r="BG96" i="8" s="1"/>
  <c r="BF93" i="8" a="1"/>
  <c r="BF93" i="8" s="1"/>
  <c r="AY95" i="8" a="1"/>
  <c r="AY95" i="8" s="1"/>
  <c r="AO94" i="8" a="1"/>
  <c r="AO94" i="8" s="1"/>
  <c r="BM92" i="8" a="1"/>
  <c r="BM92" i="8" s="1"/>
  <c r="BC93" i="8" a="1"/>
  <c r="BC93" i="8" s="1"/>
  <c r="AN94" i="8" a="1"/>
  <c r="AN94" i="8" s="1"/>
  <c r="AX94" i="8" a="1"/>
  <c r="AX94" i="8" s="1"/>
  <c r="BH94" i="8" a="1"/>
  <c r="BH94" i="8" s="1"/>
  <c r="AX95" i="8" a="1"/>
  <c r="AX95" i="8" s="1"/>
  <c r="BH95" i="8" a="1"/>
  <c r="BH95" i="8" s="1"/>
  <c r="AM96" i="8" a="1"/>
  <c r="AM96" i="8" s="1"/>
  <c r="AX96" i="8" a="1"/>
  <c r="AX96" i="8" s="1"/>
  <c r="BH96" i="8" a="1"/>
  <c r="BH96" i="8" s="1"/>
  <c r="AZ89" i="8" a="1"/>
  <c r="AZ89" i="8" s="1"/>
  <c r="BJ91" i="8" a="1"/>
  <c r="BJ91" i="8" s="1"/>
  <c r="AN95" i="8" a="1"/>
  <c r="AN95" i="8" s="1"/>
  <c r="BI96" i="8" a="1"/>
  <c r="BI96" i="8" s="1"/>
  <c r="AO96" i="8" a="1"/>
  <c r="AO96" i="8" s="1"/>
  <c r="BP85" i="8" a="1"/>
  <c r="BP85" i="8" s="1"/>
  <c r="AP87" i="8" a="1"/>
  <c r="AP87" i="8" s="1"/>
  <c r="AU88" i="8" a="1"/>
  <c r="AU88" i="8" s="1"/>
  <c r="BE90" i="8" a="1"/>
  <c r="BE90" i="8" s="1"/>
  <c r="AY94" i="8" a="1"/>
  <c r="AY94" i="8" s="1"/>
  <c r="BI95" i="8" a="1"/>
  <c r="BI95" i="8" s="1"/>
  <c r="AO95" i="8" a="1"/>
  <c r="AO95" i="8" s="1"/>
  <c r="AQ86" i="8" a="1"/>
  <c r="AQ86" i="8" s="1"/>
  <c r="AV87" i="8" a="1"/>
  <c r="AV87" i="8" s="1"/>
  <c r="BA88" i="8" a="1"/>
  <c r="BA88" i="8" s="1"/>
  <c r="BF89" i="8" a="1"/>
  <c r="BF89" i="8" s="1"/>
  <c r="BK90" i="8" a="1"/>
  <c r="BK90" i="8" s="1"/>
  <c r="BP91" i="8" a="1"/>
  <c r="BP91" i="8" s="1"/>
  <c r="AN93" i="8" a="1"/>
  <c r="AN93" i="8" s="1"/>
  <c r="BH93" i="8" a="1"/>
  <c r="BH93" i="8" s="1"/>
  <c r="AP94" i="8" a="1"/>
  <c r="AP94" i="8" s="1"/>
  <c r="BK94" i="8" a="1"/>
  <c r="BK94" i="8" s="1"/>
  <c r="AP95" i="8" a="1"/>
  <c r="AP95" i="8" s="1"/>
  <c r="AZ95" i="8" a="1"/>
  <c r="AZ95" i="8" s="1"/>
  <c r="BK95" i="8" a="1"/>
  <c r="BK95" i="8" s="1"/>
  <c r="AP96" i="8" a="1"/>
  <c r="AP96" i="8" s="1"/>
  <c r="AZ96" i="8" a="1"/>
  <c r="AZ96" i="8" s="1"/>
  <c r="AL85" i="8" a="1"/>
  <c r="AL85" i="8" s="1"/>
  <c r="AL86" i="8" a="1"/>
  <c r="AL86" i="8" s="1"/>
  <c r="AL93" i="8" a="1"/>
  <c r="AL93" i="8" s="1"/>
  <c r="AL87" i="8" a="1"/>
  <c r="AL87" i="8" s="1"/>
  <c r="AL94" i="8" a="1"/>
  <c r="AL94" i="8" s="1"/>
  <c r="AL88" i="8" a="1"/>
  <c r="AL88" i="8" s="1"/>
  <c r="AL89" i="8" a="1"/>
  <c r="AL89" i="8" s="1"/>
  <c r="AL95" i="8" a="1"/>
  <c r="AL95" i="8" s="1"/>
  <c r="AL90" i="8" a="1"/>
  <c r="AL90" i="8" s="1"/>
  <c r="AL96" i="8" a="1"/>
  <c r="AL96" i="8" s="1"/>
  <c r="AL92" i="8" a="1"/>
  <c r="AL92" i="8" s="1"/>
  <c r="AL91" i="8" a="1"/>
  <c r="AL91" i="8" s="1"/>
  <c r="F97" i="8" a="1"/>
  <c r="F97" i="8" s="1"/>
  <c r="X97" i="8" a="1"/>
  <c r="X97" i="8" s="1"/>
  <c r="AD97" i="8" a="1"/>
  <c r="AD97" i="8" s="1"/>
  <c r="Q98" i="8" a="1"/>
  <c r="Q98" i="8" s="1"/>
  <c r="AC98" i="8" a="1"/>
  <c r="AC98" i="8" s="1"/>
  <c r="J99" i="8" a="1"/>
  <c r="J99" i="8" s="1"/>
  <c r="V99" i="8" a="1"/>
  <c r="V99" i="8" s="1"/>
  <c r="AH99" i="8" a="1"/>
  <c r="AH99" i="8" s="1"/>
  <c r="O100" i="8" a="1"/>
  <c r="O100" i="8" s="1"/>
  <c r="AA100" i="8" a="1"/>
  <c r="AA100" i="8" s="1"/>
  <c r="H101" i="8" a="1"/>
  <c r="H101" i="8" s="1"/>
  <c r="T101" i="8" a="1"/>
  <c r="T101" i="8" s="1"/>
  <c r="AF101" i="8" a="1"/>
  <c r="AF101" i="8" s="1"/>
  <c r="M102" i="8" a="1"/>
  <c r="M102" i="8" s="1"/>
  <c r="Y102" i="8" a="1"/>
  <c r="Y102" i="8" s="1"/>
  <c r="F103" i="8" a="1"/>
  <c r="F103" i="8" s="1"/>
  <c r="R103" i="8" a="1"/>
  <c r="R103" i="8" s="1"/>
  <c r="AD103" i="8" a="1"/>
  <c r="AD103" i="8" s="1"/>
  <c r="K104" i="8" a="1"/>
  <c r="K104" i="8" s="1"/>
  <c r="W104" i="8" a="1"/>
  <c r="W104" i="8" s="1"/>
  <c r="AI104" i="8" a="1"/>
  <c r="AI104" i="8" s="1"/>
  <c r="P105" i="8" a="1"/>
  <c r="P105" i="8" s="1"/>
  <c r="M97" i="8" a="1"/>
  <c r="M97" i="8" s="1"/>
  <c r="S97" i="8" a="1"/>
  <c r="S97" i="8" s="1"/>
  <c r="AE97" i="8" a="1"/>
  <c r="AE97" i="8" s="1"/>
  <c r="R98" i="8" a="1"/>
  <c r="R98" i="8" s="1"/>
  <c r="AD98" i="8" a="1"/>
  <c r="AD98" i="8" s="1"/>
  <c r="K99" i="8" a="1"/>
  <c r="K99" i="8" s="1"/>
  <c r="W99" i="8" a="1"/>
  <c r="W99" i="8" s="1"/>
  <c r="AI99" i="8" a="1"/>
  <c r="AI99" i="8" s="1"/>
  <c r="P100" i="8" a="1"/>
  <c r="P100" i="8" s="1"/>
  <c r="AB100" i="8" a="1"/>
  <c r="AB100" i="8" s="1"/>
  <c r="I101" i="8" a="1"/>
  <c r="I101" i="8" s="1"/>
  <c r="U101" i="8" a="1"/>
  <c r="U101" i="8" s="1"/>
  <c r="AG101" i="8" a="1"/>
  <c r="AG101" i="8" s="1"/>
  <c r="N102" i="8" a="1"/>
  <c r="N102" i="8" s="1"/>
  <c r="Z102" i="8" a="1"/>
  <c r="Z102" i="8" s="1"/>
  <c r="G103" i="8" a="1"/>
  <c r="G103" i="8" s="1"/>
  <c r="S103" i="8" a="1"/>
  <c r="S103" i="8" s="1"/>
  <c r="AE103" i="8" a="1"/>
  <c r="AE103" i="8" s="1"/>
  <c r="L104" i="8" a="1"/>
  <c r="L104" i="8" s="1"/>
  <c r="X104" i="8" a="1"/>
  <c r="X104" i="8" s="1"/>
  <c r="AJ104" i="8" a="1"/>
  <c r="AJ104" i="8" s="1"/>
  <c r="Q105" i="8" a="1"/>
  <c r="Q105" i="8" s="1"/>
  <c r="AC105" i="8" a="1"/>
  <c r="AC105" i="8" s="1"/>
  <c r="G97" i="8" a="1"/>
  <c r="G97" i="8" s="1"/>
  <c r="Y97" i="8" a="1"/>
  <c r="Y97" i="8" s="1"/>
  <c r="F98" i="8" a="1"/>
  <c r="F98" i="8" s="1"/>
  <c r="L98" i="8" a="1"/>
  <c r="L98" i="8" s="1"/>
  <c r="X98" i="8" a="1"/>
  <c r="X98" i="8" s="1"/>
  <c r="AJ98" i="8" a="1"/>
  <c r="AJ98" i="8" s="1"/>
  <c r="Q99" i="8" a="1"/>
  <c r="Q99" i="8" s="1"/>
  <c r="AC99" i="8" a="1"/>
  <c r="AC99" i="8" s="1"/>
  <c r="J100" i="8" a="1"/>
  <c r="J100" i="8" s="1"/>
  <c r="V100" i="8" a="1"/>
  <c r="V100" i="8" s="1"/>
  <c r="AH100" i="8" a="1"/>
  <c r="AH100" i="8" s="1"/>
  <c r="O101" i="8" a="1"/>
  <c r="O101" i="8" s="1"/>
  <c r="AA101" i="8" a="1"/>
  <c r="AA101" i="8" s="1"/>
  <c r="H102" i="8" a="1"/>
  <c r="H102" i="8" s="1"/>
  <c r="T102" i="8" a="1"/>
  <c r="T102" i="8" s="1"/>
  <c r="AF102" i="8" a="1"/>
  <c r="AF102" i="8" s="1"/>
  <c r="M103" i="8" a="1"/>
  <c r="M103" i="8" s="1"/>
  <c r="Y103" i="8" a="1"/>
  <c r="Y103" i="8" s="1"/>
  <c r="F104" i="8" a="1"/>
  <c r="F104" i="8" s="1"/>
  <c r="R104" i="8" a="1"/>
  <c r="R104" i="8" s="1"/>
  <c r="AD104" i="8" a="1"/>
  <c r="AD104" i="8" s="1"/>
  <c r="K105" i="8" a="1"/>
  <c r="K105" i="8" s="1"/>
  <c r="W105" i="8" a="1"/>
  <c r="W105" i="8" s="1"/>
  <c r="N97" i="8" a="1"/>
  <c r="N97" i="8" s="1"/>
  <c r="T97" i="8" a="1"/>
  <c r="T97" i="8" s="1"/>
  <c r="AF97" i="8" a="1"/>
  <c r="AF97" i="8" s="1"/>
  <c r="M98" i="8" a="1"/>
  <c r="M98" i="8" s="1"/>
  <c r="Y98" i="8" a="1"/>
  <c r="Y98" i="8" s="1"/>
  <c r="F99" i="8" a="1"/>
  <c r="F99" i="8" s="1"/>
  <c r="R99" i="8" a="1"/>
  <c r="R99" i="8" s="1"/>
  <c r="AD99" i="8" a="1"/>
  <c r="AD99" i="8" s="1"/>
  <c r="K100" i="8" a="1"/>
  <c r="K100" i="8" s="1"/>
  <c r="W100" i="8" a="1"/>
  <c r="W100" i="8" s="1"/>
  <c r="AI100" i="8" a="1"/>
  <c r="AI100" i="8" s="1"/>
  <c r="P101" i="8" a="1"/>
  <c r="P101" i="8" s="1"/>
  <c r="AB101" i="8" a="1"/>
  <c r="AB101" i="8" s="1"/>
  <c r="I102" i="8" a="1"/>
  <c r="I102" i="8" s="1"/>
  <c r="U102" i="8" a="1"/>
  <c r="U102" i="8" s="1"/>
  <c r="AG102" i="8" a="1"/>
  <c r="AG102" i="8" s="1"/>
  <c r="N103" i="8" a="1"/>
  <c r="N103" i="8" s="1"/>
  <c r="Z103" i="8" a="1"/>
  <c r="Z103" i="8" s="1"/>
  <c r="G104" i="8" a="1"/>
  <c r="G104" i="8" s="1"/>
  <c r="S104" i="8" a="1"/>
  <c r="S104" i="8" s="1"/>
  <c r="AE104" i="8" a="1"/>
  <c r="AE104" i="8" s="1"/>
  <c r="L105" i="8" a="1"/>
  <c r="L105" i="8" s="1"/>
  <c r="X105" i="8" a="1"/>
  <c r="X105" i="8" s="1"/>
  <c r="H97" i="8" a="1"/>
  <c r="H97" i="8" s="1"/>
  <c r="Z97" i="8" a="1"/>
  <c r="Z97" i="8" s="1"/>
  <c r="G98" i="8" a="1"/>
  <c r="G98" i="8" s="1"/>
  <c r="S98" i="8" a="1"/>
  <c r="S98" i="8" s="1"/>
  <c r="AE98" i="8" a="1"/>
  <c r="AE98" i="8" s="1"/>
  <c r="L99" i="8" a="1"/>
  <c r="L99" i="8" s="1"/>
  <c r="X99" i="8" a="1"/>
  <c r="X99" i="8" s="1"/>
  <c r="AJ99" i="8" a="1"/>
  <c r="AJ99" i="8" s="1"/>
  <c r="Q100" i="8" a="1"/>
  <c r="Q100" i="8" s="1"/>
  <c r="AC100" i="8" a="1"/>
  <c r="AC100" i="8" s="1"/>
  <c r="J101" i="8" a="1"/>
  <c r="J101" i="8" s="1"/>
  <c r="V101" i="8" a="1"/>
  <c r="V101" i="8" s="1"/>
  <c r="AH101" i="8" a="1"/>
  <c r="AH101" i="8" s="1"/>
  <c r="O102" i="8" a="1"/>
  <c r="O102" i="8" s="1"/>
  <c r="AA102" i="8" a="1"/>
  <c r="AA102" i="8" s="1"/>
  <c r="H103" i="8" a="1"/>
  <c r="H103" i="8" s="1"/>
  <c r="T103" i="8" a="1"/>
  <c r="T103" i="8" s="1"/>
  <c r="AF103" i="8" a="1"/>
  <c r="AF103" i="8" s="1"/>
  <c r="M104" i="8" a="1"/>
  <c r="M104" i="8" s="1"/>
  <c r="Y104" i="8" a="1"/>
  <c r="Y104" i="8" s="1"/>
  <c r="F105" i="8" a="1"/>
  <c r="F105" i="8" s="1"/>
  <c r="R105" i="8" a="1"/>
  <c r="R105" i="8" s="1"/>
  <c r="AD105" i="8" a="1"/>
  <c r="AD105" i="8" s="1"/>
  <c r="O97" i="8" a="1"/>
  <c r="O97" i="8" s="1"/>
  <c r="AA97" i="8" a="1"/>
  <c r="AA97" i="8" s="1"/>
  <c r="H98" i="8" a="1"/>
  <c r="H98" i="8" s="1"/>
  <c r="T98" i="8" a="1"/>
  <c r="T98" i="8" s="1"/>
  <c r="G99" i="8" a="1"/>
  <c r="G99" i="8" s="1"/>
  <c r="S99" i="8" a="1"/>
  <c r="S99" i="8" s="1"/>
  <c r="AE99" i="8" a="1"/>
  <c r="AE99" i="8" s="1"/>
  <c r="L100" i="8" a="1"/>
  <c r="L100" i="8" s="1"/>
  <c r="X100" i="8" a="1"/>
  <c r="X100" i="8" s="1"/>
  <c r="AJ100" i="8" a="1"/>
  <c r="AJ100" i="8" s="1"/>
  <c r="W101" i="8" a="1"/>
  <c r="W101" i="8" s="1"/>
  <c r="AI101" i="8" a="1"/>
  <c r="AI101" i="8" s="1"/>
  <c r="P102" i="8" a="1"/>
  <c r="P102" i="8" s="1"/>
  <c r="AH102" i="8" a="1"/>
  <c r="AH102" i="8" s="1"/>
  <c r="O103" i="8" a="1"/>
  <c r="O103" i="8" s="1"/>
  <c r="AA103" i="8" a="1"/>
  <c r="AA103" i="8" s="1"/>
  <c r="H104" i="8" a="1"/>
  <c r="H104" i="8" s="1"/>
  <c r="T104" i="8" a="1"/>
  <c r="T104" i="8" s="1"/>
  <c r="AF104" i="8" a="1"/>
  <c r="AF104" i="8" s="1"/>
  <c r="I97" i="8" a="1"/>
  <c r="I97" i="8" s="1"/>
  <c r="U97" i="8" a="1"/>
  <c r="U97" i="8" s="1"/>
  <c r="AG97" i="8" a="1"/>
  <c r="AG97" i="8" s="1"/>
  <c r="N98" i="8" a="1"/>
  <c r="N98" i="8" s="1"/>
  <c r="Z98" i="8" a="1"/>
  <c r="Z98" i="8" s="1"/>
  <c r="AF98" i="8" a="1"/>
  <c r="AF98" i="8" s="1"/>
  <c r="M99" i="8" a="1"/>
  <c r="M99" i="8" s="1"/>
  <c r="Y99" i="8" a="1"/>
  <c r="Y99" i="8" s="1"/>
  <c r="F100" i="8" a="1"/>
  <c r="F100" i="8" s="1"/>
  <c r="R100" i="8" a="1"/>
  <c r="R100" i="8" s="1"/>
  <c r="AD100" i="8" a="1"/>
  <c r="AD100" i="8" s="1"/>
  <c r="K101" i="8" a="1"/>
  <c r="K101" i="8" s="1"/>
  <c r="Q101" i="8" a="1"/>
  <c r="Q101" i="8" s="1"/>
  <c r="AC101" i="8" a="1"/>
  <c r="AC101" i="8" s="1"/>
  <c r="J102" i="8" a="1"/>
  <c r="J102" i="8" s="1"/>
  <c r="V102" i="8" a="1"/>
  <c r="V102" i="8" s="1"/>
  <c r="AB102" i="8" a="1"/>
  <c r="AB102" i="8" s="1"/>
  <c r="I103" i="8" a="1"/>
  <c r="I103" i="8" s="1"/>
  <c r="U103" i="8" a="1"/>
  <c r="U103" i="8" s="1"/>
  <c r="AG103" i="8" a="1"/>
  <c r="AG103" i="8" s="1"/>
  <c r="N104" i="8" a="1"/>
  <c r="N104" i="8" s="1"/>
  <c r="Z104" i="8" a="1"/>
  <c r="Z104" i="8" s="1"/>
  <c r="P97" i="8" a="1"/>
  <c r="P97" i="8" s="1"/>
  <c r="AB97" i="8" a="1"/>
  <c r="AB97" i="8" s="1"/>
  <c r="I98" i="8" a="1"/>
  <c r="I98" i="8" s="1"/>
  <c r="U98" i="8" a="1"/>
  <c r="U98" i="8" s="1"/>
  <c r="AG98" i="8" a="1"/>
  <c r="AG98" i="8" s="1"/>
  <c r="N99" i="8" a="1"/>
  <c r="N99" i="8" s="1"/>
  <c r="Z99" i="8" a="1"/>
  <c r="Z99" i="8" s="1"/>
  <c r="G100" i="8" a="1"/>
  <c r="G100" i="8" s="1"/>
  <c r="S100" i="8" a="1"/>
  <c r="S100" i="8" s="1"/>
  <c r="AE100" i="8" a="1"/>
  <c r="AE100" i="8" s="1"/>
  <c r="L101" i="8" a="1"/>
  <c r="L101" i="8" s="1"/>
  <c r="X101" i="8" a="1"/>
  <c r="X101" i="8" s="1"/>
  <c r="AJ101" i="8" a="1"/>
  <c r="AJ101" i="8" s="1"/>
  <c r="Q102" i="8" a="1"/>
  <c r="Q102" i="8" s="1"/>
  <c r="W102" i="8" a="1"/>
  <c r="W102" i="8" s="1"/>
  <c r="AI102" i="8" a="1"/>
  <c r="AI102" i="8" s="1"/>
  <c r="P103" i="8" a="1"/>
  <c r="P103" i="8" s="1"/>
  <c r="AB103" i="8" a="1"/>
  <c r="AB103" i="8" s="1"/>
  <c r="I104" i="8" a="1"/>
  <c r="I104" i="8" s="1"/>
  <c r="U104" i="8" a="1"/>
  <c r="U104" i="8" s="1"/>
  <c r="AG104" i="8" a="1"/>
  <c r="AG104" i="8" s="1"/>
  <c r="N105" i="8" a="1"/>
  <c r="N105" i="8" s="1"/>
  <c r="Z105" i="8" a="1"/>
  <c r="Z105" i="8" s="1"/>
  <c r="J97" i="8" a="1"/>
  <c r="J97" i="8" s="1"/>
  <c r="V97" i="8" a="1"/>
  <c r="V97" i="8" s="1"/>
  <c r="AH97" i="8" a="1"/>
  <c r="AH97" i="8" s="1"/>
  <c r="O98" i="8" a="1"/>
  <c r="O98" i="8" s="1"/>
  <c r="AA98" i="8" a="1"/>
  <c r="AA98" i="8" s="1"/>
  <c r="H99" i="8" a="1"/>
  <c r="H99" i="8" s="1"/>
  <c r="T99" i="8" a="1"/>
  <c r="T99" i="8" s="1"/>
  <c r="AF99" i="8" a="1"/>
  <c r="AF99" i="8" s="1"/>
  <c r="M100" i="8" a="1"/>
  <c r="M100" i="8" s="1"/>
  <c r="Y100" i="8" a="1"/>
  <c r="Y100" i="8" s="1"/>
  <c r="F101" i="8" a="1"/>
  <c r="F101" i="8" s="1"/>
  <c r="R101" i="8" a="1"/>
  <c r="R101" i="8" s="1"/>
  <c r="AD101" i="8" a="1"/>
  <c r="AD101" i="8" s="1"/>
  <c r="K102" i="8" a="1"/>
  <c r="K102" i="8" s="1"/>
  <c r="AC102" i="8" a="1"/>
  <c r="AC102" i="8" s="1"/>
  <c r="J103" i="8" a="1"/>
  <c r="J103" i="8" s="1"/>
  <c r="V103" i="8" a="1"/>
  <c r="V103" i="8" s="1"/>
  <c r="AH103" i="8" a="1"/>
  <c r="AH103" i="8" s="1"/>
  <c r="O104" i="8" a="1"/>
  <c r="O104" i="8" s="1"/>
  <c r="AA104" i="8" a="1"/>
  <c r="AA104" i="8" s="1"/>
  <c r="H105" i="8" a="1"/>
  <c r="H105" i="8" s="1"/>
  <c r="T105" i="8" a="1"/>
  <c r="T105" i="8" s="1"/>
  <c r="AF105" i="8" a="1"/>
  <c r="AF105" i="8" s="1"/>
  <c r="L97" i="8" a="1"/>
  <c r="L97" i="8" s="1"/>
  <c r="R97" i="8" a="1"/>
  <c r="R97" i="8" s="1"/>
  <c r="AJ97" i="8" a="1"/>
  <c r="AJ97" i="8" s="1"/>
  <c r="K98" i="8" a="1"/>
  <c r="K98" i="8" s="1"/>
  <c r="W98" i="8" a="1"/>
  <c r="W98" i="8" s="1"/>
  <c r="AI98" i="8" a="1"/>
  <c r="AI98" i="8" s="1"/>
  <c r="P99" i="8" a="1"/>
  <c r="P99" i="8" s="1"/>
  <c r="AB99" i="8" a="1"/>
  <c r="AB99" i="8" s="1"/>
  <c r="I100" i="8" a="1"/>
  <c r="I100" i="8" s="1"/>
  <c r="U100" i="8" a="1"/>
  <c r="U100" i="8" s="1"/>
  <c r="AG100" i="8" a="1"/>
  <c r="AG100" i="8" s="1"/>
  <c r="N101" i="8" a="1"/>
  <c r="N101" i="8" s="1"/>
  <c r="Z101" i="8" a="1"/>
  <c r="Z101" i="8" s="1"/>
  <c r="G102" i="8" a="1"/>
  <c r="G102" i="8" s="1"/>
  <c r="S102" i="8" a="1"/>
  <c r="S102" i="8" s="1"/>
  <c r="AE102" i="8" a="1"/>
  <c r="AE102" i="8" s="1"/>
  <c r="L103" i="8" a="1"/>
  <c r="L103" i="8" s="1"/>
  <c r="X103" i="8" a="1"/>
  <c r="X103" i="8" s="1"/>
  <c r="AJ103" i="8" a="1"/>
  <c r="AJ103" i="8" s="1"/>
  <c r="Q104" i="8" a="1"/>
  <c r="Q104" i="8" s="1"/>
  <c r="AC104" i="8" a="1"/>
  <c r="AC104" i="8" s="1"/>
  <c r="J105" i="8" a="1"/>
  <c r="J105" i="8" s="1"/>
  <c r="V105" i="8" a="1"/>
  <c r="V105" i="8" s="1"/>
  <c r="I105" i="8" a="1"/>
  <c r="I105" i="8" s="1"/>
  <c r="L106" i="8" a="1"/>
  <c r="L106" i="8" s="1"/>
  <c r="V106" i="8" a="1"/>
  <c r="V106" i="8" s="1"/>
  <c r="AF106" i="8" a="1"/>
  <c r="AF106" i="8" s="1"/>
  <c r="L107" i="8" a="1"/>
  <c r="L107" i="8" s="1"/>
  <c r="V107" i="8" a="1"/>
  <c r="V107" i="8" s="1"/>
  <c r="AF107" i="8" a="1"/>
  <c r="AF107" i="8" s="1"/>
  <c r="V108" i="8" a="1"/>
  <c r="V108" i="8" s="1"/>
  <c r="AF108" i="8" a="1"/>
  <c r="AF108" i="8" s="1"/>
  <c r="M106" i="8" a="1"/>
  <c r="M106" i="8" s="1"/>
  <c r="AG106" i="8" a="1"/>
  <c r="AG106" i="8" s="1"/>
  <c r="AG107" i="8" a="1"/>
  <c r="AG107" i="8" s="1"/>
  <c r="W108" i="8" a="1"/>
  <c r="W108" i="8" s="1"/>
  <c r="T108" i="8" a="1"/>
  <c r="T108" i="8" s="1"/>
  <c r="K97" i="8" a="1"/>
  <c r="K97" i="8" s="1"/>
  <c r="P98" i="8" a="1"/>
  <c r="P98" i="8" s="1"/>
  <c r="U99" i="8" a="1"/>
  <c r="U99" i="8" s="1"/>
  <c r="Z100" i="8" a="1"/>
  <c r="Z100" i="8" s="1"/>
  <c r="AE101" i="8" a="1"/>
  <c r="AE101" i="8" s="1"/>
  <c r="AJ102" i="8" a="1"/>
  <c r="AJ102" i="8" s="1"/>
  <c r="J104" i="8" a="1"/>
  <c r="J104" i="8" s="1"/>
  <c r="M105" i="8" a="1"/>
  <c r="M105" i="8" s="1"/>
  <c r="AG105" i="8" a="1"/>
  <c r="AG105" i="8" s="1"/>
  <c r="W106" i="8" a="1"/>
  <c r="W106" i="8" s="1"/>
  <c r="W107" i="8" a="1"/>
  <c r="W107" i="8" s="1"/>
  <c r="L108" i="8" a="1"/>
  <c r="L108" i="8" s="1"/>
  <c r="AG108" i="8" a="1"/>
  <c r="AG108" i="8" s="1"/>
  <c r="AH105" i="8" a="1"/>
  <c r="AH105" i="8" s="1"/>
  <c r="X106" i="8" a="1"/>
  <c r="X106" i="8" s="1"/>
  <c r="AH106" i="8" a="1"/>
  <c r="AH106" i="8" s="1"/>
  <c r="M107" i="8" a="1"/>
  <c r="M107" i="8" s="1"/>
  <c r="X107" i="8" a="1"/>
  <c r="X107" i="8" s="1"/>
  <c r="AH107" i="8" a="1"/>
  <c r="AH107" i="8" s="1"/>
  <c r="M108" i="8" a="1"/>
  <c r="M108" i="8" s="1"/>
  <c r="AH108" i="8" a="1"/>
  <c r="AH108" i="8" s="1"/>
  <c r="AI105" i="8" a="1"/>
  <c r="AI105" i="8" s="1"/>
  <c r="Y106" i="8" a="1"/>
  <c r="Y106" i="8" s="1"/>
  <c r="N107" i="8" a="1"/>
  <c r="N107" i="8" s="1"/>
  <c r="N108" i="8" a="1"/>
  <c r="N108" i="8" s="1"/>
  <c r="AI108" i="8" a="1"/>
  <c r="AI108" i="8" s="1"/>
  <c r="Q97" i="8" a="1"/>
  <c r="Q97" i="8" s="1"/>
  <c r="V98" i="8" a="1"/>
  <c r="V98" i="8" s="1"/>
  <c r="AA99" i="8" a="1"/>
  <c r="AA99" i="8" s="1"/>
  <c r="AF100" i="8" a="1"/>
  <c r="AF100" i="8" s="1"/>
  <c r="F102" i="8" a="1"/>
  <c r="F102" i="8" s="1"/>
  <c r="K103" i="8" a="1"/>
  <c r="K103" i="8" s="1"/>
  <c r="P104" i="8" a="1"/>
  <c r="P104" i="8" s="1"/>
  <c r="O105" i="8" a="1"/>
  <c r="O105" i="8" s="1"/>
  <c r="N106" i="8" a="1"/>
  <c r="N106" i="8" s="1"/>
  <c r="AI106" i="8" a="1"/>
  <c r="AI106" i="8" s="1"/>
  <c r="AI107" i="8" a="1"/>
  <c r="AI107" i="8" s="1"/>
  <c r="X108" i="8" a="1"/>
  <c r="X108" i="8" s="1"/>
  <c r="AJ108" i="8" a="1"/>
  <c r="AJ108" i="8" s="1"/>
  <c r="S105" i="8" a="1"/>
  <c r="S105" i="8" s="1"/>
  <c r="AJ105" i="8" a="1"/>
  <c r="AJ105" i="8" s="1"/>
  <c r="O106" i="8" a="1"/>
  <c r="O106" i="8" s="1"/>
  <c r="AJ106" i="8" a="1"/>
  <c r="AJ106" i="8" s="1"/>
  <c r="O107" i="8" a="1"/>
  <c r="O107" i="8" s="1"/>
  <c r="Y107" i="8" a="1"/>
  <c r="Y107" i="8" s="1"/>
  <c r="AJ107" i="8" a="1"/>
  <c r="AJ107" i="8" s="1"/>
  <c r="O108" i="8" a="1"/>
  <c r="O108" i="8" s="1"/>
  <c r="Y108" i="8" a="1"/>
  <c r="Y108" i="8" s="1"/>
  <c r="Z106" i="8" a="1"/>
  <c r="Z106" i="8" s="1"/>
  <c r="F107" i="8" a="1"/>
  <c r="F107" i="8" s="1"/>
  <c r="P107" i="8" a="1"/>
  <c r="P107" i="8" s="1"/>
  <c r="P108" i="8" a="1"/>
  <c r="P108" i="8" s="1"/>
  <c r="AE108" i="8" a="1"/>
  <c r="AE108" i="8" s="1"/>
  <c r="W97" i="8" a="1"/>
  <c r="W97" i="8" s="1"/>
  <c r="AB98" i="8" a="1"/>
  <c r="AB98" i="8" s="1"/>
  <c r="AG99" i="8" a="1"/>
  <c r="AG99" i="8" s="1"/>
  <c r="G101" i="8" a="1"/>
  <c r="G101" i="8" s="1"/>
  <c r="L102" i="8" a="1"/>
  <c r="L102" i="8" s="1"/>
  <c r="Q103" i="8" a="1"/>
  <c r="Q103" i="8" s="1"/>
  <c r="V104" i="8" a="1"/>
  <c r="V104" i="8" s="1"/>
  <c r="F106" i="8" a="1"/>
  <c r="F106" i="8" s="1"/>
  <c r="P106" i="8" a="1"/>
  <c r="P106" i="8" s="1"/>
  <c r="Z107" i="8" a="1"/>
  <c r="Z107" i="8" s="1"/>
  <c r="Z108" i="8" a="1"/>
  <c r="Z108" i="8" s="1"/>
  <c r="U105" i="8" a="1"/>
  <c r="U105" i="8" s="1"/>
  <c r="G106" i="8" a="1"/>
  <c r="G106" i="8" s="1"/>
  <c r="Q106" i="8" a="1"/>
  <c r="Q106" i="8" s="1"/>
  <c r="AA106" i="8" a="1"/>
  <c r="AA106" i="8" s="1"/>
  <c r="Q107" i="8" a="1"/>
  <c r="Q107" i="8" s="1"/>
  <c r="AA107" i="8" a="1"/>
  <c r="AA107" i="8" s="1"/>
  <c r="F108" i="8" a="1"/>
  <c r="F108" i="8" s="1"/>
  <c r="Q108" i="8" a="1"/>
  <c r="Q108" i="8" s="1"/>
  <c r="AA108" i="8" a="1"/>
  <c r="AA108" i="8" s="1"/>
  <c r="G107" i="8" a="1"/>
  <c r="G107" i="8" s="1"/>
  <c r="AB107" i="8" a="1"/>
  <c r="AB107" i="8" s="1"/>
  <c r="AB108" i="8" a="1"/>
  <c r="AB108" i="8" s="1"/>
  <c r="J106" i="8" a="1"/>
  <c r="J106" i="8" s="1"/>
  <c r="T107" i="8" a="1"/>
  <c r="T107" i="8" s="1"/>
  <c r="AC97" i="8" a="1"/>
  <c r="AC97" i="8" s="1"/>
  <c r="AH98" i="8" a="1"/>
  <c r="AH98" i="8" s="1"/>
  <c r="H100" i="8" a="1"/>
  <c r="H100" i="8" s="1"/>
  <c r="M101" i="8" a="1"/>
  <c r="M101" i="8" s="1"/>
  <c r="R102" i="8" a="1"/>
  <c r="R102" i="8" s="1"/>
  <c r="W103" i="8" a="1"/>
  <c r="W103" i="8" s="1"/>
  <c r="AB104" i="8" a="1"/>
  <c r="AB104" i="8" s="1"/>
  <c r="Y105" i="8" a="1"/>
  <c r="Y105" i="8" s="1"/>
  <c r="R106" i="8" a="1"/>
  <c r="R106" i="8" s="1"/>
  <c r="AB106" i="8" a="1"/>
  <c r="AB106" i="8" s="1"/>
  <c r="R107" i="8" a="1"/>
  <c r="R107" i="8" s="1"/>
  <c r="G108" i="8" a="1"/>
  <c r="G108" i="8" s="1"/>
  <c r="AB105" i="8" a="1"/>
  <c r="AB105" i="8" s="1"/>
  <c r="J107" i="8" a="1"/>
  <c r="J107" i="8" s="1"/>
  <c r="H106" i="8" a="1"/>
  <c r="H106" i="8" s="1"/>
  <c r="S106" i="8" a="1"/>
  <c r="S106" i="8" s="1"/>
  <c r="AC106" i="8" a="1"/>
  <c r="AC106" i="8" s="1"/>
  <c r="H107" i="8" a="1"/>
  <c r="H107" i="8" s="1"/>
  <c r="AC107" i="8" a="1"/>
  <c r="AC107" i="8" s="1"/>
  <c r="H108" i="8" a="1"/>
  <c r="H108" i="8" s="1"/>
  <c r="R108" i="8" a="1"/>
  <c r="R108" i="8" s="1"/>
  <c r="AC108" i="8" a="1"/>
  <c r="AC108" i="8" s="1"/>
  <c r="I106" i="8" a="1"/>
  <c r="I106" i="8" s="1"/>
  <c r="I107" i="8" a="1"/>
  <c r="I107" i="8" s="1"/>
  <c r="AD107" i="8" a="1"/>
  <c r="AD107" i="8" s="1"/>
  <c r="S108" i="8" a="1"/>
  <c r="S108" i="8" s="1"/>
  <c r="T106" i="8" a="1"/>
  <c r="T106" i="8" s="1"/>
  <c r="J108" i="8" a="1"/>
  <c r="J108" i="8" s="1"/>
  <c r="AI97" i="8" a="1"/>
  <c r="AI97" i="8" s="1"/>
  <c r="I99" i="8" a="1"/>
  <c r="I99" i="8" s="1"/>
  <c r="N100" i="8" a="1"/>
  <c r="N100" i="8" s="1"/>
  <c r="S101" i="8" a="1"/>
  <c r="S101" i="8" s="1"/>
  <c r="X102" i="8" a="1"/>
  <c r="X102" i="8" s="1"/>
  <c r="AC103" i="8" a="1"/>
  <c r="AC103" i="8" s="1"/>
  <c r="AH104" i="8" a="1"/>
  <c r="AH104" i="8" s="1"/>
  <c r="AA105" i="8" a="1"/>
  <c r="AA105" i="8" s="1"/>
  <c r="AD106" i="8" a="1"/>
  <c r="AD106" i="8" s="1"/>
  <c r="S107" i="8" a="1"/>
  <c r="S107" i="8" s="1"/>
  <c r="I108" i="8" a="1"/>
  <c r="I108" i="8" s="1"/>
  <c r="G105" i="8" a="1"/>
  <c r="G105" i="8" s="1"/>
  <c r="AE106" i="8" a="1"/>
  <c r="AE106" i="8" s="1"/>
  <c r="AD108" i="8" a="1"/>
  <c r="AD108" i="8" s="1"/>
  <c r="J98" i="8" a="1"/>
  <c r="J98" i="8" s="1"/>
  <c r="O99" i="8" a="1"/>
  <c r="O99" i="8" s="1"/>
  <c r="T100" i="8" a="1"/>
  <c r="T100" i="8" s="1"/>
  <c r="Y101" i="8" a="1"/>
  <c r="Y101" i="8" s="1"/>
  <c r="AD102" i="8" a="1"/>
  <c r="AD102" i="8" s="1"/>
  <c r="AI103" i="8" a="1"/>
  <c r="AI103" i="8" s="1"/>
  <c r="AE105" i="8" a="1"/>
  <c r="AE105" i="8" s="1"/>
  <c r="K106" i="8" a="1"/>
  <c r="K106" i="8" s="1"/>
  <c r="U106" i="8" a="1"/>
  <c r="U106" i="8" s="1"/>
  <c r="K107" i="8" a="1"/>
  <c r="K107" i="8" s="1"/>
  <c r="U107" i="8" a="1"/>
  <c r="U107" i="8" s="1"/>
  <c r="AE107" i="8" a="1"/>
  <c r="AE107" i="8" s="1"/>
  <c r="K108" i="8" a="1"/>
  <c r="K108" i="8" s="1"/>
  <c r="U108" i="8" a="1"/>
  <c r="U108" i="8" s="1"/>
  <c r="E97" i="8" a="1"/>
  <c r="E97" i="8" s="1"/>
  <c r="E98" i="8" a="1"/>
  <c r="E98" i="8" s="1"/>
  <c r="E105" i="8" a="1"/>
  <c r="E105" i="8" s="1"/>
  <c r="E99" i="8" a="1"/>
  <c r="E99" i="8" s="1"/>
  <c r="E106" i="8" a="1"/>
  <c r="E106" i="8" s="1"/>
  <c r="E100" i="8" a="1"/>
  <c r="E100" i="8" s="1"/>
  <c r="E101" i="8" a="1"/>
  <c r="E101" i="8" s="1"/>
  <c r="E107" i="8" a="1"/>
  <c r="E107" i="8" s="1"/>
  <c r="E108" i="8" a="1"/>
  <c r="E108" i="8" s="1"/>
  <c r="E102" i="8" a="1"/>
  <c r="E102" i="8" s="1"/>
  <c r="E103" i="8" a="1"/>
  <c r="E103" i="8" s="1"/>
  <c r="E104" i="8" a="1"/>
  <c r="E104" i="8" s="1"/>
  <c r="F85" i="8" a="1"/>
  <c r="F85" i="8" s="1"/>
  <c r="L85" i="8" a="1"/>
  <c r="L85" i="8" s="1"/>
  <c r="R85" i="8" a="1"/>
  <c r="R85" i="8" s="1"/>
  <c r="X85" i="8" a="1"/>
  <c r="X85" i="8" s="1"/>
  <c r="AD85" i="8" a="1"/>
  <c r="AD85" i="8" s="1"/>
  <c r="AJ85" i="8" a="1"/>
  <c r="AJ85" i="8" s="1"/>
  <c r="K86" i="8" a="1"/>
  <c r="K86" i="8" s="1"/>
  <c r="Q86" i="8" a="1"/>
  <c r="Q86" i="8" s="1"/>
  <c r="W86" i="8" a="1"/>
  <c r="W86" i="8" s="1"/>
  <c r="AC86" i="8" a="1"/>
  <c r="AC86" i="8" s="1"/>
  <c r="AI86" i="8" a="1"/>
  <c r="AI86" i="8" s="1"/>
  <c r="J87" i="8" a="1"/>
  <c r="J87" i="8" s="1"/>
  <c r="P87" i="8" a="1"/>
  <c r="P87" i="8" s="1"/>
  <c r="V87" i="8" a="1"/>
  <c r="V87" i="8" s="1"/>
  <c r="AB87" i="8" a="1"/>
  <c r="AB87" i="8" s="1"/>
  <c r="AH87" i="8" a="1"/>
  <c r="AH87" i="8" s="1"/>
  <c r="I88" i="8" a="1"/>
  <c r="I88" i="8" s="1"/>
  <c r="O88" i="8" a="1"/>
  <c r="O88" i="8" s="1"/>
  <c r="U88" i="8" a="1"/>
  <c r="U88" i="8" s="1"/>
  <c r="AA88" i="8" a="1"/>
  <c r="AA88" i="8" s="1"/>
  <c r="AG88" i="8" a="1"/>
  <c r="AG88" i="8" s="1"/>
  <c r="H89" i="8" a="1"/>
  <c r="H89" i="8" s="1"/>
  <c r="N89" i="8" a="1"/>
  <c r="N89" i="8" s="1"/>
  <c r="M85" i="8" a="1"/>
  <c r="M85" i="8" s="1"/>
  <c r="S85" i="8" a="1"/>
  <c r="S85" i="8" s="1"/>
  <c r="AE85" i="8" a="1"/>
  <c r="AE85" i="8" s="1"/>
  <c r="L86" i="8" a="1"/>
  <c r="L86" i="8" s="1"/>
  <c r="X86" i="8" a="1"/>
  <c r="X86" i="8" s="1"/>
  <c r="AJ86" i="8" a="1"/>
  <c r="AJ86" i="8" s="1"/>
  <c r="Q87" i="8" a="1"/>
  <c r="Q87" i="8" s="1"/>
  <c r="AC87" i="8" a="1"/>
  <c r="AC87" i="8" s="1"/>
  <c r="J88" i="8" a="1"/>
  <c r="J88" i="8" s="1"/>
  <c r="V88" i="8" a="1"/>
  <c r="V88" i="8" s="1"/>
  <c r="AH88" i="8" a="1"/>
  <c r="AH88" i="8" s="1"/>
  <c r="O89" i="8" a="1"/>
  <c r="O89" i="8" s="1"/>
  <c r="AA89" i="8" a="1"/>
  <c r="AA89" i="8" s="1"/>
  <c r="H90" i="8" a="1"/>
  <c r="H90" i="8" s="1"/>
  <c r="T90" i="8" a="1"/>
  <c r="T90" i="8" s="1"/>
  <c r="AF90" i="8" a="1"/>
  <c r="AF90" i="8" s="1"/>
  <c r="S91" i="8" a="1"/>
  <c r="S91" i="8" s="1"/>
  <c r="AE91" i="8" a="1"/>
  <c r="AE91" i="8" s="1"/>
  <c r="L92" i="8" a="1"/>
  <c r="L92" i="8" s="1"/>
  <c r="X92" i="8" a="1"/>
  <c r="X92" i="8" s="1"/>
  <c r="AJ92" i="8" a="1"/>
  <c r="AJ92" i="8" s="1"/>
  <c r="Q93" i="8" a="1"/>
  <c r="Q93" i="8" s="1"/>
  <c r="AC93" i="8" a="1"/>
  <c r="AC93" i="8" s="1"/>
  <c r="G85" i="8" a="1"/>
  <c r="G85" i="8" s="1"/>
  <c r="Y85" i="8" a="1"/>
  <c r="Y85" i="8" s="1"/>
  <c r="F86" i="8" a="1"/>
  <c r="F86" i="8" s="1"/>
  <c r="R86" i="8" a="1"/>
  <c r="R86" i="8" s="1"/>
  <c r="AD86" i="8" a="1"/>
  <c r="AD86" i="8" s="1"/>
  <c r="K87" i="8" a="1"/>
  <c r="K87" i="8" s="1"/>
  <c r="W87" i="8" a="1"/>
  <c r="W87" i="8" s="1"/>
  <c r="AI87" i="8" a="1"/>
  <c r="AI87" i="8" s="1"/>
  <c r="P88" i="8" a="1"/>
  <c r="P88" i="8" s="1"/>
  <c r="AB88" i="8" a="1"/>
  <c r="AB88" i="8" s="1"/>
  <c r="I89" i="8" a="1"/>
  <c r="I89" i="8" s="1"/>
  <c r="U89" i="8" a="1"/>
  <c r="U89" i="8" s="1"/>
  <c r="AG89" i="8" a="1"/>
  <c r="AG89" i="8" s="1"/>
  <c r="N90" i="8" a="1"/>
  <c r="N90" i="8" s="1"/>
  <c r="Z90" i="8" a="1"/>
  <c r="Z90" i="8" s="1"/>
  <c r="G91" i="8" a="1"/>
  <c r="G91" i="8" s="1"/>
  <c r="M91" i="8" a="1"/>
  <c r="M91" i="8" s="1"/>
  <c r="Y91" i="8" a="1"/>
  <c r="Y91" i="8" s="1"/>
  <c r="F92" i="8" a="1"/>
  <c r="F92" i="8" s="1"/>
  <c r="R92" i="8" a="1"/>
  <c r="R92" i="8" s="1"/>
  <c r="AD92" i="8" a="1"/>
  <c r="AD92" i="8" s="1"/>
  <c r="K93" i="8" a="1"/>
  <c r="K93" i="8" s="1"/>
  <c r="W93" i="8" a="1"/>
  <c r="W93" i="8" s="1"/>
  <c r="N85" i="8" a="1"/>
  <c r="N85" i="8" s="1"/>
  <c r="T85" i="8" a="1"/>
  <c r="T85" i="8" s="1"/>
  <c r="AF85" i="8" a="1"/>
  <c r="AF85" i="8" s="1"/>
  <c r="M86" i="8" a="1"/>
  <c r="M86" i="8" s="1"/>
  <c r="Y86" i="8" a="1"/>
  <c r="Y86" i="8" s="1"/>
  <c r="F87" i="8" a="1"/>
  <c r="F87" i="8" s="1"/>
  <c r="R87" i="8" a="1"/>
  <c r="R87" i="8" s="1"/>
  <c r="AD87" i="8" a="1"/>
  <c r="AD87" i="8" s="1"/>
  <c r="K88" i="8" a="1"/>
  <c r="K88" i="8" s="1"/>
  <c r="W88" i="8" a="1"/>
  <c r="W88" i="8" s="1"/>
  <c r="AI88" i="8" a="1"/>
  <c r="AI88" i="8" s="1"/>
  <c r="P89" i="8" a="1"/>
  <c r="P89" i="8" s="1"/>
  <c r="V89" i="8" a="1"/>
  <c r="V89" i="8" s="1"/>
  <c r="AB89" i="8" a="1"/>
  <c r="AB89" i="8" s="1"/>
  <c r="AH89" i="8" a="1"/>
  <c r="AH89" i="8" s="1"/>
  <c r="I90" i="8" a="1"/>
  <c r="I90" i="8" s="1"/>
  <c r="O90" i="8" a="1"/>
  <c r="O90" i="8" s="1"/>
  <c r="U90" i="8" a="1"/>
  <c r="U90" i="8" s="1"/>
  <c r="AA90" i="8" a="1"/>
  <c r="AA90" i="8" s="1"/>
  <c r="AG90" i="8" a="1"/>
  <c r="AG90" i="8" s="1"/>
  <c r="H91" i="8" a="1"/>
  <c r="H91" i="8" s="1"/>
  <c r="N91" i="8" a="1"/>
  <c r="N91" i="8" s="1"/>
  <c r="T91" i="8" a="1"/>
  <c r="T91" i="8" s="1"/>
  <c r="H85" i="8" a="1"/>
  <c r="H85" i="8" s="1"/>
  <c r="Z85" i="8" a="1"/>
  <c r="Z85" i="8" s="1"/>
  <c r="G86" i="8" a="1"/>
  <c r="G86" i="8" s="1"/>
  <c r="S86" i="8" a="1"/>
  <c r="S86" i="8" s="1"/>
  <c r="AE86" i="8" a="1"/>
  <c r="AE86" i="8" s="1"/>
  <c r="L87" i="8" a="1"/>
  <c r="L87" i="8" s="1"/>
  <c r="X87" i="8" a="1"/>
  <c r="X87" i="8" s="1"/>
  <c r="AJ87" i="8" a="1"/>
  <c r="AJ87" i="8" s="1"/>
  <c r="Q88" i="8" a="1"/>
  <c r="Q88" i="8" s="1"/>
  <c r="AC88" i="8" a="1"/>
  <c r="AC88" i="8" s="1"/>
  <c r="J89" i="8" a="1"/>
  <c r="J89" i="8" s="1"/>
  <c r="I85" i="8" a="1"/>
  <c r="I85" i="8" s="1"/>
  <c r="U85" i="8" a="1"/>
  <c r="U85" i="8" s="1"/>
  <c r="H86" i="8" a="1"/>
  <c r="H86" i="8" s="1"/>
  <c r="T86" i="8" a="1"/>
  <c r="T86" i="8" s="1"/>
  <c r="AF86" i="8" a="1"/>
  <c r="AF86" i="8" s="1"/>
  <c r="M87" i="8" a="1"/>
  <c r="M87" i="8" s="1"/>
  <c r="F88" i="8" a="1"/>
  <c r="F88" i="8" s="1"/>
  <c r="R88" i="8" a="1"/>
  <c r="R88" i="8" s="1"/>
  <c r="AD88" i="8" a="1"/>
  <c r="AD88" i="8" s="1"/>
  <c r="K89" i="8" a="1"/>
  <c r="K89" i="8" s="1"/>
  <c r="W89" i="8" a="1"/>
  <c r="W89" i="8" s="1"/>
  <c r="AI89" i="8" a="1"/>
  <c r="AI89" i="8" s="1"/>
  <c r="P90" i="8" a="1"/>
  <c r="P90" i="8" s="1"/>
  <c r="O91" i="8" a="1"/>
  <c r="O91" i="8" s="1"/>
  <c r="AA91" i="8" a="1"/>
  <c r="AA91" i="8" s="1"/>
  <c r="H92" i="8" a="1"/>
  <c r="H92" i="8" s="1"/>
  <c r="T92" i="8" a="1"/>
  <c r="T92" i="8" s="1"/>
  <c r="O85" i="8" a="1"/>
  <c r="O85" i="8" s="1"/>
  <c r="AA85" i="8" a="1"/>
  <c r="AA85" i="8" s="1"/>
  <c r="AG85" i="8" a="1"/>
  <c r="AG85" i="8" s="1"/>
  <c r="N86" i="8" a="1"/>
  <c r="N86" i="8" s="1"/>
  <c r="Z86" i="8" a="1"/>
  <c r="Z86" i="8" s="1"/>
  <c r="G87" i="8" a="1"/>
  <c r="G87" i="8" s="1"/>
  <c r="S87" i="8" a="1"/>
  <c r="S87" i="8" s="1"/>
  <c r="Y87" i="8" a="1"/>
  <c r="Y87" i="8" s="1"/>
  <c r="AE87" i="8" a="1"/>
  <c r="AE87" i="8" s="1"/>
  <c r="L88" i="8" a="1"/>
  <c r="L88" i="8" s="1"/>
  <c r="X88" i="8" a="1"/>
  <c r="X88" i="8" s="1"/>
  <c r="AJ88" i="8" a="1"/>
  <c r="AJ88" i="8" s="1"/>
  <c r="Q89" i="8" a="1"/>
  <c r="Q89" i="8" s="1"/>
  <c r="AC89" i="8" a="1"/>
  <c r="AC89" i="8" s="1"/>
  <c r="J90" i="8" a="1"/>
  <c r="J90" i="8" s="1"/>
  <c r="V90" i="8" a="1"/>
  <c r="V90" i="8" s="1"/>
  <c r="AB90" i="8" a="1"/>
  <c r="AB90" i="8" s="1"/>
  <c r="AH90" i="8" a="1"/>
  <c r="AH90" i="8" s="1"/>
  <c r="I91" i="8" a="1"/>
  <c r="I91" i="8" s="1"/>
  <c r="U91" i="8" a="1"/>
  <c r="U91" i="8" s="1"/>
  <c r="AG91" i="8" a="1"/>
  <c r="AG91" i="8" s="1"/>
  <c r="N92" i="8" a="1"/>
  <c r="N92" i="8" s="1"/>
  <c r="Z92" i="8" a="1"/>
  <c r="Z92" i="8" s="1"/>
  <c r="J85" i="8" a="1"/>
  <c r="J85" i="8" s="1"/>
  <c r="V85" i="8" a="1"/>
  <c r="V85" i="8" s="1"/>
  <c r="I86" i="8" a="1"/>
  <c r="I86" i="8" s="1"/>
  <c r="U86" i="8" a="1"/>
  <c r="U86" i="8" s="1"/>
  <c r="AG86" i="8" a="1"/>
  <c r="AG86" i="8" s="1"/>
  <c r="N87" i="8" a="1"/>
  <c r="N87" i="8" s="1"/>
  <c r="Z87" i="8" a="1"/>
  <c r="Z87" i="8" s="1"/>
  <c r="G88" i="8" a="1"/>
  <c r="G88" i="8" s="1"/>
  <c r="S88" i="8" a="1"/>
  <c r="S88" i="8" s="1"/>
  <c r="AE88" i="8" a="1"/>
  <c r="AE88" i="8" s="1"/>
  <c r="L89" i="8" a="1"/>
  <c r="L89" i="8" s="1"/>
  <c r="X89" i="8" a="1"/>
  <c r="X89" i="8" s="1"/>
  <c r="AJ89" i="8" a="1"/>
  <c r="AJ89" i="8" s="1"/>
  <c r="Q90" i="8" a="1"/>
  <c r="Q90" i="8" s="1"/>
  <c r="AC90" i="8" a="1"/>
  <c r="AC90" i="8" s="1"/>
  <c r="J91" i="8" a="1"/>
  <c r="J91" i="8" s="1"/>
  <c r="V91" i="8" a="1"/>
  <c r="V91" i="8" s="1"/>
  <c r="AH91" i="8" a="1"/>
  <c r="AH91" i="8" s="1"/>
  <c r="O92" i="8" a="1"/>
  <c r="O92" i="8" s="1"/>
  <c r="AA92" i="8" a="1"/>
  <c r="AA92" i="8" s="1"/>
  <c r="H93" i="8" a="1"/>
  <c r="H93" i="8" s="1"/>
  <c r="T93" i="8" a="1"/>
  <c r="T93" i="8" s="1"/>
  <c r="AF93" i="8" a="1"/>
  <c r="AF93" i="8" s="1"/>
  <c r="P85" i="8" a="1"/>
  <c r="P85" i="8" s="1"/>
  <c r="AB85" i="8" a="1"/>
  <c r="AB85" i="8" s="1"/>
  <c r="AH85" i="8" a="1"/>
  <c r="AH85" i="8" s="1"/>
  <c r="O86" i="8" a="1"/>
  <c r="O86" i="8" s="1"/>
  <c r="AA86" i="8" a="1"/>
  <c r="AA86" i="8" s="1"/>
  <c r="H87" i="8" a="1"/>
  <c r="H87" i="8" s="1"/>
  <c r="T87" i="8" a="1"/>
  <c r="T87" i="8" s="1"/>
  <c r="AF87" i="8" a="1"/>
  <c r="AF87" i="8" s="1"/>
  <c r="M88" i="8" a="1"/>
  <c r="M88" i="8" s="1"/>
  <c r="Y88" i="8" a="1"/>
  <c r="Y88" i="8" s="1"/>
  <c r="F89" i="8" a="1"/>
  <c r="F89" i="8" s="1"/>
  <c r="R89" i="8" a="1"/>
  <c r="R89" i="8" s="1"/>
  <c r="AD89" i="8" a="1"/>
  <c r="AD89" i="8" s="1"/>
  <c r="K90" i="8" a="1"/>
  <c r="K90" i="8" s="1"/>
  <c r="W90" i="8" a="1"/>
  <c r="W90" i="8" s="1"/>
  <c r="AI90" i="8" a="1"/>
  <c r="AI90" i="8" s="1"/>
  <c r="P91" i="8" a="1"/>
  <c r="P91" i="8" s="1"/>
  <c r="AB91" i="8" a="1"/>
  <c r="AB91" i="8" s="1"/>
  <c r="I92" i="8" a="1"/>
  <c r="I92" i="8" s="1"/>
  <c r="U92" i="8" a="1"/>
  <c r="U92" i="8" s="1"/>
  <c r="AG92" i="8" a="1"/>
  <c r="AG92" i="8" s="1"/>
  <c r="N93" i="8" a="1"/>
  <c r="N93" i="8" s="1"/>
  <c r="Z93" i="8" a="1"/>
  <c r="Z93" i="8" s="1"/>
  <c r="Q85" i="8" a="1"/>
  <c r="Q85" i="8" s="1"/>
  <c r="W85" i="8" a="1"/>
  <c r="W85" i="8" s="1"/>
  <c r="AI85" i="8" a="1"/>
  <c r="AI85" i="8" s="1"/>
  <c r="P86" i="8" a="1"/>
  <c r="P86" i="8" s="1"/>
  <c r="AB86" i="8" a="1"/>
  <c r="AB86" i="8" s="1"/>
  <c r="I87" i="8" a="1"/>
  <c r="I87" i="8" s="1"/>
  <c r="U87" i="8" a="1"/>
  <c r="U87" i="8" s="1"/>
  <c r="H88" i="8" a="1"/>
  <c r="H88" i="8" s="1"/>
  <c r="T88" i="8" a="1"/>
  <c r="T88" i="8" s="1"/>
  <c r="AF88" i="8" a="1"/>
  <c r="AF88" i="8" s="1"/>
  <c r="M89" i="8" a="1"/>
  <c r="M89" i="8" s="1"/>
  <c r="Y89" i="8" a="1"/>
  <c r="Y89" i="8" s="1"/>
  <c r="F90" i="8" a="1"/>
  <c r="F90" i="8" s="1"/>
  <c r="R90" i="8" a="1"/>
  <c r="R90" i="8" s="1"/>
  <c r="AD90" i="8" a="1"/>
  <c r="AD90" i="8" s="1"/>
  <c r="K91" i="8" a="1"/>
  <c r="K91" i="8" s="1"/>
  <c r="W91" i="8" a="1"/>
  <c r="W91" i="8" s="1"/>
  <c r="AI91" i="8" a="1"/>
  <c r="AI91" i="8" s="1"/>
  <c r="P92" i="8" a="1"/>
  <c r="P92" i="8" s="1"/>
  <c r="AB92" i="8" a="1"/>
  <c r="AB92" i="8" s="1"/>
  <c r="I93" i="8" a="1"/>
  <c r="I93" i="8" s="1"/>
  <c r="U93" i="8" a="1"/>
  <c r="U93" i="8" s="1"/>
  <c r="K85" i="8" a="1"/>
  <c r="K85" i="8" s="1"/>
  <c r="AC85" i="8" a="1"/>
  <c r="AC85" i="8" s="1"/>
  <c r="J86" i="8" a="1"/>
  <c r="J86" i="8" s="1"/>
  <c r="V86" i="8" a="1"/>
  <c r="V86" i="8" s="1"/>
  <c r="AH86" i="8" a="1"/>
  <c r="AH86" i="8" s="1"/>
  <c r="O87" i="8" a="1"/>
  <c r="O87" i="8" s="1"/>
  <c r="AA87" i="8" a="1"/>
  <c r="AA87" i="8" s="1"/>
  <c r="AG87" i="8" a="1"/>
  <c r="AG87" i="8" s="1"/>
  <c r="N88" i="8" a="1"/>
  <c r="N88" i="8" s="1"/>
  <c r="Z88" i="8" a="1"/>
  <c r="Z88" i="8" s="1"/>
  <c r="G89" i="8" a="1"/>
  <c r="G89" i="8" s="1"/>
  <c r="S89" i="8" a="1"/>
  <c r="S89" i="8" s="1"/>
  <c r="AE89" i="8" a="1"/>
  <c r="AE89" i="8" s="1"/>
  <c r="L90" i="8" a="1"/>
  <c r="L90" i="8" s="1"/>
  <c r="X90" i="8" a="1"/>
  <c r="X90" i="8" s="1"/>
  <c r="AJ90" i="8" a="1"/>
  <c r="AJ90" i="8" s="1"/>
  <c r="Q91" i="8" a="1"/>
  <c r="Q91" i="8" s="1"/>
  <c r="AC91" i="8" a="1"/>
  <c r="AC91" i="8" s="1"/>
  <c r="J92" i="8" a="1"/>
  <c r="J92" i="8" s="1"/>
  <c r="V92" i="8" a="1"/>
  <c r="V92" i="8" s="1"/>
  <c r="AH92" i="8" a="1"/>
  <c r="AH92" i="8" s="1"/>
  <c r="O93" i="8" a="1"/>
  <c r="O93" i="8" s="1"/>
  <c r="AA93" i="8" a="1"/>
  <c r="AA93" i="8" s="1"/>
  <c r="AD91" i="8" a="1"/>
  <c r="AD91" i="8" s="1"/>
  <c r="W92" i="8" a="1"/>
  <c r="W92" i="8" s="1"/>
  <c r="L93" i="8" a="1"/>
  <c r="L93" i="8" s="1"/>
  <c r="AD93" i="8" a="1"/>
  <c r="AD93" i="8" s="1"/>
  <c r="J94" i="8" a="1"/>
  <c r="J94" i="8" s="1"/>
  <c r="AE94" i="8" a="1"/>
  <c r="AE94" i="8" s="1"/>
  <c r="J95" i="8" a="1"/>
  <c r="J95" i="8" s="1"/>
  <c r="T95" i="8" a="1"/>
  <c r="T95" i="8" s="1"/>
  <c r="AE95" i="8" a="1"/>
  <c r="AE95" i="8" s="1"/>
  <c r="J96" i="8" a="1"/>
  <c r="J96" i="8" s="1"/>
  <c r="T96" i="8" a="1"/>
  <c r="T96" i="8" s="1"/>
  <c r="AE96" i="8" a="1"/>
  <c r="AE96" i="8" s="1"/>
  <c r="Z89" i="8" a="1"/>
  <c r="Z89" i="8" s="1"/>
  <c r="AE90" i="8" a="1"/>
  <c r="AE90" i="8" s="1"/>
  <c r="AF91" i="8" a="1"/>
  <c r="AF91" i="8" s="1"/>
  <c r="Y92" i="8" a="1"/>
  <c r="Y92" i="8" s="1"/>
  <c r="M93" i="8" a="1"/>
  <c r="M93" i="8" s="1"/>
  <c r="AE93" i="8" a="1"/>
  <c r="AE93" i="8" s="1"/>
  <c r="K94" i="8" a="1"/>
  <c r="K94" i="8" s="1"/>
  <c r="U94" i="8" a="1"/>
  <c r="U94" i="8" s="1"/>
  <c r="AF94" i="8" a="1"/>
  <c r="AF94" i="8" s="1"/>
  <c r="K95" i="8" a="1"/>
  <c r="K95" i="8" s="1"/>
  <c r="U95" i="8" a="1"/>
  <c r="U95" i="8" s="1"/>
  <c r="N96" i="8" a="1"/>
  <c r="N96" i="8" s="1"/>
  <c r="AG93" i="8" a="1"/>
  <c r="AG93" i="8" s="1"/>
  <c r="L94" i="8" a="1"/>
  <c r="L94" i="8" s="1"/>
  <c r="V94" i="8" a="1"/>
  <c r="V94" i="8" s="1"/>
  <c r="L95" i="8" a="1"/>
  <c r="L95" i="8" s="1"/>
  <c r="V95" i="8" a="1"/>
  <c r="V95" i="8" s="1"/>
  <c r="AF95" i="8" a="1"/>
  <c r="AF95" i="8" s="1"/>
  <c r="L96" i="8" a="1"/>
  <c r="L96" i="8" s="1"/>
  <c r="V96" i="8" a="1"/>
  <c r="V96" i="8" s="1"/>
  <c r="AF96" i="8" a="1"/>
  <c r="AF96" i="8" s="1"/>
  <c r="AG95" i="8" a="1"/>
  <c r="AG95" i="8" s="1"/>
  <c r="AG96" i="8" a="1"/>
  <c r="AG96" i="8" s="1"/>
  <c r="AI95" i="8" a="1"/>
  <c r="AI95" i="8" s="1"/>
  <c r="AF89" i="8" a="1"/>
  <c r="AF89" i="8" s="1"/>
  <c r="F91" i="8" a="1"/>
  <c r="F91" i="8" s="1"/>
  <c r="AJ91" i="8" a="1"/>
  <c r="AJ91" i="8" s="1"/>
  <c r="AC92" i="8" a="1"/>
  <c r="AC92" i="8" s="1"/>
  <c r="P93" i="8" a="1"/>
  <c r="P93" i="8" s="1"/>
  <c r="M94" i="8" a="1"/>
  <c r="M94" i="8" s="1"/>
  <c r="W94" i="8" a="1"/>
  <c r="W94" i="8" s="1"/>
  <c r="AG94" i="8" a="1"/>
  <c r="AG94" i="8" s="1"/>
  <c r="M95" i="8" a="1"/>
  <c r="M95" i="8" s="1"/>
  <c r="W95" i="8" a="1"/>
  <c r="W95" i="8" s="1"/>
  <c r="W96" i="8" a="1"/>
  <c r="W96" i="8" s="1"/>
  <c r="AH96" i="8" a="1"/>
  <c r="AH96" i="8" s="1"/>
  <c r="G92" i="8" a="1"/>
  <c r="G92" i="8" s="1"/>
  <c r="AE92" i="8" a="1"/>
  <c r="AE92" i="8" s="1"/>
  <c r="R93" i="8" a="1"/>
  <c r="R93" i="8" s="1"/>
  <c r="AH93" i="8" a="1"/>
  <c r="AH93" i="8" s="1"/>
  <c r="N94" i="8" a="1"/>
  <c r="N94" i="8" s="1"/>
  <c r="X94" i="8" a="1"/>
  <c r="X94" i="8" s="1"/>
  <c r="AH94" i="8" a="1"/>
  <c r="AH94" i="8" s="1"/>
  <c r="X95" i="8" a="1"/>
  <c r="X95" i="8" s="1"/>
  <c r="AH95" i="8" a="1"/>
  <c r="AH95" i="8" s="1"/>
  <c r="M96" i="8" a="1"/>
  <c r="M96" i="8" s="1"/>
  <c r="X96" i="8" a="1"/>
  <c r="X96" i="8" s="1"/>
  <c r="G90" i="8" a="1"/>
  <c r="G90" i="8" s="1"/>
  <c r="L91" i="8" a="1"/>
  <c r="L91" i="8" s="1"/>
  <c r="AF92" i="8" a="1"/>
  <c r="AF92" i="8" s="1"/>
  <c r="S93" i="8" a="1"/>
  <c r="S93" i="8" s="1"/>
  <c r="AI93" i="8" a="1"/>
  <c r="AI93" i="8" s="1"/>
  <c r="Y94" i="8" a="1"/>
  <c r="Y94" i="8" s="1"/>
  <c r="AI94" i="8" a="1"/>
  <c r="AI94" i="8" s="1"/>
  <c r="N95" i="8" a="1"/>
  <c r="N95" i="8" s="1"/>
  <c r="Y95" i="8" a="1"/>
  <c r="Y95" i="8" s="1"/>
  <c r="K92" i="8" a="1"/>
  <c r="K92" i="8" s="1"/>
  <c r="AJ93" i="8" a="1"/>
  <c r="AJ93" i="8" s="1"/>
  <c r="O94" i="8" a="1"/>
  <c r="O94" i="8" s="1"/>
  <c r="Z94" i="8" a="1"/>
  <c r="Z94" i="8" s="1"/>
  <c r="AJ94" i="8" a="1"/>
  <c r="AJ94" i="8" s="1"/>
  <c r="O95" i="8" a="1"/>
  <c r="O95" i="8" s="1"/>
  <c r="AJ95" i="8" a="1"/>
  <c r="AJ95" i="8" s="1"/>
  <c r="O96" i="8" a="1"/>
  <c r="O96" i="8" s="1"/>
  <c r="Y96" i="8" a="1"/>
  <c r="Y96" i="8" s="1"/>
  <c r="AJ96" i="8" a="1"/>
  <c r="AJ96" i="8" s="1"/>
  <c r="P96" i="8" a="1"/>
  <c r="P96" i="8" s="1"/>
  <c r="U96" i="8" a="1"/>
  <c r="U96" i="8" s="1"/>
  <c r="M90" i="8" a="1"/>
  <c r="M90" i="8" s="1"/>
  <c r="R91" i="8" a="1"/>
  <c r="R91" i="8" s="1"/>
  <c r="M92" i="8" a="1"/>
  <c r="M92" i="8" s="1"/>
  <c r="AI92" i="8" a="1"/>
  <c r="AI92" i="8" s="1"/>
  <c r="V93" i="8" a="1"/>
  <c r="V93" i="8" s="1"/>
  <c r="F94" i="8" a="1"/>
  <c r="F94" i="8" s="1"/>
  <c r="P94" i="8" a="1"/>
  <c r="P94" i="8" s="1"/>
  <c r="F95" i="8" a="1"/>
  <c r="F95" i="8" s="1"/>
  <c r="P95" i="8" a="1"/>
  <c r="P95" i="8" s="1"/>
  <c r="Z95" i="8" a="1"/>
  <c r="Z95" i="8" s="1"/>
  <c r="F96" i="8" a="1"/>
  <c r="F96" i="8" s="1"/>
  <c r="Z96" i="8" a="1"/>
  <c r="Z96" i="8" s="1"/>
  <c r="F93" i="8" a="1"/>
  <c r="F93" i="8" s="1"/>
  <c r="X93" i="8" a="1"/>
  <c r="X93" i="8" s="1"/>
  <c r="G94" i="8" a="1"/>
  <c r="G94" i="8" s="1"/>
  <c r="Q94" i="8" a="1"/>
  <c r="Q94" i="8" s="1"/>
  <c r="AA94" i="8" a="1"/>
  <c r="AA94" i="8" s="1"/>
  <c r="G95" i="8" a="1"/>
  <c r="G95" i="8" s="1"/>
  <c r="Q95" i="8" a="1"/>
  <c r="Q95" i="8" s="1"/>
  <c r="AA95" i="8" a="1"/>
  <c r="AA95" i="8" s="1"/>
  <c r="Q96" i="8" a="1"/>
  <c r="Q96" i="8" s="1"/>
  <c r="AA96" i="8" a="1"/>
  <c r="AA96" i="8" s="1"/>
  <c r="G96" i="8" a="1"/>
  <c r="G96" i="8" s="1"/>
  <c r="AB96" i="8" a="1"/>
  <c r="AB96" i="8" s="1"/>
  <c r="S90" i="8" a="1"/>
  <c r="S90" i="8" s="1"/>
  <c r="X91" i="8" a="1"/>
  <c r="X91" i="8" s="1"/>
  <c r="Q92" i="8" a="1"/>
  <c r="Q92" i="8" s="1"/>
  <c r="G93" i="8" a="1"/>
  <c r="G93" i="8" s="1"/>
  <c r="Y93" i="8" a="1"/>
  <c r="Y93" i="8" s="1"/>
  <c r="H94" i="8" a="1"/>
  <c r="H94" i="8" s="1"/>
  <c r="R94" i="8" a="1"/>
  <c r="R94" i="8" s="1"/>
  <c r="AB94" i="8" a="1"/>
  <c r="AB94" i="8" s="1"/>
  <c r="R95" i="8" a="1"/>
  <c r="R95" i="8" s="1"/>
  <c r="AB95" i="8" a="1"/>
  <c r="AB95" i="8" s="1"/>
  <c r="R96" i="8" a="1"/>
  <c r="R96" i="8" s="1"/>
  <c r="Z91" i="8" a="1"/>
  <c r="Z91" i="8" s="1"/>
  <c r="S92" i="8" a="1"/>
  <c r="S92" i="8" s="1"/>
  <c r="S94" i="8" a="1"/>
  <c r="S94" i="8" s="1"/>
  <c r="AC94" i="8" a="1"/>
  <c r="AC94" i="8" s="1"/>
  <c r="H95" i="8" a="1"/>
  <c r="H95" i="8" s="1"/>
  <c r="S95" i="8" a="1"/>
  <c r="S95" i="8" s="1"/>
  <c r="AC95" i="8" a="1"/>
  <c r="AC95" i="8" s="1"/>
  <c r="H96" i="8" a="1"/>
  <c r="H96" i="8" s="1"/>
  <c r="AC96" i="8" a="1"/>
  <c r="AC96" i="8" s="1"/>
  <c r="S96" i="8" a="1"/>
  <c r="S96" i="8" s="1"/>
  <c r="K96" i="8" a="1"/>
  <c r="K96" i="8" s="1"/>
  <c r="T89" i="8" a="1"/>
  <c r="T89" i="8" s="1"/>
  <c r="Y90" i="8" a="1"/>
  <c r="Y90" i="8" s="1"/>
  <c r="J93" i="8" a="1"/>
  <c r="J93" i="8" s="1"/>
  <c r="AB93" i="8" a="1"/>
  <c r="AB93" i="8" s="1"/>
  <c r="I94" i="8" a="1"/>
  <c r="I94" i="8" s="1"/>
  <c r="T94" i="8" a="1"/>
  <c r="T94" i="8" s="1"/>
  <c r="AD94" i="8" a="1"/>
  <c r="AD94" i="8" s="1"/>
  <c r="I95" i="8" a="1"/>
  <c r="I95" i="8" s="1"/>
  <c r="AD95" i="8" a="1"/>
  <c r="AD95" i="8" s="1"/>
  <c r="I96" i="8" a="1"/>
  <c r="I96" i="8" s="1"/>
  <c r="AD96" i="8" a="1"/>
  <c r="AD96" i="8" s="1"/>
  <c r="AI96" i="8" a="1"/>
  <c r="AI96" i="8" s="1"/>
  <c r="E85" i="8" a="1"/>
  <c r="E85" i="8" s="1"/>
  <c r="E86" i="8" a="1"/>
  <c r="E86" i="8" s="1"/>
  <c r="E87" i="8" a="1"/>
  <c r="E87" i="8" s="1"/>
  <c r="E93" i="8" a="1"/>
  <c r="E93" i="8" s="1"/>
  <c r="E94" i="8" a="1"/>
  <c r="E94" i="8" s="1"/>
  <c r="E88" i="8" a="1"/>
  <c r="E88" i="8" s="1"/>
  <c r="E89" i="8" a="1"/>
  <c r="E89" i="8" s="1"/>
  <c r="E95" i="8" a="1"/>
  <c r="E95" i="8" s="1"/>
  <c r="E90" i="8" a="1"/>
  <c r="E90" i="8" s="1"/>
  <c r="E96" i="8" a="1"/>
  <c r="E96" i="8" s="1"/>
  <c r="E91" i="8" a="1"/>
  <c r="E91" i="8" s="1"/>
  <c r="E92" i="8" a="1"/>
  <c r="E92" i="8" s="1"/>
  <c r="AM71" i="8" a="1"/>
  <c r="AM71" i="8" s="1"/>
  <c r="AY71" i="8" a="1"/>
  <c r="AY71" i="8" s="1"/>
  <c r="BK71" i="8" a="1"/>
  <c r="BK71" i="8" s="1"/>
  <c r="AR72" i="8" a="1"/>
  <c r="AR72" i="8" s="1"/>
  <c r="BD72" i="8" a="1"/>
  <c r="BD72" i="8" s="1"/>
  <c r="BP72" i="8" a="1"/>
  <c r="BP72" i="8" s="1"/>
  <c r="AW73" i="8" a="1"/>
  <c r="AW73" i="8" s="1"/>
  <c r="BI73" i="8" a="1"/>
  <c r="BI73" i="8" s="1"/>
  <c r="AP74" i="8" a="1"/>
  <c r="AP74" i="8" s="1"/>
  <c r="BB74" i="8" a="1"/>
  <c r="BB74" i="8" s="1"/>
  <c r="BN74" i="8" a="1"/>
  <c r="BN74" i="8" s="1"/>
  <c r="AU75" i="8" a="1"/>
  <c r="AU75" i="8" s="1"/>
  <c r="BG75" i="8" a="1"/>
  <c r="BG75" i="8" s="1"/>
  <c r="AN76" i="8" a="1"/>
  <c r="AN76" i="8" s="1"/>
  <c r="AZ76" i="8" a="1"/>
  <c r="AZ76" i="8" s="1"/>
  <c r="BL76" i="8" a="1"/>
  <c r="BL76" i="8" s="1"/>
  <c r="AS77" i="8" a="1"/>
  <c r="AS77" i="8" s="1"/>
  <c r="BK77" i="8" a="1"/>
  <c r="BK77" i="8" s="1"/>
  <c r="AR78" i="8" a="1"/>
  <c r="AR78" i="8" s="1"/>
  <c r="BD78" i="8" a="1"/>
  <c r="BD78" i="8" s="1"/>
  <c r="BP78" i="8" a="1"/>
  <c r="BP78" i="8" s="1"/>
  <c r="AW79" i="8" a="1"/>
  <c r="AW79" i="8" s="1"/>
  <c r="BI79" i="8" a="1"/>
  <c r="BI79" i="8" s="1"/>
  <c r="AT71" i="8" a="1"/>
  <c r="AT71" i="8" s="1"/>
  <c r="BF71" i="8" a="1"/>
  <c r="BF71" i="8" s="1"/>
  <c r="AM72" i="8" a="1"/>
  <c r="AM72" i="8" s="1"/>
  <c r="AY72" i="8" a="1"/>
  <c r="AY72" i="8" s="1"/>
  <c r="BK72" i="8" a="1"/>
  <c r="BK72" i="8" s="1"/>
  <c r="AR73" i="8" a="1"/>
  <c r="AR73" i="8" s="1"/>
  <c r="BD73" i="8" a="1"/>
  <c r="BD73" i="8" s="1"/>
  <c r="BP73" i="8" a="1"/>
  <c r="BP73" i="8" s="1"/>
  <c r="AW74" i="8" a="1"/>
  <c r="AW74" i="8" s="1"/>
  <c r="BI74" i="8" a="1"/>
  <c r="BI74" i="8" s="1"/>
  <c r="AP75" i="8" a="1"/>
  <c r="AP75" i="8" s="1"/>
  <c r="BB75" i="8" a="1"/>
  <c r="BB75" i="8" s="1"/>
  <c r="BN75" i="8" a="1"/>
  <c r="BN75" i="8" s="1"/>
  <c r="AU76" i="8" a="1"/>
  <c r="AU76" i="8" s="1"/>
  <c r="BG76" i="8" a="1"/>
  <c r="BG76" i="8" s="1"/>
  <c r="AN77" i="8" a="1"/>
  <c r="AN77" i="8" s="1"/>
  <c r="AZ77" i="8" a="1"/>
  <c r="AZ77" i="8" s="1"/>
  <c r="BL77" i="8" a="1"/>
  <c r="BL77" i="8" s="1"/>
  <c r="AS78" i="8" a="1"/>
  <c r="AS78" i="8" s="1"/>
  <c r="BE78" i="8" a="1"/>
  <c r="BE78" i="8" s="1"/>
  <c r="BQ78" i="8" a="1"/>
  <c r="BQ78" i="8" s="1"/>
  <c r="AX79" i="8" a="1"/>
  <c r="AX79" i="8" s="1"/>
  <c r="AN71" i="8" a="1"/>
  <c r="AN71" i="8" s="1"/>
  <c r="AZ71" i="8" a="1"/>
  <c r="AZ71" i="8" s="1"/>
  <c r="BL71" i="8" a="1"/>
  <c r="BL71" i="8" s="1"/>
  <c r="AS72" i="8" a="1"/>
  <c r="AS72" i="8" s="1"/>
  <c r="BE72" i="8" a="1"/>
  <c r="BE72" i="8" s="1"/>
  <c r="BQ72" i="8" a="1"/>
  <c r="BQ72" i="8" s="1"/>
  <c r="AX73" i="8" a="1"/>
  <c r="AX73" i="8" s="1"/>
  <c r="BJ73" i="8" a="1"/>
  <c r="BJ73" i="8" s="1"/>
  <c r="AQ74" i="8" a="1"/>
  <c r="AQ74" i="8" s="1"/>
  <c r="BC74" i="8" a="1"/>
  <c r="BC74" i="8" s="1"/>
  <c r="BO74" i="8" a="1"/>
  <c r="BO74" i="8" s="1"/>
  <c r="AV75" i="8" a="1"/>
  <c r="AV75" i="8" s="1"/>
  <c r="BH75" i="8" a="1"/>
  <c r="BH75" i="8" s="1"/>
  <c r="AO76" i="8" a="1"/>
  <c r="AO76" i="8" s="1"/>
  <c r="BA76" i="8" a="1"/>
  <c r="BA76" i="8" s="1"/>
  <c r="BM76" i="8" a="1"/>
  <c r="BM76" i="8" s="1"/>
  <c r="AT77" i="8" a="1"/>
  <c r="AT77" i="8" s="1"/>
  <c r="BF77" i="8" a="1"/>
  <c r="BF77" i="8" s="1"/>
  <c r="AM78" i="8" a="1"/>
  <c r="AM78" i="8" s="1"/>
  <c r="AY78" i="8" a="1"/>
  <c r="AY78" i="8" s="1"/>
  <c r="BK78" i="8" a="1"/>
  <c r="BK78" i="8" s="1"/>
  <c r="AR79" i="8" a="1"/>
  <c r="AR79" i="8" s="1"/>
  <c r="BD79" i="8" a="1"/>
  <c r="BD79" i="8" s="1"/>
  <c r="AU71" i="8" a="1"/>
  <c r="AU71" i="8" s="1"/>
  <c r="BG71" i="8" a="1"/>
  <c r="BG71" i="8" s="1"/>
  <c r="AN72" i="8" a="1"/>
  <c r="AN72" i="8" s="1"/>
  <c r="AZ72" i="8" a="1"/>
  <c r="AZ72" i="8" s="1"/>
  <c r="BL72" i="8" a="1"/>
  <c r="BL72" i="8" s="1"/>
  <c r="AS73" i="8" a="1"/>
  <c r="AS73" i="8" s="1"/>
  <c r="BE73" i="8" a="1"/>
  <c r="BE73" i="8" s="1"/>
  <c r="BQ73" i="8" a="1"/>
  <c r="BQ73" i="8" s="1"/>
  <c r="AX74" i="8" a="1"/>
  <c r="AX74" i="8" s="1"/>
  <c r="BJ74" i="8" a="1"/>
  <c r="BJ74" i="8" s="1"/>
  <c r="AQ75" i="8" a="1"/>
  <c r="AQ75" i="8" s="1"/>
  <c r="BC75" i="8" a="1"/>
  <c r="BC75" i="8" s="1"/>
  <c r="BO75" i="8" a="1"/>
  <c r="BO75" i="8" s="1"/>
  <c r="AV76" i="8" a="1"/>
  <c r="AV76" i="8" s="1"/>
  <c r="BB76" i="8" a="1"/>
  <c r="BB76" i="8" s="1"/>
  <c r="BN76" i="8" a="1"/>
  <c r="BN76" i="8" s="1"/>
  <c r="AU77" i="8" a="1"/>
  <c r="AU77" i="8" s="1"/>
  <c r="BG77" i="8" a="1"/>
  <c r="BG77" i="8" s="1"/>
  <c r="AN78" i="8" a="1"/>
  <c r="AN78" i="8" s="1"/>
  <c r="AZ78" i="8" a="1"/>
  <c r="AZ78" i="8" s="1"/>
  <c r="BL78" i="8" a="1"/>
  <c r="BL78" i="8" s="1"/>
  <c r="AS79" i="8" a="1"/>
  <c r="AS79" i="8" s="1"/>
  <c r="BE79" i="8" a="1"/>
  <c r="BE79" i="8" s="1"/>
  <c r="AO71" i="8" a="1"/>
  <c r="AO71" i="8" s="1"/>
  <c r="BA71" i="8" a="1"/>
  <c r="BA71" i="8" s="1"/>
  <c r="BM71" i="8" a="1"/>
  <c r="BM71" i="8" s="1"/>
  <c r="AT72" i="8" a="1"/>
  <c r="AT72" i="8" s="1"/>
  <c r="BF72" i="8" a="1"/>
  <c r="BF72" i="8" s="1"/>
  <c r="AM73" i="8" a="1"/>
  <c r="AM73" i="8" s="1"/>
  <c r="AY73" i="8" a="1"/>
  <c r="AY73" i="8" s="1"/>
  <c r="BK73" i="8" a="1"/>
  <c r="BK73" i="8" s="1"/>
  <c r="AR74" i="8" a="1"/>
  <c r="AR74" i="8" s="1"/>
  <c r="BD74" i="8" a="1"/>
  <c r="BD74" i="8" s="1"/>
  <c r="BP74" i="8" a="1"/>
  <c r="BP74" i="8" s="1"/>
  <c r="AW75" i="8" a="1"/>
  <c r="AW75" i="8" s="1"/>
  <c r="BI75" i="8" a="1"/>
  <c r="BI75" i="8" s="1"/>
  <c r="AP76" i="8" a="1"/>
  <c r="AP76" i="8" s="1"/>
  <c r="BH76" i="8" a="1"/>
  <c r="BH76" i="8" s="1"/>
  <c r="AO77" i="8" a="1"/>
  <c r="AO77" i="8" s="1"/>
  <c r="BA77" i="8" a="1"/>
  <c r="BA77" i="8" s="1"/>
  <c r="BM77" i="8" a="1"/>
  <c r="BM77" i="8" s="1"/>
  <c r="AT78" i="8" a="1"/>
  <c r="AT78" i="8" s="1"/>
  <c r="BF78" i="8" a="1"/>
  <c r="BF78" i="8" s="1"/>
  <c r="AM79" i="8" a="1"/>
  <c r="AM79" i="8" s="1"/>
  <c r="AY79" i="8" a="1"/>
  <c r="AY79" i="8" s="1"/>
  <c r="BK79" i="8" a="1"/>
  <c r="BK79" i="8" s="1"/>
  <c r="AV71" i="8" a="1"/>
  <c r="AV71" i="8" s="1"/>
  <c r="BH71" i="8" a="1"/>
  <c r="BH71" i="8" s="1"/>
  <c r="AO72" i="8" a="1"/>
  <c r="AO72" i="8" s="1"/>
  <c r="BA72" i="8" a="1"/>
  <c r="BA72" i="8" s="1"/>
  <c r="BM72" i="8" a="1"/>
  <c r="BM72" i="8" s="1"/>
  <c r="AT73" i="8" a="1"/>
  <c r="AT73" i="8" s="1"/>
  <c r="BF73" i="8" a="1"/>
  <c r="BF73" i="8" s="1"/>
  <c r="AS74" i="8" a="1"/>
  <c r="AS74" i="8" s="1"/>
  <c r="BE74" i="8" a="1"/>
  <c r="BE74" i="8" s="1"/>
  <c r="BQ74" i="8" a="1"/>
  <c r="BQ74" i="8" s="1"/>
  <c r="AX75" i="8" a="1"/>
  <c r="AX75" i="8" s="1"/>
  <c r="BJ75" i="8" a="1"/>
  <c r="BJ75" i="8" s="1"/>
  <c r="AQ76" i="8" a="1"/>
  <c r="AQ76" i="8" s="1"/>
  <c r="BC76" i="8" a="1"/>
  <c r="BC76" i="8" s="1"/>
  <c r="BO76" i="8" a="1"/>
  <c r="BO76" i="8" s="1"/>
  <c r="AV77" i="8" a="1"/>
  <c r="AV77" i="8" s="1"/>
  <c r="BN77" i="8" a="1"/>
  <c r="BN77" i="8" s="1"/>
  <c r="AU78" i="8" a="1"/>
  <c r="AU78" i="8" s="1"/>
  <c r="BG78" i="8" a="1"/>
  <c r="BG78" i="8" s="1"/>
  <c r="AN79" i="8" a="1"/>
  <c r="AN79" i="8" s="1"/>
  <c r="AZ79" i="8" a="1"/>
  <c r="AZ79" i="8" s="1"/>
  <c r="AP71" i="8" a="1"/>
  <c r="AP71" i="8" s="1"/>
  <c r="BB71" i="8" a="1"/>
  <c r="BB71" i="8" s="1"/>
  <c r="BN71" i="8" a="1"/>
  <c r="BN71" i="8" s="1"/>
  <c r="AU72" i="8" a="1"/>
  <c r="AU72" i="8" s="1"/>
  <c r="BG72" i="8" a="1"/>
  <c r="BG72" i="8" s="1"/>
  <c r="AN73" i="8" a="1"/>
  <c r="AN73" i="8" s="1"/>
  <c r="AZ73" i="8" a="1"/>
  <c r="AZ73" i="8" s="1"/>
  <c r="BL73" i="8" a="1"/>
  <c r="BL73" i="8" s="1"/>
  <c r="AM74" i="8" a="1"/>
  <c r="AM74" i="8" s="1"/>
  <c r="AY74" i="8" a="1"/>
  <c r="AY74" i="8" s="1"/>
  <c r="BK74" i="8" a="1"/>
  <c r="BK74" i="8" s="1"/>
  <c r="AR75" i="8" a="1"/>
  <c r="AR75" i="8" s="1"/>
  <c r="BD75" i="8" a="1"/>
  <c r="BD75" i="8" s="1"/>
  <c r="BP75" i="8" a="1"/>
  <c r="BP75" i="8" s="1"/>
  <c r="AW76" i="8" a="1"/>
  <c r="AW76" i="8" s="1"/>
  <c r="BI76" i="8" a="1"/>
  <c r="BI76" i="8" s="1"/>
  <c r="AP77" i="8" a="1"/>
  <c r="AP77" i="8" s="1"/>
  <c r="BB77" i="8" a="1"/>
  <c r="BB77" i="8" s="1"/>
  <c r="BH77" i="8" a="1"/>
  <c r="BH77" i="8" s="1"/>
  <c r="AO78" i="8" a="1"/>
  <c r="AO78" i="8" s="1"/>
  <c r="BA78" i="8" a="1"/>
  <c r="BA78" i="8" s="1"/>
  <c r="BM78" i="8" a="1"/>
  <c r="BM78" i="8" s="1"/>
  <c r="AT79" i="8" a="1"/>
  <c r="AT79" i="8" s="1"/>
  <c r="BF79" i="8" a="1"/>
  <c r="BF79" i="8" s="1"/>
  <c r="AW71" i="8" a="1"/>
  <c r="AW71" i="8" s="1"/>
  <c r="BI71" i="8" a="1"/>
  <c r="BI71" i="8" s="1"/>
  <c r="AP72" i="8" a="1"/>
  <c r="AP72" i="8" s="1"/>
  <c r="BB72" i="8" a="1"/>
  <c r="BB72" i="8" s="1"/>
  <c r="BN72" i="8" a="1"/>
  <c r="BN72" i="8" s="1"/>
  <c r="AU73" i="8" a="1"/>
  <c r="AU73" i="8" s="1"/>
  <c r="BG73" i="8" a="1"/>
  <c r="BG73" i="8" s="1"/>
  <c r="AN74" i="8" a="1"/>
  <c r="AN74" i="8" s="1"/>
  <c r="AZ74" i="8" a="1"/>
  <c r="AZ74" i="8" s="1"/>
  <c r="BL74" i="8" a="1"/>
  <c r="BL74" i="8" s="1"/>
  <c r="AS75" i="8" a="1"/>
  <c r="AS75" i="8" s="1"/>
  <c r="BE75" i="8" a="1"/>
  <c r="BE75" i="8" s="1"/>
  <c r="BQ75" i="8" a="1"/>
  <c r="BQ75" i="8" s="1"/>
  <c r="AX76" i="8" a="1"/>
  <c r="AX76" i="8" s="1"/>
  <c r="BJ76" i="8" a="1"/>
  <c r="BJ76" i="8" s="1"/>
  <c r="AQ77" i="8" a="1"/>
  <c r="AQ77" i="8" s="1"/>
  <c r="BC77" i="8" a="1"/>
  <c r="BC77" i="8" s="1"/>
  <c r="BO77" i="8" a="1"/>
  <c r="BO77" i="8" s="1"/>
  <c r="AV78" i="8" a="1"/>
  <c r="AV78" i="8" s="1"/>
  <c r="BH78" i="8" a="1"/>
  <c r="BH78" i="8" s="1"/>
  <c r="AO79" i="8" a="1"/>
  <c r="AO79" i="8" s="1"/>
  <c r="BA79" i="8" a="1"/>
  <c r="BA79" i="8" s="1"/>
  <c r="BG79" i="8" a="1"/>
  <c r="BG79" i="8" s="1"/>
  <c r="AQ71" i="8" a="1"/>
  <c r="AQ71" i="8" s="1"/>
  <c r="BC71" i="8" a="1"/>
  <c r="BC71" i="8" s="1"/>
  <c r="BO71" i="8" a="1"/>
  <c r="BO71" i="8" s="1"/>
  <c r="AV72" i="8" a="1"/>
  <c r="AV72" i="8" s="1"/>
  <c r="BH72" i="8" a="1"/>
  <c r="BH72" i="8" s="1"/>
  <c r="AO73" i="8" a="1"/>
  <c r="AO73" i="8" s="1"/>
  <c r="BA73" i="8" a="1"/>
  <c r="BA73" i="8" s="1"/>
  <c r="BM73" i="8" a="1"/>
  <c r="BM73" i="8" s="1"/>
  <c r="AT74" i="8" a="1"/>
  <c r="AT74" i="8" s="1"/>
  <c r="BF74" i="8" a="1"/>
  <c r="BF74" i="8" s="1"/>
  <c r="AM75" i="8" a="1"/>
  <c r="AM75" i="8" s="1"/>
  <c r="AY75" i="8" a="1"/>
  <c r="AY75" i="8" s="1"/>
  <c r="BK75" i="8" a="1"/>
  <c r="BK75" i="8" s="1"/>
  <c r="AR76" i="8" a="1"/>
  <c r="AR76" i="8" s="1"/>
  <c r="BD76" i="8" a="1"/>
  <c r="BD76" i="8" s="1"/>
  <c r="BP76" i="8" a="1"/>
  <c r="BP76" i="8" s="1"/>
  <c r="AW77" i="8" a="1"/>
  <c r="AW77" i="8" s="1"/>
  <c r="BI77" i="8" a="1"/>
  <c r="BI77" i="8" s="1"/>
  <c r="AP78" i="8" a="1"/>
  <c r="AP78" i="8" s="1"/>
  <c r="BB78" i="8" a="1"/>
  <c r="BB78" i="8" s="1"/>
  <c r="BN78" i="8" a="1"/>
  <c r="BN78" i="8" s="1"/>
  <c r="AU79" i="8" a="1"/>
  <c r="AU79" i="8" s="1"/>
  <c r="BM79" i="8" a="1"/>
  <c r="BM79" i="8" s="1"/>
  <c r="AR71" i="8" a="1"/>
  <c r="AR71" i="8" s="1"/>
  <c r="AX71" i="8" a="1"/>
  <c r="AX71" i="8" s="1"/>
  <c r="BD71" i="8" a="1"/>
  <c r="BD71" i="8" s="1"/>
  <c r="BJ71" i="8" a="1"/>
  <c r="BJ71" i="8" s="1"/>
  <c r="BP71" i="8" a="1"/>
  <c r="BP71" i="8" s="1"/>
  <c r="AQ72" i="8" a="1"/>
  <c r="AQ72" i="8" s="1"/>
  <c r="AW72" i="8" a="1"/>
  <c r="AW72" i="8" s="1"/>
  <c r="BC72" i="8" a="1"/>
  <c r="BC72" i="8" s="1"/>
  <c r="BI72" i="8" a="1"/>
  <c r="BI72" i="8" s="1"/>
  <c r="BO72" i="8" a="1"/>
  <c r="BO72" i="8" s="1"/>
  <c r="AP73" i="8" a="1"/>
  <c r="AP73" i="8" s="1"/>
  <c r="AV73" i="8" a="1"/>
  <c r="AV73" i="8" s="1"/>
  <c r="BB73" i="8" a="1"/>
  <c r="BB73" i="8" s="1"/>
  <c r="BH73" i="8" a="1"/>
  <c r="BH73" i="8" s="1"/>
  <c r="BN73" i="8" a="1"/>
  <c r="BN73" i="8" s="1"/>
  <c r="AO74" i="8" a="1"/>
  <c r="AO74" i="8" s="1"/>
  <c r="AU74" i="8" a="1"/>
  <c r="AU74" i="8" s="1"/>
  <c r="BA74" i="8" a="1"/>
  <c r="BA74" i="8" s="1"/>
  <c r="BG74" i="8" a="1"/>
  <c r="BG74" i="8" s="1"/>
  <c r="BM74" i="8" a="1"/>
  <c r="BM74" i="8" s="1"/>
  <c r="AN75" i="8" a="1"/>
  <c r="AN75" i="8" s="1"/>
  <c r="AT75" i="8" a="1"/>
  <c r="AT75" i="8" s="1"/>
  <c r="AZ75" i="8" a="1"/>
  <c r="AZ75" i="8" s="1"/>
  <c r="AS71" i="8" a="1"/>
  <c r="AS71" i="8" s="1"/>
  <c r="BE71" i="8" a="1"/>
  <c r="BE71" i="8" s="1"/>
  <c r="BQ71" i="8" a="1"/>
  <c r="BQ71" i="8" s="1"/>
  <c r="AX72" i="8" a="1"/>
  <c r="AX72" i="8" s="1"/>
  <c r="BJ72" i="8" a="1"/>
  <c r="BJ72" i="8" s="1"/>
  <c r="AQ73" i="8" a="1"/>
  <c r="AQ73" i="8" s="1"/>
  <c r="BC73" i="8" a="1"/>
  <c r="BC73" i="8" s="1"/>
  <c r="BO73" i="8" a="1"/>
  <c r="BO73" i="8" s="1"/>
  <c r="AV74" i="8" a="1"/>
  <c r="AV74" i="8" s="1"/>
  <c r="BH74" i="8" a="1"/>
  <c r="BH74" i="8" s="1"/>
  <c r="AO75" i="8" a="1"/>
  <c r="AO75" i="8" s="1"/>
  <c r="BA75" i="8" a="1"/>
  <c r="BA75" i="8" s="1"/>
  <c r="BM75" i="8" a="1"/>
  <c r="BM75" i="8" s="1"/>
  <c r="AT76" i="8" a="1"/>
  <c r="AT76" i="8" s="1"/>
  <c r="BF76" i="8" a="1"/>
  <c r="BF76" i="8" s="1"/>
  <c r="AM77" i="8" a="1"/>
  <c r="AM77" i="8" s="1"/>
  <c r="AY77" i="8" a="1"/>
  <c r="AY77" i="8" s="1"/>
  <c r="BE77" i="8" a="1"/>
  <c r="BE77" i="8" s="1"/>
  <c r="BQ77" i="8" a="1"/>
  <c r="BQ77" i="8" s="1"/>
  <c r="AX78" i="8" a="1"/>
  <c r="AX78" i="8" s="1"/>
  <c r="BJ78" i="8" a="1"/>
  <c r="BJ78" i="8" s="1"/>
  <c r="AQ79" i="8" a="1"/>
  <c r="AQ79" i="8" s="1"/>
  <c r="BC79" i="8" a="1"/>
  <c r="BC79" i="8" s="1"/>
  <c r="BF75" i="8" a="1"/>
  <c r="BF75" i="8" s="1"/>
  <c r="BP77" i="8" a="1"/>
  <c r="BP77" i="8" s="1"/>
  <c r="BN79" i="8" a="1"/>
  <c r="BN79" i="8" s="1"/>
  <c r="AU80" i="8" a="1"/>
  <c r="AU80" i="8" s="1"/>
  <c r="BG80" i="8" a="1"/>
  <c r="BG80" i="8" s="1"/>
  <c r="AN81" i="8" a="1"/>
  <c r="AN81" i="8" s="1"/>
  <c r="AZ81" i="8" a="1"/>
  <c r="AZ81" i="8" s="1"/>
  <c r="BL81" i="8" a="1"/>
  <c r="BL81" i="8" s="1"/>
  <c r="AS82" i="8" a="1"/>
  <c r="AS82" i="8" s="1"/>
  <c r="BE82" i="8" a="1"/>
  <c r="BE82" i="8" s="1"/>
  <c r="BQ82" i="8" a="1"/>
  <c r="BQ82" i="8" s="1"/>
  <c r="BJ79" i="8" a="1"/>
  <c r="BJ79" i="8" s="1"/>
  <c r="BL75" i="8" a="1"/>
  <c r="BL75" i="8" s="1"/>
  <c r="AQ78" i="8" a="1"/>
  <c r="AQ78" i="8" s="1"/>
  <c r="BO79" i="8" a="1"/>
  <c r="BO79" i="8" s="1"/>
  <c r="AV80" i="8" a="1"/>
  <c r="AV80" i="8" s="1"/>
  <c r="BH80" i="8" a="1"/>
  <c r="BH80" i="8" s="1"/>
  <c r="AO81" i="8" a="1"/>
  <c r="AO81" i="8" s="1"/>
  <c r="BA81" i="8" a="1"/>
  <c r="BA81" i="8" s="1"/>
  <c r="BM81" i="8" a="1"/>
  <c r="BM81" i="8" s="1"/>
  <c r="AT82" i="8" a="1"/>
  <c r="AT82" i="8" s="1"/>
  <c r="BF82" i="8" a="1"/>
  <c r="BF82" i="8" s="1"/>
  <c r="AW81" i="8" a="1"/>
  <c r="AW81" i="8" s="1"/>
  <c r="AQ82" i="8" a="1"/>
  <c r="AQ82" i="8" s="1"/>
  <c r="AM76" i="8" a="1"/>
  <c r="AM76" i="8" s="1"/>
  <c r="AW78" i="8" a="1"/>
  <c r="AW78" i="8" s="1"/>
  <c r="BP79" i="8" a="1"/>
  <c r="BP79" i="8" s="1"/>
  <c r="AW80" i="8" a="1"/>
  <c r="AW80" i="8" s="1"/>
  <c r="BI80" i="8" a="1"/>
  <c r="BI80" i="8" s="1"/>
  <c r="AP81" i="8" a="1"/>
  <c r="AP81" i="8" s="1"/>
  <c r="BB81" i="8" a="1"/>
  <c r="BB81" i="8" s="1"/>
  <c r="BN81" i="8" a="1"/>
  <c r="BN81" i="8" s="1"/>
  <c r="AU82" i="8" a="1"/>
  <c r="AU82" i="8" s="1"/>
  <c r="BG82" i="8" a="1"/>
  <c r="BG82" i="8" s="1"/>
  <c r="BI81" i="8" a="1"/>
  <c r="BI81" i="8" s="1"/>
  <c r="BC82" i="8" a="1"/>
  <c r="BC82" i="8" s="1"/>
  <c r="AS76" i="8" a="1"/>
  <c r="AS76" i="8" s="1"/>
  <c r="BC78" i="8" a="1"/>
  <c r="BC78" i="8" s="1"/>
  <c r="BQ79" i="8" a="1"/>
  <c r="BQ79" i="8" s="1"/>
  <c r="AX80" i="8" a="1"/>
  <c r="AX80" i="8" s="1"/>
  <c r="BJ80" i="8" a="1"/>
  <c r="BJ80" i="8" s="1"/>
  <c r="AQ81" i="8" a="1"/>
  <c r="AQ81" i="8" s="1"/>
  <c r="BC81" i="8" a="1"/>
  <c r="BC81" i="8" s="1"/>
  <c r="BO81" i="8" a="1"/>
  <c r="BO81" i="8" s="1"/>
  <c r="AV82" i="8" a="1"/>
  <c r="AV82" i="8" s="1"/>
  <c r="BH82" i="8" a="1"/>
  <c r="BH82" i="8" s="1"/>
  <c r="BD80" i="8" a="1"/>
  <c r="BD80" i="8" s="1"/>
  <c r="BJ81" i="8" a="1"/>
  <c r="BJ81" i="8" s="1"/>
  <c r="AY76" i="8" a="1"/>
  <c r="AY76" i="8" s="1"/>
  <c r="BI78" i="8" a="1"/>
  <c r="BI78" i="8" s="1"/>
  <c r="AM80" i="8" a="1"/>
  <c r="AM80" i="8" s="1"/>
  <c r="AY80" i="8" a="1"/>
  <c r="AY80" i="8" s="1"/>
  <c r="BK80" i="8" a="1"/>
  <c r="BK80" i="8" s="1"/>
  <c r="AR81" i="8" a="1"/>
  <c r="AR81" i="8" s="1"/>
  <c r="BD81" i="8" a="1"/>
  <c r="BD81" i="8" s="1"/>
  <c r="BP81" i="8" a="1"/>
  <c r="BP81" i="8" s="1"/>
  <c r="AW82" i="8" a="1"/>
  <c r="AW82" i="8" s="1"/>
  <c r="BI82" i="8" a="1"/>
  <c r="BI82" i="8" s="1"/>
  <c r="BP80" i="8" a="1"/>
  <c r="BP80" i="8" s="1"/>
  <c r="AX81" i="8" a="1"/>
  <c r="AX81" i="8" s="1"/>
  <c r="BE76" i="8" a="1"/>
  <c r="BE76" i="8" s="1"/>
  <c r="BO78" i="8" a="1"/>
  <c r="BO78" i="8" s="1"/>
  <c r="AN80" i="8" a="1"/>
  <c r="AN80" i="8" s="1"/>
  <c r="AZ80" i="8" a="1"/>
  <c r="AZ80" i="8" s="1"/>
  <c r="BL80" i="8" a="1"/>
  <c r="BL80" i="8" s="1"/>
  <c r="AS81" i="8" a="1"/>
  <c r="AS81" i="8" s="1"/>
  <c r="BE81" i="8" a="1"/>
  <c r="BE81" i="8" s="1"/>
  <c r="BQ81" i="8" a="1"/>
  <c r="BQ81" i="8" s="1"/>
  <c r="AX82" i="8" a="1"/>
  <c r="AX82" i="8" s="1"/>
  <c r="BJ82" i="8" a="1"/>
  <c r="BJ82" i="8" s="1"/>
  <c r="BB82" i="8" a="1"/>
  <c r="BB82" i="8" s="1"/>
  <c r="BK76" i="8" a="1"/>
  <c r="BK76" i="8" s="1"/>
  <c r="AP79" i="8" a="1"/>
  <c r="AP79" i="8" s="1"/>
  <c r="AO80" i="8" a="1"/>
  <c r="AO80" i="8" s="1"/>
  <c r="BA80" i="8" a="1"/>
  <c r="BA80" i="8" s="1"/>
  <c r="BM80" i="8" a="1"/>
  <c r="BM80" i="8" s="1"/>
  <c r="AT81" i="8" a="1"/>
  <c r="AT81" i="8" s="1"/>
  <c r="BF81" i="8" a="1"/>
  <c r="BF81" i="8" s="1"/>
  <c r="AM82" i="8" a="1"/>
  <c r="AM82" i="8" s="1"/>
  <c r="AY82" i="8" a="1"/>
  <c r="AY82" i="8" s="1"/>
  <c r="BK82" i="8" a="1"/>
  <c r="BK82" i="8" s="1"/>
  <c r="AR80" i="8" a="1"/>
  <c r="AR80" i="8" s="1"/>
  <c r="AS80" i="8" a="1"/>
  <c r="AS80" i="8" s="1"/>
  <c r="BQ76" i="8" a="1"/>
  <c r="BQ76" i="8" s="1"/>
  <c r="AV79" i="8" a="1"/>
  <c r="AV79" i="8" s="1"/>
  <c r="AP80" i="8" a="1"/>
  <c r="AP80" i="8" s="1"/>
  <c r="BB80" i="8" a="1"/>
  <c r="BB80" i="8" s="1"/>
  <c r="BN80" i="8" a="1"/>
  <c r="BN80" i="8" s="1"/>
  <c r="AU81" i="8" a="1"/>
  <c r="AU81" i="8" s="1"/>
  <c r="BG81" i="8" a="1"/>
  <c r="BG81" i="8" s="1"/>
  <c r="AN82" i="8" a="1"/>
  <c r="AN82" i="8" s="1"/>
  <c r="AZ82" i="8" a="1"/>
  <c r="AZ82" i="8" s="1"/>
  <c r="BL82" i="8" a="1"/>
  <c r="BL82" i="8" s="1"/>
  <c r="BH79" i="8" a="1"/>
  <c r="BH79" i="8" s="1"/>
  <c r="BE80" i="8" a="1"/>
  <c r="BE80" i="8" s="1"/>
  <c r="AR77" i="8" a="1"/>
  <c r="AR77" i="8" s="1"/>
  <c r="BB79" i="8" a="1"/>
  <c r="BB79" i="8" s="1"/>
  <c r="AQ80" i="8" a="1"/>
  <c r="AQ80" i="8" s="1"/>
  <c r="BC80" i="8" a="1"/>
  <c r="BC80" i="8" s="1"/>
  <c r="BO80" i="8" a="1"/>
  <c r="BO80" i="8" s="1"/>
  <c r="AV81" i="8" a="1"/>
  <c r="AV81" i="8" s="1"/>
  <c r="BH81" i="8" a="1"/>
  <c r="BH81" i="8" s="1"/>
  <c r="AO82" i="8" a="1"/>
  <c r="AO82" i="8" s="1"/>
  <c r="BA82" i="8" a="1"/>
  <c r="BA82" i="8" s="1"/>
  <c r="BM82" i="8" a="1"/>
  <c r="BM82" i="8" s="1"/>
  <c r="AX77" i="8" a="1"/>
  <c r="AX77" i="8" s="1"/>
  <c r="BQ80" i="8" a="1"/>
  <c r="BQ80" i="8" s="1"/>
  <c r="BN82" i="8" a="1"/>
  <c r="BN82" i="8" s="1"/>
  <c r="BD77" i="8" a="1"/>
  <c r="BD77" i="8" s="1"/>
  <c r="BJ77" i="8" a="1"/>
  <c r="BJ77" i="8" s="1"/>
  <c r="BL79" i="8" a="1"/>
  <c r="BL79" i="8" s="1"/>
  <c r="AT80" i="8" a="1"/>
  <c r="AT80" i="8" s="1"/>
  <c r="BF80" i="8" a="1"/>
  <c r="BF80" i="8" s="1"/>
  <c r="AM81" i="8" a="1"/>
  <c r="AM81" i="8" s="1"/>
  <c r="AY81" i="8" a="1"/>
  <c r="AY81" i="8" s="1"/>
  <c r="BK81" i="8" a="1"/>
  <c r="BK81" i="8" s="1"/>
  <c r="AR82" i="8" a="1"/>
  <c r="AR82" i="8" s="1"/>
  <c r="BD82" i="8" a="1"/>
  <c r="BD82" i="8" s="1"/>
  <c r="BP82" i="8" a="1"/>
  <c r="BP82" i="8" s="1"/>
  <c r="AP82" i="8" a="1"/>
  <c r="AP82" i="8" s="1"/>
  <c r="BO82" i="8" a="1"/>
  <c r="BO82" i="8" s="1"/>
  <c r="AL71" i="8" a="1"/>
  <c r="AL71" i="8" s="1"/>
  <c r="AL72" i="8" a="1"/>
  <c r="AL72" i="8" s="1"/>
  <c r="AL78" i="8" a="1"/>
  <c r="AL78" i="8" s="1"/>
  <c r="AL79" i="8" a="1"/>
  <c r="AL79" i="8" s="1"/>
  <c r="AL73" i="8" a="1"/>
  <c r="AL73" i="8" s="1"/>
  <c r="AL80" i="8" a="1"/>
  <c r="AL80" i="8" s="1"/>
  <c r="AL74" i="8" a="1"/>
  <c r="AL74" i="8" s="1"/>
  <c r="AL81" i="8" a="1"/>
  <c r="AL81" i="8" s="1"/>
  <c r="AL75" i="8" a="1"/>
  <c r="AL75" i="8" s="1"/>
  <c r="AL76" i="8" a="1"/>
  <c r="AL76" i="8" s="1"/>
  <c r="AL82" i="8" a="1"/>
  <c r="AL82" i="8" s="1"/>
  <c r="AL77" i="8" a="1"/>
  <c r="AL77" i="8" s="1"/>
  <c r="AM59" i="8" a="1"/>
  <c r="AM59" i="8" s="1"/>
  <c r="AY59" i="8" a="1"/>
  <c r="AY59" i="8" s="1"/>
  <c r="BK59" i="8" a="1"/>
  <c r="BK59" i="8" s="1"/>
  <c r="AR60" i="8" a="1"/>
  <c r="AR60" i="8" s="1"/>
  <c r="BD60" i="8" a="1"/>
  <c r="BD60" i="8" s="1"/>
  <c r="BP60" i="8" a="1"/>
  <c r="BP60" i="8" s="1"/>
  <c r="AW61" i="8" a="1"/>
  <c r="AW61" i="8" s="1"/>
  <c r="BI61" i="8" a="1"/>
  <c r="BI61" i="8" s="1"/>
  <c r="AP62" i="8" a="1"/>
  <c r="AP62" i="8" s="1"/>
  <c r="AU63" i="8" a="1"/>
  <c r="AU63" i="8" s="1"/>
  <c r="BG63" i="8" a="1"/>
  <c r="BG63" i="8" s="1"/>
  <c r="AN64" i="8" a="1"/>
  <c r="AN64" i="8" s="1"/>
  <c r="AZ64" i="8" a="1"/>
  <c r="AZ64" i="8" s="1"/>
  <c r="AT59" i="8" a="1"/>
  <c r="AT59" i="8" s="1"/>
  <c r="BF59" i="8" a="1"/>
  <c r="BF59" i="8" s="1"/>
  <c r="AM60" i="8" a="1"/>
  <c r="AM60" i="8" s="1"/>
  <c r="AY60" i="8" a="1"/>
  <c r="AY60" i="8" s="1"/>
  <c r="BK60" i="8" a="1"/>
  <c r="BK60" i="8" s="1"/>
  <c r="AR61" i="8" a="1"/>
  <c r="AR61" i="8" s="1"/>
  <c r="BD61" i="8" a="1"/>
  <c r="BD61" i="8" s="1"/>
  <c r="BP61" i="8" a="1"/>
  <c r="BP61" i="8" s="1"/>
  <c r="AN59" i="8" a="1"/>
  <c r="AN59" i="8" s="1"/>
  <c r="AZ59" i="8" a="1"/>
  <c r="AZ59" i="8" s="1"/>
  <c r="BL59" i="8" a="1"/>
  <c r="BL59" i="8" s="1"/>
  <c r="AS60" i="8" a="1"/>
  <c r="AS60" i="8" s="1"/>
  <c r="BE60" i="8" a="1"/>
  <c r="BE60" i="8" s="1"/>
  <c r="BQ60" i="8" a="1"/>
  <c r="BQ60" i="8" s="1"/>
  <c r="AX61" i="8" a="1"/>
  <c r="AX61" i="8" s="1"/>
  <c r="BJ61" i="8" a="1"/>
  <c r="BJ61" i="8" s="1"/>
  <c r="AQ62" i="8" a="1"/>
  <c r="AQ62" i="8" s="1"/>
  <c r="AW62" i="8" a="1"/>
  <c r="AW62" i="8" s="1"/>
  <c r="BC62" i="8" a="1"/>
  <c r="BC62" i="8" s="1"/>
  <c r="BI62" i="8" a="1"/>
  <c r="BI62" i="8" s="1"/>
  <c r="BO62" i="8" a="1"/>
  <c r="BO62" i="8" s="1"/>
  <c r="AP63" i="8" a="1"/>
  <c r="AP63" i="8" s="1"/>
  <c r="AV63" i="8" a="1"/>
  <c r="AV63" i="8" s="1"/>
  <c r="BB63" i="8" a="1"/>
  <c r="BB63" i="8" s="1"/>
  <c r="BH63" i="8" a="1"/>
  <c r="BH63" i="8" s="1"/>
  <c r="BN63" i="8" a="1"/>
  <c r="BN63" i="8" s="1"/>
  <c r="AO64" i="8" a="1"/>
  <c r="AO64" i="8" s="1"/>
  <c r="AU64" i="8" a="1"/>
  <c r="AU64" i="8" s="1"/>
  <c r="BA64" i="8" a="1"/>
  <c r="BA64" i="8" s="1"/>
  <c r="BG64" i="8" a="1"/>
  <c r="BG64" i="8" s="1"/>
  <c r="BM64" i="8" a="1"/>
  <c r="BM64" i="8" s="1"/>
  <c r="AU59" i="8" a="1"/>
  <c r="AU59" i="8" s="1"/>
  <c r="BG59" i="8" a="1"/>
  <c r="BG59" i="8" s="1"/>
  <c r="AN60" i="8" a="1"/>
  <c r="AN60" i="8" s="1"/>
  <c r="AZ60" i="8" a="1"/>
  <c r="AZ60" i="8" s="1"/>
  <c r="BL60" i="8" a="1"/>
  <c r="BL60" i="8" s="1"/>
  <c r="AS61" i="8" a="1"/>
  <c r="AS61" i="8" s="1"/>
  <c r="BE61" i="8" a="1"/>
  <c r="BE61" i="8" s="1"/>
  <c r="BQ61" i="8" a="1"/>
  <c r="BQ61" i="8" s="1"/>
  <c r="AX62" i="8" a="1"/>
  <c r="AX62" i="8" s="1"/>
  <c r="BJ62" i="8" a="1"/>
  <c r="BJ62" i="8" s="1"/>
  <c r="AQ63" i="8" a="1"/>
  <c r="AQ63" i="8" s="1"/>
  <c r="BC63" i="8" a="1"/>
  <c r="BC63" i="8" s="1"/>
  <c r="BO63" i="8" a="1"/>
  <c r="BO63" i="8" s="1"/>
  <c r="AP64" i="8" a="1"/>
  <c r="AP64" i="8" s="1"/>
  <c r="BB64" i="8" a="1"/>
  <c r="BB64" i="8" s="1"/>
  <c r="BN64" i="8" a="1"/>
  <c r="BN64" i="8" s="1"/>
  <c r="AU65" i="8" a="1"/>
  <c r="AU65" i="8" s="1"/>
  <c r="BG65" i="8" a="1"/>
  <c r="BG65" i="8" s="1"/>
  <c r="AN66" i="8" a="1"/>
  <c r="AN66" i="8" s="1"/>
  <c r="AZ66" i="8" a="1"/>
  <c r="AZ66" i="8" s="1"/>
  <c r="BL66" i="8" a="1"/>
  <c r="BL66" i="8" s="1"/>
  <c r="AS67" i="8" a="1"/>
  <c r="AS67" i="8" s="1"/>
  <c r="BE67" i="8" a="1"/>
  <c r="BE67" i="8" s="1"/>
  <c r="AO59" i="8" a="1"/>
  <c r="AO59" i="8" s="1"/>
  <c r="BA59" i="8" a="1"/>
  <c r="BA59" i="8" s="1"/>
  <c r="BM59" i="8" a="1"/>
  <c r="BM59" i="8" s="1"/>
  <c r="AT60" i="8" a="1"/>
  <c r="AT60" i="8" s="1"/>
  <c r="BF60" i="8" a="1"/>
  <c r="BF60" i="8" s="1"/>
  <c r="AM61" i="8" a="1"/>
  <c r="AM61" i="8" s="1"/>
  <c r="AY61" i="8" a="1"/>
  <c r="AY61" i="8" s="1"/>
  <c r="BK61" i="8" a="1"/>
  <c r="BK61" i="8" s="1"/>
  <c r="AR62" i="8" a="1"/>
  <c r="AR62" i="8" s="1"/>
  <c r="BD62" i="8" a="1"/>
  <c r="BD62" i="8" s="1"/>
  <c r="BP62" i="8" a="1"/>
  <c r="BP62" i="8" s="1"/>
  <c r="AW63" i="8" a="1"/>
  <c r="AW63" i="8" s="1"/>
  <c r="BI63" i="8" a="1"/>
  <c r="BI63" i="8" s="1"/>
  <c r="AV64" i="8" a="1"/>
  <c r="AV64" i="8" s="1"/>
  <c r="BH64" i="8" a="1"/>
  <c r="BH64" i="8" s="1"/>
  <c r="AO65" i="8" a="1"/>
  <c r="AO65" i="8" s="1"/>
  <c r="BA65" i="8" a="1"/>
  <c r="BA65" i="8" s="1"/>
  <c r="BM65" i="8" a="1"/>
  <c r="BM65" i="8" s="1"/>
  <c r="AT66" i="8" a="1"/>
  <c r="AT66" i="8" s="1"/>
  <c r="BF66" i="8" a="1"/>
  <c r="BF66" i="8" s="1"/>
  <c r="AM67" i="8" a="1"/>
  <c r="AM67" i="8" s="1"/>
  <c r="AY67" i="8" a="1"/>
  <c r="AY67" i="8" s="1"/>
  <c r="AV59" i="8" a="1"/>
  <c r="AV59" i="8" s="1"/>
  <c r="BH59" i="8" a="1"/>
  <c r="BH59" i="8" s="1"/>
  <c r="BN59" i="8" a="1"/>
  <c r="BN59" i="8" s="1"/>
  <c r="BA60" i="8" a="1"/>
  <c r="BA60" i="8" s="1"/>
  <c r="BM60" i="8" a="1"/>
  <c r="BM60" i="8" s="1"/>
  <c r="AN61" i="8" a="1"/>
  <c r="AN61" i="8" s="1"/>
  <c r="BF61" i="8" a="1"/>
  <c r="BF61" i="8" s="1"/>
  <c r="BL61" i="8" a="1"/>
  <c r="BL61" i="8" s="1"/>
  <c r="AM62" i="8" a="1"/>
  <c r="AM62" i="8" s="1"/>
  <c r="BE62" i="8" a="1"/>
  <c r="BE62" i="8" s="1"/>
  <c r="BQ62" i="8" a="1"/>
  <c r="BQ62" i="8" s="1"/>
  <c r="AX63" i="8" a="1"/>
  <c r="AX63" i="8" s="1"/>
  <c r="BJ63" i="8" a="1"/>
  <c r="BJ63" i="8" s="1"/>
  <c r="AQ64" i="8" a="1"/>
  <c r="AQ64" i="8" s="1"/>
  <c r="BC64" i="8" a="1"/>
  <c r="BC64" i="8" s="1"/>
  <c r="BO64" i="8" a="1"/>
  <c r="BO64" i="8" s="1"/>
  <c r="AV65" i="8" a="1"/>
  <c r="AV65" i="8" s="1"/>
  <c r="BH65" i="8" a="1"/>
  <c r="BH65" i="8" s="1"/>
  <c r="AO66" i="8" a="1"/>
  <c r="AO66" i="8" s="1"/>
  <c r="BA66" i="8" a="1"/>
  <c r="BA66" i="8" s="1"/>
  <c r="AN67" i="8" a="1"/>
  <c r="AN67" i="8" s="1"/>
  <c r="AZ67" i="8" a="1"/>
  <c r="AZ67" i="8" s="1"/>
  <c r="AP59" i="8" a="1"/>
  <c r="AP59" i="8" s="1"/>
  <c r="BB59" i="8" a="1"/>
  <c r="BB59" i="8" s="1"/>
  <c r="AO60" i="8" a="1"/>
  <c r="AO60" i="8" s="1"/>
  <c r="AU60" i="8" a="1"/>
  <c r="AU60" i="8" s="1"/>
  <c r="BG60" i="8" a="1"/>
  <c r="BG60" i="8" s="1"/>
  <c r="AT61" i="8" a="1"/>
  <c r="AT61" i="8" s="1"/>
  <c r="AZ61" i="8" a="1"/>
  <c r="AZ61" i="8" s="1"/>
  <c r="AS62" i="8" a="1"/>
  <c r="AS62" i="8" s="1"/>
  <c r="AY62" i="8" a="1"/>
  <c r="AY62" i="8" s="1"/>
  <c r="BK62" i="8" a="1"/>
  <c r="BK62" i="8" s="1"/>
  <c r="AR63" i="8" a="1"/>
  <c r="AR63" i="8" s="1"/>
  <c r="BD63" i="8" a="1"/>
  <c r="BD63" i="8" s="1"/>
  <c r="BP63" i="8" a="1"/>
  <c r="BP63" i="8" s="1"/>
  <c r="AW64" i="8" a="1"/>
  <c r="AW64" i="8" s="1"/>
  <c r="BI64" i="8" a="1"/>
  <c r="BI64" i="8" s="1"/>
  <c r="AP65" i="8" a="1"/>
  <c r="AP65" i="8" s="1"/>
  <c r="BB65" i="8" a="1"/>
  <c r="BB65" i="8" s="1"/>
  <c r="BN65" i="8" a="1"/>
  <c r="BN65" i="8" s="1"/>
  <c r="AU66" i="8" a="1"/>
  <c r="AU66" i="8" s="1"/>
  <c r="BG66" i="8" a="1"/>
  <c r="BG66" i="8" s="1"/>
  <c r="BM66" i="8" a="1"/>
  <c r="BM66" i="8" s="1"/>
  <c r="AT67" i="8" a="1"/>
  <c r="AT67" i="8" s="1"/>
  <c r="AQ59" i="8" a="1"/>
  <c r="AQ59" i="8" s="1"/>
  <c r="BC59" i="8" a="1"/>
  <c r="BC59" i="8" s="1"/>
  <c r="BO59" i="8" a="1"/>
  <c r="BO59" i="8" s="1"/>
  <c r="AV60" i="8" a="1"/>
  <c r="AV60" i="8" s="1"/>
  <c r="BH60" i="8" a="1"/>
  <c r="BH60" i="8" s="1"/>
  <c r="AO61" i="8" a="1"/>
  <c r="AO61" i="8" s="1"/>
  <c r="BA61" i="8" a="1"/>
  <c r="BA61" i="8" s="1"/>
  <c r="BM61" i="8" a="1"/>
  <c r="BM61" i="8" s="1"/>
  <c r="AT62" i="8" a="1"/>
  <c r="AT62" i="8" s="1"/>
  <c r="BF62" i="8" a="1"/>
  <c r="BF62" i="8" s="1"/>
  <c r="AM63" i="8" a="1"/>
  <c r="AM63" i="8" s="1"/>
  <c r="AS63" i="8" a="1"/>
  <c r="AS63" i="8" s="1"/>
  <c r="BE63" i="8" a="1"/>
  <c r="BE63" i="8" s="1"/>
  <c r="BQ63" i="8" a="1"/>
  <c r="BQ63" i="8" s="1"/>
  <c r="AX64" i="8" a="1"/>
  <c r="AX64" i="8" s="1"/>
  <c r="BD64" i="8" a="1"/>
  <c r="BD64" i="8" s="1"/>
  <c r="BP64" i="8" a="1"/>
  <c r="BP64" i="8" s="1"/>
  <c r="AW65" i="8" a="1"/>
  <c r="AW65" i="8" s="1"/>
  <c r="BI65" i="8" a="1"/>
  <c r="BI65" i="8" s="1"/>
  <c r="BO65" i="8" a="1"/>
  <c r="BO65" i="8" s="1"/>
  <c r="AV66" i="8" a="1"/>
  <c r="AV66" i="8" s="1"/>
  <c r="BH66" i="8" a="1"/>
  <c r="BH66" i="8" s="1"/>
  <c r="AW59" i="8" a="1"/>
  <c r="AW59" i="8" s="1"/>
  <c r="BI59" i="8" a="1"/>
  <c r="BI59" i="8" s="1"/>
  <c r="AP60" i="8" a="1"/>
  <c r="AP60" i="8" s="1"/>
  <c r="BB60" i="8" a="1"/>
  <c r="BB60" i="8" s="1"/>
  <c r="BN60" i="8" a="1"/>
  <c r="BN60" i="8" s="1"/>
  <c r="AU61" i="8" a="1"/>
  <c r="AU61" i="8" s="1"/>
  <c r="BG61" i="8" a="1"/>
  <c r="BG61" i="8" s="1"/>
  <c r="AN62" i="8" a="1"/>
  <c r="AN62" i="8" s="1"/>
  <c r="AZ62" i="8" a="1"/>
  <c r="AZ62" i="8" s="1"/>
  <c r="BL62" i="8" a="1"/>
  <c r="BL62" i="8" s="1"/>
  <c r="AY63" i="8" a="1"/>
  <c r="AY63" i="8" s="1"/>
  <c r="BK63" i="8" a="1"/>
  <c r="BK63" i="8" s="1"/>
  <c r="AR64" i="8" a="1"/>
  <c r="AR64" i="8" s="1"/>
  <c r="BJ64" i="8" a="1"/>
  <c r="BJ64" i="8" s="1"/>
  <c r="AQ65" i="8" a="1"/>
  <c r="AQ65" i="8" s="1"/>
  <c r="BC65" i="8" a="1"/>
  <c r="BC65" i="8" s="1"/>
  <c r="AP66" i="8" a="1"/>
  <c r="AP66" i="8" s="1"/>
  <c r="BB66" i="8" a="1"/>
  <c r="BB66" i="8" s="1"/>
  <c r="BN66" i="8" a="1"/>
  <c r="BN66" i="8" s="1"/>
  <c r="AR59" i="8" a="1"/>
  <c r="AR59" i="8" s="1"/>
  <c r="AX59" i="8" a="1"/>
  <c r="AX59" i="8" s="1"/>
  <c r="BD59" i="8" a="1"/>
  <c r="BD59" i="8" s="1"/>
  <c r="BJ59" i="8" a="1"/>
  <c r="BJ59" i="8" s="1"/>
  <c r="BP59" i="8" a="1"/>
  <c r="BP59" i="8" s="1"/>
  <c r="AQ60" i="8" a="1"/>
  <c r="AQ60" i="8" s="1"/>
  <c r="AW60" i="8" a="1"/>
  <c r="AW60" i="8" s="1"/>
  <c r="BC60" i="8" a="1"/>
  <c r="BC60" i="8" s="1"/>
  <c r="BI60" i="8" a="1"/>
  <c r="BI60" i="8" s="1"/>
  <c r="BO60" i="8" a="1"/>
  <c r="BO60" i="8" s="1"/>
  <c r="AP61" i="8" a="1"/>
  <c r="AP61" i="8" s="1"/>
  <c r="AV61" i="8" a="1"/>
  <c r="AV61" i="8" s="1"/>
  <c r="BB61" i="8" a="1"/>
  <c r="BB61" i="8" s="1"/>
  <c r="BH61" i="8" a="1"/>
  <c r="BH61" i="8" s="1"/>
  <c r="BN61" i="8" a="1"/>
  <c r="BN61" i="8" s="1"/>
  <c r="AO62" i="8" a="1"/>
  <c r="AO62" i="8" s="1"/>
  <c r="AU62" i="8" a="1"/>
  <c r="AU62" i="8" s="1"/>
  <c r="BA62" i="8" a="1"/>
  <c r="BA62" i="8" s="1"/>
  <c r="BG62" i="8" a="1"/>
  <c r="BG62" i="8" s="1"/>
  <c r="BM62" i="8" a="1"/>
  <c r="BM62" i="8" s="1"/>
  <c r="AN63" i="8" a="1"/>
  <c r="AN63" i="8" s="1"/>
  <c r="AT63" i="8" a="1"/>
  <c r="AT63" i="8" s="1"/>
  <c r="AZ63" i="8" a="1"/>
  <c r="AZ63" i="8" s="1"/>
  <c r="AS59" i="8" a="1"/>
  <c r="AS59" i="8" s="1"/>
  <c r="BE59" i="8" a="1"/>
  <c r="BE59" i="8" s="1"/>
  <c r="BQ59" i="8" a="1"/>
  <c r="BQ59" i="8" s="1"/>
  <c r="AX60" i="8" a="1"/>
  <c r="AX60" i="8" s="1"/>
  <c r="BJ60" i="8" a="1"/>
  <c r="BJ60" i="8" s="1"/>
  <c r="AQ61" i="8" a="1"/>
  <c r="AQ61" i="8" s="1"/>
  <c r="BC61" i="8" a="1"/>
  <c r="BC61" i="8" s="1"/>
  <c r="BO61" i="8" a="1"/>
  <c r="BO61" i="8" s="1"/>
  <c r="AV62" i="8" a="1"/>
  <c r="AV62" i="8" s="1"/>
  <c r="BB62" i="8" a="1"/>
  <c r="BB62" i="8" s="1"/>
  <c r="BH62" i="8" a="1"/>
  <c r="BH62" i="8" s="1"/>
  <c r="BN62" i="8" a="1"/>
  <c r="BN62" i="8" s="1"/>
  <c r="AO63" i="8" a="1"/>
  <c r="AO63" i="8" s="1"/>
  <c r="BA63" i="8" a="1"/>
  <c r="BA63" i="8" s="1"/>
  <c r="BM63" i="8" a="1"/>
  <c r="BM63" i="8" s="1"/>
  <c r="AT64" i="8" a="1"/>
  <c r="AT64" i="8" s="1"/>
  <c r="BF64" i="8" a="1"/>
  <c r="BF64" i="8" s="1"/>
  <c r="BL64" i="8" a="1"/>
  <c r="BL64" i="8" s="1"/>
  <c r="AM65" i="8" a="1"/>
  <c r="AM65" i="8" s="1"/>
  <c r="AS65" i="8" a="1"/>
  <c r="AS65" i="8" s="1"/>
  <c r="AY65" i="8" a="1"/>
  <c r="AY65" i="8" s="1"/>
  <c r="BE65" i="8" a="1"/>
  <c r="BE65" i="8" s="1"/>
  <c r="BK65" i="8" a="1"/>
  <c r="BK65" i="8" s="1"/>
  <c r="BF63" i="8" a="1"/>
  <c r="BF63" i="8" s="1"/>
  <c r="AZ65" i="8" a="1"/>
  <c r="AZ65" i="8" s="1"/>
  <c r="AX66" i="8" a="1"/>
  <c r="AX66" i="8" s="1"/>
  <c r="AP67" i="8" a="1"/>
  <c r="AP67" i="8" s="1"/>
  <c r="BG67" i="8" a="1"/>
  <c r="BG67" i="8" s="1"/>
  <c r="AN68" i="8" a="1"/>
  <c r="AN68" i="8" s="1"/>
  <c r="AZ68" i="8" a="1"/>
  <c r="AZ68" i="8" s="1"/>
  <c r="BL68" i="8" a="1"/>
  <c r="BL68" i="8" s="1"/>
  <c r="AS69" i="8" a="1"/>
  <c r="AS69" i="8" s="1"/>
  <c r="BE69" i="8" a="1"/>
  <c r="BE69" i="8" s="1"/>
  <c r="BQ69" i="8" a="1"/>
  <c r="BQ69" i="8" s="1"/>
  <c r="AX70" i="8" a="1"/>
  <c r="AX70" i="8" s="1"/>
  <c r="BJ70" i="8" a="1"/>
  <c r="BJ70" i="8" s="1"/>
  <c r="AX68" i="8" a="1"/>
  <c r="AX68" i="8" s="1"/>
  <c r="BL63" i="8" a="1"/>
  <c r="BL63" i="8" s="1"/>
  <c r="BD65" i="8" a="1"/>
  <c r="BD65" i="8" s="1"/>
  <c r="AY66" i="8" a="1"/>
  <c r="AY66" i="8" s="1"/>
  <c r="AQ67" i="8" a="1"/>
  <c r="AQ67" i="8" s="1"/>
  <c r="BH67" i="8" a="1"/>
  <c r="BH67" i="8" s="1"/>
  <c r="AO68" i="8" a="1"/>
  <c r="AO68" i="8" s="1"/>
  <c r="BA68" i="8" a="1"/>
  <c r="BA68" i="8" s="1"/>
  <c r="BM68" i="8" a="1"/>
  <c r="BM68" i="8" s="1"/>
  <c r="AT69" i="8" a="1"/>
  <c r="AT69" i="8" s="1"/>
  <c r="BF69" i="8" a="1"/>
  <c r="BF69" i="8" s="1"/>
  <c r="AM70" i="8" a="1"/>
  <c r="AM70" i="8" s="1"/>
  <c r="AY70" i="8" a="1"/>
  <c r="AY70" i="8" s="1"/>
  <c r="BK70" i="8" a="1"/>
  <c r="BK70" i="8" s="1"/>
  <c r="BC69" i="8" a="1"/>
  <c r="BC69" i="8" s="1"/>
  <c r="AM64" i="8" a="1"/>
  <c r="AM64" i="8" s="1"/>
  <c r="BF65" i="8" a="1"/>
  <c r="BF65" i="8" s="1"/>
  <c r="BC66" i="8" a="1"/>
  <c r="BC66" i="8" s="1"/>
  <c r="AR67" i="8" a="1"/>
  <c r="AR67" i="8" s="1"/>
  <c r="BI67" i="8" a="1"/>
  <c r="BI67" i="8" s="1"/>
  <c r="AP68" i="8" a="1"/>
  <c r="AP68" i="8" s="1"/>
  <c r="BB68" i="8" a="1"/>
  <c r="BB68" i="8" s="1"/>
  <c r="BN68" i="8" a="1"/>
  <c r="BN68" i="8" s="1"/>
  <c r="AU69" i="8" a="1"/>
  <c r="AU69" i="8" s="1"/>
  <c r="BG69" i="8" a="1"/>
  <c r="BG69" i="8" s="1"/>
  <c r="AN70" i="8" a="1"/>
  <c r="AN70" i="8" s="1"/>
  <c r="AZ70" i="8" a="1"/>
  <c r="AZ70" i="8" s="1"/>
  <c r="BL70" i="8" a="1"/>
  <c r="BL70" i="8" s="1"/>
  <c r="BO69" i="8" a="1"/>
  <c r="BO69" i="8" s="1"/>
  <c r="AS64" i="8" a="1"/>
  <c r="AS64" i="8" s="1"/>
  <c r="BJ65" i="8" a="1"/>
  <c r="BJ65" i="8" s="1"/>
  <c r="BD66" i="8" a="1"/>
  <c r="BD66" i="8" s="1"/>
  <c r="AU67" i="8" a="1"/>
  <c r="AU67" i="8" s="1"/>
  <c r="BJ67" i="8" a="1"/>
  <c r="BJ67" i="8" s="1"/>
  <c r="AQ68" i="8" a="1"/>
  <c r="AQ68" i="8" s="1"/>
  <c r="BC68" i="8" a="1"/>
  <c r="BC68" i="8" s="1"/>
  <c r="BO68" i="8" a="1"/>
  <c r="BO68" i="8" s="1"/>
  <c r="AV69" i="8" a="1"/>
  <c r="AV69" i="8" s="1"/>
  <c r="BH69" i="8" a="1"/>
  <c r="BH69" i="8" s="1"/>
  <c r="AO70" i="8" a="1"/>
  <c r="AO70" i="8" s="1"/>
  <c r="BA70" i="8" a="1"/>
  <c r="BA70" i="8" s="1"/>
  <c r="BM70" i="8" a="1"/>
  <c r="BM70" i="8" s="1"/>
  <c r="BJ68" i="8" a="1"/>
  <c r="BJ68" i="8" s="1"/>
  <c r="AY64" i="8" a="1"/>
  <c r="AY64" i="8" s="1"/>
  <c r="BL65" i="8" a="1"/>
  <c r="BL65" i="8" s="1"/>
  <c r="BE66" i="8" a="1"/>
  <c r="BE66" i="8" s="1"/>
  <c r="AV67" i="8" a="1"/>
  <c r="AV67" i="8" s="1"/>
  <c r="BK67" i="8" a="1"/>
  <c r="BK67" i="8" s="1"/>
  <c r="AR68" i="8" a="1"/>
  <c r="AR68" i="8" s="1"/>
  <c r="BD68" i="8" a="1"/>
  <c r="BD68" i="8" s="1"/>
  <c r="BP68" i="8" a="1"/>
  <c r="BP68" i="8" s="1"/>
  <c r="AW69" i="8" a="1"/>
  <c r="AW69" i="8" s="1"/>
  <c r="BI69" i="8" a="1"/>
  <c r="BI69" i="8" s="1"/>
  <c r="AP70" i="8" a="1"/>
  <c r="AP70" i="8" s="1"/>
  <c r="BB70" i="8" a="1"/>
  <c r="BB70" i="8" s="1"/>
  <c r="BN70" i="8" a="1"/>
  <c r="BN70" i="8" s="1"/>
  <c r="BQ67" i="8" a="1"/>
  <c r="BQ67" i="8" s="1"/>
  <c r="BE64" i="8" a="1"/>
  <c r="BE64" i="8" s="1"/>
  <c r="BP65" i="8" a="1"/>
  <c r="BP65" i="8" s="1"/>
  <c r="BI66" i="8" a="1"/>
  <c r="BI66" i="8" s="1"/>
  <c r="AW67" i="8" a="1"/>
  <c r="AW67" i="8" s="1"/>
  <c r="BL67" i="8" a="1"/>
  <c r="BL67" i="8" s="1"/>
  <c r="AS68" i="8" a="1"/>
  <c r="AS68" i="8" s="1"/>
  <c r="BE68" i="8" a="1"/>
  <c r="BE68" i="8" s="1"/>
  <c r="BQ68" i="8" a="1"/>
  <c r="BQ68" i="8" s="1"/>
  <c r="AX69" i="8" a="1"/>
  <c r="AX69" i="8" s="1"/>
  <c r="BJ69" i="8" a="1"/>
  <c r="BJ69" i="8" s="1"/>
  <c r="AQ70" i="8" a="1"/>
  <c r="AQ70" i="8" s="1"/>
  <c r="BC70" i="8" a="1"/>
  <c r="BC70" i="8" s="1"/>
  <c r="BO70" i="8" a="1"/>
  <c r="BO70" i="8" s="1"/>
  <c r="AQ69" i="8" a="1"/>
  <c r="AQ69" i="8" s="1"/>
  <c r="BK64" i="8" a="1"/>
  <c r="BK64" i="8" s="1"/>
  <c r="BQ65" i="8" a="1"/>
  <c r="BQ65" i="8" s="1"/>
  <c r="BJ66" i="8" a="1"/>
  <c r="BJ66" i="8" s="1"/>
  <c r="AX67" i="8" a="1"/>
  <c r="AX67" i="8" s="1"/>
  <c r="BM67" i="8" a="1"/>
  <c r="BM67" i="8" s="1"/>
  <c r="AT68" i="8" a="1"/>
  <c r="AT68" i="8" s="1"/>
  <c r="BF68" i="8" a="1"/>
  <c r="BF68" i="8" s="1"/>
  <c r="AM69" i="8" a="1"/>
  <c r="AM69" i="8" s="1"/>
  <c r="AY69" i="8" a="1"/>
  <c r="AY69" i="8" s="1"/>
  <c r="BK69" i="8" a="1"/>
  <c r="BK69" i="8" s="1"/>
  <c r="AR70" i="8" a="1"/>
  <c r="AR70" i="8" s="1"/>
  <c r="BD70" i="8" a="1"/>
  <c r="BD70" i="8" s="1"/>
  <c r="BP70" i="8" a="1"/>
  <c r="BP70" i="8" s="1"/>
  <c r="BD67" i="8" a="1"/>
  <c r="BD67" i="8" s="1"/>
  <c r="BQ64" i="8" a="1"/>
  <c r="BQ64" i="8" s="1"/>
  <c r="AM66" i="8" a="1"/>
  <c r="AM66" i="8" s="1"/>
  <c r="BK66" i="8" a="1"/>
  <c r="BK66" i="8" s="1"/>
  <c r="BA67" i="8" a="1"/>
  <c r="BA67" i="8" s="1"/>
  <c r="BN67" i="8" a="1"/>
  <c r="BN67" i="8" s="1"/>
  <c r="AU68" i="8" a="1"/>
  <c r="AU68" i="8" s="1"/>
  <c r="BG68" i="8" a="1"/>
  <c r="BG68" i="8" s="1"/>
  <c r="AN69" i="8" a="1"/>
  <c r="AN69" i="8" s="1"/>
  <c r="AZ69" i="8" a="1"/>
  <c r="AZ69" i="8" s="1"/>
  <c r="BL69" i="8" a="1"/>
  <c r="BL69" i="8" s="1"/>
  <c r="AS70" i="8" a="1"/>
  <c r="AS70" i="8" s="1"/>
  <c r="BE70" i="8" a="1"/>
  <c r="BE70" i="8" s="1"/>
  <c r="BQ70" i="8" a="1"/>
  <c r="BQ70" i="8" s="1"/>
  <c r="BQ66" i="8" a="1"/>
  <c r="BQ66" i="8" s="1"/>
  <c r="AN65" i="8" a="1"/>
  <c r="AN65" i="8" s="1"/>
  <c r="AQ66" i="8" a="1"/>
  <c r="AQ66" i="8" s="1"/>
  <c r="BO66" i="8" a="1"/>
  <c r="BO66" i="8" s="1"/>
  <c r="BB67" i="8" a="1"/>
  <c r="BB67" i="8" s="1"/>
  <c r="BO67" i="8" a="1"/>
  <c r="BO67" i="8" s="1"/>
  <c r="AV68" i="8" a="1"/>
  <c r="AV68" i="8" s="1"/>
  <c r="BH68" i="8" a="1"/>
  <c r="BH68" i="8" s="1"/>
  <c r="AO69" i="8" a="1"/>
  <c r="AO69" i="8" s="1"/>
  <c r="BA69" i="8" a="1"/>
  <c r="BA69" i="8" s="1"/>
  <c r="BM69" i="8" a="1"/>
  <c r="BM69" i="8" s="1"/>
  <c r="AT70" i="8" a="1"/>
  <c r="AT70" i="8" s="1"/>
  <c r="BF70" i="8" a="1"/>
  <c r="BF70" i="8" s="1"/>
  <c r="AS66" i="8" a="1"/>
  <c r="AS66" i="8" s="1"/>
  <c r="AV70" i="8" a="1"/>
  <c r="AV70" i="8" s="1"/>
  <c r="AR65" i="8" a="1"/>
  <c r="AR65" i="8" s="1"/>
  <c r="AR66" i="8" a="1"/>
  <c r="AR66" i="8" s="1"/>
  <c r="BP66" i="8" a="1"/>
  <c r="BP66" i="8" s="1"/>
  <c r="BC67" i="8" a="1"/>
  <c r="BC67" i="8" s="1"/>
  <c r="BP67" i="8" a="1"/>
  <c r="BP67" i="8" s="1"/>
  <c r="AW68" i="8" a="1"/>
  <c r="AW68" i="8" s="1"/>
  <c r="BI68" i="8" a="1"/>
  <c r="BI68" i="8" s="1"/>
  <c r="AP69" i="8" a="1"/>
  <c r="AP69" i="8" s="1"/>
  <c r="BB69" i="8" a="1"/>
  <c r="BB69" i="8" s="1"/>
  <c r="BN69" i="8" a="1"/>
  <c r="BN69" i="8" s="1"/>
  <c r="AU70" i="8" a="1"/>
  <c r="AU70" i="8" s="1"/>
  <c r="BG70" i="8" a="1"/>
  <c r="BG70" i="8" s="1"/>
  <c r="AT65" i="8" a="1"/>
  <c r="AT65" i="8" s="1"/>
  <c r="BH70" i="8" a="1"/>
  <c r="BH70" i="8" s="1"/>
  <c r="AX65" i="8" a="1"/>
  <c r="AX65" i="8" s="1"/>
  <c r="AW66" i="8" a="1"/>
  <c r="AW66" i="8" s="1"/>
  <c r="AO67" i="8" a="1"/>
  <c r="AO67" i="8" s="1"/>
  <c r="BF67" i="8" a="1"/>
  <c r="BF67" i="8" s="1"/>
  <c r="AM68" i="8" a="1"/>
  <c r="AM68" i="8" s="1"/>
  <c r="AY68" i="8" a="1"/>
  <c r="AY68" i="8" s="1"/>
  <c r="BK68" i="8" a="1"/>
  <c r="BK68" i="8" s="1"/>
  <c r="AR69" i="8" a="1"/>
  <c r="AR69" i="8" s="1"/>
  <c r="BD69" i="8" a="1"/>
  <c r="BD69" i="8" s="1"/>
  <c r="BP69" i="8" a="1"/>
  <c r="BP69" i="8" s="1"/>
  <c r="AW70" i="8" a="1"/>
  <c r="AW70" i="8" s="1"/>
  <c r="BI70" i="8" a="1"/>
  <c r="BI70" i="8" s="1"/>
  <c r="AL59" i="8" a="1"/>
  <c r="AL59" i="8" s="1"/>
  <c r="AL60" i="8" a="1"/>
  <c r="AL60" i="8" s="1"/>
  <c r="AL67" i="8" a="1"/>
  <c r="AL67" i="8" s="1"/>
  <c r="AL61" i="8" a="1"/>
  <c r="AL61" i="8" s="1"/>
  <c r="AL68" i="8" a="1"/>
  <c r="AL68" i="8" s="1"/>
  <c r="AL62" i="8" a="1"/>
  <c r="AL62" i="8" s="1"/>
  <c r="AL69" i="8" a="1"/>
  <c r="AL69" i="8" s="1"/>
  <c r="AL63" i="8" a="1"/>
  <c r="AL63" i="8" s="1"/>
  <c r="AL64" i="8" a="1"/>
  <c r="AL64" i="8" s="1"/>
  <c r="AL70" i="8" a="1"/>
  <c r="AL70" i="8" s="1"/>
  <c r="AL65" i="8" a="1"/>
  <c r="AL65" i="8" s="1"/>
  <c r="AL66" i="8" a="1"/>
  <c r="AL66" i="8" s="1"/>
  <c r="F71" i="8" a="1"/>
  <c r="F71" i="8" s="1"/>
  <c r="L71" i="8" a="1"/>
  <c r="L71" i="8" s="1"/>
  <c r="R71" i="8" a="1"/>
  <c r="R71" i="8" s="1"/>
  <c r="X71" i="8" a="1"/>
  <c r="X71" i="8" s="1"/>
  <c r="AD71" i="8" a="1"/>
  <c r="AD71" i="8" s="1"/>
  <c r="AJ71" i="8" a="1"/>
  <c r="AJ71" i="8" s="1"/>
  <c r="K72" i="8" a="1"/>
  <c r="K72" i="8" s="1"/>
  <c r="Q72" i="8" a="1"/>
  <c r="Q72" i="8" s="1"/>
  <c r="W72" i="8" a="1"/>
  <c r="W72" i="8" s="1"/>
  <c r="AC72" i="8" a="1"/>
  <c r="AC72" i="8" s="1"/>
  <c r="AI72" i="8" a="1"/>
  <c r="AI72" i="8" s="1"/>
  <c r="J73" i="8" a="1"/>
  <c r="J73" i="8" s="1"/>
  <c r="P73" i="8" a="1"/>
  <c r="P73" i="8" s="1"/>
  <c r="V73" i="8" a="1"/>
  <c r="V73" i="8" s="1"/>
  <c r="AB73" i="8" a="1"/>
  <c r="AB73" i="8" s="1"/>
  <c r="AH73" i="8" a="1"/>
  <c r="AH73" i="8" s="1"/>
  <c r="I74" i="8" a="1"/>
  <c r="I74" i="8" s="1"/>
  <c r="O74" i="8" a="1"/>
  <c r="O74" i="8" s="1"/>
  <c r="U74" i="8" a="1"/>
  <c r="U74" i="8" s="1"/>
  <c r="AA74" i="8" a="1"/>
  <c r="AA74" i="8" s="1"/>
  <c r="AG74" i="8" a="1"/>
  <c r="AG74" i="8" s="1"/>
  <c r="H75" i="8" a="1"/>
  <c r="H75" i="8" s="1"/>
  <c r="N75" i="8" a="1"/>
  <c r="N75" i="8" s="1"/>
  <c r="M71" i="8" a="1"/>
  <c r="M71" i="8" s="1"/>
  <c r="Y71" i="8" a="1"/>
  <c r="Y71" i="8" s="1"/>
  <c r="F72" i="8" a="1"/>
  <c r="F72" i="8" s="1"/>
  <c r="R72" i="8" a="1"/>
  <c r="R72" i="8" s="1"/>
  <c r="AD72" i="8" a="1"/>
  <c r="AD72" i="8" s="1"/>
  <c r="K73" i="8" a="1"/>
  <c r="K73" i="8" s="1"/>
  <c r="W73" i="8" a="1"/>
  <c r="W73" i="8" s="1"/>
  <c r="AI73" i="8" a="1"/>
  <c r="AI73" i="8" s="1"/>
  <c r="P74" i="8" a="1"/>
  <c r="P74" i="8" s="1"/>
  <c r="AB74" i="8" a="1"/>
  <c r="AB74" i="8" s="1"/>
  <c r="I75" i="8" a="1"/>
  <c r="I75" i="8" s="1"/>
  <c r="U75" i="8" a="1"/>
  <c r="U75" i="8" s="1"/>
  <c r="AG75" i="8" a="1"/>
  <c r="AG75" i="8" s="1"/>
  <c r="N76" i="8" a="1"/>
  <c r="N76" i="8" s="1"/>
  <c r="Z76" i="8" a="1"/>
  <c r="Z76" i="8" s="1"/>
  <c r="G77" i="8" a="1"/>
  <c r="G77" i="8" s="1"/>
  <c r="S77" i="8" a="1"/>
  <c r="S77" i="8" s="1"/>
  <c r="AE77" i="8" a="1"/>
  <c r="AE77" i="8" s="1"/>
  <c r="L78" i="8" a="1"/>
  <c r="L78" i="8" s="1"/>
  <c r="X78" i="8" a="1"/>
  <c r="X78" i="8" s="1"/>
  <c r="AJ78" i="8" a="1"/>
  <c r="AJ78" i="8" s="1"/>
  <c r="Q79" i="8" a="1"/>
  <c r="Q79" i="8" s="1"/>
  <c r="AC79" i="8" a="1"/>
  <c r="AC79" i="8" s="1"/>
  <c r="G71" i="8" a="1"/>
  <c r="G71" i="8" s="1"/>
  <c r="S71" i="8" a="1"/>
  <c r="S71" i="8" s="1"/>
  <c r="AE71" i="8" a="1"/>
  <c r="AE71" i="8" s="1"/>
  <c r="L72" i="8" a="1"/>
  <c r="L72" i="8" s="1"/>
  <c r="X72" i="8" a="1"/>
  <c r="X72" i="8" s="1"/>
  <c r="AJ72" i="8" a="1"/>
  <c r="AJ72" i="8" s="1"/>
  <c r="Q73" i="8" a="1"/>
  <c r="Q73" i="8" s="1"/>
  <c r="AC73" i="8" a="1"/>
  <c r="AC73" i="8" s="1"/>
  <c r="J74" i="8" a="1"/>
  <c r="J74" i="8" s="1"/>
  <c r="V74" i="8" a="1"/>
  <c r="V74" i="8" s="1"/>
  <c r="AH74" i="8" a="1"/>
  <c r="AH74" i="8" s="1"/>
  <c r="O75" i="8" a="1"/>
  <c r="O75" i="8" s="1"/>
  <c r="AA75" i="8" a="1"/>
  <c r="AA75" i="8" s="1"/>
  <c r="H76" i="8" a="1"/>
  <c r="H76" i="8" s="1"/>
  <c r="T76" i="8" a="1"/>
  <c r="T76" i="8" s="1"/>
  <c r="AF76" i="8" a="1"/>
  <c r="AF76" i="8" s="1"/>
  <c r="M77" i="8" a="1"/>
  <c r="M77" i="8" s="1"/>
  <c r="Y77" i="8" a="1"/>
  <c r="Y77" i="8" s="1"/>
  <c r="F78" i="8" a="1"/>
  <c r="F78" i="8" s="1"/>
  <c r="R78" i="8" a="1"/>
  <c r="R78" i="8" s="1"/>
  <c r="AD78" i="8" a="1"/>
  <c r="AD78" i="8" s="1"/>
  <c r="K79" i="8" a="1"/>
  <c r="K79" i="8" s="1"/>
  <c r="W79" i="8" a="1"/>
  <c r="W79" i="8" s="1"/>
  <c r="AI79" i="8" a="1"/>
  <c r="AI79" i="8" s="1"/>
  <c r="N71" i="8" a="1"/>
  <c r="N71" i="8" s="1"/>
  <c r="Z71" i="8" a="1"/>
  <c r="Z71" i="8" s="1"/>
  <c r="G72" i="8" a="1"/>
  <c r="G72" i="8" s="1"/>
  <c r="S72" i="8" a="1"/>
  <c r="S72" i="8" s="1"/>
  <c r="F73" i="8" a="1"/>
  <c r="F73" i="8" s="1"/>
  <c r="R73" i="8" a="1"/>
  <c r="R73" i="8" s="1"/>
  <c r="AD73" i="8" a="1"/>
  <c r="AD73" i="8" s="1"/>
  <c r="K74" i="8" a="1"/>
  <c r="K74" i="8" s="1"/>
  <c r="W74" i="8" a="1"/>
  <c r="W74" i="8" s="1"/>
  <c r="AI74" i="8" a="1"/>
  <c r="AI74" i="8" s="1"/>
  <c r="P75" i="8" a="1"/>
  <c r="P75" i="8" s="1"/>
  <c r="AB75" i="8" a="1"/>
  <c r="AB75" i="8" s="1"/>
  <c r="I76" i="8" a="1"/>
  <c r="I76" i="8" s="1"/>
  <c r="U76" i="8" a="1"/>
  <c r="U76" i="8" s="1"/>
  <c r="AG76" i="8" a="1"/>
  <c r="AG76" i="8" s="1"/>
  <c r="N77" i="8" a="1"/>
  <c r="N77" i="8" s="1"/>
  <c r="Z77" i="8" a="1"/>
  <c r="Z77" i="8" s="1"/>
  <c r="G78" i="8" a="1"/>
  <c r="G78" i="8" s="1"/>
  <c r="S78" i="8" a="1"/>
  <c r="S78" i="8" s="1"/>
  <c r="AE78" i="8" a="1"/>
  <c r="AE78" i="8" s="1"/>
  <c r="L79" i="8" a="1"/>
  <c r="L79" i="8" s="1"/>
  <c r="X79" i="8" a="1"/>
  <c r="X79" i="8" s="1"/>
  <c r="H71" i="8" a="1"/>
  <c r="H71" i="8" s="1"/>
  <c r="T71" i="8" a="1"/>
  <c r="T71" i="8" s="1"/>
  <c r="AF71" i="8" a="1"/>
  <c r="AF71" i="8" s="1"/>
  <c r="M72" i="8" a="1"/>
  <c r="M72" i="8" s="1"/>
  <c r="Y72" i="8" a="1"/>
  <c r="Y72" i="8" s="1"/>
  <c r="AE72" i="8" a="1"/>
  <c r="AE72" i="8" s="1"/>
  <c r="L73" i="8" a="1"/>
  <c r="L73" i="8" s="1"/>
  <c r="X73" i="8" a="1"/>
  <c r="X73" i="8" s="1"/>
  <c r="AJ73" i="8" a="1"/>
  <c r="AJ73" i="8" s="1"/>
  <c r="Q74" i="8" a="1"/>
  <c r="Q74" i="8" s="1"/>
  <c r="AC74" i="8" a="1"/>
  <c r="AC74" i="8" s="1"/>
  <c r="J75" i="8" a="1"/>
  <c r="J75" i="8" s="1"/>
  <c r="V75" i="8" a="1"/>
  <c r="V75" i="8" s="1"/>
  <c r="AH75" i="8" a="1"/>
  <c r="AH75" i="8" s="1"/>
  <c r="O76" i="8" a="1"/>
  <c r="O76" i="8" s="1"/>
  <c r="AA76" i="8" a="1"/>
  <c r="AA76" i="8" s="1"/>
  <c r="H77" i="8" a="1"/>
  <c r="H77" i="8" s="1"/>
  <c r="T77" i="8" a="1"/>
  <c r="T77" i="8" s="1"/>
  <c r="AF77" i="8" a="1"/>
  <c r="AF77" i="8" s="1"/>
  <c r="M78" i="8" a="1"/>
  <c r="M78" i="8" s="1"/>
  <c r="Y78" i="8" a="1"/>
  <c r="Y78" i="8" s="1"/>
  <c r="F79" i="8" a="1"/>
  <c r="F79" i="8" s="1"/>
  <c r="R79" i="8" a="1"/>
  <c r="R79" i="8" s="1"/>
  <c r="AD79" i="8" a="1"/>
  <c r="AD79" i="8" s="1"/>
  <c r="O71" i="8" a="1"/>
  <c r="O71" i="8" s="1"/>
  <c r="AA71" i="8" a="1"/>
  <c r="AA71" i="8" s="1"/>
  <c r="H72" i="8" a="1"/>
  <c r="H72" i="8" s="1"/>
  <c r="Z72" i="8" a="1"/>
  <c r="Z72" i="8" s="1"/>
  <c r="AF72" i="8" a="1"/>
  <c r="AF72" i="8" s="1"/>
  <c r="M73" i="8" a="1"/>
  <c r="M73" i="8" s="1"/>
  <c r="Y73" i="8" a="1"/>
  <c r="Y73" i="8" s="1"/>
  <c r="F74" i="8" a="1"/>
  <c r="F74" i="8" s="1"/>
  <c r="R74" i="8" a="1"/>
  <c r="R74" i="8" s="1"/>
  <c r="AD74" i="8" a="1"/>
  <c r="AD74" i="8" s="1"/>
  <c r="K75" i="8" a="1"/>
  <c r="K75" i="8" s="1"/>
  <c r="W75" i="8" a="1"/>
  <c r="W75" i="8" s="1"/>
  <c r="AI75" i="8" a="1"/>
  <c r="AI75" i="8" s="1"/>
  <c r="P76" i="8" a="1"/>
  <c r="P76" i="8" s="1"/>
  <c r="AB76" i="8" a="1"/>
  <c r="AB76" i="8" s="1"/>
  <c r="AH76" i="8" a="1"/>
  <c r="AH76" i="8" s="1"/>
  <c r="O77" i="8" a="1"/>
  <c r="O77" i="8" s="1"/>
  <c r="AA77" i="8" a="1"/>
  <c r="AA77" i="8" s="1"/>
  <c r="H78" i="8" a="1"/>
  <c r="H78" i="8" s="1"/>
  <c r="T78" i="8" a="1"/>
  <c r="T78" i="8" s="1"/>
  <c r="Z78" i="8" a="1"/>
  <c r="Z78" i="8" s="1"/>
  <c r="M79" i="8" a="1"/>
  <c r="M79" i="8" s="1"/>
  <c r="S79" i="8" a="1"/>
  <c r="S79" i="8" s="1"/>
  <c r="I71" i="8" a="1"/>
  <c r="I71" i="8" s="1"/>
  <c r="U71" i="8" a="1"/>
  <c r="U71" i="8" s="1"/>
  <c r="AG71" i="8" a="1"/>
  <c r="AG71" i="8" s="1"/>
  <c r="N72" i="8" a="1"/>
  <c r="N72" i="8" s="1"/>
  <c r="T72" i="8" a="1"/>
  <c r="T72" i="8" s="1"/>
  <c r="G73" i="8" a="1"/>
  <c r="G73" i="8" s="1"/>
  <c r="S73" i="8" a="1"/>
  <c r="S73" i="8" s="1"/>
  <c r="AE73" i="8" a="1"/>
  <c r="AE73" i="8" s="1"/>
  <c r="L74" i="8" a="1"/>
  <c r="L74" i="8" s="1"/>
  <c r="X74" i="8" a="1"/>
  <c r="X74" i="8" s="1"/>
  <c r="AJ74" i="8" a="1"/>
  <c r="AJ74" i="8" s="1"/>
  <c r="Q75" i="8" a="1"/>
  <c r="Q75" i="8" s="1"/>
  <c r="AC75" i="8" a="1"/>
  <c r="AC75" i="8" s="1"/>
  <c r="J76" i="8" a="1"/>
  <c r="J76" i="8" s="1"/>
  <c r="V76" i="8" a="1"/>
  <c r="V76" i="8" s="1"/>
  <c r="I77" i="8" a="1"/>
  <c r="I77" i="8" s="1"/>
  <c r="U77" i="8" a="1"/>
  <c r="U77" i="8" s="1"/>
  <c r="AG77" i="8" a="1"/>
  <c r="AG77" i="8" s="1"/>
  <c r="N78" i="8" a="1"/>
  <c r="N78" i="8" s="1"/>
  <c r="AF78" i="8" a="1"/>
  <c r="AF78" i="8" s="1"/>
  <c r="G79" i="8" a="1"/>
  <c r="G79" i="8" s="1"/>
  <c r="Y79" i="8" a="1"/>
  <c r="Y79" i="8" s="1"/>
  <c r="P71" i="8" a="1"/>
  <c r="P71" i="8" s="1"/>
  <c r="AB71" i="8" a="1"/>
  <c r="AB71" i="8" s="1"/>
  <c r="O72" i="8" a="1"/>
  <c r="O72" i="8" s="1"/>
  <c r="AA72" i="8" a="1"/>
  <c r="AA72" i="8" s="1"/>
  <c r="H73" i="8" a="1"/>
  <c r="H73" i="8" s="1"/>
  <c r="T73" i="8" a="1"/>
  <c r="T73" i="8" s="1"/>
  <c r="AF73" i="8" a="1"/>
  <c r="AF73" i="8" s="1"/>
  <c r="M74" i="8" a="1"/>
  <c r="M74" i="8" s="1"/>
  <c r="Y74" i="8" a="1"/>
  <c r="Y74" i="8" s="1"/>
  <c r="AE74" i="8" a="1"/>
  <c r="AE74" i="8" s="1"/>
  <c r="L75" i="8" a="1"/>
  <c r="L75" i="8" s="1"/>
  <c r="X75" i="8" a="1"/>
  <c r="X75" i="8" s="1"/>
  <c r="AJ75" i="8" a="1"/>
  <c r="AJ75" i="8" s="1"/>
  <c r="Q76" i="8" a="1"/>
  <c r="Q76" i="8" s="1"/>
  <c r="AC76" i="8" a="1"/>
  <c r="AC76" i="8" s="1"/>
  <c r="P77" i="8" a="1"/>
  <c r="P77" i="8" s="1"/>
  <c r="AB77" i="8" a="1"/>
  <c r="AB77" i="8" s="1"/>
  <c r="I78" i="8" a="1"/>
  <c r="I78" i="8" s="1"/>
  <c r="U78" i="8" a="1"/>
  <c r="U78" i="8" s="1"/>
  <c r="AG78" i="8" a="1"/>
  <c r="AG78" i="8" s="1"/>
  <c r="N79" i="8" a="1"/>
  <c r="N79" i="8" s="1"/>
  <c r="Z79" i="8" a="1"/>
  <c r="Z79" i="8" s="1"/>
  <c r="J71" i="8" a="1"/>
  <c r="J71" i="8" s="1"/>
  <c r="V71" i="8" a="1"/>
  <c r="V71" i="8" s="1"/>
  <c r="AH71" i="8" a="1"/>
  <c r="AH71" i="8" s="1"/>
  <c r="I72" i="8" a="1"/>
  <c r="I72" i="8" s="1"/>
  <c r="U72" i="8" a="1"/>
  <c r="U72" i="8" s="1"/>
  <c r="AG72" i="8" a="1"/>
  <c r="AG72" i="8" s="1"/>
  <c r="N73" i="8" a="1"/>
  <c r="N73" i="8" s="1"/>
  <c r="Z73" i="8" a="1"/>
  <c r="Z73" i="8" s="1"/>
  <c r="G74" i="8" a="1"/>
  <c r="G74" i="8" s="1"/>
  <c r="S74" i="8" a="1"/>
  <c r="S74" i="8" s="1"/>
  <c r="F75" i="8" a="1"/>
  <c r="F75" i="8" s="1"/>
  <c r="R75" i="8" a="1"/>
  <c r="R75" i="8" s="1"/>
  <c r="AD75" i="8" a="1"/>
  <c r="AD75" i="8" s="1"/>
  <c r="K76" i="8" a="1"/>
  <c r="K76" i="8" s="1"/>
  <c r="W76" i="8" a="1"/>
  <c r="W76" i="8" s="1"/>
  <c r="AI76" i="8" a="1"/>
  <c r="AI76" i="8" s="1"/>
  <c r="J77" i="8" a="1"/>
  <c r="J77" i="8" s="1"/>
  <c r="V77" i="8" a="1"/>
  <c r="V77" i="8" s="1"/>
  <c r="AH77" i="8" a="1"/>
  <c r="AH77" i="8" s="1"/>
  <c r="O78" i="8" a="1"/>
  <c r="O78" i="8" s="1"/>
  <c r="AA78" i="8" a="1"/>
  <c r="AA78" i="8" s="1"/>
  <c r="H79" i="8" a="1"/>
  <c r="H79" i="8" s="1"/>
  <c r="T79" i="8" a="1"/>
  <c r="T79" i="8" s="1"/>
  <c r="AF79" i="8" a="1"/>
  <c r="AF79" i="8" s="1"/>
  <c r="K71" i="8" a="1"/>
  <c r="K71" i="8" s="1"/>
  <c r="Q71" i="8" a="1"/>
  <c r="Q71" i="8" s="1"/>
  <c r="W71" i="8" a="1"/>
  <c r="W71" i="8" s="1"/>
  <c r="AC71" i="8" a="1"/>
  <c r="AC71" i="8" s="1"/>
  <c r="AI71" i="8" a="1"/>
  <c r="AI71" i="8" s="1"/>
  <c r="J72" i="8" a="1"/>
  <c r="J72" i="8" s="1"/>
  <c r="P72" i="8" a="1"/>
  <c r="P72" i="8" s="1"/>
  <c r="V72" i="8" a="1"/>
  <c r="V72" i="8" s="1"/>
  <c r="AB72" i="8" a="1"/>
  <c r="AB72" i="8" s="1"/>
  <c r="AH72" i="8" a="1"/>
  <c r="AH72" i="8" s="1"/>
  <c r="I73" i="8" a="1"/>
  <c r="I73" i="8" s="1"/>
  <c r="O73" i="8" a="1"/>
  <c r="O73" i="8" s="1"/>
  <c r="U73" i="8" a="1"/>
  <c r="U73" i="8" s="1"/>
  <c r="AA73" i="8" a="1"/>
  <c r="AA73" i="8" s="1"/>
  <c r="AG73" i="8" a="1"/>
  <c r="AG73" i="8" s="1"/>
  <c r="H74" i="8" a="1"/>
  <c r="H74" i="8" s="1"/>
  <c r="N74" i="8" a="1"/>
  <c r="N74" i="8" s="1"/>
  <c r="T74" i="8" a="1"/>
  <c r="T74" i="8" s="1"/>
  <c r="Z74" i="8" a="1"/>
  <c r="Z74" i="8" s="1"/>
  <c r="AF74" i="8" a="1"/>
  <c r="AF74" i="8" s="1"/>
  <c r="G75" i="8" a="1"/>
  <c r="G75" i="8" s="1"/>
  <c r="M75" i="8" a="1"/>
  <c r="M75" i="8" s="1"/>
  <c r="S75" i="8" a="1"/>
  <c r="S75" i="8" s="1"/>
  <c r="Y75" i="8" a="1"/>
  <c r="Y75" i="8" s="1"/>
  <c r="R76" i="8" a="1"/>
  <c r="R76" i="8" s="1"/>
  <c r="K77" i="8" a="1"/>
  <c r="K77" i="8" s="1"/>
  <c r="AI77" i="8" a="1"/>
  <c r="AI77" i="8" s="1"/>
  <c r="AB78" i="8" a="1"/>
  <c r="AB78" i="8" s="1"/>
  <c r="U79" i="8" a="1"/>
  <c r="U79" i="8" s="1"/>
  <c r="G80" i="8" a="1"/>
  <c r="G80" i="8" s="1"/>
  <c r="Q80" i="8" a="1"/>
  <c r="Q80" i="8" s="1"/>
  <c r="AA80" i="8" a="1"/>
  <c r="AA80" i="8" s="1"/>
  <c r="G81" i="8" a="1"/>
  <c r="G81" i="8" s="1"/>
  <c r="Q81" i="8" a="1"/>
  <c r="Q81" i="8" s="1"/>
  <c r="AA81" i="8" a="1"/>
  <c r="AA81" i="8" s="1"/>
  <c r="Q82" i="8" a="1"/>
  <c r="Q82" i="8" s="1"/>
  <c r="AA82" i="8" a="1"/>
  <c r="AA82" i="8" s="1"/>
  <c r="H80" i="8" a="1"/>
  <c r="H80" i="8" s="1"/>
  <c r="R80" i="8" a="1"/>
  <c r="R80" i="8" s="1"/>
  <c r="AB80" i="8" a="1"/>
  <c r="AB80" i="8" s="1"/>
  <c r="R81" i="8" a="1"/>
  <c r="R81" i="8" s="1"/>
  <c r="AB81" i="8" a="1"/>
  <c r="AB81" i="8" s="1"/>
  <c r="G82" i="8" a="1"/>
  <c r="G82" i="8" s="1"/>
  <c r="R82" i="8" a="1"/>
  <c r="R82" i="8" s="1"/>
  <c r="AB82" i="8" a="1"/>
  <c r="AB82" i="8" s="1"/>
  <c r="S81" i="8" a="1"/>
  <c r="S81" i="8" s="1"/>
  <c r="H82" i="8" a="1"/>
  <c r="H82" i="8" s="1"/>
  <c r="I82" i="8" a="1"/>
  <c r="I82" i="8" s="1"/>
  <c r="N82" i="8" a="1"/>
  <c r="N82" i="8" s="1"/>
  <c r="AJ82" i="8" a="1"/>
  <c r="AJ82" i="8" s="1"/>
  <c r="Z75" i="8" a="1"/>
  <c r="Z75" i="8" s="1"/>
  <c r="S76" i="8" a="1"/>
  <c r="S76" i="8" s="1"/>
  <c r="L77" i="8" a="1"/>
  <c r="L77" i="8" s="1"/>
  <c r="AJ77" i="8" a="1"/>
  <c r="AJ77" i="8" s="1"/>
  <c r="AC78" i="8" a="1"/>
  <c r="AC78" i="8" s="1"/>
  <c r="V79" i="8" a="1"/>
  <c r="V79" i="8" s="1"/>
  <c r="S80" i="8" a="1"/>
  <c r="S80" i="8" s="1"/>
  <c r="AC80" i="8" a="1"/>
  <c r="AC80" i="8" s="1"/>
  <c r="H81" i="8" a="1"/>
  <c r="H81" i="8" s="1"/>
  <c r="AC81" i="8" a="1"/>
  <c r="AC81" i="8" s="1"/>
  <c r="AC82" i="8" a="1"/>
  <c r="AC82" i="8" s="1"/>
  <c r="AD82" i="8" a="1"/>
  <c r="AD82" i="8" s="1"/>
  <c r="AJ79" i="8" a="1"/>
  <c r="AJ79" i="8" s="1"/>
  <c r="AE75" i="8" a="1"/>
  <c r="AE75" i="8" s="1"/>
  <c r="X76" i="8" a="1"/>
  <c r="X76" i="8" s="1"/>
  <c r="Q77" i="8" a="1"/>
  <c r="Q77" i="8" s="1"/>
  <c r="J78" i="8" a="1"/>
  <c r="J78" i="8" s="1"/>
  <c r="AH78" i="8" a="1"/>
  <c r="AH78" i="8" s="1"/>
  <c r="AA79" i="8" a="1"/>
  <c r="AA79" i="8" s="1"/>
  <c r="I80" i="8" a="1"/>
  <c r="I80" i="8" s="1"/>
  <c r="T80" i="8" a="1"/>
  <c r="T80" i="8" s="1"/>
  <c r="AD80" i="8" a="1"/>
  <c r="AD80" i="8" s="1"/>
  <c r="I81" i="8" a="1"/>
  <c r="I81" i="8" s="1"/>
  <c r="AD81" i="8" a="1"/>
  <c r="AD81" i="8" s="1"/>
  <c r="S82" i="8" a="1"/>
  <c r="S82" i="8" s="1"/>
  <c r="AI82" i="8" a="1"/>
  <c r="AI82" i="8" s="1"/>
  <c r="Y82" i="8" a="1"/>
  <c r="Y82" i="8" s="1"/>
  <c r="J80" i="8" a="1"/>
  <c r="J80" i="8" s="1"/>
  <c r="AE80" i="8" a="1"/>
  <c r="AE80" i="8" s="1"/>
  <c r="J81" i="8" a="1"/>
  <c r="J81" i="8" s="1"/>
  <c r="T81" i="8" a="1"/>
  <c r="T81" i="8" s="1"/>
  <c r="AE81" i="8" a="1"/>
  <c r="AE81" i="8" s="1"/>
  <c r="J82" i="8" a="1"/>
  <c r="J82" i="8" s="1"/>
  <c r="T82" i="8" a="1"/>
  <c r="T82" i="8" s="1"/>
  <c r="AF80" i="8" a="1"/>
  <c r="AF80" i="8" s="1"/>
  <c r="K82" i="8" a="1"/>
  <c r="K82" i="8" s="1"/>
  <c r="AE82" i="8" a="1"/>
  <c r="AE82" i="8" s="1"/>
  <c r="AF82" i="8" a="1"/>
  <c r="AF82" i="8" s="1"/>
  <c r="Z80" i="8" a="1"/>
  <c r="Z80" i="8" s="1"/>
  <c r="AF75" i="8" a="1"/>
  <c r="AF75" i="8" s="1"/>
  <c r="Y76" i="8" a="1"/>
  <c r="Y76" i="8" s="1"/>
  <c r="R77" i="8" a="1"/>
  <c r="R77" i="8" s="1"/>
  <c r="K78" i="8" a="1"/>
  <c r="K78" i="8" s="1"/>
  <c r="AI78" i="8" a="1"/>
  <c r="AI78" i="8" s="1"/>
  <c r="AB79" i="8" a="1"/>
  <c r="AB79" i="8" s="1"/>
  <c r="K80" i="8" a="1"/>
  <c r="K80" i="8" s="1"/>
  <c r="U80" i="8" a="1"/>
  <c r="U80" i="8" s="1"/>
  <c r="K81" i="8" a="1"/>
  <c r="K81" i="8" s="1"/>
  <c r="U81" i="8" a="1"/>
  <c r="U81" i="8" s="1"/>
  <c r="U82" i="8" a="1"/>
  <c r="U82" i="8" s="1"/>
  <c r="V82" i="8" a="1"/>
  <c r="V82" i="8" s="1"/>
  <c r="AJ80" i="8" a="1"/>
  <c r="AJ80" i="8" s="1"/>
  <c r="F76" i="8" a="1"/>
  <c r="F76" i="8" s="1"/>
  <c r="AD76" i="8" a="1"/>
  <c r="AD76" i="8" s="1"/>
  <c r="W77" i="8" a="1"/>
  <c r="W77" i="8" s="1"/>
  <c r="P78" i="8" a="1"/>
  <c r="P78" i="8" s="1"/>
  <c r="I79" i="8" a="1"/>
  <c r="I79" i="8" s="1"/>
  <c r="AE79" i="8" a="1"/>
  <c r="AE79" i="8" s="1"/>
  <c r="L80" i="8" a="1"/>
  <c r="L80" i="8" s="1"/>
  <c r="V80" i="8" a="1"/>
  <c r="V80" i="8" s="1"/>
  <c r="L81" i="8" a="1"/>
  <c r="L81" i="8" s="1"/>
  <c r="V81" i="8" a="1"/>
  <c r="V81" i="8" s="1"/>
  <c r="AF81" i="8" a="1"/>
  <c r="AF81" i="8" s="1"/>
  <c r="L82" i="8" a="1"/>
  <c r="L82" i="8" s="1"/>
  <c r="AI81" i="8" a="1"/>
  <c r="AI81" i="8" s="1"/>
  <c r="O82" i="8" a="1"/>
  <c r="O82" i="8" s="1"/>
  <c r="AG79" i="8" a="1"/>
  <c r="AG79" i="8" s="1"/>
  <c r="M80" i="8" a="1"/>
  <c r="M80" i="8" s="1"/>
  <c r="W80" i="8" a="1"/>
  <c r="W80" i="8" s="1"/>
  <c r="AG80" i="8" a="1"/>
  <c r="AG80" i="8" s="1"/>
  <c r="M81" i="8" a="1"/>
  <c r="M81" i="8" s="1"/>
  <c r="W81" i="8" a="1"/>
  <c r="W81" i="8" s="1"/>
  <c r="AG81" i="8" a="1"/>
  <c r="AG81" i="8" s="1"/>
  <c r="W82" i="8" a="1"/>
  <c r="W82" i="8" s="1"/>
  <c r="AG82" i="8" a="1"/>
  <c r="AG82" i="8" s="1"/>
  <c r="AH81" i="8" a="1"/>
  <c r="AH81" i="8" s="1"/>
  <c r="X82" i="8" a="1"/>
  <c r="X82" i="8" s="1"/>
  <c r="AH79" i="8" a="1"/>
  <c r="AH79" i="8" s="1"/>
  <c r="N81" i="8" a="1"/>
  <c r="N81" i="8" s="1"/>
  <c r="O81" i="8" a="1"/>
  <c r="O81" i="8" s="1"/>
  <c r="G76" i="8" a="1"/>
  <c r="G76" i="8" s="1"/>
  <c r="AE76" i="8" a="1"/>
  <c r="AE76" i="8" s="1"/>
  <c r="X77" i="8" a="1"/>
  <c r="X77" i="8" s="1"/>
  <c r="Q78" i="8" a="1"/>
  <c r="Q78" i="8" s="1"/>
  <c r="J79" i="8" a="1"/>
  <c r="J79" i="8" s="1"/>
  <c r="N80" i="8" a="1"/>
  <c r="N80" i="8" s="1"/>
  <c r="X80" i="8" a="1"/>
  <c r="X80" i="8" s="1"/>
  <c r="AH80" i="8" a="1"/>
  <c r="AH80" i="8" s="1"/>
  <c r="X81" i="8" a="1"/>
  <c r="X81" i="8" s="1"/>
  <c r="M82" i="8" a="1"/>
  <c r="M82" i="8" s="1"/>
  <c r="AH82" i="8" a="1"/>
  <c r="AH82" i="8" s="1"/>
  <c r="Y80" i="8" a="1"/>
  <c r="Y80" i="8" s="1"/>
  <c r="Y81" i="8" a="1"/>
  <c r="Y81" i="8" s="1"/>
  <c r="AJ81" i="8" a="1"/>
  <c r="AJ81" i="8" s="1"/>
  <c r="L76" i="8" a="1"/>
  <c r="L76" i="8" s="1"/>
  <c r="AJ76" i="8" a="1"/>
  <c r="AJ76" i="8" s="1"/>
  <c r="AC77" i="8" a="1"/>
  <c r="AC77" i="8" s="1"/>
  <c r="V78" i="8" a="1"/>
  <c r="V78" i="8" s="1"/>
  <c r="O79" i="8" a="1"/>
  <c r="O79" i="8" s="1"/>
  <c r="AI80" i="8" a="1"/>
  <c r="AI80" i="8" s="1"/>
  <c r="O80" i="8" a="1"/>
  <c r="O80" i="8" s="1"/>
  <c r="T75" i="8" a="1"/>
  <c r="T75" i="8" s="1"/>
  <c r="M76" i="8" a="1"/>
  <c r="M76" i="8" s="1"/>
  <c r="F77" i="8" a="1"/>
  <c r="F77" i="8" s="1"/>
  <c r="AD77" i="8" a="1"/>
  <c r="AD77" i="8" s="1"/>
  <c r="W78" i="8" a="1"/>
  <c r="W78" i="8" s="1"/>
  <c r="P79" i="8" a="1"/>
  <c r="P79" i="8" s="1"/>
  <c r="F80" i="8" a="1"/>
  <c r="F80" i="8" s="1"/>
  <c r="P80" i="8" a="1"/>
  <c r="P80" i="8" s="1"/>
  <c r="F81" i="8" a="1"/>
  <c r="F81" i="8" s="1"/>
  <c r="P81" i="8" a="1"/>
  <c r="P81" i="8" s="1"/>
  <c r="Z81" i="8" a="1"/>
  <c r="Z81" i="8" s="1"/>
  <c r="F82" i="8" a="1"/>
  <c r="F82" i="8" s="1"/>
  <c r="P82" i="8" a="1"/>
  <c r="P82" i="8" s="1"/>
  <c r="Z82" i="8" a="1"/>
  <c r="Z82" i="8" s="1"/>
  <c r="E71" i="8" a="1"/>
  <c r="E71" i="8" s="1"/>
  <c r="E72" i="8" a="1"/>
  <c r="E72" i="8" s="1"/>
  <c r="E78" i="8" a="1"/>
  <c r="E78" i="8" s="1"/>
  <c r="E79" i="8" a="1"/>
  <c r="E79" i="8" s="1"/>
  <c r="E73" i="8" a="1"/>
  <c r="E73" i="8" s="1"/>
  <c r="E80" i="8" a="1"/>
  <c r="E80" i="8" s="1"/>
  <c r="E74" i="8" a="1"/>
  <c r="E74" i="8" s="1"/>
  <c r="E81" i="8" a="1"/>
  <c r="E81" i="8" s="1"/>
  <c r="E75" i="8" a="1"/>
  <c r="E75" i="8" s="1"/>
  <c r="E82" i="8" a="1"/>
  <c r="E82" i="8" s="1"/>
  <c r="E76" i="8" a="1"/>
  <c r="E76" i="8" s="1"/>
  <c r="E77" i="8" a="1"/>
  <c r="E77" i="8" s="1"/>
  <c r="F59" i="8" a="1"/>
  <c r="F59" i="8" s="1"/>
  <c r="R59" i="8" a="1"/>
  <c r="R59" i="8" s="1"/>
  <c r="AD59" i="8" a="1"/>
  <c r="AD59" i="8" s="1"/>
  <c r="K60" i="8" a="1"/>
  <c r="K60" i="8" s="1"/>
  <c r="W60" i="8" a="1"/>
  <c r="W60" i="8" s="1"/>
  <c r="AI60" i="8" a="1"/>
  <c r="AI60" i="8" s="1"/>
  <c r="P61" i="8" a="1"/>
  <c r="P61" i="8" s="1"/>
  <c r="AB61" i="8" a="1"/>
  <c r="AB61" i="8" s="1"/>
  <c r="I62" i="8" a="1"/>
  <c r="I62" i="8" s="1"/>
  <c r="U62" i="8" a="1"/>
  <c r="U62" i="8" s="1"/>
  <c r="AG62" i="8" a="1"/>
  <c r="AG62" i="8" s="1"/>
  <c r="N63" i="8" a="1"/>
  <c r="N63" i="8" s="1"/>
  <c r="Z63" i="8" a="1"/>
  <c r="Z63" i="8" s="1"/>
  <c r="G64" i="8" a="1"/>
  <c r="G64" i="8" s="1"/>
  <c r="Y64" i="8" a="1"/>
  <c r="Y64" i="8" s="1"/>
  <c r="F65" i="8" a="1"/>
  <c r="F65" i="8" s="1"/>
  <c r="R65" i="8" a="1"/>
  <c r="R65" i="8" s="1"/>
  <c r="AD65" i="8" a="1"/>
  <c r="AD65" i="8" s="1"/>
  <c r="K66" i="8" a="1"/>
  <c r="K66" i="8" s="1"/>
  <c r="W66" i="8" a="1"/>
  <c r="W66" i="8" s="1"/>
  <c r="AI66" i="8" a="1"/>
  <c r="AI66" i="8" s="1"/>
  <c r="P67" i="8" a="1"/>
  <c r="P67" i="8" s="1"/>
  <c r="AB67" i="8" a="1"/>
  <c r="AB67" i="8" s="1"/>
  <c r="M59" i="8" a="1"/>
  <c r="M59" i="8" s="1"/>
  <c r="Y59" i="8" a="1"/>
  <c r="Y59" i="8" s="1"/>
  <c r="F60" i="8" a="1"/>
  <c r="F60" i="8" s="1"/>
  <c r="R60" i="8" a="1"/>
  <c r="R60" i="8" s="1"/>
  <c r="AD60" i="8" a="1"/>
  <c r="AD60" i="8" s="1"/>
  <c r="K61" i="8" a="1"/>
  <c r="K61" i="8" s="1"/>
  <c r="W61" i="8" a="1"/>
  <c r="W61" i="8" s="1"/>
  <c r="AI61" i="8" a="1"/>
  <c r="AI61" i="8" s="1"/>
  <c r="J62" i="8" a="1"/>
  <c r="J62" i="8" s="1"/>
  <c r="V62" i="8" a="1"/>
  <c r="V62" i="8" s="1"/>
  <c r="AH62" i="8" a="1"/>
  <c r="AH62" i="8" s="1"/>
  <c r="O63" i="8" a="1"/>
  <c r="O63" i="8" s="1"/>
  <c r="AA63" i="8" a="1"/>
  <c r="AA63" i="8" s="1"/>
  <c r="H64" i="8" a="1"/>
  <c r="H64" i="8" s="1"/>
  <c r="T64" i="8" a="1"/>
  <c r="T64" i="8" s="1"/>
  <c r="AF64" i="8" a="1"/>
  <c r="AF64" i="8" s="1"/>
  <c r="M65" i="8" a="1"/>
  <c r="M65" i="8" s="1"/>
  <c r="Y65" i="8" a="1"/>
  <c r="Y65" i="8" s="1"/>
  <c r="F66" i="8" a="1"/>
  <c r="F66" i="8" s="1"/>
  <c r="R66" i="8" a="1"/>
  <c r="R66" i="8" s="1"/>
  <c r="AD66" i="8" a="1"/>
  <c r="AD66" i="8" s="1"/>
  <c r="K67" i="8" a="1"/>
  <c r="K67" i="8" s="1"/>
  <c r="G59" i="8" a="1"/>
  <c r="G59" i="8" s="1"/>
  <c r="S59" i="8" a="1"/>
  <c r="S59" i="8" s="1"/>
  <c r="AE59" i="8" a="1"/>
  <c r="AE59" i="8" s="1"/>
  <c r="L60" i="8" a="1"/>
  <c r="L60" i="8" s="1"/>
  <c r="X60" i="8" a="1"/>
  <c r="X60" i="8" s="1"/>
  <c r="AJ60" i="8" a="1"/>
  <c r="AJ60" i="8" s="1"/>
  <c r="Q61" i="8" a="1"/>
  <c r="Q61" i="8" s="1"/>
  <c r="AC61" i="8" a="1"/>
  <c r="AC61" i="8" s="1"/>
  <c r="P62" i="8" a="1"/>
  <c r="P62" i="8" s="1"/>
  <c r="AB62" i="8" a="1"/>
  <c r="AB62" i="8" s="1"/>
  <c r="I63" i="8" a="1"/>
  <c r="I63" i="8" s="1"/>
  <c r="U63" i="8" a="1"/>
  <c r="U63" i="8" s="1"/>
  <c r="AG63" i="8" a="1"/>
  <c r="AG63" i="8" s="1"/>
  <c r="N64" i="8" a="1"/>
  <c r="N64" i="8" s="1"/>
  <c r="Z64" i="8" a="1"/>
  <c r="Z64" i="8" s="1"/>
  <c r="G65" i="8" a="1"/>
  <c r="G65" i="8" s="1"/>
  <c r="S65" i="8" a="1"/>
  <c r="S65" i="8" s="1"/>
  <c r="AE65" i="8" a="1"/>
  <c r="AE65" i="8" s="1"/>
  <c r="L66" i="8" a="1"/>
  <c r="L66" i="8" s="1"/>
  <c r="X66" i="8" a="1"/>
  <c r="X66" i="8" s="1"/>
  <c r="AJ66" i="8" a="1"/>
  <c r="AJ66" i="8" s="1"/>
  <c r="Q67" i="8" a="1"/>
  <c r="Q67" i="8" s="1"/>
  <c r="N59" i="8" a="1"/>
  <c r="N59" i="8" s="1"/>
  <c r="Z59" i="8" a="1"/>
  <c r="Z59" i="8" s="1"/>
  <c r="G60" i="8" a="1"/>
  <c r="G60" i="8" s="1"/>
  <c r="S60" i="8" a="1"/>
  <c r="S60" i="8" s="1"/>
  <c r="AE60" i="8" a="1"/>
  <c r="AE60" i="8" s="1"/>
  <c r="L61" i="8" a="1"/>
  <c r="L61" i="8" s="1"/>
  <c r="X61" i="8" a="1"/>
  <c r="X61" i="8" s="1"/>
  <c r="AJ61" i="8" a="1"/>
  <c r="AJ61" i="8" s="1"/>
  <c r="Q62" i="8" a="1"/>
  <c r="Q62" i="8" s="1"/>
  <c r="AC62" i="8" a="1"/>
  <c r="AC62" i="8" s="1"/>
  <c r="J63" i="8" a="1"/>
  <c r="J63" i="8" s="1"/>
  <c r="V63" i="8" a="1"/>
  <c r="V63" i="8" s="1"/>
  <c r="AH63" i="8" a="1"/>
  <c r="AH63" i="8" s="1"/>
  <c r="O64" i="8" a="1"/>
  <c r="O64" i="8" s="1"/>
  <c r="AA64" i="8" a="1"/>
  <c r="AA64" i="8" s="1"/>
  <c r="H65" i="8" a="1"/>
  <c r="H65" i="8" s="1"/>
  <c r="T65" i="8" a="1"/>
  <c r="T65" i="8" s="1"/>
  <c r="AF65" i="8" a="1"/>
  <c r="AF65" i="8" s="1"/>
  <c r="M66" i="8" a="1"/>
  <c r="M66" i="8" s="1"/>
  <c r="Y66" i="8" a="1"/>
  <c r="Y66" i="8" s="1"/>
  <c r="F67" i="8" a="1"/>
  <c r="F67" i="8" s="1"/>
  <c r="R67" i="8" a="1"/>
  <c r="R67" i="8" s="1"/>
  <c r="AD67" i="8" a="1"/>
  <c r="AD67" i="8" s="1"/>
  <c r="H59" i="8" a="1"/>
  <c r="H59" i="8" s="1"/>
  <c r="T59" i="8" a="1"/>
  <c r="T59" i="8" s="1"/>
  <c r="AF59" i="8" a="1"/>
  <c r="AF59" i="8" s="1"/>
  <c r="M60" i="8" a="1"/>
  <c r="M60" i="8" s="1"/>
  <c r="Y60" i="8" a="1"/>
  <c r="Y60" i="8" s="1"/>
  <c r="F61" i="8" a="1"/>
  <c r="F61" i="8" s="1"/>
  <c r="R61" i="8" a="1"/>
  <c r="R61" i="8" s="1"/>
  <c r="AD61" i="8" a="1"/>
  <c r="AD61" i="8" s="1"/>
  <c r="K62" i="8" a="1"/>
  <c r="K62" i="8" s="1"/>
  <c r="W62" i="8" a="1"/>
  <c r="W62" i="8" s="1"/>
  <c r="AI62" i="8" a="1"/>
  <c r="AI62" i="8" s="1"/>
  <c r="P63" i="8" a="1"/>
  <c r="P63" i="8" s="1"/>
  <c r="AB63" i="8" a="1"/>
  <c r="AB63" i="8" s="1"/>
  <c r="I64" i="8" a="1"/>
  <c r="I64" i="8" s="1"/>
  <c r="U64" i="8" a="1"/>
  <c r="U64" i="8" s="1"/>
  <c r="AG64" i="8" a="1"/>
  <c r="AG64" i="8" s="1"/>
  <c r="N65" i="8" a="1"/>
  <c r="N65" i="8" s="1"/>
  <c r="Z65" i="8" a="1"/>
  <c r="Z65" i="8" s="1"/>
  <c r="G66" i="8" a="1"/>
  <c r="G66" i="8" s="1"/>
  <c r="S66" i="8" a="1"/>
  <c r="S66" i="8" s="1"/>
  <c r="AE66" i="8" a="1"/>
  <c r="AE66" i="8" s="1"/>
  <c r="L67" i="8" a="1"/>
  <c r="L67" i="8" s="1"/>
  <c r="X67" i="8" a="1"/>
  <c r="X67" i="8" s="1"/>
  <c r="O59" i="8" a="1"/>
  <c r="O59" i="8" s="1"/>
  <c r="AA59" i="8" a="1"/>
  <c r="AA59" i="8" s="1"/>
  <c r="Z60" i="8" a="1"/>
  <c r="Z60" i="8" s="1"/>
  <c r="G61" i="8" a="1"/>
  <c r="G61" i="8" s="1"/>
  <c r="S61" i="8" a="1"/>
  <c r="S61" i="8" s="1"/>
  <c r="AE61" i="8" a="1"/>
  <c r="AE61" i="8" s="1"/>
  <c r="L62" i="8" a="1"/>
  <c r="L62" i="8" s="1"/>
  <c r="X62" i="8" a="1"/>
  <c r="X62" i="8" s="1"/>
  <c r="K63" i="8" a="1"/>
  <c r="K63" i="8" s="1"/>
  <c r="AI63" i="8" a="1"/>
  <c r="AI63" i="8" s="1"/>
  <c r="P64" i="8" a="1"/>
  <c r="P64" i="8" s="1"/>
  <c r="AH64" i="8" a="1"/>
  <c r="AH64" i="8" s="1"/>
  <c r="O65" i="8" a="1"/>
  <c r="O65" i="8" s="1"/>
  <c r="AA65" i="8" a="1"/>
  <c r="AA65" i="8" s="1"/>
  <c r="H66" i="8" a="1"/>
  <c r="H66" i="8" s="1"/>
  <c r="T66" i="8" a="1"/>
  <c r="T66" i="8" s="1"/>
  <c r="AF66" i="8" a="1"/>
  <c r="AF66" i="8" s="1"/>
  <c r="I59" i="8" a="1"/>
  <c r="I59" i="8" s="1"/>
  <c r="U59" i="8" a="1"/>
  <c r="U59" i="8" s="1"/>
  <c r="AG59" i="8" a="1"/>
  <c r="AG59" i="8" s="1"/>
  <c r="H60" i="8" a="1"/>
  <c r="H60" i="8" s="1"/>
  <c r="N60" i="8" a="1"/>
  <c r="N60" i="8" s="1"/>
  <c r="T60" i="8" a="1"/>
  <c r="T60" i="8" s="1"/>
  <c r="AF60" i="8" a="1"/>
  <c r="AF60" i="8" s="1"/>
  <c r="M61" i="8" a="1"/>
  <c r="M61" i="8" s="1"/>
  <c r="Y61" i="8" a="1"/>
  <c r="Y61" i="8" s="1"/>
  <c r="F62" i="8" a="1"/>
  <c r="F62" i="8" s="1"/>
  <c r="R62" i="8" a="1"/>
  <c r="R62" i="8" s="1"/>
  <c r="AD62" i="8" a="1"/>
  <c r="AD62" i="8" s="1"/>
  <c r="AJ62" i="8" a="1"/>
  <c r="AJ62" i="8" s="1"/>
  <c r="Q63" i="8" a="1"/>
  <c r="Q63" i="8" s="1"/>
  <c r="W63" i="8" a="1"/>
  <c r="W63" i="8" s="1"/>
  <c r="AC63" i="8" a="1"/>
  <c r="AC63" i="8" s="1"/>
  <c r="J64" i="8" a="1"/>
  <c r="J64" i="8" s="1"/>
  <c r="V64" i="8" a="1"/>
  <c r="V64" i="8" s="1"/>
  <c r="AB64" i="8" a="1"/>
  <c r="AB64" i="8" s="1"/>
  <c r="I65" i="8" a="1"/>
  <c r="I65" i="8" s="1"/>
  <c r="U65" i="8" a="1"/>
  <c r="U65" i="8" s="1"/>
  <c r="AG65" i="8" a="1"/>
  <c r="AG65" i="8" s="1"/>
  <c r="N66" i="8" a="1"/>
  <c r="N66" i="8" s="1"/>
  <c r="Z66" i="8" a="1"/>
  <c r="Z66" i="8" s="1"/>
  <c r="P59" i="8" a="1"/>
  <c r="P59" i="8" s="1"/>
  <c r="AB59" i="8" a="1"/>
  <c r="AB59" i="8" s="1"/>
  <c r="J59" i="8" a="1"/>
  <c r="J59" i="8" s="1"/>
  <c r="V59" i="8" a="1"/>
  <c r="V59" i="8" s="1"/>
  <c r="AH59" i="8" a="1"/>
  <c r="AH59" i="8" s="1"/>
  <c r="I60" i="8" a="1"/>
  <c r="I60" i="8" s="1"/>
  <c r="O60" i="8" a="1"/>
  <c r="O60" i="8" s="1"/>
  <c r="U60" i="8" a="1"/>
  <c r="U60" i="8" s="1"/>
  <c r="AA60" i="8" a="1"/>
  <c r="AA60" i="8" s="1"/>
  <c r="AG60" i="8" a="1"/>
  <c r="AG60" i="8" s="1"/>
  <c r="H61" i="8" a="1"/>
  <c r="H61" i="8" s="1"/>
  <c r="N61" i="8" a="1"/>
  <c r="N61" i="8" s="1"/>
  <c r="T61" i="8" a="1"/>
  <c r="T61" i="8" s="1"/>
  <c r="Z61" i="8" a="1"/>
  <c r="Z61" i="8" s="1"/>
  <c r="AF61" i="8" a="1"/>
  <c r="AF61" i="8" s="1"/>
  <c r="G62" i="8" a="1"/>
  <c r="G62" i="8" s="1"/>
  <c r="M62" i="8" a="1"/>
  <c r="M62" i="8" s="1"/>
  <c r="S62" i="8" a="1"/>
  <c r="S62" i="8" s="1"/>
  <c r="Y62" i="8" a="1"/>
  <c r="Y62" i="8" s="1"/>
  <c r="AE62" i="8" a="1"/>
  <c r="AE62" i="8" s="1"/>
  <c r="F63" i="8" a="1"/>
  <c r="F63" i="8" s="1"/>
  <c r="L63" i="8" a="1"/>
  <c r="L63" i="8" s="1"/>
  <c r="R63" i="8" a="1"/>
  <c r="R63" i="8" s="1"/>
  <c r="X63" i="8" a="1"/>
  <c r="X63" i="8" s="1"/>
  <c r="AD63" i="8" a="1"/>
  <c r="AD63" i="8" s="1"/>
  <c r="AJ63" i="8" a="1"/>
  <c r="AJ63" i="8" s="1"/>
  <c r="K59" i="8" a="1"/>
  <c r="K59" i="8" s="1"/>
  <c r="Q59" i="8" a="1"/>
  <c r="Q59" i="8" s="1"/>
  <c r="W59" i="8" a="1"/>
  <c r="W59" i="8" s="1"/>
  <c r="AC59" i="8" a="1"/>
  <c r="AC59" i="8" s="1"/>
  <c r="AI59" i="8" a="1"/>
  <c r="AI59" i="8" s="1"/>
  <c r="J60" i="8" a="1"/>
  <c r="J60" i="8" s="1"/>
  <c r="P60" i="8" a="1"/>
  <c r="P60" i="8" s="1"/>
  <c r="V60" i="8" a="1"/>
  <c r="V60" i="8" s="1"/>
  <c r="AB60" i="8" a="1"/>
  <c r="AB60" i="8" s="1"/>
  <c r="AH60" i="8" a="1"/>
  <c r="AH60" i="8" s="1"/>
  <c r="I61" i="8" a="1"/>
  <c r="I61" i="8" s="1"/>
  <c r="O61" i="8" a="1"/>
  <c r="O61" i="8" s="1"/>
  <c r="U61" i="8" a="1"/>
  <c r="U61" i="8" s="1"/>
  <c r="AA61" i="8" a="1"/>
  <c r="AA61" i="8" s="1"/>
  <c r="AG61" i="8" a="1"/>
  <c r="AG61" i="8" s="1"/>
  <c r="H62" i="8" a="1"/>
  <c r="H62" i="8" s="1"/>
  <c r="N62" i="8" a="1"/>
  <c r="N62" i="8" s="1"/>
  <c r="T62" i="8" a="1"/>
  <c r="T62" i="8" s="1"/>
  <c r="Z62" i="8" a="1"/>
  <c r="Z62" i="8" s="1"/>
  <c r="AF62" i="8" a="1"/>
  <c r="AF62" i="8" s="1"/>
  <c r="G63" i="8" a="1"/>
  <c r="G63" i="8" s="1"/>
  <c r="M63" i="8" a="1"/>
  <c r="M63" i="8" s="1"/>
  <c r="L59" i="8" a="1"/>
  <c r="L59" i="8" s="1"/>
  <c r="X59" i="8" a="1"/>
  <c r="X59" i="8" s="1"/>
  <c r="AJ59" i="8" a="1"/>
  <c r="AJ59" i="8" s="1"/>
  <c r="Q60" i="8" a="1"/>
  <c r="Q60" i="8" s="1"/>
  <c r="AC60" i="8" a="1"/>
  <c r="AC60" i="8" s="1"/>
  <c r="J61" i="8" a="1"/>
  <c r="J61" i="8" s="1"/>
  <c r="V61" i="8" a="1"/>
  <c r="V61" i="8" s="1"/>
  <c r="AH61" i="8" a="1"/>
  <c r="AH61" i="8" s="1"/>
  <c r="O62" i="8" a="1"/>
  <c r="O62" i="8" s="1"/>
  <c r="AA62" i="8" a="1"/>
  <c r="AA62" i="8" s="1"/>
  <c r="H63" i="8" a="1"/>
  <c r="H63" i="8" s="1"/>
  <c r="T63" i="8" a="1"/>
  <c r="T63" i="8" s="1"/>
  <c r="AF63" i="8" a="1"/>
  <c r="AF63" i="8" s="1"/>
  <c r="M64" i="8" a="1"/>
  <c r="M64" i="8" s="1"/>
  <c r="S64" i="8" a="1"/>
  <c r="S64" i="8" s="1"/>
  <c r="AE64" i="8" a="1"/>
  <c r="AE64" i="8" s="1"/>
  <c r="L65" i="8" a="1"/>
  <c r="L65" i="8" s="1"/>
  <c r="X65" i="8" a="1"/>
  <c r="X65" i="8" s="1"/>
  <c r="AJ65" i="8" a="1"/>
  <c r="AJ65" i="8" s="1"/>
  <c r="Q66" i="8" a="1"/>
  <c r="Q66" i="8" s="1"/>
  <c r="AC66" i="8" a="1"/>
  <c r="AC66" i="8" s="1"/>
  <c r="J67" i="8" a="1"/>
  <c r="J67" i="8" s="1"/>
  <c r="V67" i="8" a="1"/>
  <c r="V67" i="8" s="1"/>
  <c r="S63" i="8" a="1"/>
  <c r="S63" i="8" s="1"/>
  <c r="AI64" i="8" a="1"/>
  <c r="AI64" i="8" s="1"/>
  <c r="I66" i="8" a="1"/>
  <c r="I66" i="8" s="1"/>
  <c r="I67" i="8" a="1"/>
  <c r="I67" i="8" s="1"/>
  <c r="AE67" i="8" a="1"/>
  <c r="AE67" i="8" s="1"/>
  <c r="L68" i="8" a="1"/>
  <c r="L68" i="8" s="1"/>
  <c r="X68" i="8" a="1"/>
  <c r="X68" i="8" s="1"/>
  <c r="AJ68" i="8" a="1"/>
  <c r="AJ68" i="8" s="1"/>
  <c r="Q69" i="8" a="1"/>
  <c r="Q69" i="8" s="1"/>
  <c r="AC69" i="8" a="1"/>
  <c r="AC69" i="8" s="1"/>
  <c r="J70" i="8" a="1"/>
  <c r="J70" i="8" s="1"/>
  <c r="V70" i="8" a="1"/>
  <c r="V70" i="8" s="1"/>
  <c r="AH70" i="8" a="1"/>
  <c r="AH70" i="8" s="1"/>
  <c r="AD70" i="8" a="1"/>
  <c r="AD70" i="8" s="1"/>
  <c r="AF70" i="8" a="1"/>
  <c r="AF70" i="8" s="1"/>
  <c r="Y63" i="8" a="1"/>
  <c r="Y63" i="8" s="1"/>
  <c r="AJ64" i="8" a="1"/>
  <c r="AJ64" i="8" s="1"/>
  <c r="J66" i="8" a="1"/>
  <c r="J66" i="8" s="1"/>
  <c r="M67" i="8" a="1"/>
  <c r="M67" i="8" s="1"/>
  <c r="AF67" i="8" a="1"/>
  <c r="AF67" i="8" s="1"/>
  <c r="M68" i="8" a="1"/>
  <c r="M68" i="8" s="1"/>
  <c r="Y68" i="8" a="1"/>
  <c r="Y68" i="8" s="1"/>
  <c r="F69" i="8" a="1"/>
  <c r="F69" i="8" s="1"/>
  <c r="R69" i="8" a="1"/>
  <c r="R69" i="8" s="1"/>
  <c r="AD69" i="8" a="1"/>
  <c r="AD69" i="8" s="1"/>
  <c r="K70" i="8" a="1"/>
  <c r="K70" i="8" s="1"/>
  <c r="W70" i="8" a="1"/>
  <c r="W70" i="8" s="1"/>
  <c r="AI70" i="8" a="1"/>
  <c r="AI70" i="8" s="1"/>
  <c r="J68" i="8" a="1"/>
  <c r="J68" i="8" s="1"/>
  <c r="AE63" i="8" a="1"/>
  <c r="AE63" i="8" s="1"/>
  <c r="J65" i="8" a="1"/>
  <c r="J65" i="8" s="1"/>
  <c r="O66" i="8" a="1"/>
  <c r="O66" i="8" s="1"/>
  <c r="N67" i="8" a="1"/>
  <c r="N67" i="8" s="1"/>
  <c r="AG67" i="8" a="1"/>
  <c r="AG67" i="8" s="1"/>
  <c r="N68" i="8" a="1"/>
  <c r="N68" i="8" s="1"/>
  <c r="Z68" i="8" a="1"/>
  <c r="Z68" i="8" s="1"/>
  <c r="G69" i="8" a="1"/>
  <c r="G69" i="8" s="1"/>
  <c r="S69" i="8" a="1"/>
  <c r="S69" i="8" s="1"/>
  <c r="AE69" i="8" a="1"/>
  <c r="AE69" i="8" s="1"/>
  <c r="L70" i="8" a="1"/>
  <c r="L70" i="8" s="1"/>
  <c r="X70" i="8" a="1"/>
  <c r="X70" i="8" s="1"/>
  <c r="AJ70" i="8" a="1"/>
  <c r="AJ70" i="8" s="1"/>
  <c r="G67" i="8" a="1"/>
  <c r="G67" i="8" s="1"/>
  <c r="F64" i="8" a="1"/>
  <c r="F64" i="8" s="1"/>
  <c r="K65" i="8" a="1"/>
  <c r="K65" i="8" s="1"/>
  <c r="P66" i="8" a="1"/>
  <c r="P66" i="8" s="1"/>
  <c r="O67" i="8" a="1"/>
  <c r="O67" i="8" s="1"/>
  <c r="AH67" i="8" a="1"/>
  <c r="AH67" i="8" s="1"/>
  <c r="O68" i="8" a="1"/>
  <c r="O68" i="8" s="1"/>
  <c r="AA68" i="8" a="1"/>
  <c r="AA68" i="8" s="1"/>
  <c r="H69" i="8" a="1"/>
  <c r="H69" i="8" s="1"/>
  <c r="T69" i="8" a="1"/>
  <c r="T69" i="8" s="1"/>
  <c r="AF69" i="8" a="1"/>
  <c r="AF69" i="8" s="1"/>
  <c r="M70" i="8" a="1"/>
  <c r="M70" i="8" s="1"/>
  <c r="Y70" i="8" a="1"/>
  <c r="Y70" i="8" s="1"/>
  <c r="R70" i="8" a="1"/>
  <c r="R70" i="8" s="1"/>
  <c r="T70" i="8" a="1"/>
  <c r="T70" i="8" s="1"/>
  <c r="K64" i="8" a="1"/>
  <c r="K64" i="8" s="1"/>
  <c r="P65" i="8" a="1"/>
  <c r="P65" i="8" s="1"/>
  <c r="U66" i="8" a="1"/>
  <c r="U66" i="8" s="1"/>
  <c r="S67" i="8" a="1"/>
  <c r="S67" i="8" s="1"/>
  <c r="AI67" i="8" a="1"/>
  <c r="AI67" i="8" s="1"/>
  <c r="P68" i="8" a="1"/>
  <c r="P68" i="8" s="1"/>
  <c r="AB68" i="8" a="1"/>
  <c r="AB68" i="8" s="1"/>
  <c r="I69" i="8" a="1"/>
  <c r="I69" i="8" s="1"/>
  <c r="U69" i="8" a="1"/>
  <c r="U69" i="8" s="1"/>
  <c r="AG69" i="8" a="1"/>
  <c r="AG69" i="8" s="1"/>
  <c r="N70" i="8" a="1"/>
  <c r="N70" i="8" s="1"/>
  <c r="Z70" i="8" a="1"/>
  <c r="Z70" i="8" s="1"/>
  <c r="Y69" i="8" a="1"/>
  <c r="Y69" i="8" s="1"/>
  <c r="AA69" i="8" a="1"/>
  <c r="AA69" i="8" s="1"/>
  <c r="L64" i="8" a="1"/>
  <c r="L64" i="8" s="1"/>
  <c r="Q65" i="8" a="1"/>
  <c r="Q65" i="8" s="1"/>
  <c r="V66" i="8" a="1"/>
  <c r="V66" i="8" s="1"/>
  <c r="T67" i="8" a="1"/>
  <c r="T67" i="8" s="1"/>
  <c r="AJ67" i="8" a="1"/>
  <c r="AJ67" i="8" s="1"/>
  <c r="Q68" i="8" a="1"/>
  <c r="Q68" i="8" s="1"/>
  <c r="AC68" i="8" a="1"/>
  <c r="AC68" i="8" s="1"/>
  <c r="J69" i="8" a="1"/>
  <c r="J69" i="8" s="1"/>
  <c r="V69" i="8" a="1"/>
  <c r="V69" i="8" s="1"/>
  <c r="AH69" i="8" a="1"/>
  <c r="AH69" i="8" s="1"/>
  <c r="O70" i="8" a="1"/>
  <c r="O70" i="8" s="1"/>
  <c r="AA70" i="8" a="1"/>
  <c r="AA70" i="8" s="1"/>
  <c r="AA67" i="8" a="1"/>
  <c r="AA67" i="8" s="1"/>
  <c r="Q64" i="8" a="1"/>
  <c r="Q64" i="8" s="1"/>
  <c r="V65" i="8" a="1"/>
  <c r="V65" i="8" s="1"/>
  <c r="AA66" i="8" a="1"/>
  <c r="AA66" i="8" s="1"/>
  <c r="U67" i="8" a="1"/>
  <c r="U67" i="8" s="1"/>
  <c r="F68" i="8" a="1"/>
  <c r="F68" i="8" s="1"/>
  <c r="R68" i="8" a="1"/>
  <c r="R68" i="8" s="1"/>
  <c r="AD68" i="8" a="1"/>
  <c r="AD68" i="8" s="1"/>
  <c r="K69" i="8" a="1"/>
  <c r="K69" i="8" s="1"/>
  <c r="W69" i="8" a="1"/>
  <c r="W69" i="8" s="1"/>
  <c r="AI69" i="8" a="1"/>
  <c r="AI69" i="8" s="1"/>
  <c r="P70" i="8" a="1"/>
  <c r="P70" i="8" s="1"/>
  <c r="AB70" i="8" a="1"/>
  <c r="AB70" i="8" s="1"/>
  <c r="M69" i="8" a="1"/>
  <c r="M69" i="8" s="1"/>
  <c r="AH68" i="8" a="1"/>
  <c r="AH68" i="8" s="1"/>
  <c r="R64" i="8" a="1"/>
  <c r="R64" i="8" s="1"/>
  <c r="W65" i="8" a="1"/>
  <c r="W65" i="8" s="1"/>
  <c r="AB66" i="8" a="1"/>
  <c r="AB66" i="8" s="1"/>
  <c r="W67" i="8" a="1"/>
  <c r="W67" i="8" s="1"/>
  <c r="G68" i="8" a="1"/>
  <c r="G68" i="8" s="1"/>
  <c r="S68" i="8" a="1"/>
  <c r="S68" i="8" s="1"/>
  <c r="AE68" i="8" a="1"/>
  <c r="AE68" i="8" s="1"/>
  <c r="L69" i="8" a="1"/>
  <c r="L69" i="8" s="1"/>
  <c r="X69" i="8" a="1"/>
  <c r="X69" i="8" s="1"/>
  <c r="AJ69" i="8" a="1"/>
  <c r="AJ69" i="8" s="1"/>
  <c r="Q70" i="8" a="1"/>
  <c r="Q70" i="8" s="1"/>
  <c r="AC70" i="8" a="1"/>
  <c r="AC70" i="8" s="1"/>
  <c r="AF68" i="8" a="1"/>
  <c r="AF68" i="8" s="1"/>
  <c r="H70" i="8" a="1"/>
  <c r="H70" i="8" s="1"/>
  <c r="W64" i="8" a="1"/>
  <c r="W64" i="8" s="1"/>
  <c r="AB65" i="8" a="1"/>
  <c r="AB65" i="8" s="1"/>
  <c r="AG66" i="8" a="1"/>
  <c r="AG66" i="8" s="1"/>
  <c r="Y67" i="8" a="1"/>
  <c r="Y67" i="8" s="1"/>
  <c r="H68" i="8" a="1"/>
  <c r="H68" i="8" s="1"/>
  <c r="T68" i="8" a="1"/>
  <c r="T68" i="8" s="1"/>
  <c r="F70" i="8" a="1"/>
  <c r="F70" i="8" s="1"/>
  <c r="O69" i="8" a="1"/>
  <c r="O69" i="8" s="1"/>
  <c r="X64" i="8" a="1"/>
  <c r="X64" i="8" s="1"/>
  <c r="AC65" i="8" a="1"/>
  <c r="AC65" i="8" s="1"/>
  <c r="AH66" i="8" a="1"/>
  <c r="AH66" i="8" s="1"/>
  <c r="Z67" i="8" a="1"/>
  <c r="Z67" i="8" s="1"/>
  <c r="I68" i="8" a="1"/>
  <c r="I68" i="8" s="1"/>
  <c r="U68" i="8" a="1"/>
  <c r="U68" i="8" s="1"/>
  <c r="AG68" i="8" a="1"/>
  <c r="AG68" i="8" s="1"/>
  <c r="N69" i="8" a="1"/>
  <c r="N69" i="8" s="1"/>
  <c r="Z69" i="8" a="1"/>
  <c r="Z69" i="8" s="1"/>
  <c r="G70" i="8" a="1"/>
  <c r="G70" i="8" s="1"/>
  <c r="S70" i="8" a="1"/>
  <c r="S70" i="8" s="1"/>
  <c r="AE70" i="8" a="1"/>
  <c r="AE70" i="8" s="1"/>
  <c r="AC64" i="8" a="1"/>
  <c r="AC64" i="8" s="1"/>
  <c r="V68" i="8" a="1"/>
  <c r="V68" i="8" s="1"/>
  <c r="AD64" i="8" a="1"/>
  <c r="AD64" i="8" s="1"/>
  <c r="AI65" i="8" a="1"/>
  <c r="AI65" i="8" s="1"/>
  <c r="H67" i="8" a="1"/>
  <c r="H67" i="8" s="1"/>
  <c r="AC67" i="8" a="1"/>
  <c r="AC67" i="8" s="1"/>
  <c r="K68" i="8" a="1"/>
  <c r="K68" i="8" s="1"/>
  <c r="W68" i="8" a="1"/>
  <c r="W68" i="8" s="1"/>
  <c r="AI68" i="8" a="1"/>
  <c r="AI68" i="8" s="1"/>
  <c r="P69" i="8" a="1"/>
  <c r="P69" i="8" s="1"/>
  <c r="AB69" i="8" a="1"/>
  <c r="AB69" i="8" s="1"/>
  <c r="I70" i="8" a="1"/>
  <c r="I70" i="8" s="1"/>
  <c r="U70" i="8" a="1"/>
  <c r="U70" i="8" s="1"/>
  <c r="AG70" i="8" a="1"/>
  <c r="AG70" i="8" s="1"/>
  <c r="AH65" i="8" a="1"/>
  <c r="AH65" i="8" s="1"/>
  <c r="E59" i="8" a="1"/>
  <c r="E59" i="8" s="1"/>
  <c r="E60" i="8" a="1"/>
  <c r="E60" i="8" s="1"/>
  <c r="E66" i="8" a="1"/>
  <c r="E66" i="8" s="1"/>
  <c r="E67" i="8" a="1"/>
  <c r="E67" i="8" s="1"/>
  <c r="E61" i="8" a="1"/>
  <c r="E61" i="8" s="1"/>
  <c r="E68" i="8" a="1"/>
  <c r="E68" i="8" s="1"/>
  <c r="E62" i="8" a="1"/>
  <c r="E62" i="8" s="1"/>
  <c r="E69" i="8" a="1"/>
  <c r="E69" i="8" s="1"/>
  <c r="E63" i="8" a="1"/>
  <c r="E63" i="8" s="1"/>
  <c r="E70" i="8" a="1"/>
  <c r="E70" i="8" s="1"/>
  <c r="E64" i="8" a="1"/>
  <c r="E64" i="8" s="1"/>
  <c r="E65" i="8" a="1"/>
  <c r="E65" i="8" s="1"/>
  <c r="AD11" i="5"/>
  <c r="BL60" i="6" s="1"/>
  <c r="AJ11" i="5"/>
  <c r="AJ60" i="6" s="1"/>
  <c r="AE11" i="5"/>
  <c r="BM85" i="6" s="1"/>
  <c r="Z11" i="5"/>
  <c r="BH85" i="6" s="1"/>
  <c r="AF11" i="5"/>
  <c r="BN85" i="6" s="1"/>
  <c r="AI11" i="5"/>
  <c r="AI85" i="6" s="1"/>
  <c r="AA11" i="5"/>
  <c r="BI85" i="6" s="1"/>
  <c r="AG11" i="5"/>
  <c r="AG85" i="6" s="1"/>
  <c r="AC11" i="5"/>
  <c r="AC60" i="6" s="1"/>
  <c r="AH11" i="5"/>
  <c r="AH85" i="6" s="1"/>
  <c r="AB11" i="5"/>
  <c r="BJ85" i="6" s="1"/>
  <c r="AD13" i="5"/>
  <c r="BL62" i="6" s="1"/>
  <c r="AJ13" i="5"/>
  <c r="BR62" i="6" s="1"/>
  <c r="AE13" i="5"/>
  <c r="BM62" i="6" s="1"/>
  <c r="AC13" i="5"/>
  <c r="BK87" i="6" s="1"/>
  <c r="AI13" i="5"/>
  <c r="BQ87" i="6" s="1"/>
  <c r="Z13" i="5"/>
  <c r="Z87" i="6" s="1"/>
  <c r="AG13" i="5"/>
  <c r="AG87" i="6" s="1"/>
  <c r="AB13" i="5"/>
  <c r="BJ62" i="6" s="1"/>
  <c r="AH13" i="5"/>
  <c r="AH87" i="6" s="1"/>
  <c r="AF13" i="5"/>
  <c r="AF87" i="6" s="1"/>
  <c r="AA13" i="5"/>
  <c r="BI62" i="6" s="1"/>
  <c r="AE12" i="5"/>
  <c r="BM86" i="6" s="1"/>
  <c r="AJ12" i="5"/>
  <c r="BR61" i="6" s="1"/>
  <c r="AF12" i="5"/>
  <c r="BN86" i="6" s="1"/>
  <c r="AA12" i="5"/>
  <c r="BI61" i="6" s="1"/>
  <c r="AG12" i="5"/>
  <c r="BO86" i="6" s="1"/>
  <c r="AB12" i="5"/>
  <c r="AB86" i="6" s="1"/>
  <c r="AH12" i="5"/>
  <c r="BP61" i="6" s="1"/>
  <c r="AC12" i="5"/>
  <c r="BK86" i="6" s="1"/>
  <c r="AI12" i="5"/>
  <c r="AI86" i="6" s="1"/>
  <c r="Z12" i="5"/>
  <c r="Z86" i="6" s="1"/>
  <c r="AD12" i="5"/>
  <c r="BL61" i="6" s="1"/>
  <c r="AE10" i="5"/>
  <c r="BM59" i="6" s="1"/>
  <c r="Z10" i="5"/>
  <c r="Z59" i="6" s="1"/>
  <c r="AF10" i="5"/>
  <c r="BN84" i="6" s="1"/>
  <c r="AC10" i="5"/>
  <c r="AC84" i="6" s="1"/>
  <c r="AG10" i="5"/>
  <c r="BO59" i="6" s="1"/>
  <c r="AA10" i="5"/>
  <c r="AA59" i="6" s="1"/>
  <c r="AD10" i="5"/>
  <c r="BL84" i="6" s="1"/>
  <c r="AH10" i="5"/>
  <c r="AH59" i="6" s="1"/>
  <c r="AB10" i="5"/>
  <c r="BJ84" i="6" s="1"/>
  <c r="AJ10" i="5"/>
  <c r="AJ84" i="6" s="1"/>
  <c r="AI10" i="5"/>
  <c r="BQ84" i="6" s="1"/>
  <c r="AI9" i="5"/>
  <c r="BQ83" i="6" s="1"/>
  <c r="Z9" i="5"/>
  <c r="Z58" i="6" s="1"/>
  <c r="AE9" i="5"/>
  <c r="BM58" i="6" s="1"/>
  <c r="AB9" i="5"/>
  <c r="BJ58" i="6" s="1"/>
  <c r="AF9" i="5"/>
  <c r="BN58" i="6" s="1"/>
  <c r="AA9" i="5"/>
  <c r="BI58" i="6" s="1"/>
  <c r="AJ9" i="5"/>
  <c r="BR58" i="6" s="1"/>
  <c r="AG9" i="5"/>
  <c r="BO58" i="6" s="1"/>
  <c r="AH9" i="5"/>
  <c r="BP83" i="6" s="1"/>
  <c r="AC9" i="5"/>
  <c r="BK58" i="6" s="1"/>
  <c r="AD9" i="5"/>
  <c r="AD58" i="6" s="1"/>
  <c r="AE15" i="5"/>
  <c r="AE64" i="6" s="1"/>
  <c r="Z15" i="5"/>
  <c r="Z64" i="6" s="1"/>
  <c r="AF15" i="5"/>
  <c r="BN64" i="6" s="1"/>
  <c r="AH15" i="5"/>
  <c r="AH64" i="6" s="1"/>
  <c r="AJ15" i="5"/>
  <c r="AJ64" i="6" s="1"/>
  <c r="AA15" i="5"/>
  <c r="BI89" i="6" s="1"/>
  <c r="AG15" i="5"/>
  <c r="BO64" i="6" s="1"/>
  <c r="AB15" i="5"/>
  <c r="AB89" i="6" s="1"/>
  <c r="AC15" i="5"/>
  <c r="AC64" i="6" s="1"/>
  <c r="AI15" i="5"/>
  <c r="AI64" i="6" s="1"/>
  <c r="AD15" i="5"/>
  <c r="BL89" i="6" s="1"/>
  <c r="AB8" i="5"/>
  <c r="AB82" i="6" s="1"/>
  <c r="AG8" i="5"/>
  <c r="AG82" i="6" s="1"/>
  <c r="AI8" i="5"/>
  <c r="BQ82" i="6" s="1"/>
  <c r="AC8" i="5"/>
  <c r="AC57" i="6" s="1"/>
  <c r="AJ8" i="5"/>
  <c r="AJ82" i="6" s="1"/>
  <c r="AD8" i="5"/>
  <c r="AD82" i="6" s="1"/>
  <c r="AE8" i="5"/>
  <c r="AE57" i="6" s="1"/>
  <c r="Z8" i="5"/>
  <c r="BH82" i="6" s="1"/>
  <c r="AF8" i="5"/>
  <c r="BN57" i="6" s="1"/>
  <c r="AA8" i="5"/>
  <c r="BI57" i="6" s="1"/>
  <c r="AH8" i="5"/>
  <c r="AH57" i="6" s="1"/>
  <c r="AJ14" i="5"/>
  <c r="AJ63" i="6" s="1"/>
  <c r="AG14" i="5"/>
  <c r="BO63" i="6" s="1"/>
  <c r="AE14" i="5"/>
  <c r="AE63" i="6" s="1"/>
  <c r="AF14" i="5"/>
  <c r="BN88" i="6" s="1"/>
  <c r="Z14" i="5"/>
  <c r="Z88" i="6" s="1"/>
  <c r="AA14" i="5"/>
  <c r="BI63" i="6" s="1"/>
  <c r="AI14" i="5"/>
  <c r="BQ63" i="6" s="1"/>
  <c r="AB14" i="5"/>
  <c r="BJ88" i="6" s="1"/>
  <c r="AH14" i="5"/>
  <c r="AH88" i="6" s="1"/>
  <c r="AC14" i="5"/>
  <c r="BK63" i="6" s="1"/>
  <c r="AD14" i="5"/>
  <c r="AD63" i="6" s="1"/>
  <c r="AC7" i="5"/>
  <c r="AC56" i="6" s="1"/>
  <c r="AI7" i="5"/>
  <c r="BQ56" i="6" s="1"/>
  <c r="AD7" i="5"/>
  <c r="BL56" i="6" s="1"/>
  <c r="AJ7" i="5"/>
  <c r="AJ56" i="6" s="1"/>
  <c r="AG7" i="5"/>
  <c r="BO56" i="6" s="1"/>
  <c r="AE7" i="5"/>
  <c r="AE56" i="6" s="1"/>
  <c r="AF7" i="5"/>
  <c r="BN56" i="6" s="1"/>
  <c r="AA7" i="5"/>
  <c r="BI56" i="6" s="1"/>
  <c r="AH7" i="5"/>
  <c r="BP56" i="6" s="1"/>
  <c r="AB7" i="5"/>
  <c r="AB56" i="6" s="1"/>
  <c r="Z7" i="5"/>
  <c r="Z56" i="6" s="1"/>
  <c r="AW34" i="6"/>
  <c r="BO34" i="6"/>
  <c r="AZ34" i="6"/>
  <c r="AO34" i="6"/>
  <c r="BC34" i="6"/>
  <c r="AV34" i="6"/>
  <c r="BA34" i="6"/>
  <c r="BL34" i="6"/>
  <c r="BD34" i="6"/>
  <c r="BK34" i="6"/>
  <c r="BP34" i="6"/>
  <c r="AW9" i="6"/>
  <c r="BO9" i="6"/>
  <c r="AZ9" i="6"/>
  <c r="AO9" i="6"/>
  <c r="BC9" i="6"/>
  <c r="AV9" i="6"/>
  <c r="BA9" i="6"/>
  <c r="BL9" i="6"/>
  <c r="BD9" i="6"/>
  <c r="BK9" i="6"/>
  <c r="O34" i="6"/>
  <c r="AG9" i="6"/>
  <c r="R34" i="6"/>
  <c r="G34" i="6"/>
  <c r="U34" i="6"/>
  <c r="N34" i="6"/>
  <c r="S34" i="6"/>
  <c r="AD34" i="6"/>
  <c r="V34" i="6"/>
  <c r="AC34" i="6"/>
  <c r="AH34" i="6"/>
  <c r="O9" i="6"/>
  <c r="AG34" i="6"/>
  <c r="R9" i="6"/>
  <c r="G9" i="6"/>
  <c r="U9" i="6"/>
  <c r="N9" i="6"/>
  <c r="S9" i="6"/>
  <c r="AD9" i="6"/>
  <c r="V9" i="6"/>
  <c r="AC9" i="6"/>
  <c r="AH9" i="6"/>
  <c r="AX34" i="6"/>
  <c r="BH34" i="6"/>
  <c r="BQ34" i="6"/>
  <c r="AR34" i="6"/>
  <c r="BM34" i="6"/>
  <c r="BF34" i="6"/>
  <c r="AX9" i="6"/>
  <c r="BH9" i="6"/>
  <c r="BQ9" i="6"/>
  <c r="AR9" i="6"/>
  <c r="BM9" i="6"/>
  <c r="BF9" i="6"/>
  <c r="P34" i="6"/>
  <c r="Z9" i="6"/>
  <c r="AI9" i="6"/>
  <c r="J34" i="6"/>
  <c r="AE9" i="6"/>
  <c r="X34" i="6"/>
  <c r="P9" i="6"/>
  <c r="Z34" i="6"/>
  <c r="AI34" i="6"/>
  <c r="J9" i="6"/>
  <c r="AE34" i="6"/>
  <c r="X9" i="6"/>
  <c r="AY34" i="6"/>
  <c r="BG9" i="6"/>
  <c r="BN34" i="6"/>
  <c r="AP34" i="6"/>
  <c r="BB34" i="6"/>
  <c r="BE34" i="6"/>
  <c r="Q9" i="6"/>
  <c r="Y9" i="6"/>
  <c r="AF9" i="6"/>
  <c r="H9" i="6"/>
  <c r="T9" i="6"/>
  <c r="W34" i="6"/>
  <c r="AP9" i="6"/>
  <c r="BB9" i="6"/>
  <c r="M9" i="6"/>
  <c r="AB9" i="6"/>
  <c r="K9" i="6"/>
  <c r="H34" i="6"/>
  <c r="T34" i="6"/>
  <c r="AT34" i="6"/>
  <c r="BR9" i="6"/>
  <c r="AU34" i="6"/>
  <c r="AS34" i="6"/>
  <c r="AY9" i="6"/>
  <c r="BG34" i="6"/>
  <c r="AT9" i="6"/>
  <c r="BR34" i="6"/>
  <c r="AA9" i="6"/>
  <c r="BJ34" i="6"/>
  <c r="Q34" i="6"/>
  <c r="Y34" i="6"/>
  <c r="L9" i="6"/>
  <c r="AJ34" i="6"/>
  <c r="E9" i="6"/>
  <c r="BN9" i="6"/>
  <c r="BE9" i="6"/>
  <c r="L34" i="6"/>
  <c r="AJ9" i="6"/>
  <c r="AF34" i="6"/>
  <c r="W9" i="6"/>
  <c r="AN34" i="6"/>
  <c r="AQ34" i="6"/>
  <c r="BI34" i="6"/>
  <c r="AM34" i="6"/>
  <c r="AS9" i="6"/>
  <c r="AN9" i="6"/>
  <c r="AQ9" i="6"/>
  <c r="BI9" i="6"/>
  <c r="AM9" i="6"/>
  <c r="F34" i="6"/>
  <c r="AU9" i="6"/>
  <c r="F9" i="6"/>
  <c r="I34" i="6"/>
  <c r="AA34" i="6"/>
  <c r="E34" i="6"/>
  <c r="BP9" i="6"/>
  <c r="I9" i="6"/>
  <c r="BJ9" i="6"/>
  <c r="M34" i="6"/>
  <c r="AB34" i="6"/>
  <c r="K34" i="6"/>
  <c r="BN31" i="6"/>
  <c r="AG6" i="6"/>
  <c r="AC31" i="6"/>
  <c r="BN6" i="6"/>
  <c r="AF31" i="6"/>
  <c r="AF6" i="6"/>
  <c r="BR31" i="6"/>
  <c r="BP31" i="6"/>
  <c r="AA31" i="6"/>
  <c r="BR6" i="6"/>
  <c r="BP6" i="6"/>
  <c r="BM31" i="6"/>
  <c r="BQ6" i="6"/>
  <c r="Z31" i="6"/>
  <c r="AI6" i="6"/>
  <c r="BL6" i="6"/>
  <c r="AJ31" i="6"/>
  <c r="AH31" i="6"/>
  <c r="BI31" i="6"/>
  <c r="BM6" i="6"/>
  <c r="BJ6" i="6"/>
  <c r="AJ6" i="6"/>
  <c r="AH6" i="6"/>
  <c r="BQ31" i="6"/>
  <c r="BI6" i="6"/>
  <c r="AE31" i="6"/>
  <c r="BH31" i="6"/>
  <c r="AE6" i="6"/>
  <c r="BJ31" i="6"/>
  <c r="BH6" i="6"/>
  <c r="AI31" i="6"/>
  <c r="AA6" i="6"/>
  <c r="BL31" i="6"/>
  <c r="BO31" i="6"/>
  <c r="BK31" i="6"/>
  <c r="AG31" i="6"/>
  <c r="AC6" i="6"/>
  <c r="AB31" i="6"/>
  <c r="Z6" i="6"/>
  <c r="BO6" i="6"/>
  <c r="AD31" i="6"/>
  <c r="BK6" i="6"/>
  <c r="AB6" i="6"/>
  <c r="AD6" i="6"/>
  <c r="BA31" i="6"/>
  <c r="AV31" i="6"/>
  <c r="AP31" i="6"/>
  <c r="AR31" i="6"/>
  <c r="AX31" i="6"/>
  <c r="AO31" i="6"/>
  <c r="AS31" i="6"/>
  <c r="AT6" i="6"/>
  <c r="L31" i="6"/>
  <c r="BA6" i="6"/>
  <c r="AV6" i="6"/>
  <c r="AP6" i="6"/>
  <c r="AR6" i="6"/>
  <c r="AX6" i="6"/>
  <c r="AO6" i="6"/>
  <c r="AS6" i="6"/>
  <c r="AZ6" i="6"/>
  <c r="S31" i="6"/>
  <c r="N31" i="6"/>
  <c r="H31" i="6"/>
  <c r="J31" i="6"/>
  <c r="P31" i="6"/>
  <c r="G31" i="6"/>
  <c r="K31" i="6"/>
  <c r="AN6" i="6"/>
  <c r="R31" i="6"/>
  <c r="S6" i="6"/>
  <c r="N6" i="6"/>
  <c r="H6" i="6"/>
  <c r="J6" i="6"/>
  <c r="P6" i="6"/>
  <c r="G6" i="6"/>
  <c r="K6" i="6"/>
  <c r="M31" i="6"/>
  <c r="O31" i="6"/>
  <c r="BE6" i="6"/>
  <c r="W31" i="6"/>
  <c r="BF31" i="6"/>
  <c r="BG31" i="6"/>
  <c r="AU31" i="6"/>
  <c r="AY31" i="6"/>
  <c r="BC6" i="6"/>
  <c r="AQ31" i="6"/>
  <c r="AW31" i="6"/>
  <c r="Q31" i="6"/>
  <c r="AM6" i="6"/>
  <c r="V31" i="6"/>
  <c r="BF6" i="6"/>
  <c r="BG6" i="6"/>
  <c r="AU6" i="6"/>
  <c r="AY6" i="6"/>
  <c r="BC31" i="6"/>
  <c r="AQ6" i="6"/>
  <c r="AW6" i="6"/>
  <c r="X31" i="6"/>
  <c r="BB6" i="6"/>
  <c r="Y31" i="6"/>
  <c r="U31" i="6"/>
  <c r="I31" i="6"/>
  <c r="E31" i="6"/>
  <c r="X6" i="6"/>
  <c r="Y6" i="6"/>
  <c r="M6" i="6"/>
  <c r="Q6" i="6"/>
  <c r="U6" i="6"/>
  <c r="I6" i="6"/>
  <c r="O6" i="6"/>
  <c r="T31" i="6"/>
  <c r="AT31" i="6"/>
  <c r="BE31" i="6"/>
  <c r="BB31" i="6"/>
  <c r="AM31" i="6"/>
  <c r="AZ31" i="6"/>
  <c r="BD31" i="6"/>
  <c r="AN31" i="6"/>
  <c r="BD6" i="6"/>
  <c r="F31" i="6"/>
  <c r="L6" i="6"/>
  <c r="W6" i="6"/>
  <c r="T6" i="6"/>
  <c r="E6" i="6"/>
  <c r="R6" i="6"/>
  <c r="V6" i="6"/>
  <c r="F6" i="6"/>
  <c r="BB38" i="6"/>
  <c r="AY38" i="6"/>
  <c r="BO38" i="6"/>
  <c r="BN38" i="6"/>
  <c r="BE38" i="6"/>
  <c r="AQ38" i="6"/>
  <c r="AT38" i="6"/>
  <c r="BB13" i="6"/>
  <c r="AY13" i="6"/>
  <c r="BO13" i="6"/>
  <c r="BN13" i="6"/>
  <c r="BE13" i="6"/>
  <c r="AQ13" i="6"/>
  <c r="AT13" i="6"/>
  <c r="T38" i="6"/>
  <c r="Q38" i="6"/>
  <c r="AG38" i="6"/>
  <c r="AF13" i="6"/>
  <c r="W38" i="6"/>
  <c r="I13" i="6"/>
  <c r="L38" i="6"/>
  <c r="T13" i="6"/>
  <c r="Q13" i="6"/>
  <c r="AG13" i="6"/>
  <c r="AF38" i="6"/>
  <c r="W13" i="6"/>
  <c r="I38" i="6"/>
  <c r="L13" i="6"/>
  <c r="BC38" i="6"/>
  <c r="BA38" i="6"/>
  <c r="AU38" i="6"/>
  <c r="AN38" i="6"/>
  <c r="BG38" i="6"/>
  <c r="AS38" i="6"/>
  <c r="BC13" i="6"/>
  <c r="BA13" i="6"/>
  <c r="AU13" i="6"/>
  <c r="AN13" i="6"/>
  <c r="BG13" i="6"/>
  <c r="U13" i="6"/>
  <c r="S38" i="6"/>
  <c r="M13" i="6"/>
  <c r="F38" i="6"/>
  <c r="Y38" i="6"/>
  <c r="U38" i="6"/>
  <c r="S13" i="6"/>
  <c r="M38" i="6"/>
  <c r="F13" i="6"/>
  <c r="Y13" i="6"/>
  <c r="K13" i="6"/>
  <c r="BF38" i="6"/>
  <c r="BH38" i="6"/>
  <c r="BP38" i="6"/>
  <c r="BR38" i="6"/>
  <c r="BD38" i="6"/>
  <c r="BM38" i="6"/>
  <c r="AP38" i="6"/>
  <c r="BK38" i="6"/>
  <c r="AX38" i="6"/>
  <c r="AW38" i="6"/>
  <c r="X13" i="6"/>
  <c r="Z13" i="6"/>
  <c r="AH13" i="6"/>
  <c r="AJ13" i="6"/>
  <c r="V13" i="6"/>
  <c r="AE13" i="6"/>
  <c r="H13" i="6"/>
  <c r="AC38" i="6"/>
  <c r="P38" i="6"/>
  <c r="BP13" i="6"/>
  <c r="E13" i="6"/>
  <c r="R13" i="6"/>
  <c r="AD13" i="6"/>
  <c r="AI13" i="6"/>
  <c r="BH13" i="6"/>
  <c r="BL13" i="6"/>
  <c r="AH38" i="6"/>
  <c r="AX13" i="6"/>
  <c r="BI38" i="6"/>
  <c r="BI13" i="6"/>
  <c r="BR13" i="6"/>
  <c r="P13" i="6"/>
  <c r="X38" i="6"/>
  <c r="AM38" i="6"/>
  <c r="BQ38" i="6"/>
  <c r="BK13" i="6"/>
  <c r="AJ38" i="6"/>
  <c r="AS13" i="6"/>
  <c r="AA38" i="6"/>
  <c r="K38" i="6"/>
  <c r="AA13" i="6"/>
  <c r="BL38" i="6"/>
  <c r="AW13" i="6"/>
  <c r="BJ38" i="6"/>
  <c r="AV38" i="6"/>
  <c r="AR38" i="6"/>
  <c r="AO38" i="6"/>
  <c r="BD13" i="6"/>
  <c r="O38" i="6"/>
  <c r="BJ13" i="6"/>
  <c r="AV13" i="6"/>
  <c r="AR13" i="6"/>
  <c r="AO13" i="6"/>
  <c r="H38" i="6"/>
  <c r="AB38" i="6"/>
  <c r="N13" i="6"/>
  <c r="G13" i="6"/>
  <c r="AZ38" i="6"/>
  <c r="BM13" i="6"/>
  <c r="BQ13" i="6"/>
  <c r="V38" i="6"/>
  <c r="AP13" i="6"/>
  <c r="O13" i="6"/>
  <c r="AB13" i="6"/>
  <c r="N38" i="6"/>
  <c r="J13" i="6"/>
  <c r="G38" i="6"/>
  <c r="BF13" i="6"/>
  <c r="J38" i="6"/>
  <c r="AM13" i="6"/>
  <c r="Z38" i="6"/>
  <c r="AE38" i="6"/>
  <c r="AC13" i="6"/>
  <c r="E38" i="6"/>
  <c r="R38" i="6"/>
  <c r="AD38" i="6"/>
  <c r="AI38" i="6"/>
  <c r="AZ13" i="6"/>
  <c r="BO39" i="6"/>
  <c r="BB39" i="6"/>
  <c r="AR39" i="6"/>
  <c r="BK39" i="6"/>
  <c r="BG14" i="6"/>
  <c r="AS39" i="6"/>
  <c r="BN39" i="6"/>
  <c r="AN39" i="6"/>
  <c r="BC39" i="6"/>
  <c r="BO14" i="6"/>
  <c r="BB14" i="6"/>
  <c r="AR14" i="6"/>
  <c r="BK14" i="6"/>
  <c r="BG39" i="6"/>
  <c r="AS14" i="6"/>
  <c r="BN14" i="6"/>
  <c r="AN14" i="6"/>
  <c r="AG39" i="6"/>
  <c r="T39" i="6"/>
  <c r="J39" i="6"/>
  <c r="AC39" i="6"/>
  <c r="Y39" i="6"/>
  <c r="K39" i="6"/>
  <c r="AF39" i="6"/>
  <c r="F39" i="6"/>
  <c r="AG14" i="6"/>
  <c r="T14" i="6"/>
  <c r="J14" i="6"/>
  <c r="AC14" i="6"/>
  <c r="Y14" i="6"/>
  <c r="K14" i="6"/>
  <c r="AF14" i="6"/>
  <c r="F14" i="6"/>
  <c r="AQ39" i="6"/>
  <c r="AT39" i="6"/>
  <c r="BE39" i="6"/>
  <c r="AX39" i="6"/>
  <c r="BJ39" i="6"/>
  <c r="AP39" i="6"/>
  <c r="BI39" i="6"/>
  <c r="AO39" i="6"/>
  <c r="BD39" i="6"/>
  <c r="BH14" i="6"/>
  <c r="AM39" i="6"/>
  <c r="AQ14" i="6"/>
  <c r="AT14" i="6"/>
  <c r="BE14" i="6"/>
  <c r="AX14" i="6"/>
  <c r="BJ14" i="6"/>
  <c r="AP14" i="6"/>
  <c r="BI14" i="6"/>
  <c r="AO14" i="6"/>
  <c r="BD14" i="6"/>
  <c r="BH39" i="6"/>
  <c r="I39" i="6"/>
  <c r="L14" i="6"/>
  <c r="W39" i="6"/>
  <c r="P39" i="6"/>
  <c r="AB39" i="6"/>
  <c r="H39" i="6"/>
  <c r="AA39" i="6"/>
  <c r="G39" i="6"/>
  <c r="V14" i="6"/>
  <c r="Z39" i="6"/>
  <c r="E39" i="6"/>
  <c r="I14" i="6"/>
  <c r="L39" i="6"/>
  <c r="W14" i="6"/>
  <c r="P14" i="6"/>
  <c r="AB14" i="6"/>
  <c r="H14" i="6"/>
  <c r="AA14" i="6"/>
  <c r="G14" i="6"/>
  <c r="V39" i="6"/>
  <c r="Z14" i="6"/>
  <c r="E14" i="6"/>
  <c r="BF39" i="6"/>
  <c r="BL39" i="6"/>
  <c r="AY39" i="6"/>
  <c r="AV14" i="6"/>
  <c r="BA39" i="6"/>
  <c r="BM39" i="6"/>
  <c r="AU14" i="6"/>
  <c r="X39" i="6"/>
  <c r="AD14" i="6"/>
  <c r="Q14" i="6"/>
  <c r="N14" i="6"/>
  <c r="S14" i="6"/>
  <c r="AE14" i="6"/>
  <c r="AV39" i="6"/>
  <c r="AM14" i="6"/>
  <c r="AU39" i="6"/>
  <c r="O14" i="6"/>
  <c r="AW39" i="6"/>
  <c r="N39" i="6"/>
  <c r="M39" i="6"/>
  <c r="AZ39" i="6"/>
  <c r="BR39" i="6"/>
  <c r="BL14" i="6"/>
  <c r="M14" i="6"/>
  <c r="AZ14" i="6"/>
  <c r="BR14" i="6"/>
  <c r="BF14" i="6"/>
  <c r="AW14" i="6"/>
  <c r="AD39" i="6"/>
  <c r="BC14" i="6"/>
  <c r="R39" i="6"/>
  <c r="AJ39" i="6"/>
  <c r="BM14" i="6"/>
  <c r="U39" i="6"/>
  <c r="R14" i="6"/>
  <c r="AJ14" i="6"/>
  <c r="AE39" i="6"/>
  <c r="U14" i="6"/>
  <c r="BQ39" i="6"/>
  <c r="BP39" i="6"/>
  <c r="BQ14" i="6"/>
  <c r="BP14" i="6"/>
  <c r="AH14" i="6"/>
  <c r="AY14" i="6"/>
  <c r="AI39" i="6"/>
  <c r="AH39" i="6"/>
  <c r="AI14" i="6"/>
  <c r="X14" i="6"/>
  <c r="Q39" i="6"/>
  <c r="S39" i="6"/>
  <c r="O39" i="6"/>
  <c r="BA14" i="6"/>
  <c r="AW37" i="6"/>
  <c r="BJ37" i="6"/>
  <c r="BC37" i="6"/>
  <c r="BM37" i="6"/>
  <c r="AT37" i="6"/>
  <c r="AY37" i="6"/>
  <c r="AW12" i="6"/>
  <c r="BJ12" i="6"/>
  <c r="BC12" i="6"/>
  <c r="BM12" i="6"/>
  <c r="AT12" i="6"/>
  <c r="O37" i="6"/>
  <c r="AB37" i="6"/>
  <c r="U37" i="6"/>
  <c r="AE37" i="6"/>
  <c r="L37" i="6"/>
  <c r="Q37" i="6"/>
  <c r="O12" i="6"/>
  <c r="AB12" i="6"/>
  <c r="U12" i="6"/>
  <c r="AE12" i="6"/>
  <c r="L12" i="6"/>
  <c r="Q12" i="6"/>
  <c r="BN37" i="6"/>
  <c r="BD37" i="6"/>
  <c r="AN37" i="6"/>
  <c r="BI12" i="6"/>
  <c r="AR37" i="6"/>
  <c r="AS37" i="6"/>
  <c r="AP37" i="6"/>
  <c r="BQ37" i="6"/>
  <c r="BN12" i="6"/>
  <c r="BD12" i="6"/>
  <c r="AN12" i="6"/>
  <c r="BI37" i="6"/>
  <c r="AR12" i="6"/>
  <c r="AS12" i="6"/>
  <c r="AF12" i="6"/>
  <c r="V37" i="6"/>
  <c r="F37" i="6"/>
  <c r="AA37" i="6"/>
  <c r="J37" i="6"/>
  <c r="K12" i="6"/>
  <c r="H37" i="6"/>
  <c r="AI12" i="6"/>
  <c r="AF37" i="6"/>
  <c r="V12" i="6"/>
  <c r="F12" i="6"/>
  <c r="AA12" i="6"/>
  <c r="J12" i="6"/>
  <c r="K37" i="6"/>
  <c r="H12" i="6"/>
  <c r="AI37" i="6"/>
  <c r="AU37" i="6"/>
  <c r="AQ37" i="6"/>
  <c r="BH37" i="6"/>
  <c r="BA37" i="6"/>
  <c r="BK37" i="6"/>
  <c r="AO37" i="6"/>
  <c r="AM37" i="6"/>
  <c r="BR37" i="6"/>
  <c r="BF37" i="6"/>
  <c r="M12" i="6"/>
  <c r="I12" i="6"/>
  <c r="Z12" i="6"/>
  <c r="S37" i="6"/>
  <c r="AC37" i="6"/>
  <c r="G12" i="6"/>
  <c r="E12" i="6"/>
  <c r="AJ37" i="6"/>
  <c r="X12" i="6"/>
  <c r="AH12" i="6"/>
  <c r="Y12" i="6"/>
  <c r="AJ12" i="6"/>
  <c r="BG37" i="6"/>
  <c r="AV37" i="6"/>
  <c r="AX37" i="6"/>
  <c r="BE37" i="6"/>
  <c r="BB37" i="6"/>
  <c r="BL37" i="6"/>
  <c r="AQ12" i="6"/>
  <c r="BA12" i="6"/>
  <c r="AO12" i="6"/>
  <c r="AM12" i="6"/>
  <c r="AV12" i="6"/>
  <c r="AX12" i="6"/>
  <c r="BE12" i="6"/>
  <c r="BB12" i="6"/>
  <c r="BL12" i="6"/>
  <c r="I37" i="6"/>
  <c r="S12" i="6"/>
  <c r="G37" i="6"/>
  <c r="E37" i="6"/>
  <c r="AY12" i="6"/>
  <c r="N37" i="6"/>
  <c r="P37" i="6"/>
  <c r="W37" i="6"/>
  <c r="T12" i="6"/>
  <c r="AD37" i="6"/>
  <c r="BH12" i="6"/>
  <c r="N12" i="6"/>
  <c r="P12" i="6"/>
  <c r="W12" i="6"/>
  <c r="T37" i="6"/>
  <c r="AD12" i="6"/>
  <c r="AG12" i="6"/>
  <c r="AZ37" i="6"/>
  <c r="BO37" i="6"/>
  <c r="BK12" i="6"/>
  <c r="AP12" i="6"/>
  <c r="BQ12" i="6"/>
  <c r="AZ12" i="6"/>
  <c r="BO12" i="6"/>
  <c r="AU12" i="6"/>
  <c r="M37" i="6"/>
  <c r="BP37" i="6"/>
  <c r="BF12" i="6"/>
  <c r="R37" i="6"/>
  <c r="AG37" i="6"/>
  <c r="BR12" i="6"/>
  <c r="X37" i="6"/>
  <c r="R12" i="6"/>
  <c r="BP12" i="6"/>
  <c r="AC12" i="6"/>
  <c r="AH37" i="6"/>
  <c r="Y37" i="6"/>
  <c r="Z37" i="6"/>
  <c r="BG12" i="6"/>
  <c r="BD33" i="6"/>
  <c r="BH33" i="6"/>
  <c r="AZ33" i="6"/>
  <c r="BQ33" i="6"/>
  <c r="AM33" i="6"/>
  <c r="BO33" i="6"/>
  <c r="AY33" i="6"/>
  <c r="BD8" i="6"/>
  <c r="BH8" i="6"/>
  <c r="AZ8" i="6"/>
  <c r="BQ8" i="6"/>
  <c r="AM8" i="6"/>
  <c r="BO8" i="6"/>
  <c r="V33" i="6"/>
  <c r="Z33" i="6"/>
  <c r="R33" i="6"/>
  <c r="AI33" i="6"/>
  <c r="E33" i="6"/>
  <c r="AG8" i="6"/>
  <c r="Q33" i="6"/>
  <c r="V8" i="6"/>
  <c r="Z8" i="6"/>
  <c r="R8" i="6"/>
  <c r="AI8" i="6"/>
  <c r="E8" i="6"/>
  <c r="AG33" i="6"/>
  <c r="Q8" i="6"/>
  <c r="AQ33" i="6"/>
  <c r="BK33" i="6"/>
  <c r="BL33" i="6"/>
  <c r="BG33" i="6"/>
  <c r="BR33" i="6"/>
  <c r="AT33" i="6"/>
  <c r="AS33" i="6"/>
  <c r="AV33" i="6"/>
  <c r="BJ33" i="6"/>
  <c r="AX33" i="6"/>
  <c r="AQ8" i="6"/>
  <c r="BK8" i="6"/>
  <c r="BL8" i="6"/>
  <c r="BG8" i="6"/>
  <c r="BR8" i="6"/>
  <c r="AT8" i="6"/>
  <c r="AS8" i="6"/>
  <c r="I8" i="6"/>
  <c r="AC33" i="6"/>
  <c r="AD33" i="6"/>
  <c r="Y33" i="6"/>
  <c r="AJ8" i="6"/>
  <c r="L8" i="6"/>
  <c r="K33" i="6"/>
  <c r="N33" i="6"/>
  <c r="I33" i="6"/>
  <c r="AC8" i="6"/>
  <c r="AD8" i="6"/>
  <c r="Y8" i="6"/>
  <c r="AJ33" i="6"/>
  <c r="L33" i="6"/>
  <c r="K8" i="6"/>
  <c r="N8" i="6"/>
  <c r="AB33" i="6"/>
  <c r="BC33" i="6"/>
  <c r="AN33" i="6"/>
  <c r="BI33" i="6"/>
  <c r="AW33" i="6"/>
  <c r="AP33" i="6"/>
  <c r="BF33" i="6"/>
  <c r="BP33" i="6"/>
  <c r="AO33" i="6"/>
  <c r="U33" i="6"/>
  <c r="F8" i="6"/>
  <c r="AA8" i="6"/>
  <c r="O8" i="6"/>
  <c r="H8" i="6"/>
  <c r="X33" i="6"/>
  <c r="AH8" i="6"/>
  <c r="G8" i="6"/>
  <c r="BI8" i="6"/>
  <c r="AF33" i="6"/>
  <c r="AE33" i="6"/>
  <c r="S8" i="6"/>
  <c r="O33" i="6"/>
  <c r="AX8" i="6"/>
  <c r="AB8" i="6"/>
  <c r="BN8" i="6"/>
  <c r="AA33" i="6"/>
  <c r="BB33" i="6"/>
  <c r="BE33" i="6"/>
  <c r="AV8" i="6"/>
  <c r="AO8" i="6"/>
  <c r="AN8" i="6"/>
  <c r="BB8" i="6"/>
  <c r="BE8" i="6"/>
  <c r="F33" i="6"/>
  <c r="T8" i="6"/>
  <c r="W33" i="6"/>
  <c r="X8" i="6"/>
  <c r="P33" i="6"/>
  <c r="BA8" i="6"/>
  <c r="BC8" i="6"/>
  <c r="T33" i="6"/>
  <c r="W8" i="6"/>
  <c r="BF8" i="6"/>
  <c r="H33" i="6"/>
  <c r="U8" i="6"/>
  <c r="AU33" i="6"/>
  <c r="AR33" i="6"/>
  <c r="BP8" i="6"/>
  <c r="AU8" i="6"/>
  <c r="AR8" i="6"/>
  <c r="AY8" i="6"/>
  <c r="BA33" i="6"/>
  <c r="BM33" i="6"/>
  <c r="AH33" i="6"/>
  <c r="M33" i="6"/>
  <c r="J33" i="6"/>
  <c r="AW8" i="6"/>
  <c r="AP8" i="6"/>
  <c r="M8" i="6"/>
  <c r="J8" i="6"/>
  <c r="BJ8" i="6"/>
  <c r="BN33" i="6"/>
  <c r="BM8" i="6"/>
  <c r="G33" i="6"/>
  <c r="P8" i="6"/>
  <c r="AF8" i="6"/>
  <c r="AE8" i="6"/>
  <c r="S33" i="6"/>
  <c r="AO32" i="6"/>
  <c r="AT32" i="6"/>
  <c r="BR32" i="6"/>
  <c r="AR32" i="6"/>
  <c r="BN32" i="6"/>
  <c r="AU32" i="6"/>
  <c r="AY32" i="6"/>
  <c r="BJ32" i="6"/>
  <c r="BE32" i="6"/>
  <c r="AO7" i="6"/>
  <c r="AT7" i="6"/>
  <c r="BR7" i="6"/>
  <c r="AR7" i="6"/>
  <c r="BN7" i="6"/>
  <c r="AU7" i="6"/>
  <c r="AY7" i="6"/>
  <c r="BJ7" i="6"/>
  <c r="G32" i="6"/>
  <c r="L7" i="6"/>
  <c r="AJ7" i="6"/>
  <c r="J32" i="6"/>
  <c r="AF32" i="6"/>
  <c r="M32" i="6"/>
  <c r="Q32" i="6"/>
  <c r="AB32" i="6"/>
  <c r="W32" i="6"/>
  <c r="G7" i="6"/>
  <c r="L32" i="6"/>
  <c r="AJ32" i="6"/>
  <c r="J7" i="6"/>
  <c r="AF7" i="6"/>
  <c r="M7" i="6"/>
  <c r="Q7" i="6"/>
  <c r="AB7" i="6"/>
  <c r="W7" i="6"/>
  <c r="AN32" i="6"/>
  <c r="BA32" i="6"/>
  <c r="BG32" i="6"/>
  <c r="BM32" i="6"/>
  <c r="BL32" i="6"/>
  <c r="AS32" i="6"/>
  <c r="AQ32" i="6"/>
  <c r="AN7" i="6"/>
  <c r="BA7" i="6"/>
  <c r="BG7" i="6"/>
  <c r="BM7" i="6"/>
  <c r="BL7" i="6"/>
  <c r="AS7" i="6"/>
  <c r="F32" i="6"/>
  <c r="S32" i="6"/>
  <c r="Y32" i="6"/>
  <c r="AE7" i="6"/>
  <c r="AD32" i="6"/>
  <c r="K7" i="6"/>
  <c r="I32" i="6"/>
  <c r="F7" i="6"/>
  <c r="S7" i="6"/>
  <c r="Y7" i="6"/>
  <c r="AE32" i="6"/>
  <c r="AD7" i="6"/>
  <c r="K32" i="6"/>
  <c r="I7" i="6"/>
  <c r="BD32" i="6"/>
  <c r="AZ32" i="6"/>
  <c r="BO32" i="6"/>
  <c r="AM32" i="6"/>
  <c r="AX32" i="6"/>
  <c r="AP32" i="6"/>
  <c r="BQ32" i="6"/>
  <c r="BF32" i="6"/>
  <c r="V7" i="6"/>
  <c r="R7" i="6"/>
  <c r="AG7" i="6"/>
  <c r="E7" i="6"/>
  <c r="P7" i="6"/>
  <c r="H7" i="6"/>
  <c r="AI32" i="6"/>
  <c r="AZ7" i="6"/>
  <c r="AM7" i="6"/>
  <c r="X32" i="6"/>
  <c r="U7" i="6"/>
  <c r="AC7" i="6"/>
  <c r="Z7" i="6"/>
  <c r="BK32" i="6"/>
  <c r="BC7" i="6"/>
  <c r="R32" i="6"/>
  <c r="E32" i="6"/>
  <c r="X7" i="6"/>
  <c r="BI32" i="6"/>
  <c r="AW32" i="6"/>
  <c r="AV7" i="6"/>
  <c r="BB32" i="6"/>
  <c r="BQ7" i="6"/>
  <c r="BE7" i="6"/>
  <c r="BI7" i="6"/>
  <c r="AW7" i="6"/>
  <c r="AV32" i="6"/>
  <c r="BB7" i="6"/>
  <c r="BH32" i="6"/>
  <c r="AI7" i="6"/>
  <c r="AA32" i="6"/>
  <c r="O32" i="6"/>
  <c r="N32" i="6"/>
  <c r="T32" i="6"/>
  <c r="BO7" i="6"/>
  <c r="AA7" i="6"/>
  <c r="O7" i="6"/>
  <c r="N7" i="6"/>
  <c r="T7" i="6"/>
  <c r="BK7" i="6"/>
  <c r="BH7" i="6"/>
  <c r="AG32" i="6"/>
  <c r="BP32" i="6"/>
  <c r="BD7" i="6"/>
  <c r="AX7" i="6"/>
  <c r="AP7" i="6"/>
  <c r="AQ7" i="6"/>
  <c r="BP7" i="6"/>
  <c r="V32" i="6"/>
  <c r="P32" i="6"/>
  <c r="H32" i="6"/>
  <c r="AH32" i="6"/>
  <c r="AH7" i="6"/>
  <c r="BC32" i="6"/>
  <c r="BF7" i="6"/>
  <c r="U32" i="6"/>
  <c r="AC32" i="6"/>
  <c r="Z32" i="6"/>
  <c r="AZ35" i="6"/>
  <c r="AQ35" i="6"/>
  <c r="AW35" i="6"/>
  <c r="BM35" i="6"/>
  <c r="BG35" i="6"/>
  <c r="AV35" i="6"/>
  <c r="BH35" i="6"/>
  <c r="AM35" i="6"/>
  <c r="AN35" i="6"/>
  <c r="AZ10" i="6"/>
  <c r="AQ10" i="6"/>
  <c r="AW10" i="6"/>
  <c r="BM10" i="6"/>
  <c r="BG10" i="6"/>
  <c r="AV10" i="6"/>
  <c r="BH10" i="6"/>
  <c r="AM10" i="6"/>
  <c r="AN10" i="6"/>
  <c r="R35" i="6"/>
  <c r="I35" i="6"/>
  <c r="O35" i="6"/>
  <c r="AE35" i="6"/>
  <c r="Y10" i="6"/>
  <c r="N35" i="6"/>
  <c r="Z10" i="6"/>
  <c r="E35" i="6"/>
  <c r="F35" i="6"/>
  <c r="R10" i="6"/>
  <c r="I10" i="6"/>
  <c r="O10" i="6"/>
  <c r="AE10" i="6"/>
  <c r="Y35" i="6"/>
  <c r="N10" i="6"/>
  <c r="Z35" i="6"/>
  <c r="E10" i="6"/>
  <c r="F10" i="6"/>
  <c r="BL35" i="6"/>
  <c r="AU35" i="6"/>
  <c r="BK35" i="6"/>
  <c r="AS35" i="6"/>
  <c r="BB35" i="6"/>
  <c r="BQ35" i="6"/>
  <c r="BL10" i="6"/>
  <c r="AU10" i="6"/>
  <c r="BK10" i="6"/>
  <c r="AS10" i="6"/>
  <c r="BB10" i="6"/>
  <c r="BQ10" i="6"/>
  <c r="AD35" i="6"/>
  <c r="M35" i="6"/>
  <c r="AC35" i="6"/>
  <c r="K35" i="6"/>
  <c r="T35" i="6"/>
  <c r="AI35" i="6"/>
  <c r="AD10" i="6"/>
  <c r="M10" i="6"/>
  <c r="AC10" i="6"/>
  <c r="K10" i="6"/>
  <c r="T10" i="6"/>
  <c r="AI10" i="6"/>
  <c r="BF35" i="6"/>
  <c r="BJ35" i="6"/>
  <c r="AT35" i="6"/>
  <c r="BR35" i="6"/>
  <c r="AY10" i="6"/>
  <c r="AP35" i="6"/>
  <c r="BI35" i="6"/>
  <c r="BC35" i="6"/>
  <c r="X10" i="6"/>
  <c r="AB10" i="6"/>
  <c r="L10" i="6"/>
  <c r="AJ10" i="6"/>
  <c r="Q10" i="6"/>
  <c r="H10" i="6"/>
  <c r="AA10" i="6"/>
  <c r="V10" i="6"/>
  <c r="AP10" i="6"/>
  <c r="BI10" i="6"/>
  <c r="BE35" i="6"/>
  <c r="AG10" i="6"/>
  <c r="H35" i="6"/>
  <c r="AA35" i="6"/>
  <c r="BE10" i="6"/>
  <c r="BD10" i="6"/>
  <c r="W35" i="6"/>
  <c r="G35" i="6"/>
  <c r="BD35" i="6"/>
  <c r="AT10" i="6"/>
  <c r="AY35" i="6"/>
  <c r="BF10" i="6"/>
  <c r="W10" i="6"/>
  <c r="X35" i="6"/>
  <c r="BC10" i="6"/>
  <c r="BP35" i="6"/>
  <c r="BA35" i="6"/>
  <c r="AX35" i="6"/>
  <c r="BO35" i="6"/>
  <c r="BN35" i="6"/>
  <c r="AR35" i="6"/>
  <c r="AH10" i="6"/>
  <c r="BJ10" i="6"/>
  <c r="BR10" i="6"/>
  <c r="U35" i="6"/>
  <c r="AO35" i="6"/>
  <c r="BP10" i="6"/>
  <c r="BA10" i="6"/>
  <c r="AX10" i="6"/>
  <c r="BO10" i="6"/>
  <c r="BN10" i="6"/>
  <c r="AR10" i="6"/>
  <c r="P10" i="6"/>
  <c r="AF10" i="6"/>
  <c r="AB35" i="6"/>
  <c r="AJ35" i="6"/>
  <c r="U10" i="6"/>
  <c r="AO10" i="6"/>
  <c r="AH35" i="6"/>
  <c r="S35" i="6"/>
  <c r="P35" i="6"/>
  <c r="AG35" i="6"/>
  <c r="AF35" i="6"/>
  <c r="J35" i="6"/>
  <c r="G10" i="6"/>
  <c r="S10" i="6"/>
  <c r="J10" i="6"/>
  <c r="L35" i="6"/>
  <c r="Q35" i="6"/>
  <c r="V35" i="6"/>
  <c r="AN36" i="6"/>
  <c r="BL36" i="6"/>
  <c r="BA36" i="6"/>
  <c r="AZ36" i="6"/>
  <c r="BH36" i="6"/>
  <c r="BF36" i="6"/>
  <c r="AN11" i="6"/>
  <c r="BL11" i="6"/>
  <c r="BA11" i="6"/>
  <c r="AZ11" i="6"/>
  <c r="BH11" i="6"/>
  <c r="BF11" i="6"/>
  <c r="F36" i="6"/>
  <c r="AD36" i="6"/>
  <c r="S36" i="6"/>
  <c r="R11" i="6"/>
  <c r="Z36" i="6"/>
  <c r="X11" i="6"/>
  <c r="F11" i="6"/>
  <c r="AD11" i="6"/>
  <c r="S11" i="6"/>
  <c r="R36" i="6"/>
  <c r="Z11" i="6"/>
  <c r="X36" i="6"/>
  <c r="BB36" i="6"/>
  <c r="BC36" i="6"/>
  <c r="BK36" i="6"/>
  <c r="BG36" i="6"/>
  <c r="BJ36" i="6"/>
  <c r="AP36" i="6"/>
  <c r="AS36" i="6"/>
  <c r="BR36" i="6"/>
  <c r="BB11" i="6"/>
  <c r="BC11" i="6"/>
  <c r="BK11" i="6"/>
  <c r="BG11" i="6"/>
  <c r="BJ11" i="6"/>
  <c r="AP11" i="6"/>
  <c r="T36" i="6"/>
  <c r="U36" i="6"/>
  <c r="AC36" i="6"/>
  <c r="Y36" i="6"/>
  <c r="AB36" i="6"/>
  <c r="H36" i="6"/>
  <c r="K36" i="6"/>
  <c r="AJ11" i="6"/>
  <c r="T11" i="6"/>
  <c r="U11" i="6"/>
  <c r="AC11" i="6"/>
  <c r="Y11" i="6"/>
  <c r="AB11" i="6"/>
  <c r="H11" i="6"/>
  <c r="K11" i="6"/>
  <c r="AJ36" i="6"/>
  <c r="BO36" i="6"/>
  <c r="AU36" i="6"/>
  <c r="BN36" i="6"/>
  <c r="AQ36" i="6"/>
  <c r="AT36" i="6"/>
  <c r="BD36" i="6"/>
  <c r="BI36" i="6"/>
  <c r="AW36" i="6"/>
  <c r="AM36" i="6"/>
  <c r="AX36" i="6"/>
  <c r="AO36" i="6"/>
  <c r="AG11" i="6"/>
  <c r="M11" i="6"/>
  <c r="AF11" i="6"/>
  <c r="I11" i="6"/>
  <c r="L36" i="6"/>
  <c r="V11" i="6"/>
  <c r="AA36" i="6"/>
  <c r="O11" i="6"/>
  <c r="E11" i="6"/>
  <c r="P11" i="6"/>
  <c r="BO11" i="6"/>
  <c r="AU11" i="6"/>
  <c r="AM11" i="6"/>
  <c r="AX11" i="6"/>
  <c r="G11" i="6"/>
  <c r="W11" i="6"/>
  <c r="AE11" i="6"/>
  <c r="J11" i="6"/>
  <c r="AG36" i="6"/>
  <c r="M36" i="6"/>
  <c r="E36" i="6"/>
  <c r="P36" i="6"/>
  <c r="AV36" i="6"/>
  <c r="BQ36" i="6"/>
  <c r="AY36" i="6"/>
  <c r="BP11" i="6"/>
  <c r="L11" i="6"/>
  <c r="BM36" i="6"/>
  <c r="AO11" i="6"/>
  <c r="BE11" i="6"/>
  <c r="BM11" i="6"/>
  <c r="AV11" i="6"/>
  <c r="BQ11" i="6"/>
  <c r="AY11" i="6"/>
  <c r="BP36" i="6"/>
  <c r="AS11" i="6"/>
  <c r="BR11" i="6"/>
  <c r="N36" i="6"/>
  <c r="AI36" i="6"/>
  <c r="Q36" i="6"/>
  <c r="AH36" i="6"/>
  <c r="BE36" i="6"/>
  <c r="BD11" i="6"/>
  <c r="AW11" i="6"/>
  <c r="N11" i="6"/>
  <c r="AI11" i="6"/>
  <c r="Q11" i="6"/>
  <c r="AH11" i="6"/>
  <c r="V36" i="6"/>
  <c r="O36" i="6"/>
  <c r="BN11" i="6"/>
  <c r="AQ11" i="6"/>
  <c r="BI11" i="6"/>
  <c r="AF36" i="6"/>
  <c r="I36" i="6"/>
  <c r="AA11" i="6"/>
  <c r="AT11" i="6"/>
  <c r="AR11" i="6"/>
  <c r="AR36" i="6"/>
  <c r="G36" i="6"/>
  <c r="W36" i="6"/>
  <c r="AE36" i="6"/>
  <c r="J36" i="6"/>
  <c r="BQ29" i="6"/>
  <c r="BQ30" i="6"/>
  <c r="AM30" i="6"/>
  <c r="BH30" i="6"/>
  <c r="BI30" i="6"/>
  <c r="AO30" i="6"/>
  <c r="BE30" i="6"/>
  <c r="AZ30" i="6"/>
  <c r="BA30" i="6"/>
  <c r="AR30" i="6"/>
  <c r="AQ30" i="6"/>
  <c r="AU30" i="6"/>
  <c r="AY30" i="6"/>
  <c r="BJ30" i="6"/>
  <c r="BD30" i="6"/>
  <c r="AT30" i="6"/>
  <c r="AS30" i="6"/>
  <c r="AV30" i="6"/>
  <c r="AW30" i="6"/>
  <c r="BG30" i="6"/>
  <c r="AP30" i="6"/>
  <c r="AN30" i="6"/>
  <c r="BC30" i="6"/>
  <c r="BB30" i="6"/>
  <c r="AX30" i="6"/>
  <c r="BF30" i="6"/>
  <c r="BK30" i="6"/>
  <c r="BL30" i="6"/>
  <c r="BM30" i="6"/>
  <c r="BN30" i="6"/>
  <c r="BO30" i="6"/>
  <c r="BH28" i="6"/>
  <c r="BI28" i="6"/>
  <c r="AU28" i="6"/>
  <c r="AN28" i="6"/>
  <c r="AP28" i="6"/>
  <c r="AW28" i="6"/>
  <c r="BE28" i="6"/>
  <c r="BA28" i="6"/>
  <c r="BF28" i="6"/>
  <c r="BD28" i="6"/>
  <c r="BB28" i="6"/>
  <c r="AV28" i="6"/>
  <c r="AO28" i="6"/>
  <c r="BG28" i="6"/>
  <c r="AY28" i="6"/>
  <c r="AQ28" i="6"/>
  <c r="AR28" i="6"/>
  <c r="AZ28" i="6"/>
  <c r="BC28" i="6"/>
  <c r="AX28" i="6"/>
  <c r="AT28" i="6"/>
  <c r="AS28" i="6"/>
  <c r="BJ28" i="6"/>
  <c r="BK28" i="6"/>
  <c r="BL28" i="6"/>
  <c r="BM28" i="6"/>
  <c r="BN28" i="6"/>
  <c r="BO28" i="6"/>
  <c r="BP30" i="6"/>
  <c r="BH29" i="6"/>
  <c r="BI29" i="6"/>
  <c r="BF29" i="6"/>
  <c r="AX29" i="6"/>
  <c r="BA29" i="6"/>
  <c r="AQ29" i="6"/>
  <c r="AS29" i="6"/>
  <c r="AZ29" i="6"/>
  <c r="AR29" i="6"/>
  <c r="BB29" i="6"/>
  <c r="AO29" i="6"/>
  <c r="BJ29" i="6"/>
  <c r="AU29" i="6"/>
  <c r="BD29" i="6"/>
  <c r="AV29" i="6"/>
  <c r="AN29" i="6"/>
  <c r="AP29" i="6"/>
  <c r="AY29" i="6"/>
  <c r="AW29" i="6"/>
  <c r="BC29" i="6"/>
  <c r="BE29" i="6"/>
  <c r="AT29" i="6"/>
  <c r="BG29" i="6"/>
  <c r="BK29" i="6"/>
  <c r="BL29" i="6"/>
  <c r="BM29" i="6"/>
  <c r="BN29" i="6"/>
  <c r="BO29" i="6"/>
  <c r="BQ28" i="6"/>
  <c r="BP28" i="6"/>
  <c r="BP4" i="6"/>
  <c r="AM29" i="6"/>
  <c r="AM3" i="6"/>
  <c r="AM28" i="6"/>
  <c r="BQ4" i="6"/>
  <c r="BQ5" i="6"/>
  <c r="AM5" i="6"/>
  <c r="BH5" i="6"/>
  <c r="BI5" i="6"/>
  <c r="AT5" i="6"/>
  <c r="BC5" i="6"/>
  <c r="BA5" i="6"/>
  <c r="BB5" i="6"/>
  <c r="BF5" i="6"/>
  <c r="AR5" i="6"/>
  <c r="BE5" i="6"/>
  <c r="AY5" i="6"/>
  <c r="AU5" i="6"/>
  <c r="AV5" i="6"/>
  <c r="AX5" i="6"/>
  <c r="AO5" i="6"/>
  <c r="BJ5" i="6"/>
  <c r="BG5" i="6"/>
  <c r="BD5" i="6"/>
  <c r="AQ5" i="6"/>
  <c r="AP5" i="6"/>
  <c r="AS5" i="6"/>
  <c r="AZ5" i="6"/>
  <c r="AW5" i="6"/>
  <c r="AN5" i="6"/>
  <c r="BK5" i="6"/>
  <c r="BL5" i="6"/>
  <c r="BM5" i="6"/>
  <c r="BN5" i="6"/>
  <c r="BO5" i="6"/>
  <c r="BH3" i="6"/>
  <c r="BI3" i="6"/>
  <c r="AU3" i="6"/>
  <c r="BB3" i="6"/>
  <c r="AP3" i="6"/>
  <c r="AX3" i="6"/>
  <c r="BJ3" i="6"/>
  <c r="AR3" i="6"/>
  <c r="AQ3" i="6"/>
  <c r="BA3" i="6"/>
  <c r="BF3" i="6"/>
  <c r="AS3" i="6"/>
  <c r="BC3" i="6"/>
  <c r="AW3" i="6"/>
  <c r="AV3" i="6"/>
  <c r="AN3" i="6"/>
  <c r="BE3" i="6"/>
  <c r="BD3" i="6"/>
  <c r="AO3" i="6"/>
  <c r="AY3" i="6"/>
  <c r="BG3" i="6"/>
  <c r="AZ3" i="6"/>
  <c r="AT3" i="6"/>
  <c r="BK3" i="6"/>
  <c r="BL3" i="6"/>
  <c r="BM3" i="6"/>
  <c r="BN3" i="6"/>
  <c r="BO3" i="6"/>
  <c r="BP5" i="6"/>
  <c r="BH4" i="6"/>
  <c r="BI4" i="6"/>
  <c r="BA4" i="6"/>
  <c r="AZ4" i="6"/>
  <c r="BG4" i="6"/>
  <c r="AR4" i="6"/>
  <c r="AX4" i="6"/>
  <c r="AN4" i="6"/>
  <c r="AQ4" i="6"/>
  <c r="AS4" i="6"/>
  <c r="AP4" i="6"/>
  <c r="BE4" i="6"/>
  <c r="BB4" i="6"/>
  <c r="BJ4" i="6"/>
  <c r="AO4" i="6"/>
  <c r="AV4" i="6"/>
  <c r="BC4" i="6"/>
  <c r="AW4" i="6"/>
  <c r="AU4" i="6"/>
  <c r="BF4" i="6"/>
  <c r="AY4" i="6"/>
  <c r="BD4" i="6"/>
  <c r="AT4" i="6"/>
  <c r="BK4" i="6"/>
  <c r="BL4" i="6"/>
  <c r="BM4" i="6"/>
  <c r="BN4" i="6"/>
  <c r="BO4" i="6"/>
  <c r="BQ3" i="6"/>
  <c r="BP3" i="6"/>
  <c r="AH29" i="6"/>
  <c r="AM4" i="6"/>
  <c r="AI29" i="6"/>
  <c r="E28" i="6"/>
  <c r="Z28" i="6"/>
  <c r="AA28" i="6"/>
  <c r="W28" i="6"/>
  <c r="P28" i="6"/>
  <c r="AB28" i="6"/>
  <c r="H28" i="6"/>
  <c r="T28" i="6"/>
  <c r="V28" i="6"/>
  <c r="I28" i="6"/>
  <c r="R28" i="6"/>
  <c r="K28" i="6"/>
  <c r="S28" i="6"/>
  <c r="X28" i="6"/>
  <c r="M28" i="6"/>
  <c r="J28" i="6"/>
  <c r="Y28" i="6"/>
  <c r="N28" i="6"/>
  <c r="F28" i="6"/>
  <c r="G28" i="6"/>
  <c r="U28" i="6"/>
  <c r="L28" i="6"/>
  <c r="O28" i="6"/>
  <c r="Q28" i="6"/>
  <c r="AC28" i="6"/>
  <c r="AD28" i="6"/>
  <c r="AE28" i="6"/>
  <c r="AF28" i="6"/>
  <c r="AG28" i="6"/>
  <c r="AI30" i="6"/>
  <c r="E30" i="6"/>
  <c r="Z30" i="6"/>
  <c r="AA30" i="6"/>
  <c r="U30" i="6"/>
  <c r="G30" i="6"/>
  <c r="X30" i="6"/>
  <c r="N30" i="6"/>
  <c r="T30" i="6"/>
  <c r="I30" i="6"/>
  <c r="W30" i="6"/>
  <c r="Y30" i="6"/>
  <c r="J30" i="6"/>
  <c r="M30" i="6"/>
  <c r="Q30" i="6"/>
  <c r="AB30" i="6"/>
  <c r="P30" i="6"/>
  <c r="V30" i="6"/>
  <c r="H30" i="6"/>
  <c r="K30" i="6"/>
  <c r="L30" i="6"/>
  <c r="O30" i="6"/>
  <c r="R30" i="6"/>
  <c r="F30" i="6"/>
  <c r="S30" i="6"/>
  <c r="AC30" i="6"/>
  <c r="AD30" i="6"/>
  <c r="AE30" i="6"/>
  <c r="AF30" i="6"/>
  <c r="AG30" i="6"/>
  <c r="AH30" i="6"/>
  <c r="Z29" i="6"/>
  <c r="AA29" i="6"/>
  <c r="S29" i="6"/>
  <c r="T29" i="6"/>
  <c r="U29" i="6"/>
  <c r="L29" i="6"/>
  <c r="J29" i="6"/>
  <c r="V29" i="6"/>
  <c r="M29" i="6"/>
  <c r="R29" i="6"/>
  <c r="Y29" i="6"/>
  <c r="P29" i="6"/>
  <c r="G29" i="6"/>
  <c r="H29" i="6"/>
  <c r="I29" i="6"/>
  <c r="AB29" i="6"/>
  <c r="K29" i="6"/>
  <c r="W29" i="6"/>
  <c r="X29" i="6"/>
  <c r="F29" i="6"/>
  <c r="Q29" i="6"/>
  <c r="O29" i="6"/>
  <c r="N29" i="6"/>
  <c r="AC29" i="6"/>
  <c r="AD29" i="6"/>
  <c r="AE29" i="6"/>
  <c r="AF29" i="6"/>
  <c r="AG29" i="6"/>
  <c r="AI28" i="6"/>
  <c r="AH28" i="6"/>
  <c r="AH4" i="6"/>
  <c r="E29" i="6"/>
  <c r="AI4" i="6"/>
  <c r="E3" i="6"/>
  <c r="Z3" i="6"/>
  <c r="AA3" i="6"/>
  <c r="W3" i="6"/>
  <c r="V3" i="6"/>
  <c r="P3" i="6"/>
  <c r="AB3" i="6"/>
  <c r="H3" i="6"/>
  <c r="T3" i="6"/>
  <c r="I3" i="6"/>
  <c r="Y3" i="6"/>
  <c r="K3" i="6"/>
  <c r="S3" i="6"/>
  <c r="X3" i="6"/>
  <c r="M3" i="6"/>
  <c r="R3" i="6"/>
  <c r="J3" i="6"/>
  <c r="F3" i="6"/>
  <c r="N3" i="6"/>
  <c r="G3" i="6"/>
  <c r="U3" i="6"/>
  <c r="O3" i="6"/>
  <c r="L3" i="6"/>
  <c r="Q3" i="6"/>
  <c r="AC3" i="6"/>
  <c r="AD3" i="6"/>
  <c r="AE3" i="6"/>
  <c r="AF3" i="6"/>
  <c r="AG3" i="6"/>
  <c r="AI5" i="6"/>
  <c r="E5" i="6"/>
  <c r="Z5" i="6"/>
  <c r="AA5" i="6"/>
  <c r="U5" i="6"/>
  <c r="G5" i="6"/>
  <c r="X5" i="6"/>
  <c r="N5" i="6"/>
  <c r="T5" i="6"/>
  <c r="I5" i="6"/>
  <c r="W5" i="6"/>
  <c r="Y5" i="6"/>
  <c r="J5" i="6"/>
  <c r="M5" i="6"/>
  <c r="Q5" i="6"/>
  <c r="AB5" i="6"/>
  <c r="P5" i="6"/>
  <c r="V5" i="6"/>
  <c r="K5" i="6"/>
  <c r="H5" i="6"/>
  <c r="O5" i="6"/>
  <c r="L5" i="6"/>
  <c r="F5" i="6"/>
  <c r="R5" i="6"/>
  <c r="S5" i="6"/>
  <c r="AC5" i="6"/>
  <c r="AD5" i="6"/>
  <c r="AE5" i="6"/>
  <c r="AF5" i="6"/>
  <c r="AG5" i="6"/>
  <c r="AH5" i="6"/>
  <c r="E4" i="6"/>
  <c r="Z4" i="6"/>
  <c r="AA4" i="6"/>
  <c r="S4" i="6"/>
  <c r="U4" i="6"/>
  <c r="M4" i="6"/>
  <c r="L4" i="6"/>
  <c r="J4" i="6"/>
  <c r="V4" i="6"/>
  <c r="R4" i="6"/>
  <c r="Y4" i="6"/>
  <c r="P4" i="6"/>
  <c r="I4" i="6"/>
  <c r="H4" i="6"/>
  <c r="K4" i="6"/>
  <c r="AB4" i="6"/>
  <c r="W4" i="6"/>
  <c r="G4" i="6"/>
  <c r="X4" i="6"/>
  <c r="Q4" i="6"/>
  <c r="O4" i="6"/>
  <c r="N4" i="6"/>
  <c r="T4" i="6"/>
  <c r="F4" i="6"/>
  <c r="AC4" i="6"/>
  <c r="AD4" i="6"/>
  <c r="AE4" i="6"/>
  <c r="AF4" i="6"/>
  <c r="AG4" i="6"/>
  <c r="AI3" i="6"/>
  <c r="AH3" i="6"/>
  <c r="AD87" i="5"/>
  <c r="AD57" i="29" s="1"/>
  <c r="Z87" i="5"/>
  <c r="Z57" i="29" s="1"/>
  <c r="AE87" i="5"/>
  <c r="AE57" i="29" s="1"/>
  <c r="AI87" i="5"/>
  <c r="AI57" i="29" s="1"/>
  <c r="AF87" i="5"/>
  <c r="AF57" i="29" s="1"/>
  <c r="AJ87" i="5"/>
  <c r="AJ57" i="29" s="1"/>
  <c r="AG87" i="5"/>
  <c r="AG57" i="29" s="1"/>
  <c r="AB87" i="5"/>
  <c r="AB57" i="29" s="1"/>
  <c r="AH87" i="5"/>
  <c r="AH57" i="29" s="1"/>
  <c r="AA87" i="5"/>
  <c r="AA57" i="29" s="1"/>
  <c r="AC87" i="5"/>
  <c r="AC57" i="29" s="1"/>
  <c r="AJ83" i="5"/>
  <c r="AJ53" i="29" s="1"/>
  <c r="AE83" i="5"/>
  <c r="AE53" i="29" s="1"/>
  <c r="Z83" i="5"/>
  <c r="Z53" i="29" s="1"/>
  <c r="AH83" i="5"/>
  <c r="AH53" i="29" s="1"/>
  <c r="AB83" i="5"/>
  <c r="AB53" i="29" s="1"/>
  <c r="AC83" i="5"/>
  <c r="AC53" i="29" s="1"/>
  <c r="AD83" i="5"/>
  <c r="AD53" i="29" s="1"/>
  <c r="AA83" i="5"/>
  <c r="AA53" i="29" s="1"/>
  <c r="AI83" i="5"/>
  <c r="AI53" i="29" s="1"/>
  <c r="AG83" i="5"/>
  <c r="AG53" i="29" s="1"/>
  <c r="AF83" i="5"/>
  <c r="AF53" i="29" s="1"/>
  <c r="AE97" i="5"/>
  <c r="AE12" i="29" s="1"/>
  <c r="AI97" i="5"/>
  <c r="AI12" i="29" s="1"/>
  <c r="AH97" i="5"/>
  <c r="AH12" i="29" s="1"/>
  <c r="AE109" i="5"/>
  <c r="AE24" i="29" s="1"/>
  <c r="AC109" i="5"/>
  <c r="AC24" i="29" s="1"/>
  <c r="AI109" i="5"/>
  <c r="AI24" i="29" s="1"/>
  <c r="AG109" i="5"/>
  <c r="AG24" i="29" s="1"/>
  <c r="AF97" i="5"/>
  <c r="AF12" i="29" s="1"/>
  <c r="AD97" i="5"/>
  <c r="AD12" i="29" s="1"/>
  <c r="AC97" i="5"/>
  <c r="AC12" i="29" s="1"/>
  <c r="Z97" i="5"/>
  <c r="Z12" i="29" s="1"/>
  <c r="AF109" i="5"/>
  <c r="AF24" i="29" s="1"/>
  <c r="AG97" i="5"/>
  <c r="AG12" i="29" s="1"/>
  <c r="AH109" i="5"/>
  <c r="AH24" i="29" s="1"/>
  <c r="AA97" i="5"/>
  <c r="AA12" i="29" s="1"/>
  <c r="AB109" i="5"/>
  <c r="AB24" i="29" s="1"/>
  <c r="AB97" i="5"/>
  <c r="AB12" i="29" s="1"/>
  <c r="Z109" i="5"/>
  <c r="Z24" i="29" s="1"/>
  <c r="AJ97" i="5"/>
  <c r="AJ12" i="29" s="1"/>
  <c r="AA109" i="5"/>
  <c r="AA24" i="29" s="1"/>
  <c r="AJ109" i="5"/>
  <c r="AJ24" i="29" s="1"/>
  <c r="AD109" i="5"/>
  <c r="AD24" i="29" s="1"/>
  <c r="AJ102" i="5"/>
  <c r="AJ17" i="29" s="1"/>
  <c r="AE102" i="5"/>
  <c r="AE17" i="29" s="1"/>
  <c r="AB102" i="5"/>
  <c r="AB17" i="29" s="1"/>
  <c r="AA102" i="5"/>
  <c r="AA17" i="29" s="1"/>
  <c r="AI114" i="5"/>
  <c r="AI29" i="29" s="1"/>
  <c r="AA114" i="5"/>
  <c r="AA29" i="29" s="1"/>
  <c r="AG102" i="5"/>
  <c r="AG17" i="29" s="1"/>
  <c r="AH114" i="5"/>
  <c r="AH29" i="29" s="1"/>
  <c r="AD102" i="5"/>
  <c r="AD17" i="29" s="1"/>
  <c r="AC114" i="5"/>
  <c r="AC29" i="29" s="1"/>
  <c r="AI102" i="5"/>
  <c r="AI17" i="29" s="1"/>
  <c r="AF102" i="5"/>
  <c r="AF17" i="29" s="1"/>
  <c r="AD114" i="5"/>
  <c r="AD29" i="29" s="1"/>
  <c r="AB114" i="5"/>
  <c r="AB29" i="29" s="1"/>
  <c r="Z102" i="5"/>
  <c r="Z17" i="29" s="1"/>
  <c r="AE114" i="5"/>
  <c r="AE29" i="29" s="1"/>
  <c r="AG114" i="5"/>
  <c r="AG29" i="29" s="1"/>
  <c r="Z114" i="5"/>
  <c r="Z29" i="29" s="1"/>
  <c r="AF114" i="5"/>
  <c r="AF29" i="29" s="1"/>
  <c r="AH102" i="5"/>
  <c r="AH17" i="29" s="1"/>
  <c r="AC102" i="5"/>
  <c r="AC17" i="29" s="1"/>
  <c r="AJ114" i="5"/>
  <c r="AJ29" i="29" s="1"/>
  <c r="AA106" i="5"/>
  <c r="AA21" i="29" s="1"/>
  <c r="AE106" i="5"/>
  <c r="AE21" i="29" s="1"/>
  <c r="AH106" i="5"/>
  <c r="AH21" i="29" s="1"/>
  <c r="AI106" i="5"/>
  <c r="AI21" i="29" s="1"/>
  <c r="AJ106" i="5"/>
  <c r="AJ21" i="29" s="1"/>
  <c r="AF106" i="5"/>
  <c r="AF21" i="29" s="1"/>
  <c r="AC106" i="5"/>
  <c r="AC21" i="29" s="1"/>
  <c r="AD106" i="5"/>
  <c r="AD21" i="29" s="1"/>
  <c r="AG106" i="5"/>
  <c r="AG21" i="29" s="1"/>
  <c r="Z106" i="5"/>
  <c r="Z21" i="29" s="1"/>
  <c r="AB106" i="5"/>
  <c r="AB21" i="29" s="1"/>
  <c r="Z94" i="5"/>
  <c r="Z9" i="29" s="1"/>
  <c r="AB94" i="5"/>
  <c r="AB9" i="29" s="1"/>
  <c r="AI94" i="5"/>
  <c r="AI9" i="29" s="1"/>
  <c r="AJ94" i="5"/>
  <c r="AJ9" i="29" s="1"/>
  <c r="AF94" i="5"/>
  <c r="AF9" i="29" s="1"/>
  <c r="AC94" i="5"/>
  <c r="AC9" i="29" s="1"/>
  <c r="AG94" i="5"/>
  <c r="AG9" i="29" s="1"/>
  <c r="AE94" i="5"/>
  <c r="AE9" i="29" s="1"/>
  <c r="AA94" i="5"/>
  <c r="AA9" i="29" s="1"/>
  <c r="AD94" i="5"/>
  <c r="AD9" i="29" s="1"/>
  <c r="AH94" i="5"/>
  <c r="AH9" i="29" s="1"/>
  <c r="AA84" i="5"/>
  <c r="AA54" i="29" s="1"/>
  <c r="AD84" i="5"/>
  <c r="AD54" i="29" s="1"/>
  <c r="AI84" i="5"/>
  <c r="AI54" i="29" s="1"/>
  <c r="AB84" i="5"/>
  <c r="AB54" i="29" s="1"/>
  <c r="AG84" i="5"/>
  <c r="AG54" i="29" s="1"/>
  <c r="AH84" i="5"/>
  <c r="AH54" i="29" s="1"/>
  <c r="AC84" i="5"/>
  <c r="AC54" i="29" s="1"/>
  <c r="AJ84" i="5"/>
  <c r="AJ54" i="29" s="1"/>
  <c r="AE84" i="5"/>
  <c r="AE54" i="29" s="1"/>
  <c r="Z84" i="5"/>
  <c r="Z54" i="29" s="1"/>
  <c r="AF84" i="5"/>
  <c r="AF54" i="29" s="1"/>
  <c r="AH113" i="5"/>
  <c r="AH28" i="29" s="1"/>
  <c r="AG101" i="5"/>
  <c r="AG16" i="29" s="1"/>
  <c r="AB113" i="5"/>
  <c r="AB28" i="29" s="1"/>
  <c r="AJ113" i="5"/>
  <c r="AJ28" i="29" s="1"/>
  <c r="AF101" i="5"/>
  <c r="AF16" i="29" s="1"/>
  <c r="AE101" i="5"/>
  <c r="AE16" i="29" s="1"/>
  <c r="AC101" i="5"/>
  <c r="AC16" i="29" s="1"/>
  <c r="Z101" i="5"/>
  <c r="Z16" i="29" s="1"/>
  <c r="AJ101" i="5"/>
  <c r="AJ16" i="29" s="1"/>
  <c r="AI101" i="5"/>
  <c r="AI16" i="29" s="1"/>
  <c r="AD101" i="5"/>
  <c r="AD16" i="29" s="1"/>
  <c r="AA101" i="5"/>
  <c r="AA16" i="29" s="1"/>
  <c r="AG113" i="5"/>
  <c r="AG28" i="29" s="1"/>
  <c r="AD113" i="5"/>
  <c r="AD28" i="29" s="1"/>
  <c r="AI113" i="5"/>
  <c r="AI28" i="29" s="1"/>
  <c r="AH101" i="5"/>
  <c r="AH16" i="29" s="1"/>
  <c r="AB101" i="5"/>
  <c r="AB16" i="29" s="1"/>
  <c r="AF113" i="5"/>
  <c r="AF28" i="29" s="1"/>
  <c r="AE113" i="5"/>
  <c r="AE28" i="29" s="1"/>
  <c r="AA113" i="5"/>
  <c r="AA28" i="29" s="1"/>
  <c r="Z113" i="5"/>
  <c r="Z28" i="29" s="1"/>
  <c r="AC113" i="5"/>
  <c r="AC28" i="29" s="1"/>
  <c r="AJ86" i="5"/>
  <c r="AJ56" i="29" s="1"/>
  <c r="AE86" i="5"/>
  <c r="AE56" i="29" s="1"/>
  <c r="AH86" i="5"/>
  <c r="AH56" i="29" s="1"/>
  <c r="AF86" i="5"/>
  <c r="AF56" i="29" s="1"/>
  <c r="AI86" i="5"/>
  <c r="AI56" i="29" s="1"/>
  <c r="AB86" i="5"/>
  <c r="AB56" i="29" s="1"/>
  <c r="AC86" i="5"/>
  <c r="AC56" i="29" s="1"/>
  <c r="Z86" i="5"/>
  <c r="Z56" i="29" s="1"/>
  <c r="AD86" i="5"/>
  <c r="AD56" i="29" s="1"/>
  <c r="AG86" i="5"/>
  <c r="AG56" i="29" s="1"/>
  <c r="AA86" i="5"/>
  <c r="AA56" i="29" s="1"/>
  <c r="AE80" i="5"/>
  <c r="AE50" i="29" s="1"/>
  <c r="AD80" i="5"/>
  <c r="AD50" i="29" s="1"/>
  <c r="AI80" i="5"/>
  <c r="AI50" i="29" s="1"/>
  <c r="AJ80" i="5"/>
  <c r="AJ50" i="29" s="1"/>
  <c r="AF80" i="5"/>
  <c r="AF50" i="29" s="1"/>
  <c r="AA80" i="5"/>
  <c r="AA50" i="29" s="1"/>
  <c r="Z80" i="5"/>
  <c r="Z50" i="29" s="1"/>
  <c r="AG80" i="5"/>
  <c r="AG50" i="29" s="1"/>
  <c r="AC80" i="5"/>
  <c r="AC50" i="29" s="1"/>
  <c r="AB80" i="5"/>
  <c r="AB50" i="29" s="1"/>
  <c r="AH80" i="5"/>
  <c r="AH50" i="29" s="1"/>
  <c r="AI112" i="5"/>
  <c r="AI27" i="29" s="1"/>
  <c r="AH100" i="5"/>
  <c r="AH15" i="29" s="1"/>
  <c r="AA100" i="5"/>
  <c r="AA15" i="29" s="1"/>
  <c r="AJ100" i="5"/>
  <c r="AJ15" i="29" s="1"/>
  <c r="AE100" i="5"/>
  <c r="AE15" i="29" s="1"/>
  <c r="AJ112" i="5"/>
  <c r="AJ27" i="29" s="1"/>
  <c r="AC112" i="5"/>
  <c r="AC27" i="29" s="1"/>
  <c r="AG100" i="5"/>
  <c r="AG15" i="29" s="1"/>
  <c r="AE112" i="5"/>
  <c r="AE27" i="29" s="1"/>
  <c r="AD100" i="5"/>
  <c r="AD15" i="29" s="1"/>
  <c r="AD112" i="5"/>
  <c r="AD27" i="29" s="1"/>
  <c r="AC100" i="5"/>
  <c r="AC15" i="29" s="1"/>
  <c r="AF100" i="5"/>
  <c r="AF15" i="29" s="1"/>
  <c r="Z100" i="5"/>
  <c r="Z15" i="29" s="1"/>
  <c r="Z112" i="5"/>
  <c r="Z27" i="29" s="1"/>
  <c r="AB100" i="5"/>
  <c r="AB15" i="29" s="1"/>
  <c r="AG112" i="5"/>
  <c r="AG27" i="29" s="1"/>
  <c r="AF112" i="5"/>
  <c r="AF27" i="29" s="1"/>
  <c r="AH112" i="5"/>
  <c r="AH27" i="29" s="1"/>
  <c r="AI100" i="5"/>
  <c r="AI15" i="29" s="1"/>
  <c r="AA112" i="5"/>
  <c r="AA27" i="29" s="1"/>
  <c r="AB112" i="5"/>
  <c r="AB27" i="29" s="1"/>
  <c r="AE96" i="5"/>
  <c r="AE11" i="29" s="1"/>
  <c r="AJ108" i="5"/>
  <c r="AJ23" i="29" s="1"/>
  <c r="AD96" i="5"/>
  <c r="AD11" i="29" s="1"/>
  <c r="AG108" i="5"/>
  <c r="AG23" i="29" s="1"/>
  <c r="AA96" i="5"/>
  <c r="AA11" i="29" s="1"/>
  <c r="AB96" i="5"/>
  <c r="AB11" i="29" s="1"/>
  <c r="AC108" i="5"/>
  <c r="AC23" i="29" s="1"/>
  <c r="AG96" i="5"/>
  <c r="AG11" i="29" s="1"/>
  <c r="AC96" i="5"/>
  <c r="AC11" i="29" s="1"/>
  <c r="AH108" i="5"/>
  <c r="AH23" i="29" s="1"/>
  <c r="Z96" i="5"/>
  <c r="Z11" i="29" s="1"/>
  <c r="AA108" i="5"/>
  <c r="AA23" i="29" s="1"/>
  <c r="AI96" i="5"/>
  <c r="AI11" i="29" s="1"/>
  <c r="AE108" i="5"/>
  <c r="AE23" i="29" s="1"/>
  <c r="AJ96" i="5"/>
  <c r="AJ11" i="29" s="1"/>
  <c r="AD108" i="5"/>
  <c r="AD23" i="29" s="1"/>
  <c r="AB108" i="5"/>
  <c r="AB23" i="29" s="1"/>
  <c r="AI108" i="5"/>
  <c r="AI23" i="29" s="1"/>
  <c r="AH96" i="5"/>
  <c r="AH11" i="29" s="1"/>
  <c r="AF108" i="5"/>
  <c r="AF23" i="29" s="1"/>
  <c r="Z108" i="5"/>
  <c r="Z23" i="29" s="1"/>
  <c r="AF96" i="5"/>
  <c r="AF11" i="29" s="1"/>
  <c r="AH85" i="5"/>
  <c r="AH55" i="29" s="1"/>
  <c r="Z85" i="5"/>
  <c r="Z55" i="29" s="1"/>
  <c r="AG85" i="5"/>
  <c r="AG55" i="29" s="1"/>
  <c r="AA85" i="5"/>
  <c r="AA55" i="29" s="1"/>
  <c r="AI85" i="5"/>
  <c r="AI55" i="29" s="1"/>
  <c r="AD85" i="5"/>
  <c r="AD55" i="29" s="1"/>
  <c r="AC85" i="5"/>
  <c r="AC55" i="29" s="1"/>
  <c r="AE85" i="5"/>
  <c r="AE55" i="29" s="1"/>
  <c r="AJ85" i="5"/>
  <c r="AJ55" i="29" s="1"/>
  <c r="AB85" i="5"/>
  <c r="AB55" i="29" s="1"/>
  <c r="AF85" i="5"/>
  <c r="AF55" i="29" s="1"/>
  <c r="AJ64" i="5"/>
  <c r="AJ46" i="5"/>
  <c r="AJ103" i="5" s="1"/>
  <c r="AJ18" i="29" s="1"/>
  <c r="AJ47" i="5"/>
  <c r="AJ104" i="5" s="1"/>
  <c r="AJ19" i="29" s="1"/>
  <c r="AJ36" i="5"/>
  <c r="AJ93" i="5" s="1"/>
  <c r="AJ8" i="29" s="1"/>
  <c r="AJ35" i="5"/>
  <c r="AJ92" i="5" s="1"/>
  <c r="AJ7" i="29" s="1"/>
  <c r="AJ34" i="5"/>
  <c r="AJ91" i="5" s="1"/>
  <c r="AJ6" i="29" s="1"/>
  <c r="AA82" i="5"/>
  <c r="AA52" i="29" s="1"/>
  <c r="AG82" i="5"/>
  <c r="AG52" i="29" s="1"/>
  <c r="AH82" i="5"/>
  <c r="AH52" i="29" s="1"/>
  <c r="AD82" i="5"/>
  <c r="AD52" i="29" s="1"/>
  <c r="AB82" i="5"/>
  <c r="AB52" i="29" s="1"/>
  <c r="AI82" i="5"/>
  <c r="AI52" i="29" s="1"/>
  <c r="AE82" i="5"/>
  <c r="AE52" i="29" s="1"/>
  <c r="AC82" i="5"/>
  <c r="AC52" i="29" s="1"/>
  <c r="Z82" i="5"/>
  <c r="Z52" i="29" s="1"/>
  <c r="AJ82" i="5"/>
  <c r="AJ52" i="29" s="1"/>
  <c r="AF82" i="5"/>
  <c r="AF52" i="29" s="1"/>
  <c r="AJ88" i="5"/>
  <c r="AJ58" i="29" s="1"/>
  <c r="AH88" i="5"/>
  <c r="AH58" i="29" s="1"/>
  <c r="AD88" i="5"/>
  <c r="AD58" i="29" s="1"/>
  <c r="AI88" i="5"/>
  <c r="AI58" i="29" s="1"/>
  <c r="AB88" i="5"/>
  <c r="AB58" i="29" s="1"/>
  <c r="Z88" i="5"/>
  <c r="Z58" i="29" s="1"/>
  <c r="AC88" i="5"/>
  <c r="AC58" i="29" s="1"/>
  <c r="AG88" i="5"/>
  <c r="AG58" i="29" s="1"/>
  <c r="AA88" i="5"/>
  <c r="AA58" i="29" s="1"/>
  <c r="AF88" i="5"/>
  <c r="AF58" i="29" s="1"/>
  <c r="AE88" i="5"/>
  <c r="AE58" i="29" s="1"/>
  <c r="AF95" i="5"/>
  <c r="AF10" i="29" s="1"/>
  <c r="Z95" i="5"/>
  <c r="Z10" i="29" s="1"/>
  <c r="AJ107" i="5"/>
  <c r="AJ22" i="29" s="1"/>
  <c r="AB107" i="5"/>
  <c r="AB22" i="29" s="1"/>
  <c r="AH95" i="5"/>
  <c r="AH10" i="29" s="1"/>
  <c r="AA95" i="5"/>
  <c r="AA10" i="29" s="1"/>
  <c r="AE95" i="5"/>
  <c r="AE10" i="29" s="1"/>
  <c r="AC95" i="5"/>
  <c r="AC10" i="29" s="1"/>
  <c r="AJ95" i="5"/>
  <c r="AJ10" i="29" s="1"/>
  <c r="AC107" i="5"/>
  <c r="AC22" i="29" s="1"/>
  <c r="AG95" i="5"/>
  <c r="AG10" i="29" s="1"/>
  <c r="AD95" i="5"/>
  <c r="AD10" i="29" s="1"/>
  <c r="Z107" i="5"/>
  <c r="Z22" i="29" s="1"/>
  <c r="AB95" i="5"/>
  <c r="AB10" i="29" s="1"/>
  <c r="AG107" i="5"/>
  <c r="AG22" i="29" s="1"/>
  <c r="AD107" i="5"/>
  <c r="AD22" i="29" s="1"/>
  <c r="AI107" i="5"/>
  <c r="AI22" i="29" s="1"/>
  <c r="AF107" i="5"/>
  <c r="AF22" i="29" s="1"/>
  <c r="AA107" i="5"/>
  <c r="AA22" i="29" s="1"/>
  <c r="AE107" i="5"/>
  <c r="AE22" i="29" s="1"/>
  <c r="AI95" i="5"/>
  <c r="AI10" i="29" s="1"/>
  <c r="AH107" i="5"/>
  <c r="AH22" i="29" s="1"/>
  <c r="AF110" i="5"/>
  <c r="AF25" i="29" s="1"/>
  <c r="AI110" i="5"/>
  <c r="AI25" i="29" s="1"/>
  <c r="AB98" i="5"/>
  <c r="AB13" i="29" s="1"/>
  <c r="AE98" i="5"/>
  <c r="AE13" i="29" s="1"/>
  <c r="AC110" i="5"/>
  <c r="AC25" i="29" s="1"/>
  <c r="AJ110" i="5"/>
  <c r="AJ25" i="29" s="1"/>
  <c r="AG110" i="5"/>
  <c r="AG25" i="29" s="1"/>
  <c r="AA110" i="5"/>
  <c r="AA25" i="29" s="1"/>
  <c r="AJ98" i="5"/>
  <c r="AJ13" i="29" s="1"/>
  <c r="AH98" i="5"/>
  <c r="AH13" i="29" s="1"/>
  <c r="Z98" i="5"/>
  <c r="Z13" i="29" s="1"/>
  <c r="Z110" i="5"/>
  <c r="Z25" i="29" s="1"/>
  <c r="AI98" i="5"/>
  <c r="AI13" i="29" s="1"/>
  <c r="AB110" i="5"/>
  <c r="AB25" i="29" s="1"/>
  <c r="AG98" i="5"/>
  <c r="AG13" i="29" s="1"/>
  <c r="AC98" i="5"/>
  <c r="AC13" i="29" s="1"/>
  <c r="AD98" i="5"/>
  <c r="AD13" i="29" s="1"/>
  <c r="AF98" i="5"/>
  <c r="AF13" i="29" s="1"/>
  <c r="AD110" i="5"/>
  <c r="AD25" i="29" s="1"/>
  <c r="AE110" i="5"/>
  <c r="AE25" i="29" s="1"/>
  <c r="AA98" i="5"/>
  <c r="AA13" i="29" s="1"/>
  <c r="AH110" i="5"/>
  <c r="AH25" i="29" s="1"/>
  <c r="AA81" i="5"/>
  <c r="AA51" i="29" s="1"/>
  <c r="AD81" i="5"/>
  <c r="AD51" i="29" s="1"/>
  <c r="AI81" i="5"/>
  <c r="AI51" i="29" s="1"/>
  <c r="AE81" i="5"/>
  <c r="AE51" i="29" s="1"/>
  <c r="AB81" i="5"/>
  <c r="AB51" i="29" s="1"/>
  <c r="AC81" i="5"/>
  <c r="AC51" i="29" s="1"/>
  <c r="AJ81" i="5"/>
  <c r="AJ51" i="29" s="1"/>
  <c r="Z81" i="5"/>
  <c r="Z51" i="29" s="1"/>
  <c r="AG81" i="5"/>
  <c r="AG51" i="29" s="1"/>
  <c r="AH81" i="5"/>
  <c r="AH51" i="29" s="1"/>
  <c r="AF81" i="5"/>
  <c r="AF51" i="29" s="1"/>
  <c r="AC99" i="5"/>
  <c r="AC14" i="29" s="1"/>
  <c r="AB111" i="5"/>
  <c r="AB26" i="29" s="1"/>
  <c r="AD111" i="5"/>
  <c r="AD26" i="29" s="1"/>
  <c r="AB99" i="5"/>
  <c r="AB14" i="29" s="1"/>
  <c r="AI99" i="5"/>
  <c r="AI14" i="29" s="1"/>
  <c r="AA99" i="5"/>
  <c r="AA14" i="29" s="1"/>
  <c r="Z99" i="5"/>
  <c r="Z14" i="29" s="1"/>
  <c r="AC111" i="5"/>
  <c r="AC26" i="29" s="1"/>
  <c r="AG111" i="5"/>
  <c r="AG26" i="29" s="1"/>
  <c r="AH99" i="5"/>
  <c r="AH14" i="29" s="1"/>
  <c r="AJ111" i="5"/>
  <c r="AJ26" i="29" s="1"/>
  <c r="AE99" i="5"/>
  <c r="AE14" i="29" s="1"/>
  <c r="Z111" i="5"/>
  <c r="Z26" i="29" s="1"/>
  <c r="AF111" i="5"/>
  <c r="AF26" i="29" s="1"/>
  <c r="AD99" i="5"/>
  <c r="AD14" i="29" s="1"/>
  <c r="AF99" i="5"/>
  <c r="AF14" i="29" s="1"/>
  <c r="AH111" i="5"/>
  <c r="AH26" i="29" s="1"/>
  <c r="AJ99" i="5"/>
  <c r="AJ14" i="29" s="1"/>
  <c r="AG99" i="5"/>
  <c r="AG14" i="29" s="1"/>
  <c r="AA111" i="5"/>
  <c r="AA26" i="29" s="1"/>
  <c r="AI111" i="5"/>
  <c r="AI26" i="29" s="1"/>
  <c r="AE111" i="5"/>
  <c r="AE26" i="29" s="1"/>
  <c r="AJ58" i="8"/>
  <c r="BQ4" i="8"/>
  <c r="BQ58" i="8" s="1"/>
  <c r="AA36" i="29"/>
  <c r="AB36" i="29"/>
  <c r="AC36" i="29"/>
  <c r="AD36" i="29"/>
  <c r="AE36" i="29"/>
  <c r="AF36" i="29"/>
  <c r="AG36" i="29"/>
  <c r="AH36" i="29"/>
  <c r="AI36" i="29"/>
  <c r="AJ36" i="29"/>
  <c r="Z36" i="29"/>
  <c r="AE40" i="29"/>
  <c r="AF40" i="29"/>
  <c r="AG40" i="29"/>
  <c r="AH40" i="29"/>
  <c r="AI40" i="29"/>
  <c r="AJ40" i="29"/>
  <c r="Z40" i="29"/>
  <c r="AA40" i="29"/>
  <c r="AB40" i="29"/>
  <c r="AD40" i="29"/>
  <c r="AC40" i="29"/>
  <c r="AH43" i="29"/>
  <c r="AI43" i="29"/>
  <c r="AJ43" i="29"/>
  <c r="Z43" i="29"/>
  <c r="AA43" i="29"/>
  <c r="AB43" i="29"/>
  <c r="AC43" i="29"/>
  <c r="AD43" i="29"/>
  <c r="AE43" i="29"/>
  <c r="AF43" i="29"/>
  <c r="AG43" i="29"/>
  <c r="Z35" i="29"/>
  <c r="AA35" i="29"/>
  <c r="AB35" i="29"/>
  <c r="AC35" i="29"/>
  <c r="AD35" i="29"/>
  <c r="AE35" i="29"/>
  <c r="AF35" i="29"/>
  <c r="AG35" i="29"/>
  <c r="AH35" i="29"/>
  <c r="AI35" i="29"/>
  <c r="AJ35" i="29"/>
  <c r="AG42" i="29"/>
  <c r="AH42" i="29"/>
  <c r="AI42" i="29"/>
  <c r="AJ42" i="29"/>
  <c r="Z42" i="29"/>
  <c r="AA42" i="29"/>
  <c r="AB42" i="29"/>
  <c r="AC42" i="29"/>
  <c r="AD42" i="29"/>
  <c r="AF42" i="29"/>
  <c r="AE42" i="29"/>
  <c r="AC38" i="29"/>
  <c r="AD38" i="29"/>
  <c r="AE38" i="29"/>
  <c r="AF38" i="29"/>
  <c r="AG38" i="29"/>
  <c r="AH38" i="29"/>
  <c r="AI38" i="29"/>
  <c r="AJ38" i="29"/>
  <c r="Z38" i="29"/>
  <c r="AB38" i="29"/>
  <c r="AA38" i="29"/>
  <c r="Z46" i="29"/>
  <c r="AA46" i="29"/>
  <c r="AB46" i="29"/>
  <c r="AC46" i="29"/>
  <c r="AD46" i="29"/>
  <c r="AE46" i="29"/>
  <c r="AF46" i="29"/>
  <c r="AG46" i="29"/>
  <c r="AH46" i="29"/>
  <c r="AJ46" i="29"/>
  <c r="AI46" i="29"/>
  <c r="AB37" i="29"/>
  <c r="AC37" i="29"/>
  <c r="AD37" i="29"/>
  <c r="AE37" i="29"/>
  <c r="AF37" i="29"/>
  <c r="AG37" i="29"/>
  <c r="AH37" i="29"/>
  <c r="AI37" i="29"/>
  <c r="AJ37" i="29"/>
  <c r="AA37" i="29"/>
  <c r="Z37" i="29"/>
  <c r="AF41" i="29"/>
  <c r="AG41" i="29"/>
  <c r="AH41" i="29"/>
  <c r="AI41" i="29"/>
  <c r="AJ41" i="29"/>
  <c r="Z41" i="29"/>
  <c r="AA41" i="29"/>
  <c r="AB41" i="29"/>
  <c r="AC41" i="29"/>
  <c r="AD41" i="29"/>
  <c r="AE41" i="29"/>
  <c r="AD39" i="29"/>
  <c r="AE39" i="29"/>
  <c r="AF39" i="29"/>
  <c r="AG39" i="29"/>
  <c r="AH39" i="29"/>
  <c r="AI39" i="29"/>
  <c r="AJ39" i="29"/>
  <c r="Z39" i="29"/>
  <c r="AA39" i="29"/>
  <c r="AB39" i="29"/>
  <c r="AC39" i="29"/>
  <c r="AJ45" i="29"/>
  <c r="Z45" i="29"/>
  <c r="AA45" i="29"/>
  <c r="AB45" i="29"/>
  <c r="AC45" i="29"/>
  <c r="AD45" i="29"/>
  <c r="AE45" i="29"/>
  <c r="AF45" i="29"/>
  <c r="AG45" i="29"/>
  <c r="AH45" i="29"/>
  <c r="AI45" i="29"/>
  <c r="AI44" i="29"/>
  <c r="AJ44" i="29"/>
  <c r="Z44" i="29"/>
  <c r="AA44" i="29"/>
  <c r="AB44" i="29"/>
  <c r="AC44" i="29"/>
  <c r="AD44" i="29"/>
  <c r="AE44" i="29"/>
  <c r="AF44" i="29"/>
  <c r="AH44" i="29"/>
  <c r="AG44" i="29"/>
  <c r="Z104" i="5"/>
  <c r="Z19" i="29" s="1"/>
  <c r="AI104" i="5"/>
  <c r="AI19" i="29" s="1"/>
  <c r="AC104" i="5"/>
  <c r="AC19" i="29" s="1"/>
  <c r="AA104" i="5"/>
  <c r="AA19" i="29" s="1"/>
  <c r="AE104" i="5"/>
  <c r="AE19" i="29" s="1"/>
  <c r="AG104" i="5"/>
  <c r="AG19" i="29" s="1"/>
  <c r="AD104" i="5"/>
  <c r="AD19" i="29" s="1"/>
  <c r="AF104" i="5"/>
  <c r="AF19" i="29" s="1"/>
  <c r="AB104" i="5"/>
  <c r="AB19" i="29" s="1"/>
  <c r="AH104" i="5"/>
  <c r="AH19" i="29" s="1"/>
  <c r="Z92" i="5"/>
  <c r="Z7" i="29" s="1"/>
  <c r="AD92" i="5"/>
  <c r="AD7" i="29" s="1"/>
  <c r="AF92" i="5"/>
  <c r="AF7" i="29" s="1"/>
  <c r="AH92" i="5"/>
  <c r="AH7" i="29" s="1"/>
  <c r="AC92" i="5"/>
  <c r="AC7" i="29" s="1"/>
  <c r="AB92" i="5"/>
  <c r="AB7" i="29" s="1"/>
  <c r="AI92" i="5"/>
  <c r="AI7" i="29" s="1"/>
  <c r="AG92" i="5"/>
  <c r="AG7" i="29" s="1"/>
  <c r="AA92" i="5"/>
  <c r="AA7" i="29" s="1"/>
  <c r="AE92" i="5"/>
  <c r="AE7" i="29" s="1"/>
  <c r="E103" i="5"/>
  <c r="AF103" i="5"/>
  <c r="AF18" i="29" s="1"/>
  <c r="AI103" i="5"/>
  <c r="AI18" i="29" s="1"/>
  <c r="AE103" i="5"/>
  <c r="AE18" i="29" s="1"/>
  <c r="AC103" i="5"/>
  <c r="AC18" i="29" s="1"/>
  <c r="AB103" i="5"/>
  <c r="AB18" i="29" s="1"/>
  <c r="AA103" i="5"/>
  <c r="AA18" i="29" s="1"/>
  <c r="AH103" i="5"/>
  <c r="AH18" i="29" s="1"/>
  <c r="Z103" i="5"/>
  <c r="Z18" i="29" s="1"/>
  <c r="AD103" i="5"/>
  <c r="AD18" i="29" s="1"/>
  <c r="AG103" i="5"/>
  <c r="AG18" i="29" s="1"/>
  <c r="AD91" i="5"/>
  <c r="AD6" i="29" s="1"/>
  <c r="AA91" i="5"/>
  <c r="AA6" i="29" s="1"/>
  <c r="AH91" i="5"/>
  <c r="AH6" i="29" s="1"/>
  <c r="AG91" i="5"/>
  <c r="AG6" i="29" s="1"/>
  <c r="AE91" i="5"/>
  <c r="AE6" i="29" s="1"/>
  <c r="Z91" i="5"/>
  <c r="Z6" i="29" s="1"/>
  <c r="AB91" i="5"/>
  <c r="AB6" i="29" s="1"/>
  <c r="AC91" i="5"/>
  <c r="AC6" i="29" s="1"/>
  <c r="AF91" i="5"/>
  <c r="AF6" i="29" s="1"/>
  <c r="AI91" i="5"/>
  <c r="AI6" i="29" s="1"/>
  <c r="AJ105" i="5"/>
  <c r="AJ20" i="29" s="1"/>
  <c r="AC105" i="5"/>
  <c r="AC20" i="29" s="1"/>
  <c r="AI105" i="5"/>
  <c r="AI20" i="29" s="1"/>
  <c r="AE105" i="5"/>
  <c r="AE20" i="29" s="1"/>
  <c r="AG105" i="5"/>
  <c r="AG20" i="29" s="1"/>
  <c r="AA105" i="5"/>
  <c r="AA20" i="29" s="1"/>
  <c r="AD105" i="5"/>
  <c r="AD20" i="29" s="1"/>
  <c r="AF105" i="5"/>
  <c r="AF20" i="29" s="1"/>
  <c r="AH105" i="5"/>
  <c r="AH20" i="29" s="1"/>
  <c r="Z105" i="5"/>
  <c r="Z20" i="29" s="1"/>
  <c r="AB105" i="5"/>
  <c r="AB20" i="29" s="1"/>
  <c r="AG93" i="5"/>
  <c r="AG8" i="29" s="1"/>
  <c r="AD93" i="5"/>
  <c r="AD8" i="29" s="1"/>
  <c r="AF93" i="5"/>
  <c r="AF8" i="29" s="1"/>
  <c r="AB93" i="5"/>
  <c r="AB8" i="29" s="1"/>
  <c r="AI93" i="5"/>
  <c r="AI8" i="29" s="1"/>
  <c r="Z93" i="5"/>
  <c r="Z8" i="29" s="1"/>
  <c r="AC93" i="5"/>
  <c r="AC8" i="29" s="1"/>
  <c r="AA93" i="5"/>
  <c r="AA8" i="29" s="1"/>
  <c r="AE93" i="5"/>
  <c r="AE8" i="29" s="1"/>
  <c r="AH93" i="5"/>
  <c r="AH8" i="29" s="1"/>
  <c r="AB78" i="5"/>
  <c r="AB48" i="29" s="1"/>
  <c r="AA78" i="5"/>
  <c r="AA48" i="29" s="1"/>
  <c r="AJ78" i="5"/>
  <c r="AJ48" i="29" s="1"/>
  <c r="Z78" i="5"/>
  <c r="Z48" i="29" s="1"/>
  <c r="AC78" i="5"/>
  <c r="AC48" i="29" s="1"/>
  <c r="AE78" i="5"/>
  <c r="AE48" i="29" s="1"/>
  <c r="AG78" i="5"/>
  <c r="AG48" i="29" s="1"/>
  <c r="AI78" i="5"/>
  <c r="AI48" i="29" s="1"/>
  <c r="AF78" i="5"/>
  <c r="AF48" i="29" s="1"/>
  <c r="AH78" i="5"/>
  <c r="AH48" i="29" s="1"/>
  <c r="AD78" i="5"/>
  <c r="AD48" i="29" s="1"/>
  <c r="AA77" i="5"/>
  <c r="AA47" i="29" s="1"/>
  <c r="AJ77" i="5"/>
  <c r="AJ47" i="29" s="1"/>
  <c r="AI77" i="5"/>
  <c r="AI47" i="29" s="1"/>
  <c r="AH77" i="5"/>
  <c r="AH47" i="29" s="1"/>
  <c r="AB77" i="5"/>
  <c r="AB47" i="29" s="1"/>
  <c r="AG77" i="5"/>
  <c r="AG47" i="29" s="1"/>
  <c r="AF77" i="5"/>
  <c r="AF47" i="29" s="1"/>
  <c r="AE77" i="5"/>
  <c r="AE47" i="29" s="1"/>
  <c r="AD77" i="5"/>
  <c r="AD47" i="29" s="1"/>
  <c r="AC77" i="5"/>
  <c r="AC47" i="29" s="1"/>
  <c r="Z77" i="5"/>
  <c r="Z47" i="29" s="1"/>
  <c r="AB79" i="5"/>
  <c r="AB49" i="29" s="1"/>
  <c r="AA79" i="5"/>
  <c r="AA49" i="29" s="1"/>
  <c r="AD79" i="5"/>
  <c r="AD49" i="29" s="1"/>
  <c r="AC79" i="5"/>
  <c r="AC49" i="29" s="1"/>
  <c r="Z79" i="5"/>
  <c r="Z49" i="29" s="1"/>
  <c r="AJ79" i="5"/>
  <c r="AJ49" i="29" s="1"/>
  <c r="AI79" i="5"/>
  <c r="AI49" i="29" s="1"/>
  <c r="AH79" i="5"/>
  <c r="AH49" i="29" s="1"/>
  <c r="AG79" i="5"/>
  <c r="AG49" i="29" s="1"/>
  <c r="AF79" i="5"/>
  <c r="AF49" i="29" s="1"/>
  <c r="AE79" i="5"/>
  <c r="AE49" i="29" s="1"/>
  <c r="AF5" i="5"/>
  <c r="AG5" i="5"/>
  <c r="AH5" i="5"/>
  <c r="AI5" i="5"/>
  <c r="AJ5" i="5"/>
  <c r="AB5" i="5"/>
  <c r="AC5" i="5"/>
  <c r="Z5" i="5"/>
  <c r="AA5" i="5"/>
  <c r="AE5" i="5"/>
  <c r="AD5" i="5"/>
  <c r="AE6" i="5"/>
  <c r="AF6" i="5"/>
  <c r="AG6" i="5"/>
  <c r="AH6" i="5"/>
  <c r="AD6" i="5"/>
  <c r="AI6" i="5"/>
  <c r="AJ6" i="5"/>
  <c r="AB6" i="5"/>
  <c r="AA6" i="5"/>
  <c r="Z6" i="5"/>
  <c r="AC6" i="5"/>
  <c r="AC4" i="5"/>
  <c r="AD4" i="5"/>
  <c r="AE4" i="5"/>
  <c r="AF4" i="5"/>
  <c r="AG4" i="5"/>
  <c r="AH4" i="5"/>
  <c r="AI4" i="5"/>
  <c r="AJ4" i="5"/>
  <c r="AA4" i="5"/>
  <c r="Z4" i="5"/>
  <c r="AB4" i="5"/>
  <c r="AL45" i="6"/>
  <c r="AL20" i="6"/>
  <c r="D45" i="6"/>
  <c r="D20" i="6"/>
  <c r="AL95" i="6"/>
  <c r="AL70" i="6"/>
  <c r="D95" i="6"/>
  <c r="D70" i="6"/>
  <c r="Q84" i="5"/>
  <c r="Q54" i="29" s="1"/>
  <c r="R84" i="5"/>
  <c r="R54" i="29" s="1"/>
  <c r="I84" i="5"/>
  <c r="I54" i="29" s="1"/>
  <c r="E84" i="5"/>
  <c r="E54" i="29" s="1"/>
  <c r="N84" i="5"/>
  <c r="N54" i="29" s="1"/>
  <c r="V84" i="5"/>
  <c r="V54" i="29" s="1"/>
  <c r="Y84" i="5"/>
  <c r="Y54" i="29" s="1"/>
  <c r="T84" i="5"/>
  <c r="T54" i="29" s="1"/>
  <c r="G84" i="5"/>
  <c r="G54" i="29" s="1"/>
  <c r="F84" i="5"/>
  <c r="F54" i="29" s="1"/>
  <c r="K84" i="5"/>
  <c r="K54" i="29" s="1"/>
  <c r="S84" i="5"/>
  <c r="S54" i="29" s="1"/>
  <c r="J84" i="5"/>
  <c r="J54" i="29" s="1"/>
  <c r="M84" i="5"/>
  <c r="M54" i="29" s="1"/>
  <c r="W84" i="5"/>
  <c r="W54" i="29" s="1"/>
  <c r="P84" i="5"/>
  <c r="P54" i="29" s="1"/>
  <c r="U84" i="5"/>
  <c r="U54" i="29" s="1"/>
  <c r="X84" i="5"/>
  <c r="X54" i="29" s="1"/>
  <c r="O84" i="5"/>
  <c r="O54" i="29" s="1"/>
  <c r="L84" i="5"/>
  <c r="L54" i="29" s="1"/>
  <c r="H84" i="5"/>
  <c r="H54" i="29" s="1"/>
  <c r="K11" i="5"/>
  <c r="P11" i="5"/>
  <c r="W11" i="5"/>
  <c r="U11" i="5"/>
  <c r="E11" i="5"/>
  <c r="Q11" i="5"/>
  <c r="I11" i="5"/>
  <c r="R11" i="5"/>
  <c r="L11" i="5"/>
  <c r="H11" i="5"/>
  <c r="X11" i="5"/>
  <c r="T11" i="5"/>
  <c r="S11" i="5"/>
  <c r="M11" i="5"/>
  <c r="Y11" i="5"/>
  <c r="J11" i="5"/>
  <c r="N11" i="5"/>
  <c r="V11" i="5"/>
  <c r="O11" i="5"/>
  <c r="G11" i="5"/>
  <c r="F11" i="5"/>
  <c r="P86" i="5"/>
  <c r="P56" i="29" s="1"/>
  <c r="Q86" i="5"/>
  <c r="Q56" i="29" s="1"/>
  <c r="R86" i="5"/>
  <c r="R56" i="29" s="1"/>
  <c r="G86" i="5"/>
  <c r="G56" i="29" s="1"/>
  <c r="I86" i="5"/>
  <c r="I56" i="29" s="1"/>
  <c r="K86" i="5"/>
  <c r="K56" i="29" s="1"/>
  <c r="M86" i="5"/>
  <c r="M56" i="29" s="1"/>
  <c r="S86" i="5"/>
  <c r="S56" i="29" s="1"/>
  <c r="T86" i="5"/>
  <c r="T56" i="29" s="1"/>
  <c r="E86" i="5"/>
  <c r="E56" i="29" s="1"/>
  <c r="O86" i="5"/>
  <c r="O56" i="29" s="1"/>
  <c r="Y86" i="5"/>
  <c r="Y56" i="29" s="1"/>
  <c r="H86" i="5"/>
  <c r="H56" i="29" s="1"/>
  <c r="W86" i="5"/>
  <c r="W56" i="29" s="1"/>
  <c r="L86" i="5"/>
  <c r="L56" i="29" s="1"/>
  <c r="U86" i="5"/>
  <c r="U56" i="29" s="1"/>
  <c r="F86" i="5"/>
  <c r="F56" i="29" s="1"/>
  <c r="V86" i="5"/>
  <c r="V56" i="29" s="1"/>
  <c r="X86" i="5"/>
  <c r="X56" i="29" s="1"/>
  <c r="J86" i="5"/>
  <c r="J56" i="29" s="1"/>
  <c r="N86" i="5"/>
  <c r="N56" i="29" s="1"/>
  <c r="N13" i="5"/>
  <c r="W13" i="5"/>
  <c r="G13" i="5"/>
  <c r="L13" i="5"/>
  <c r="S13" i="5"/>
  <c r="X13" i="5"/>
  <c r="O13" i="5"/>
  <c r="M13" i="5"/>
  <c r="H13" i="5"/>
  <c r="Y13" i="5"/>
  <c r="T13" i="5"/>
  <c r="P13" i="5"/>
  <c r="J13" i="5"/>
  <c r="I13" i="5"/>
  <c r="U13" i="5"/>
  <c r="F13" i="5"/>
  <c r="E13" i="5"/>
  <c r="R13" i="5"/>
  <c r="Q13" i="5"/>
  <c r="V13" i="5"/>
  <c r="K13" i="5"/>
  <c r="Y85" i="5"/>
  <c r="Y55" i="29" s="1"/>
  <c r="Q85" i="5"/>
  <c r="Q55" i="29" s="1"/>
  <c r="R85" i="5"/>
  <c r="R55" i="29" s="1"/>
  <c r="U85" i="5"/>
  <c r="U55" i="29" s="1"/>
  <c r="I85" i="5"/>
  <c r="I55" i="29" s="1"/>
  <c r="F85" i="5"/>
  <c r="F55" i="29" s="1"/>
  <c r="P85" i="5"/>
  <c r="P55" i="29" s="1"/>
  <c r="V85" i="5"/>
  <c r="V55" i="29" s="1"/>
  <c r="K85" i="5"/>
  <c r="K55" i="29" s="1"/>
  <c r="M85" i="5"/>
  <c r="M55" i="29" s="1"/>
  <c r="T85" i="5"/>
  <c r="T55" i="29" s="1"/>
  <c r="G85" i="5"/>
  <c r="G55" i="29" s="1"/>
  <c r="N85" i="5"/>
  <c r="N55" i="29" s="1"/>
  <c r="S85" i="5"/>
  <c r="S55" i="29" s="1"/>
  <c r="J85" i="5"/>
  <c r="J55" i="29" s="1"/>
  <c r="H85" i="5"/>
  <c r="H55" i="29" s="1"/>
  <c r="L85" i="5"/>
  <c r="L55" i="29" s="1"/>
  <c r="E85" i="5"/>
  <c r="E55" i="29" s="1"/>
  <c r="X85" i="5"/>
  <c r="X55" i="29" s="1"/>
  <c r="W85" i="5"/>
  <c r="W55" i="29" s="1"/>
  <c r="O85" i="5"/>
  <c r="O55" i="29" s="1"/>
  <c r="N12" i="5"/>
  <c r="H12" i="5"/>
  <c r="W12" i="5"/>
  <c r="T12" i="5"/>
  <c r="O12" i="5"/>
  <c r="I12" i="5"/>
  <c r="P12" i="5"/>
  <c r="U12" i="5"/>
  <c r="E12" i="5"/>
  <c r="K12" i="5"/>
  <c r="Q12" i="5"/>
  <c r="Y12" i="5"/>
  <c r="R12" i="5"/>
  <c r="L12" i="5"/>
  <c r="J12" i="5"/>
  <c r="X12" i="5"/>
  <c r="F12" i="5"/>
  <c r="M12" i="5"/>
  <c r="G12" i="5"/>
  <c r="S12" i="5"/>
  <c r="V12" i="5"/>
  <c r="Q88" i="5"/>
  <c r="Q58" i="29" s="1"/>
  <c r="M88" i="5"/>
  <c r="M58" i="29" s="1"/>
  <c r="X88" i="5"/>
  <c r="X58" i="29" s="1"/>
  <c r="W88" i="5"/>
  <c r="W58" i="29" s="1"/>
  <c r="O88" i="5"/>
  <c r="O58" i="29" s="1"/>
  <c r="E88" i="5"/>
  <c r="E58" i="29" s="1"/>
  <c r="K88" i="5"/>
  <c r="K58" i="29" s="1"/>
  <c r="T88" i="5"/>
  <c r="T58" i="29" s="1"/>
  <c r="H88" i="5"/>
  <c r="H58" i="29" s="1"/>
  <c r="L88" i="5"/>
  <c r="L58" i="29" s="1"/>
  <c r="G88" i="5"/>
  <c r="G58" i="29" s="1"/>
  <c r="P88" i="5"/>
  <c r="P58" i="29" s="1"/>
  <c r="N88" i="5"/>
  <c r="N58" i="29" s="1"/>
  <c r="F88" i="5"/>
  <c r="F58" i="29" s="1"/>
  <c r="J88" i="5"/>
  <c r="J58" i="29" s="1"/>
  <c r="S88" i="5"/>
  <c r="S58" i="29" s="1"/>
  <c r="U88" i="5"/>
  <c r="U58" i="29" s="1"/>
  <c r="V88" i="5"/>
  <c r="V58" i="29" s="1"/>
  <c r="I88" i="5"/>
  <c r="I58" i="29" s="1"/>
  <c r="R88" i="5"/>
  <c r="R58" i="29" s="1"/>
  <c r="Y88" i="5"/>
  <c r="Y58" i="29" s="1"/>
  <c r="R15" i="5"/>
  <c r="G15" i="5"/>
  <c r="S15" i="5"/>
  <c r="N15" i="5"/>
  <c r="E15" i="5"/>
  <c r="K15" i="5"/>
  <c r="H15" i="5"/>
  <c r="O15" i="5"/>
  <c r="T15" i="5"/>
  <c r="J15" i="5"/>
  <c r="Y15" i="5"/>
  <c r="M15" i="5"/>
  <c r="I15" i="5"/>
  <c r="P15" i="5"/>
  <c r="U15" i="5"/>
  <c r="F15" i="5"/>
  <c r="V15" i="5"/>
  <c r="W15" i="5"/>
  <c r="L15" i="5"/>
  <c r="Q15" i="5"/>
  <c r="X15" i="5"/>
  <c r="J14" i="5"/>
  <c r="N14" i="5"/>
  <c r="V14" i="5"/>
  <c r="O14" i="5"/>
  <c r="E14" i="5"/>
  <c r="G14" i="5"/>
  <c r="U14" i="5"/>
  <c r="I14" i="5"/>
  <c r="K14" i="5"/>
  <c r="P14" i="5"/>
  <c r="S14" i="5"/>
  <c r="W14" i="5"/>
  <c r="Q14" i="5"/>
  <c r="L14" i="5"/>
  <c r="F14" i="5"/>
  <c r="X14" i="5"/>
  <c r="H14" i="5"/>
  <c r="R14" i="5"/>
  <c r="T14" i="5"/>
  <c r="M14" i="5"/>
  <c r="Y14" i="5"/>
  <c r="L87" i="5"/>
  <c r="L57" i="29" s="1"/>
  <c r="W87" i="5"/>
  <c r="W57" i="29" s="1"/>
  <c r="V87" i="5"/>
  <c r="V57" i="29" s="1"/>
  <c r="Y87" i="5"/>
  <c r="Y57" i="29" s="1"/>
  <c r="E87" i="5"/>
  <c r="E57" i="29" s="1"/>
  <c r="Q87" i="5"/>
  <c r="Q57" i="29" s="1"/>
  <c r="X87" i="5"/>
  <c r="X57" i="29" s="1"/>
  <c r="S87" i="5"/>
  <c r="S57" i="29" s="1"/>
  <c r="N87" i="5"/>
  <c r="N57" i="29" s="1"/>
  <c r="R87" i="5"/>
  <c r="R57" i="29" s="1"/>
  <c r="K87" i="5"/>
  <c r="K57" i="29" s="1"/>
  <c r="T87" i="5"/>
  <c r="T57" i="29" s="1"/>
  <c r="J87" i="5"/>
  <c r="J57" i="29" s="1"/>
  <c r="O87" i="5"/>
  <c r="O57" i="29" s="1"/>
  <c r="H87" i="5"/>
  <c r="H57" i="29" s="1"/>
  <c r="G87" i="5"/>
  <c r="G57" i="29" s="1"/>
  <c r="M87" i="5"/>
  <c r="M57" i="29" s="1"/>
  <c r="I87" i="5"/>
  <c r="I57" i="29" s="1"/>
  <c r="P87" i="5"/>
  <c r="P57" i="29" s="1"/>
  <c r="U87" i="5"/>
  <c r="U57" i="29" s="1"/>
  <c r="F87" i="5"/>
  <c r="F57" i="29" s="1"/>
  <c r="H83" i="5"/>
  <c r="H53" i="29" s="1"/>
  <c r="Y83" i="5"/>
  <c r="Y53" i="29" s="1"/>
  <c r="N83" i="5"/>
  <c r="N53" i="29" s="1"/>
  <c r="Q83" i="5"/>
  <c r="Q53" i="29" s="1"/>
  <c r="T83" i="5"/>
  <c r="T53" i="29" s="1"/>
  <c r="I83" i="5"/>
  <c r="I53" i="29" s="1"/>
  <c r="K83" i="5"/>
  <c r="K53" i="29" s="1"/>
  <c r="U83" i="5"/>
  <c r="U53" i="29" s="1"/>
  <c r="G83" i="5"/>
  <c r="G53" i="29" s="1"/>
  <c r="V83" i="5"/>
  <c r="V53" i="29" s="1"/>
  <c r="S83" i="5"/>
  <c r="S53" i="29" s="1"/>
  <c r="P83" i="5"/>
  <c r="P53" i="29" s="1"/>
  <c r="W83" i="5"/>
  <c r="W53" i="29" s="1"/>
  <c r="M83" i="5"/>
  <c r="M53" i="29" s="1"/>
  <c r="O83" i="5"/>
  <c r="O53" i="29" s="1"/>
  <c r="R83" i="5"/>
  <c r="R53" i="29" s="1"/>
  <c r="F83" i="5"/>
  <c r="F53" i="29" s="1"/>
  <c r="J83" i="5"/>
  <c r="J53" i="29" s="1"/>
  <c r="L83" i="5"/>
  <c r="L53" i="29" s="1"/>
  <c r="X83" i="5"/>
  <c r="X53" i="29" s="1"/>
  <c r="E83" i="5"/>
  <c r="E53" i="29" s="1"/>
  <c r="H10" i="5"/>
  <c r="M10" i="5"/>
  <c r="T10" i="5"/>
  <c r="Y10" i="5"/>
  <c r="I10" i="5"/>
  <c r="P10" i="5"/>
  <c r="U10" i="5"/>
  <c r="Q10" i="5"/>
  <c r="J10" i="5"/>
  <c r="F10" i="5"/>
  <c r="V10" i="5"/>
  <c r="R10" i="5"/>
  <c r="K10" i="5"/>
  <c r="E10" i="5"/>
  <c r="W10" i="5"/>
  <c r="N10" i="5"/>
  <c r="O10" i="5"/>
  <c r="G10" i="5"/>
  <c r="L10" i="5"/>
  <c r="S10" i="5"/>
  <c r="X10" i="5"/>
  <c r="W81" i="5"/>
  <c r="W51" i="29" s="1"/>
  <c r="R81" i="5"/>
  <c r="R51" i="29" s="1"/>
  <c r="Q81" i="5"/>
  <c r="Q51" i="29" s="1"/>
  <c r="E81" i="5"/>
  <c r="E51" i="29" s="1"/>
  <c r="G81" i="5"/>
  <c r="G51" i="29" s="1"/>
  <c r="U81" i="5"/>
  <c r="U51" i="29" s="1"/>
  <c r="L81" i="5"/>
  <c r="L51" i="29" s="1"/>
  <c r="K81" i="5"/>
  <c r="K51" i="29" s="1"/>
  <c r="Y81" i="5"/>
  <c r="Y51" i="29" s="1"/>
  <c r="V81" i="5"/>
  <c r="V51" i="29" s="1"/>
  <c r="S81" i="5"/>
  <c r="S51" i="29" s="1"/>
  <c r="H81" i="5"/>
  <c r="H51" i="29" s="1"/>
  <c r="J81" i="5"/>
  <c r="J51" i="29" s="1"/>
  <c r="P81" i="5"/>
  <c r="P51" i="29" s="1"/>
  <c r="N81" i="5"/>
  <c r="N51" i="29" s="1"/>
  <c r="X81" i="5"/>
  <c r="X51" i="29" s="1"/>
  <c r="M81" i="5"/>
  <c r="M51" i="29" s="1"/>
  <c r="I81" i="5"/>
  <c r="I51" i="29" s="1"/>
  <c r="T81" i="5"/>
  <c r="T51" i="29" s="1"/>
  <c r="F81" i="5"/>
  <c r="F51" i="29" s="1"/>
  <c r="O81" i="5"/>
  <c r="O51" i="29" s="1"/>
  <c r="AL42" i="6"/>
  <c r="AL19" i="6"/>
  <c r="AL43" i="6"/>
  <c r="AL17" i="6"/>
  <c r="AL18" i="6"/>
  <c r="AL44" i="6"/>
  <c r="D43" i="6"/>
  <c r="D18" i="6"/>
  <c r="D19" i="6"/>
  <c r="D44" i="6"/>
  <c r="L82" i="5"/>
  <c r="L52" i="29" s="1"/>
  <c r="E82" i="5"/>
  <c r="E52" i="29" s="1"/>
  <c r="G9" i="5"/>
  <c r="AL94" i="6"/>
  <c r="AL67" i="6"/>
  <c r="T82" i="5"/>
  <c r="T52" i="29" s="1"/>
  <c r="G82" i="5"/>
  <c r="G52" i="29" s="1"/>
  <c r="Y9" i="5"/>
  <c r="J82" i="5"/>
  <c r="J52" i="29" s="1"/>
  <c r="R82" i="5"/>
  <c r="R52" i="29" s="1"/>
  <c r="S9" i="5"/>
  <c r="Q82" i="5"/>
  <c r="Q52" i="29" s="1"/>
  <c r="E9" i="5"/>
  <c r="K9" i="5"/>
  <c r="AL68" i="6"/>
  <c r="AL93" i="6"/>
  <c r="P82" i="5"/>
  <c r="P52" i="29" s="1"/>
  <c r="N9" i="5"/>
  <c r="L9" i="5"/>
  <c r="W82" i="5"/>
  <c r="W52" i="29" s="1"/>
  <c r="I9" i="5"/>
  <c r="F9" i="5"/>
  <c r="AL92" i="6"/>
  <c r="I82" i="5"/>
  <c r="I52" i="29" s="1"/>
  <c r="K82" i="5"/>
  <c r="K52" i="29" s="1"/>
  <c r="P9" i="5"/>
  <c r="W9" i="5"/>
  <c r="U82" i="5"/>
  <c r="U52" i="29" s="1"/>
  <c r="X82" i="5"/>
  <c r="X52" i="29" s="1"/>
  <c r="U9" i="5"/>
  <c r="H9" i="5"/>
  <c r="AL69" i="6"/>
  <c r="O82" i="5"/>
  <c r="O52" i="29" s="1"/>
  <c r="H82" i="5"/>
  <c r="H52" i="29" s="1"/>
  <c r="O9" i="5"/>
  <c r="M9" i="5"/>
  <c r="S82" i="5"/>
  <c r="S52" i="29" s="1"/>
  <c r="Y82" i="5"/>
  <c r="Y52" i="29" s="1"/>
  <c r="J9" i="5"/>
  <c r="R9" i="5"/>
  <c r="V82" i="5"/>
  <c r="V52" i="29" s="1"/>
  <c r="X9" i="5"/>
  <c r="F82" i="5"/>
  <c r="F52" i="29" s="1"/>
  <c r="N82" i="5"/>
  <c r="N52" i="29" s="1"/>
  <c r="Q9" i="5"/>
  <c r="T9" i="5"/>
  <c r="M82" i="5"/>
  <c r="M52" i="29" s="1"/>
  <c r="V9" i="5"/>
  <c r="D93" i="6"/>
  <c r="D94" i="6"/>
  <c r="D68" i="6"/>
  <c r="D69" i="6"/>
  <c r="Y8" i="5"/>
  <c r="K8" i="5"/>
  <c r="U8" i="5"/>
  <c r="T8" i="5"/>
  <c r="N8" i="5"/>
  <c r="M8" i="5"/>
  <c r="O8" i="5"/>
  <c r="P8" i="5"/>
  <c r="Q8" i="5"/>
  <c r="E8" i="5"/>
  <c r="F8" i="5"/>
  <c r="W8" i="5"/>
  <c r="J8" i="5"/>
  <c r="G8" i="5"/>
  <c r="I8" i="5"/>
  <c r="X8" i="5"/>
  <c r="V8" i="5"/>
  <c r="R8" i="5"/>
  <c r="S8" i="5"/>
  <c r="L8" i="5"/>
  <c r="H8" i="5"/>
  <c r="A2" i="33"/>
  <c r="E4" i="5"/>
  <c r="R4" i="5"/>
  <c r="S4" i="5"/>
  <c r="F4" i="5"/>
  <c r="P4" i="5"/>
  <c r="L4" i="5"/>
  <c r="H4" i="5"/>
  <c r="X4" i="5"/>
  <c r="N4" i="5"/>
  <c r="O4" i="5"/>
  <c r="U4" i="5"/>
  <c r="T4" i="5"/>
  <c r="Q4" i="5"/>
  <c r="M4" i="5"/>
  <c r="W4" i="5"/>
  <c r="G4" i="5"/>
  <c r="J4" i="5"/>
  <c r="Y4" i="5"/>
  <c r="V4" i="5"/>
  <c r="I4" i="5"/>
  <c r="K4" i="5"/>
  <c r="S77" i="5"/>
  <c r="S47" i="29" s="1"/>
  <c r="W77" i="5"/>
  <c r="W47" i="29" s="1"/>
  <c r="O77" i="5"/>
  <c r="O47" i="29" s="1"/>
  <c r="Q77" i="5"/>
  <c r="Q47" i="29" s="1"/>
  <c r="R77" i="5"/>
  <c r="R47" i="29" s="1"/>
  <c r="E77" i="5"/>
  <c r="E47" i="29" s="1"/>
  <c r="U77" i="5"/>
  <c r="U47" i="29" s="1"/>
  <c r="K77" i="5"/>
  <c r="K47" i="29" s="1"/>
  <c r="P77" i="5"/>
  <c r="P47" i="29" s="1"/>
  <c r="G77" i="5"/>
  <c r="G47" i="29" s="1"/>
  <c r="I77" i="5"/>
  <c r="I47" i="29" s="1"/>
  <c r="N77" i="5"/>
  <c r="N47" i="29" s="1"/>
  <c r="M77" i="5"/>
  <c r="M47" i="29" s="1"/>
  <c r="J77" i="5"/>
  <c r="J47" i="29" s="1"/>
  <c r="L77" i="5"/>
  <c r="L47" i="29" s="1"/>
  <c r="Y77" i="5"/>
  <c r="Y47" i="29" s="1"/>
  <c r="T77" i="5"/>
  <c r="T47" i="29" s="1"/>
  <c r="F77" i="5"/>
  <c r="F47" i="29" s="1"/>
  <c r="X77" i="5"/>
  <c r="X47" i="29" s="1"/>
  <c r="V77" i="5"/>
  <c r="V47" i="29" s="1"/>
  <c r="H77" i="5"/>
  <c r="H47" i="29" s="1"/>
  <c r="V5" i="5"/>
  <c r="H5" i="5"/>
  <c r="F5" i="5"/>
  <c r="N5" i="5"/>
  <c r="R5" i="5"/>
  <c r="O5" i="5"/>
  <c r="K5" i="5"/>
  <c r="P5" i="5"/>
  <c r="T5" i="5"/>
  <c r="Q5" i="5"/>
  <c r="W5" i="5"/>
  <c r="X5" i="5"/>
  <c r="U5" i="5"/>
  <c r="L5" i="5"/>
  <c r="G5" i="5"/>
  <c r="E5" i="5"/>
  <c r="M5" i="5"/>
  <c r="I5" i="5"/>
  <c r="Y5" i="5"/>
  <c r="J5" i="5"/>
  <c r="S5" i="5"/>
  <c r="J78" i="5"/>
  <c r="J48" i="29" s="1"/>
  <c r="E78" i="5"/>
  <c r="E48" i="29" s="1"/>
  <c r="R78" i="5"/>
  <c r="R48" i="29" s="1"/>
  <c r="K78" i="5"/>
  <c r="K48" i="29" s="1"/>
  <c r="I78" i="5"/>
  <c r="I48" i="29" s="1"/>
  <c r="X78" i="5"/>
  <c r="X48" i="29" s="1"/>
  <c r="Y78" i="5"/>
  <c r="Y48" i="29" s="1"/>
  <c r="L78" i="5"/>
  <c r="L48" i="29" s="1"/>
  <c r="W78" i="5"/>
  <c r="W48" i="29" s="1"/>
  <c r="P78" i="5"/>
  <c r="P48" i="29" s="1"/>
  <c r="N78" i="5"/>
  <c r="N48" i="29" s="1"/>
  <c r="Q78" i="5"/>
  <c r="Q48" i="29" s="1"/>
  <c r="U78" i="5"/>
  <c r="U48" i="29" s="1"/>
  <c r="T78" i="5"/>
  <c r="T48" i="29" s="1"/>
  <c r="V78" i="5"/>
  <c r="V48" i="29" s="1"/>
  <c r="M78" i="5"/>
  <c r="M48" i="29" s="1"/>
  <c r="O78" i="5"/>
  <c r="O48" i="29" s="1"/>
  <c r="S78" i="5"/>
  <c r="S48" i="29" s="1"/>
  <c r="H78" i="5"/>
  <c r="H48" i="29" s="1"/>
  <c r="G78" i="5"/>
  <c r="G48" i="29" s="1"/>
  <c r="F78" i="5"/>
  <c r="F48" i="29" s="1"/>
  <c r="N79" i="5"/>
  <c r="N49" i="29" s="1"/>
  <c r="I79" i="5"/>
  <c r="I49" i="29" s="1"/>
  <c r="K6" i="5"/>
  <c r="Q79" i="5"/>
  <c r="Q49" i="29" s="1"/>
  <c r="H79" i="5"/>
  <c r="H49" i="29" s="1"/>
  <c r="F6" i="5"/>
  <c r="G79" i="5"/>
  <c r="G49" i="29" s="1"/>
  <c r="Y79" i="5"/>
  <c r="Y49" i="29" s="1"/>
  <c r="W6" i="5"/>
  <c r="X79" i="5"/>
  <c r="X49" i="29" s="1"/>
  <c r="E6" i="5"/>
  <c r="R6" i="5"/>
  <c r="M79" i="5"/>
  <c r="M49" i="29" s="1"/>
  <c r="N6" i="5"/>
  <c r="X6" i="5"/>
  <c r="F79" i="5"/>
  <c r="F49" i="29" s="1"/>
  <c r="U6" i="5"/>
  <c r="T6" i="5"/>
  <c r="P79" i="5"/>
  <c r="P49" i="29" s="1"/>
  <c r="L79" i="5"/>
  <c r="L49" i="29" s="1"/>
  <c r="O6" i="5"/>
  <c r="G6" i="5"/>
  <c r="S79" i="5"/>
  <c r="S49" i="29" s="1"/>
  <c r="U79" i="5"/>
  <c r="U49" i="29" s="1"/>
  <c r="L6" i="5"/>
  <c r="Y6" i="5"/>
  <c r="R79" i="5"/>
  <c r="R49" i="29" s="1"/>
  <c r="J79" i="5"/>
  <c r="J49" i="29" s="1"/>
  <c r="P6" i="5"/>
  <c r="J6" i="5"/>
  <c r="T79" i="5"/>
  <c r="T49" i="29" s="1"/>
  <c r="O79" i="5"/>
  <c r="O49" i="29" s="1"/>
  <c r="Q6" i="5"/>
  <c r="H6" i="5"/>
  <c r="E79" i="5"/>
  <c r="E49" i="29" s="1"/>
  <c r="I6" i="5"/>
  <c r="W79" i="5"/>
  <c r="W49" i="29" s="1"/>
  <c r="K79" i="5"/>
  <c r="K49" i="29" s="1"/>
  <c r="V6" i="5"/>
  <c r="M6" i="5"/>
  <c r="V79" i="5"/>
  <c r="V49" i="29" s="1"/>
  <c r="S6" i="5"/>
  <c r="X80" i="5"/>
  <c r="X50" i="29" s="1"/>
  <c r="L7" i="5"/>
  <c r="O7" i="5"/>
  <c r="M80" i="5"/>
  <c r="M50" i="29" s="1"/>
  <c r="R7" i="5"/>
  <c r="U7" i="5"/>
  <c r="E80" i="5"/>
  <c r="E50" i="29" s="1"/>
  <c r="X7" i="5"/>
  <c r="Q7" i="5"/>
  <c r="F80" i="5"/>
  <c r="F50" i="29" s="1"/>
  <c r="L80" i="5"/>
  <c r="L50" i="29" s="1"/>
  <c r="H7" i="5"/>
  <c r="U80" i="5"/>
  <c r="U50" i="29" s="1"/>
  <c r="Q80" i="5"/>
  <c r="Q50" i="29" s="1"/>
  <c r="M7" i="5"/>
  <c r="V80" i="5"/>
  <c r="V50" i="29" s="1"/>
  <c r="N80" i="5"/>
  <c r="N50" i="29" s="1"/>
  <c r="N7" i="5"/>
  <c r="O80" i="5"/>
  <c r="O50" i="29" s="1"/>
  <c r="G80" i="5"/>
  <c r="G50" i="29" s="1"/>
  <c r="E7" i="5"/>
  <c r="G7" i="5"/>
  <c r="S80" i="5"/>
  <c r="S50" i="29" s="1"/>
  <c r="I80" i="5"/>
  <c r="I50" i="29" s="1"/>
  <c r="K7" i="5"/>
  <c r="Y7" i="5"/>
  <c r="K80" i="5"/>
  <c r="K50" i="29" s="1"/>
  <c r="J80" i="5"/>
  <c r="J50" i="29" s="1"/>
  <c r="W7" i="5"/>
  <c r="T7" i="5"/>
  <c r="Y80" i="5"/>
  <c r="Y50" i="29" s="1"/>
  <c r="H80" i="5"/>
  <c r="H50" i="29" s="1"/>
  <c r="J7" i="5"/>
  <c r="S7" i="5"/>
  <c r="R80" i="5"/>
  <c r="R50" i="29" s="1"/>
  <c r="I7" i="5"/>
  <c r="T80" i="5"/>
  <c r="T50" i="29" s="1"/>
  <c r="W80" i="5"/>
  <c r="W50" i="29" s="1"/>
  <c r="V7" i="5"/>
  <c r="P7" i="5"/>
  <c r="P80" i="5"/>
  <c r="P50" i="29" s="1"/>
  <c r="F7" i="5"/>
  <c r="E114" i="5"/>
  <c r="E29" i="29" s="1"/>
  <c r="J114" i="5"/>
  <c r="J29" i="29" s="1"/>
  <c r="G114" i="5"/>
  <c r="G29" i="29" s="1"/>
  <c r="U114" i="5"/>
  <c r="U29" i="29" s="1"/>
  <c r="V114" i="5"/>
  <c r="V29" i="29" s="1"/>
  <c r="Q114" i="5"/>
  <c r="Q29" i="29" s="1"/>
  <c r="S114" i="5"/>
  <c r="S29" i="29" s="1"/>
  <c r="F114" i="5"/>
  <c r="F29" i="29" s="1"/>
  <c r="O114" i="5"/>
  <c r="O29" i="29" s="1"/>
  <c r="X114" i="5"/>
  <c r="X29" i="29" s="1"/>
  <c r="R114" i="5"/>
  <c r="R29" i="29" s="1"/>
  <c r="P114" i="5"/>
  <c r="P29" i="29" s="1"/>
  <c r="T114" i="5"/>
  <c r="T29" i="29" s="1"/>
  <c r="I114" i="5"/>
  <c r="I29" i="29" s="1"/>
  <c r="M114" i="5"/>
  <c r="M29" i="29" s="1"/>
  <c r="Y114" i="5"/>
  <c r="Y29" i="29" s="1"/>
  <c r="W114" i="5"/>
  <c r="W29" i="29" s="1"/>
  <c r="H114" i="5"/>
  <c r="H29" i="29" s="1"/>
  <c r="K114" i="5"/>
  <c r="K29" i="29" s="1"/>
  <c r="N114" i="5"/>
  <c r="N29" i="29" s="1"/>
  <c r="L114" i="5"/>
  <c r="L29" i="29" s="1"/>
  <c r="O113" i="5"/>
  <c r="O28" i="29" s="1"/>
  <c r="X113" i="5"/>
  <c r="X28" i="29" s="1"/>
  <c r="L113" i="5"/>
  <c r="L28" i="29" s="1"/>
  <c r="I113" i="5"/>
  <c r="I28" i="29" s="1"/>
  <c r="K113" i="5"/>
  <c r="K28" i="29" s="1"/>
  <c r="E113" i="5"/>
  <c r="E28" i="29" s="1"/>
  <c r="Q113" i="5"/>
  <c r="Q28" i="29" s="1"/>
  <c r="S113" i="5"/>
  <c r="S28" i="29" s="1"/>
  <c r="T113" i="5"/>
  <c r="T28" i="29" s="1"/>
  <c r="R113" i="5"/>
  <c r="R28" i="29" s="1"/>
  <c r="G113" i="5"/>
  <c r="G28" i="29" s="1"/>
  <c r="N113" i="5"/>
  <c r="N28" i="29" s="1"/>
  <c r="W113" i="5"/>
  <c r="W28" i="29" s="1"/>
  <c r="Y113" i="5"/>
  <c r="Y28" i="29" s="1"/>
  <c r="H113" i="5"/>
  <c r="H28" i="29" s="1"/>
  <c r="J113" i="5"/>
  <c r="J28" i="29" s="1"/>
  <c r="F113" i="5"/>
  <c r="F28" i="29" s="1"/>
  <c r="P113" i="5"/>
  <c r="P28" i="29" s="1"/>
  <c r="U113" i="5"/>
  <c r="U28" i="29" s="1"/>
  <c r="M113" i="5"/>
  <c r="M28" i="29" s="1"/>
  <c r="V113" i="5"/>
  <c r="V28" i="29" s="1"/>
  <c r="O111" i="5"/>
  <c r="O26" i="29" s="1"/>
  <c r="Y111" i="5"/>
  <c r="Y26" i="29" s="1"/>
  <c r="Q111" i="5"/>
  <c r="Q26" i="29" s="1"/>
  <c r="V111" i="5"/>
  <c r="V26" i="29" s="1"/>
  <c r="K111" i="5"/>
  <c r="K26" i="29" s="1"/>
  <c r="N111" i="5"/>
  <c r="N26" i="29" s="1"/>
  <c r="S111" i="5"/>
  <c r="S26" i="29" s="1"/>
  <c r="F111" i="5"/>
  <c r="F26" i="29" s="1"/>
  <c r="L111" i="5"/>
  <c r="L26" i="29" s="1"/>
  <c r="W111" i="5"/>
  <c r="W26" i="29" s="1"/>
  <c r="J111" i="5"/>
  <c r="J26" i="29" s="1"/>
  <c r="H111" i="5"/>
  <c r="H26" i="29" s="1"/>
  <c r="M111" i="5"/>
  <c r="M26" i="29" s="1"/>
  <c r="R111" i="5"/>
  <c r="R26" i="29" s="1"/>
  <c r="G111" i="5"/>
  <c r="G26" i="29" s="1"/>
  <c r="U111" i="5"/>
  <c r="U26" i="29" s="1"/>
  <c r="P111" i="5"/>
  <c r="P26" i="29" s="1"/>
  <c r="X111" i="5"/>
  <c r="X26" i="29" s="1"/>
  <c r="E111" i="5"/>
  <c r="E26" i="29" s="1"/>
  <c r="I111" i="5"/>
  <c r="I26" i="29" s="1"/>
  <c r="T111" i="5"/>
  <c r="T26" i="29" s="1"/>
  <c r="E112" i="5"/>
  <c r="E27" i="29" s="1"/>
  <c r="V112" i="5"/>
  <c r="V27" i="29" s="1"/>
  <c r="G112" i="5"/>
  <c r="G27" i="29" s="1"/>
  <c r="H112" i="5"/>
  <c r="H27" i="29" s="1"/>
  <c r="I112" i="5"/>
  <c r="I27" i="29" s="1"/>
  <c r="R112" i="5"/>
  <c r="R27" i="29" s="1"/>
  <c r="J112" i="5"/>
  <c r="J27" i="29" s="1"/>
  <c r="O112" i="5"/>
  <c r="O27" i="29" s="1"/>
  <c r="T112" i="5"/>
  <c r="T27" i="29" s="1"/>
  <c r="X112" i="5"/>
  <c r="X27" i="29" s="1"/>
  <c r="S112" i="5"/>
  <c r="S27" i="29" s="1"/>
  <c r="N112" i="5"/>
  <c r="N27" i="29" s="1"/>
  <c r="K112" i="5"/>
  <c r="K27" i="29" s="1"/>
  <c r="W112" i="5"/>
  <c r="W27" i="29" s="1"/>
  <c r="L112" i="5"/>
  <c r="L27" i="29" s="1"/>
  <c r="U112" i="5"/>
  <c r="U27" i="29" s="1"/>
  <c r="Y112" i="5"/>
  <c r="Y27" i="29" s="1"/>
  <c r="F112" i="5"/>
  <c r="F27" i="29" s="1"/>
  <c r="M112" i="5"/>
  <c r="M27" i="29" s="1"/>
  <c r="Q112" i="5"/>
  <c r="Q27" i="29" s="1"/>
  <c r="P112" i="5"/>
  <c r="P27" i="29" s="1"/>
  <c r="E110" i="5"/>
  <c r="E25" i="29" s="1"/>
  <c r="L110" i="5"/>
  <c r="L25" i="29" s="1"/>
  <c r="J110" i="5"/>
  <c r="J25" i="29" s="1"/>
  <c r="T110" i="5"/>
  <c r="T25" i="29" s="1"/>
  <c r="K110" i="5"/>
  <c r="K25" i="29" s="1"/>
  <c r="R110" i="5"/>
  <c r="R25" i="29" s="1"/>
  <c r="F110" i="5"/>
  <c r="F25" i="29" s="1"/>
  <c r="W110" i="5"/>
  <c r="W25" i="29" s="1"/>
  <c r="N110" i="5"/>
  <c r="N25" i="29" s="1"/>
  <c r="V110" i="5"/>
  <c r="V25" i="29" s="1"/>
  <c r="P110" i="5"/>
  <c r="P25" i="29" s="1"/>
  <c r="Y110" i="5"/>
  <c r="Y25" i="29" s="1"/>
  <c r="U110" i="5"/>
  <c r="U25" i="29" s="1"/>
  <c r="G110" i="5"/>
  <c r="G25" i="29" s="1"/>
  <c r="X110" i="5"/>
  <c r="X25" i="29" s="1"/>
  <c r="H110" i="5"/>
  <c r="H25" i="29" s="1"/>
  <c r="M110" i="5"/>
  <c r="M25" i="29" s="1"/>
  <c r="Q110" i="5"/>
  <c r="Q25" i="29" s="1"/>
  <c r="I110" i="5"/>
  <c r="I25" i="29" s="1"/>
  <c r="O110" i="5"/>
  <c r="O25" i="29" s="1"/>
  <c r="S110" i="5"/>
  <c r="S25" i="29" s="1"/>
  <c r="E109" i="5"/>
  <c r="E24" i="29" s="1"/>
  <c r="G109" i="5"/>
  <c r="G24" i="29" s="1"/>
  <c r="N109" i="5"/>
  <c r="N24" i="29" s="1"/>
  <c r="P109" i="5"/>
  <c r="P24" i="29" s="1"/>
  <c r="X109" i="5"/>
  <c r="X24" i="29" s="1"/>
  <c r="I109" i="5"/>
  <c r="I24" i="29" s="1"/>
  <c r="M109" i="5"/>
  <c r="M24" i="29" s="1"/>
  <c r="Q109" i="5"/>
  <c r="Q24" i="29" s="1"/>
  <c r="U109" i="5"/>
  <c r="U24" i="29" s="1"/>
  <c r="Y109" i="5"/>
  <c r="Y24" i="29" s="1"/>
  <c r="F109" i="5"/>
  <c r="F24" i="29" s="1"/>
  <c r="K109" i="5"/>
  <c r="K24" i="29" s="1"/>
  <c r="V109" i="5"/>
  <c r="V24" i="29" s="1"/>
  <c r="H109" i="5"/>
  <c r="H24" i="29" s="1"/>
  <c r="R109" i="5"/>
  <c r="R24" i="29" s="1"/>
  <c r="W109" i="5"/>
  <c r="W24" i="29" s="1"/>
  <c r="J109" i="5"/>
  <c r="J24" i="29" s="1"/>
  <c r="L109" i="5"/>
  <c r="L24" i="29" s="1"/>
  <c r="O109" i="5"/>
  <c r="O24" i="29" s="1"/>
  <c r="S109" i="5"/>
  <c r="S24" i="29" s="1"/>
  <c r="T109" i="5"/>
  <c r="T24" i="29" s="1"/>
  <c r="E101" i="5"/>
  <c r="E16" i="29" s="1"/>
  <c r="M101" i="5"/>
  <c r="M16" i="29" s="1"/>
  <c r="P101" i="5"/>
  <c r="P16" i="29" s="1"/>
  <c r="O101" i="5"/>
  <c r="O16" i="29" s="1"/>
  <c r="J101" i="5"/>
  <c r="J16" i="29" s="1"/>
  <c r="L101" i="5"/>
  <c r="L16" i="29" s="1"/>
  <c r="G101" i="5"/>
  <c r="G16" i="29" s="1"/>
  <c r="R101" i="5"/>
  <c r="R16" i="29" s="1"/>
  <c r="S101" i="5"/>
  <c r="S16" i="29" s="1"/>
  <c r="H101" i="5"/>
  <c r="H16" i="29" s="1"/>
  <c r="N101" i="5"/>
  <c r="N16" i="29" s="1"/>
  <c r="Y101" i="5"/>
  <c r="Y16" i="29" s="1"/>
  <c r="X101" i="5"/>
  <c r="X16" i="29" s="1"/>
  <c r="U101" i="5"/>
  <c r="U16" i="29" s="1"/>
  <c r="T101" i="5"/>
  <c r="T16" i="29" s="1"/>
  <c r="W101" i="5"/>
  <c r="W16" i="29" s="1"/>
  <c r="F101" i="5"/>
  <c r="F16" i="29" s="1"/>
  <c r="Q101" i="5"/>
  <c r="Q16" i="29" s="1"/>
  <c r="V101" i="5"/>
  <c r="V16" i="29" s="1"/>
  <c r="I101" i="5"/>
  <c r="I16" i="29" s="1"/>
  <c r="K101" i="5"/>
  <c r="K16" i="29" s="1"/>
  <c r="E100" i="5"/>
  <c r="E15" i="29" s="1"/>
  <c r="M100" i="5"/>
  <c r="M15" i="29" s="1"/>
  <c r="L100" i="5"/>
  <c r="L15" i="29" s="1"/>
  <c r="K100" i="5"/>
  <c r="K15" i="29" s="1"/>
  <c r="N100" i="5"/>
  <c r="N15" i="29" s="1"/>
  <c r="R100" i="5"/>
  <c r="R15" i="29" s="1"/>
  <c r="U100" i="5"/>
  <c r="U15" i="29" s="1"/>
  <c r="F100" i="5"/>
  <c r="F15" i="29" s="1"/>
  <c r="V100" i="5"/>
  <c r="V15" i="29" s="1"/>
  <c r="J100" i="5"/>
  <c r="J15" i="29" s="1"/>
  <c r="X100" i="5"/>
  <c r="X15" i="29" s="1"/>
  <c r="H100" i="5"/>
  <c r="H15" i="29" s="1"/>
  <c r="Q100" i="5"/>
  <c r="Q15" i="29" s="1"/>
  <c r="P100" i="5"/>
  <c r="P15" i="29" s="1"/>
  <c r="W100" i="5"/>
  <c r="W15" i="29" s="1"/>
  <c r="O100" i="5"/>
  <c r="O15" i="29" s="1"/>
  <c r="Y100" i="5"/>
  <c r="Y15" i="29" s="1"/>
  <c r="S100" i="5"/>
  <c r="S15" i="29" s="1"/>
  <c r="I100" i="5"/>
  <c r="I15" i="29" s="1"/>
  <c r="G100" i="5"/>
  <c r="G15" i="29" s="1"/>
  <c r="T100" i="5"/>
  <c r="T15" i="29" s="1"/>
  <c r="E99" i="5"/>
  <c r="E14" i="29" s="1"/>
  <c r="T99" i="5"/>
  <c r="T14" i="29" s="1"/>
  <c r="R99" i="5"/>
  <c r="R14" i="29" s="1"/>
  <c r="I99" i="5"/>
  <c r="I14" i="29" s="1"/>
  <c r="M99" i="5"/>
  <c r="M14" i="29" s="1"/>
  <c r="O99" i="5"/>
  <c r="O14" i="29" s="1"/>
  <c r="N99" i="5"/>
  <c r="N14" i="29" s="1"/>
  <c r="Q99" i="5"/>
  <c r="Q14" i="29" s="1"/>
  <c r="F99" i="5"/>
  <c r="F14" i="29" s="1"/>
  <c r="L99" i="5"/>
  <c r="L14" i="29" s="1"/>
  <c r="J99" i="5"/>
  <c r="J14" i="29" s="1"/>
  <c r="H99" i="5"/>
  <c r="H14" i="29" s="1"/>
  <c r="V99" i="5"/>
  <c r="V14" i="29" s="1"/>
  <c r="W99" i="5"/>
  <c r="W14" i="29" s="1"/>
  <c r="G99" i="5"/>
  <c r="G14" i="29" s="1"/>
  <c r="S99" i="5"/>
  <c r="S14" i="29" s="1"/>
  <c r="Y99" i="5"/>
  <c r="Y14" i="29" s="1"/>
  <c r="P99" i="5"/>
  <c r="P14" i="29" s="1"/>
  <c r="K99" i="5"/>
  <c r="K14" i="29" s="1"/>
  <c r="U99" i="5"/>
  <c r="U14" i="29" s="1"/>
  <c r="X99" i="5"/>
  <c r="X14" i="29" s="1"/>
  <c r="E98" i="5"/>
  <c r="E13" i="29" s="1"/>
  <c r="R98" i="5"/>
  <c r="R13" i="29" s="1"/>
  <c r="W98" i="5"/>
  <c r="W13" i="29" s="1"/>
  <c r="S98" i="5"/>
  <c r="S13" i="29" s="1"/>
  <c r="V98" i="5"/>
  <c r="V13" i="29" s="1"/>
  <c r="H98" i="5"/>
  <c r="H13" i="29" s="1"/>
  <c r="F98" i="5"/>
  <c r="F13" i="29" s="1"/>
  <c r="I98" i="5"/>
  <c r="I13" i="29" s="1"/>
  <c r="P98" i="5"/>
  <c r="P13" i="29" s="1"/>
  <c r="L98" i="5"/>
  <c r="L13" i="29" s="1"/>
  <c r="G98" i="5"/>
  <c r="G13" i="29" s="1"/>
  <c r="M98" i="5"/>
  <c r="M13" i="29" s="1"/>
  <c r="T98" i="5"/>
  <c r="T13" i="29" s="1"/>
  <c r="K98" i="5"/>
  <c r="K13" i="29" s="1"/>
  <c r="O98" i="5"/>
  <c r="O13" i="29" s="1"/>
  <c r="U98" i="5"/>
  <c r="U13" i="29" s="1"/>
  <c r="Y98" i="5"/>
  <c r="Y13" i="29" s="1"/>
  <c r="X98" i="5"/>
  <c r="X13" i="29" s="1"/>
  <c r="J98" i="5"/>
  <c r="J13" i="29" s="1"/>
  <c r="N98" i="5"/>
  <c r="N13" i="29" s="1"/>
  <c r="Q98" i="5"/>
  <c r="Q13" i="29" s="1"/>
  <c r="E97" i="5"/>
  <c r="E12" i="29" s="1"/>
  <c r="L97" i="5"/>
  <c r="L12" i="29" s="1"/>
  <c r="N97" i="5"/>
  <c r="N12" i="29" s="1"/>
  <c r="W97" i="5"/>
  <c r="W12" i="29" s="1"/>
  <c r="R97" i="5"/>
  <c r="R12" i="29" s="1"/>
  <c r="K97" i="5"/>
  <c r="K12" i="29" s="1"/>
  <c r="Q97" i="5"/>
  <c r="Q12" i="29" s="1"/>
  <c r="Y97" i="5"/>
  <c r="Y12" i="29" s="1"/>
  <c r="U97" i="5"/>
  <c r="U12" i="29" s="1"/>
  <c r="T97" i="5"/>
  <c r="T12" i="29" s="1"/>
  <c r="X97" i="5"/>
  <c r="X12" i="29" s="1"/>
  <c r="G97" i="5"/>
  <c r="G12" i="29" s="1"/>
  <c r="O97" i="5"/>
  <c r="O12" i="29" s="1"/>
  <c r="M97" i="5"/>
  <c r="M12" i="29" s="1"/>
  <c r="P97" i="5"/>
  <c r="P12" i="29" s="1"/>
  <c r="S97" i="5"/>
  <c r="S12" i="29" s="1"/>
  <c r="I97" i="5"/>
  <c r="I12" i="29" s="1"/>
  <c r="V97" i="5"/>
  <c r="V12" i="29" s="1"/>
  <c r="H97" i="5"/>
  <c r="H12" i="29" s="1"/>
  <c r="J97" i="5"/>
  <c r="J12" i="29" s="1"/>
  <c r="F97" i="5"/>
  <c r="F12" i="29" s="1"/>
  <c r="E102" i="5"/>
  <c r="E17" i="29" s="1"/>
  <c r="N102" i="5"/>
  <c r="N17" i="29" s="1"/>
  <c r="K102" i="5"/>
  <c r="K17" i="29" s="1"/>
  <c r="Q102" i="5"/>
  <c r="Q17" i="29" s="1"/>
  <c r="M102" i="5"/>
  <c r="M17" i="29" s="1"/>
  <c r="G102" i="5"/>
  <c r="G17" i="29" s="1"/>
  <c r="F102" i="5"/>
  <c r="F17" i="29" s="1"/>
  <c r="H102" i="5"/>
  <c r="H17" i="29" s="1"/>
  <c r="P102" i="5"/>
  <c r="P17" i="29" s="1"/>
  <c r="I102" i="5"/>
  <c r="I17" i="29" s="1"/>
  <c r="Y102" i="5"/>
  <c r="Y17" i="29" s="1"/>
  <c r="J102" i="5"/>
  <c r="J17" i="29" s="1"/>
  <c r="R102" i="5"/>
  <c r="R17" i="29" s="1"/>
  <c r="X102" i="5"/>
  <c r="X17" i="29" s="1"/>
  <c r="U102" i="5"/>
  <c r="U17" i="29" s="1"/>
  <c r="T102" i="5"/>
  <c r="T17" i="29" s="1"/>
  <c r="O102" i="5"/>
  <c r="O17" i="29" s="1"/>
  <c r="W102" i="5"/>
  <c r="W17" i="29" s="1"/>
  <c r="L102" i="5"/>
  <c r="L17" i="29" s="1"/>
  <c r="S102" i="5"/>
  <c r="S17" i="29" s="1"/>
  <c r="V102" i="5"/>
  <c r="V17" i="29" s="1"/>
  <c r="E41" i="29"/>
  <c r="G41" i="29"/>
  <c r="S41" i="29"/>
  <c r="H41" i="29"/>
  <c r="T41" i="29"/>
  <c r="I41" i="29"/>
  <c r="U41" i="29"/>
  <c r="J41" i="29"/>
  <c r="V41" i="29"/>
  <c r="Q41" i="29"/>
  <c r="K41" i="29"/>
  <c r="W41" i="29"/>
  <c r="L41" i="29"/>
  <c r="X41" i="29"/>
  <c r="P41" i="29"/>
  <c r="M41" i="29"/>
  <c r="Y41" i="29"/>
  <c r="N41" i="29"/>
  <c r="O41" i="29"/>
  <c r="R41" i="29"/>
  <c r="F41" i="29"/>
  <c r="E43" i="29"/>
  <c r="O43" i="29"/>
  <c r="P43" i="29"/>
  <c r="Q43" i="29"/>
  <c r="F43" i="29"/>
  <c r="R43" i="29"/>
  <c r="X43" i="29"/>
  <c r="G43" i="29"/>
  <c r="S43" i="29"/>
  <c r="L43" i="29"/>
  <c r="H43" i="29"/>
  <c r="T43" i="29"/>
  <c r="I43" i="29"/>
  <c r="U43" i="29"/>
  <c r="J43" i="29"/>
  <c r="V43" i="29"/>
  <c r="K43" i="29"/>
  <c r="W43" i="29"/>
  <c r="Y43" i="29"/>
  <c r="M43" i="29"/>
  <c r="N43" i="29"/>
  <c r="E45" i="29"/>
  <c r="K45" i="29"/>
  <c r="W45" i="29"/>
  <c r="L45" i="29"/>
  <c r="X45" i="29"/>
  <c r="H45" i="29"/>
  <c r="M45" i="29"/>
  <c r="Y45" i="29"/>
  <c r="N45" i="29"/>
  <c r="O45" i="29"/>
  <c r="T45" i="29"/>
  <c r="P45" i="29"/>
  <c r="S45" i="29"/>
  <c r="Q45" i="29"/>
  <c r="F45" i="29"/>
  <c r="R45" i="29"/>
  <c r="G45" i="29"/>
  <c r="U45" i="29"/>
  <c r="V45" i="29"/>
  <c r="I45" i="29"/>
  <c r="J45" i="29"/>
  <c r="E40" i="29"/>
  <c r="O40" i="29"/>
  <c r="P40" i="29"/>
  <c r="Q40" i="29"/>
  <c r="F40" i="29"/>
  <c r="R40" i="29"/>
  <c r="G40" i="29"/>
  <c r="S40" i="29"/>
  <c r="X40" i="29"/>
  <c r="Y40" i="29"/>
  <c r="H40" i="29"/>
  <c r="T40" i="29"/>
  <c r="W40" i="29"/>
  <c r="I40" i="29"/>
  <c r="U40" i="29"/>
  <c r="J40" i="29"/>
  <c r="V40" i="29"/>
  <c r="K40" i="29"/>
  <c r="L40" i="29"/>
  <c r="M40" i="29"/>
  <c r="N40" i="29"/>
  <c r="E42" i="29"/>
  <c r="K42" i="29"/>
  <c r="W42" i="29"/>
  <c r="L42" i="29"/>
  <c r="X42" i="29"/>
  <c r="M42" i="29"/>
  <c r="Y42" i="29"/>
  <c r="N42" i="29"/>
  <c r="O42" i="29"/>
  <c r="P42" i="29"/>
  <c r="Q42" i="29"/>
  <c r="G42" i="29"/>
  <c r="T42" i="29"/>
  <c r="F42" i="29"/>
  <c r="R42" i="29"/>
  <c r="S42" i="29"/>
  <c r="H42" i="29"/>
  <c r="I42" i="29"/>
  <c r="J42" i="29"/>
  <c r="U42" i="29"/>
  <c r="V42" i="29"/>
  <c r="E38" i="29"/>
  <c r="G38" i="29"/>
  <c r="S38" i="29"/>
  <c r="H38" i="29"/>
  <c r="T38" i="29"/>
  <c r="I38" i="29"/>
  <c r="U38" i="29"/>
  <c r="J38" i="29"/>
  <c r="V38" i="29"/>
  <c r="K38" i="29"/>
  <c r="W38" i="29"/>
  <c r="P38" i="29"/>
  <c r="L38" i="29"/>
  <c r="X38" i="29"/>
  <c r="Q38" i="29"/>
  <c r="M38" i="29"/>
  <c r="Y38" i="29"/>
  <c r="N38" i="29"/>
  <c r="O38" i="29"/>
  <c r="R38" i="29"/>
  <c r="F38" i="29"/>
  <c r="E44" i="29"/>
  <c r="G44" i="29"/>
  <c r="S44" i="29"/>
  <c r="H44" i="29"/>
  <c r="T44" i="29"/>
  <c r="I44" i="29"/>
  <c r="U44" i="29"/>
  <c r="J44" i="29"/>
  <c r="V44" i="29"/>
  <c r="K44" i="29"/>
  <c r="W44" i="29"/>
  <c r="L44" i="29"/>
  <c r="X44" i="29"/>
  <c r="M44" i="29"/>
  <c r="Y44" i="29"/>
  <c r="N44" i="29"/>
  <c r="O44" i="29"/>
  <c r="P44" i="29"/>
  <c r="Q44" i="29"/>
  <c r="R44" i="29"/>
  <c r="F44" i="29"/>
  <c r="E37" i="29"/>
  <c r="O37" i="29"/>
  <c r="P37" i="29"/>
  <c r="Y37" i="29"/>
  <c r="Q37" i="29"/>
  <c r="F37" i="29"/>
  <c r="R37" i="29"/>
  <c r="M37" i="29"/>
  <c r="G37" i="29"/>
  <c r="S37" i="29"/>
  <c r="X37" i="29"/>
  <c r="H37" i="29"/>
  <c r="T37" i="29"/>
  <c r="I37" i="29"/>
  <c r="U37" i="29"/>
  <c r="L37" i="29"/>
  <c r="J37" i="29"/>
  <c r="V37" i="29"/>
  <c r="K37" i="29"/>
  <c r="W37" i="29"/>
  <c r="N37" i="29"/>
  <c r="E36" i="29"/>
  <c r="K36" i="29"/>
  <c r="W36" i="29"/>
  <c r="L36" i="29"/>
  <c r="X36" i="29"/>
  <c r="M36" i="29"/>
  <c r="Y36" i="29"/>
  <c r="N36" i="29"/>
  <c r="O36" i="29"/>
  <c r="I36" i="29"/>
  <c r="P36" i="29"/>
  <c r="H36" i="29"/>
  <c r="Q36" i="29"/>
  <c r="F36" i="29"/>
  <c r="R36" i="29"/>
  <c r="G36" i="29"/>
  <c r="S36" i="29"/>
  <c r="T36" i="29"/>
  <c r="U36" i="29"/>
  <c r="J36" i="29"/>
  <c r="V36" i="29"/>
  <c r="E39" i="29"/>
  <c r="K39" i="29"/>
  <c r="W39" i="29"/>
  <c r="L39" i="29"/>
  <c r="X39" i="29"/>
  <c r="M39" i="29"/>
  <c r="Y39" i="29"/>
  <c r="N39" i="29"/>
  <c r="U39" i="29"/>
  <c r="O39" i="29"/>
  <c r="S39" i="29"/>
  <c r="H39" i="29"/>
  <c r="T39" i="29"/>
  <c r="P39" i="29"/>
  <c r="Q39" i="29"/>
  <c r="F39" i="29"/>
  <c r="R39" i="29"/>
  <c r="G39" i="29"/>
  <c r="V39" i="29"/>
  <c r="J39" i="29"/>
  <c r="I39" i="29"/>
  <c r="E46" i="29"/>
  <c r="O46" i="29"/>
  <c r="P46" i="29"/>
  <c r="Q46" i="29"/>
  <c r="F46" i="29"/>
  <c r="R46" i="29"/>
  <c r="G46" i="29"/>
  <c r="S46" i="29"/>
  <c r="H46" i="29"/>
  <c r="T46" i="29"/>
  <c r="L46" i="29"/>
  <c r="I46" i="29"/>
  <c r="U46" i="29"/>
  <c r="X46" i="29"/>
  <c r="J46" i="29"/>
  <c r="V46" i="29"/>
  <c r="K46" i="29"/>
  <c r="W46" i="29"/>
  <c r="M46" i="29"/>
  <c r="N46" i="29"/>
  <c r="Y46" i="29"/>
  <c r="Y5" i="19"/>
  <c r="J149" i="6" l="1"/>
  <c r="AD151" i="6"/>
  <c r="AF121" i="6"/>
  <c r="E125" i="6"/>
  <c r="W122" i="6"/>
  <c r="AJ149" i="6"/>
  <c r="F149" i="6"/>
  <c r="N151" i="6"/>
  <c r="X122" i="6"/>
  <c r="M121" i="6"/>
  <c r="Y148" i="6"/>
  <c r="AB124" i="6"/>
  <c r="W148" i="6"/>
  <c r="U121" i="6"/>
  <c r="BF150" i="6"/>
  <c r="U122" i="6"/>
  <c r="AB147" i="6"/>
  <c r="Q151" i="6"/>
  <c r="M126" i="6"/>
  <c r="V150" i="6"/>
  <c r="AA126" i="6"/>
  <c r="AH147" i="6"/>
  <c r="AF149" i="6"/>
  <c r="BM146" i="6"/>
  <c r="BM121" i="6"/>
  <c r="BL150" i="6"/>
  <c r="BK149" i="6"/>
  <c r="BM151" i="6"/>
  <c r="BF147" i="6"/>
  <c r="BA146" i="6"/>
  <c r="BN149" i="6"/>
  <c r="AM149" i="6"/>
  <c r="AX125" i="6"/>
  <c r="BO148" i="6"/>
  <c r="AQ124" i="6"/>
  <c r="AO122" i="6"/>
  <c r="AV147" i="6"/>
  <c r="AY146" i="6"/>
  <c r="AU150" i="6"/>
  <c r="AV125" i="6"/>
  <c r="AS122" i="6"/>
  <c r="BH148" i="6"/>
  <c r="BM148" i="6"/>
  <c r="AM123" i="6"/>
  <c r="BO124" i="6"/>
  <c r="BG151" i="6"/>
  <c r="AN151" i="6"/>
  <c r="AM125" i="6"/>
  <c r="AX150" i="6"/>
  <c r="BF151" i="6"/>
  <c r="BE146" i="6"/>
  <c r="AO148" i="6"/>
  <c r="AX121" i="6"/>
  <c r="BG150" i="6"/>
  <c r="BQ121" i="6"/>
  <c r="BH149" i="6"/>
  <c r="AY147" i="6"/>
  <c r="BC121" i="6"/>
  <c r="AU126" i="6"/>
  <c r="AZ149" i="6"/>
  <c r="BP148" i="6"/>
  <c r="AZ121" i="6"/>
  <c r="BC126" i="6"/>
  <c r="BM147" i="6"/>
  <c r="BP123" i="6"/>
  <c r="BQ148" i="6"/>
  <c r="BJ121" i="6"/>
  <c r="BD126" i="6"/>
  <c r="BD151" i="6"/>
  <c r="BO149" i="6"/>
  <c r="BI151" i="6"/>
  <c r="BR125" i="6"/>
  <c r="BH151" i="6"/>
  <c r="BA126" i="6"/>
  <c r="AP147" i="6"/>
  <c r="AZ150" i="6"/>
  <c r="AO121" i="6"/>
  <c r="BJ123" i="6"/>
  <c r="BN123" i="6"/>
  <c r="BI146" i="6"/>
  <c r="BQ122" i="6"/>
  <c r="BI124" i="6"/>
  <c r="BH146" i="6"/>
  <c r="BB147" i="6"/>
  <c r="AY151" i="6"/>
  <c r="AM151" i="6"/>
  <c r="AO124" i="6"/>
  <c r="BP149" i="6"/>
  <c r="BH123" i="6"/>
  <c r="BF121" i="6"/>
  <c r="AT125" i="6"/>
  <c r="BR148" i="6"/>
  <c r="BK148" i="6"/>
  <c r="BF148" i="6"/>
  <c r="AW146" i="6"/>
  <c r="AT126" i="6"/>
  <c r="BE148" i="6"/>
  <c r="AX149" i="6"/>
  <c r="BP147" i="6"/>
  <c r="BQ123" i="6"/>
  <c r="AU149" i="6"/>
  <c r="BC150" i="6"/>
  <c r="BB149" i="6"/>
  <c r="BG126" i="6"/>
  <c r="AT151" i="6"/>
  <c r="AV122" i="6"/>
  <c r="AV151" i="6"/>
  <c r="BE123" i="6"/>
  <c r="AU124" i="6"/>
  <c r="BB148" i="6"/>
  <c r="BE126" i="6"/>
  <c r="BC149" i="6"/>
  <c r="AM121" i="6"/>
  <c r="AW151" i="6"/>
  <c r="BF125" i="6"/>
  <c r="AQ148" i="6"/>
  <c r="AN121" i="6"/>
  <c r="AR150" i="6"/>
  <c r="AQ150" i="6"/>
  <c r="AT147" i="6"/>
  <c r="AU125" i="6"/>
  <c r="BP146" i="6"/>
  <c r="BE124" i="6"/>
  <c r="BD123" i="6"/>
  <c r="BQ126" i="6"/>
  <c r="AW123" i="6"/>
  <c r="AX148" i="6"/>
  <c r="BD147" i="6"/>
  <c r="AR124" i="6"/>
  <c r="AQ149" i="6"/>
  <c r="BA151" i="6"/>
  <c r="AR148" i="6"/>
  <c r="AW126" i="6"/>
  <c r="AZ125" i="6"/>
  <c r="BJ151" i="6"/>
  <c r="BF123" i="6"/>
  <c r="AP151" i="6"/>
  <c r="BG122" i="6"/>
  <c r="AV121" i="6"/>
  <c r="BA123" i="6"/>
  <c r="AW121" i="6"/>
  <c r="BD148" i="6"/>
  <c r="BC151" i="6"/>
  <c r="BL148" i="6"/>
  <c r="AS123" i="6"/>
  <c r="AP123" i="6"/>
  <c r="AW124" i="6"/>
  <c r="AQ122" i="6"/>
  <c r="AY148" i="6"/>
  <c r="AP150" i="6"/>
  <c r="BG149" i="6"/>
  <c r="BF149" i="6"/>
  <c r="AN123" i="6"/>
  <c r="AR126" i="6"/>
  <c r="AW147" i="6"/>
  <c r="AT123" i="6"/>
  <c r="AR125" i="6"/>
  <c r="BB122" i="6"/>
  <c r="BI147" i="6"/>
  <c r="BL149" i="6"/>
  <c r="BI123" i="6"/>
  <c r="BH122" i="6"/>
  <c r="BI121" i="6"/>
  <c r="BN150" i="6"/>
  <c r="AZ124" i="6"/>
  <c r="AO123" i="6"/>
  <c r="BK146" i="6"/>
  <c r="AT122" i="6"/>
  <c r="AZ122" i="6"/>
  <c r="BB151" i="6"/>
  <c r="BC146" i="6"/>
  <c r="BH126" i="6"/>
  <c r="BB121" i="6"/>
  <c r="AU121" i="6"/>
  <c r="AX146" i="6"/>
  <c r="BR123" i="6"/>
  <c r="BQ147" i="6"/>
  <c r="AY126" i="6"/>
  <c r="BO146" i="6"/>
  <c r="BJ148" i="6"/>
  <c r="BP122" i="6"/>
  <c r="BL124" i="6"/>
  <c r="BM125" i="6"/>
  <c r="BL151" i="6"/>
  <c r="BR147" i="6"/>
  <c r="BH124" i="6"/>
  <c r="BA149" i="6"/>
  <c r="AZ148" i="6"/>
  <c r="BR126" i="6"/>
  <c r="BQ124" i="6"/>
  <c r="BJ147" i="6"/>
  <c r="BI122" i="6"/>
  <c r="AU148" i="6"/>
  <c r="AW150" i="6"/>
  <c r="AP148" i="6"/>
  <c r="BD121" i="6"/>
  <c r="AS149" i="6"/>
  <c r="AN149" i="6"/>
  <c r="AX126" i="6"/>
  <c r="BC124" i="6"/>
  <c r="BN151" i="6"/>
  <c r="BR150" i="6"/>
  <c r="BK126" i="6"/>
  <c r="AU146" i="6"/>
  <c r="AR123" i="6"/>
  <c r="AO125" i="6"/>
  <c r="AQ151" i="6"/>
  <c r="BR124" i="6"/>
  <c r="AQ147" i="6"/>
  <c r="AP125" i="6"/>
  <c r="AQ121" i="6"/>
  <c r="BB125" i="6"/>
  <c r="BA121" i="6"/>
  <c r="BD150" i="6"/>
  <c r="BC125" i="6"/>
  <c r="BB124" i="6"/>
  <c r="AS150" i="6"/>
  <c r="BP151" i="6"/>
  <c r="BQ146" i="6"/>
  <c r="BO126" i="6"/>
  <c r="BM122" i="6"/>
  <c r="AQ146" i="6"/>
  <c r="AM126" i="6"/>
  <c r="BN146" i="6"/>
  <c r="AU151" i="6"/>
  <c r="AS148" i="6"/>
  <c r="AY121" i="6"/>
  <c r="BI125" i="6"/>
  <c r="BQ149" i="6"/>
  <c r="BJ125" i="6"/>
  <c r="BH147" i="6"/>
  <c r="BG146" i="6"/>
  <c r="AU122" i="6"/>
  <c r="AZ147" i="6"/>
  <c r="AT124" i="6"/>
  <c r="BK125" i="6"/>
  <c r="BN125" i="6"/>
  <c r="BQ150" i="6"/>
  <c r="BP150" i="6"/>
  <c r="AP124" i="6"/>
  <c r="BN147" i="6"/>
  <c r="BE122" i="6"/>
  <c r="AY125" i="6"/>
  <c r="AM122" i="6"/>
  <c r="BN121" i="6"/>
  <c r="BM150" i="6"/>
  <c r="BK123" i="6"/>
  <c r="BJ126" i="6"/>
  <c r="BR151" i="6"/>
  <c r="BB123" i="6"/>
  <c r="AM148" i="6"/>
  <c r="AO126" i="6"/>
  <c r="AS126" i="6"/>
  <c r="BN126" i="6"/>
  <c r="BC123" i="6"/>
  <c r="BG121" i="6"/>
  <c r="BL121" i="6"/>
  <c r="AX151" i="6"/>
  <c r="BE149" i="6"/>
  <c r="AV149" i="6"/>
  <c r="AY149" i="6"/>
  <c r="AR151" i="6"/>
  <c r="AM124" i="6"/>
  <c r="BE121" i="6"/>
  <c r="BP126" i="6"/>
  <c r="BL125" i="6"/>
  <c r="BN122" i="6"/>
  <c r="BO147" i="6"/>
  <c r="BK147" i="6"/>
  <c r="BD125" i="6"/>
  <c r="AR149" i="6"/>
  <c r="AZ123" i="6"/>
  <c r="BD122" i="6"/>
  <c r="BH150" i="6"/>
  <c r="BH125" i="6"/>
  <c r="BL147" i="6"/>
  <c r="AP146" i="6"/>
  <c r="AR147" i="6"/>
  <c r="BF124" i="6"/>
  <c r="AO146" i="6"/>
  <c r="BF122" i="6"/>
  <c r="BP121" i="6"/>
  <c r="BG124" i="6"/>
  <c r="AN146" i="6"/>
  <c r="AV126" i="6"/>
  <c r="BA125" i="6"/>
  <c r="AO147" i="6"/>
  <c r="AT146" i="6"/>
  <c r="BG148" i="6"/>
  <c r="AY150" i="6"/>
  <c r="AU123" i="6"/>
  <c r="AO149" i="6"/>
  <c r="BO150" i="6"/>
  <c r="BO122" i="6"/>
  <c r="BA148" i="6"/>
  <c r="AR122" i="6"/>
  <c r="BD124" i="6"/>
  <c r="BG125" i="6"/>
  <c r="AT150" i="6"/>
  <c r="AM147" i="6"/>
  <c r="BE150" i="6"/>
  <c r="AS151" i="6"/>
  <c r="AY122" i="6"/>
  <c r="AS147" i="6"/>
  <c r="BK124" i="6"/>
  <c r="BJ149" i="6"/>
  <c r="BI149" i="6"/>
  <c r="AN122" i="6"/>
  <c r="BL126" i="6"/>
  <c r="BJ122" i="6"/>
  <c r="BO123" i="6"/>
  <c r="BN148" i="6"/>
  <c r="BN124" i="6"/>
  <c r="BR146" i="6"/>
  <c r="BM126" i="6"/>
  <c r="T125" i="6"/>
  <c r="BQ151" i="6"/>
  <c r="BK122" i="6"/>
  <c r="BJ146" i="6"/>
  <c r="BJ150" i="6"/>
  <c r="BM124" i="6"/>
  <c r="BK151" i="6"/>
  <c r="BK121" i="6"/>
  <c r="BJ124" i="6"/>
  <c r="AS124" i="6"/>
  <c r="AX123" i="6"/>
  <c r="BA122" i="6"/>
  <c r="AP149" i="6"/>
  <c r="AY123" i="6"/>
  <c r="BL122" i="6"/>
  <c r="BK150" i="6"/>
  <c r="BR121" i="6"/>
  <c r="BH121" i="6"/>
  <c r="BM123" i="6"/>
  <c r="BR149" i="6"/>
  <c r="BO151" i="6"/>
  <c r="BL146" i="6"/>
  <c r="BP124" i="6"/>
  <c r="BI150" i="6"/>
  <c r="BE151" i="6"/>
  <c r="BE147" i="6"/>
  <c r="AW148" i="6"/>
  <c r="BF126" i="6"/>
  <c r="BF146" i="6"/>
  <c r="BD146" i="6"/>
  <c r="AQ125" i="6"/>
  <c r="BD149" i="6"/>
  <c r="BC122" i="6"/>
  <c r="BA147" i="6"/>
  <c r="AM146" i="6"/>
  <c r="BC148" i="6"/>
  <c r="AZ151" i="6"/>
  <c r="AQ126" i="6"/>
  <c r="AX124" i="6"/>
  <c r="AQ123" i="6"/>
  <c r="AW149" i="6"/>
  <c r="AU147" i="6"/>
  <c r="AX122" i="6"/>
  <c r="AV148" i="6"/>
  <c r="AP126" i="6"/>
  <c r="AN126" i="6"/>
  <c r="BA124" i="6"/>
  <c r="BO121" i="6"/>
  <c r="AN147" i="6"/>
  <c r="AV150" i="6"/>
  <c r="BB150" i="6"/>
  <c r="AP122" i="6"/>
  <c r="AZ146" i="6"/>
  <c r="BB146" i="6"/>
  <c r="AM150" i="6"/>
  <c r="AS125" i="6"/>
  <c r="Q125" i="6"/>
  <c r="K147" i="6"/>
  <c r="AJ146" i="6"/>
  <c r="K123" i="6"/>
  <c r="Y123" i="6"/>
  <c r="I123" i="6"/>
  <c r="Y121" i="6"/>
  <c r="S124" i="6"/>
  <c r="Q148" i="6"/>
  <c r="T149" i="6"/>
  <c r="K150" i="6"/>
  <c r="T126" i="6"/>
  <c r="AB150" i="6"/>
  <c r="P151" i="6"/>
  <c r="AI146" i="6"/>
  <c r="AE146" i="6"/>
  <c r="P125" i="6"/>
  <c r="AJ122" i="6"/>
  <c r="Z124" i="6"/>
  <c r="N149" i="6"/>
  <c r="G146" i="6"/>
  <c r="P122" i="6"/>
  <c r="Z123" i="6"/>
  <c r="AI150" i="6"/>
  <c r="F150" i="6"/>
  <c r="N148" i="6"/>
  <c r="AF148" i="6"/>
  <c r="AI149" i="6"/>
  <c r="G122" i="6"/>
  <c r="O151" i="6"/>
  <c r="I147" i="6"/>
  <c r="AA151" i="6"/>
  <c r="AG147" i="6"/>
  <c r="AI122" i="6"/>
  <c r="H148" i="6"/>
  <c r="U126" i="6"/>
  <c r="AH121" i="6"/>
  <c r="N124" i="6"/>
  <c r="S123" i="6"/>
  <c r="AE151" i="6"/>
  <c r="H125" i="6"/>
  <c r="AF122" i="6"/>
  <c r="H122" i="6"/>
  <c r="K146" i="6"/>
  <c r="AB146" i="6"/>
  <c r="I150" i="6"/>
  <c r="T151" i="6"/>
  <c r="F125" i="6"/>
  <c r="Z146" i="6"/>
  <c r="Y149" i="6"/>
  <c r="W123" i="6"/>
  <c r="L148" i="6"/>
  <c r="AE126" i="6"/>
  <c r="AC151" i="6"/>
  <c r="E123" i="6"/>
  <c r="O121" i="6"/>
  <c r="U149" i="6"/>
  <c r="J124" i="6"/>
  <c r="P147" i="6"/>
  <c r="AF147" i="6"/>
  <c r="K126" i="6"/>
  <c r="AA149" i="6"/>
  <c r="AC123" i="6"/>
  <c r="Q126" i="6"/>
  <c r="S151" i="6"/>
  <c r="M125" i="6"/>
  <c r="AA148" i="6"/>
  <c r="AS121" i="6"/>
  <c r="AT148" i="6"/>
  <c r="AV146" i="6"/>
  <c r="AW122" i="6"/>
  <c r="AR146" i="6"/>
  <c r="AN148" i="6"/>
  <c r="BG147" i="6"/>
  <c r="BA150" i="6"/>
  <c r="AO150" i="6"/>
  <c r="AX147" i="6"/>
  <c r="BE125" i="6"/>
  <c r="AT121" i="6"/>
  <c r="AS146" i="6"/>
  <c r="AN125" i="6"/>
  <c r="AT149" i="6"/>
  <c r="AW125" i="6"/>
  <c r="AN124" i="6"/>
  <c r="AP121" i="6"/>
  <c r="AY124" i="6"/>
  <c r="BB126" i="6"/>
  <c r="AO151" i="6"/>
  <c r="AZ126" i="6"/>
  <c r="BG123" i="6"/>
  <c r="AR121" i="6"/>
  <c r="BC147" i="6"/>
  <c r="AN150" i="6"/>
  <c r="AV123" i="6"/>
  <c r="AV124" i="6"/>
  <c r="I148" i="6"/>
  <c r="U125" i="6"/>
  <c r="U150" i="6"/>
  <c r="F124" i="6"/>
  <c r="I146" i="6"/>
  <c r="N150" i="6"/>
  <c r="T146" i="6"/>
  <c r="AH123" i="6"/>
  <c r="I124" i="6"/>
  <c r="W147" i="6"/>
  <c r="H149" i="6"/>
  <c r="H123" i="6"/>
  <c r="R146" i="6"/>
  <c r="S122" i="6"/>
  <c r="S147" i="6"/>
  <c r="AD149" i="6"/>
  <c r="AJ125" i="6"/>
  <c r="H151" i="6"/>
  <c r="P126" i="6"/>
  <c r="E151" i="6"/>
  <c r="E150" i="6"/>
  <c r="I126" i="6"/>
  <c r="S126" i="6"/>
  <c r="AD123" i="6"/>
  <c r="AC121" i="6"/>
  <c r="H121" i="6"/>
  <c r="AI151" i="6"/>
  <c r="AE150" i="6"/>
  <c r="X146" i="6"/>
  <c r="Y147" i="6"/>
  <c r="Y150" i="6"/>
  <c r="AI125" i="6"/>
  <c r="F147" i="6"/>
  <c r="AC147" i="6"/>
  <c r="O150" i="6"/>
  <c r="U123" i="6"/>
  <c r="L122" i="6"/>
  <c r="AA125" i="6"/>
  <c r="Z151" i="6"/>
  <c r="L149" i="6"/>
  <c r="AH150" i="6"/>
  <c r="AB151" i="6"/>
  <c r="E122" i="6"/>
  <c r="T147" i="6"/>
  <c r="O126" i="6"/>
  <c r="P121" i="6"/>
  <c r="E121" i="6"/>
  <c r="Q150" i="6"/>
  <c r="T148" i="6"/>
  <c r="V121" i="6"/>
  <c r="G150" i="6"/>
  <c r="AA121" i="6"/>
  <c r="AG150" i="6"/>
  <c r="U146" i="6"/>
  <c r="U124" i="6"/>
  <c r="W121" i="6"/>
  <c r="P146" i="6"/>
  <c r="M148" i="6"/>
  <c r="Y126" i="6"/>
  <c r="H147" i="6"/>
  <c r="V125" i="6"/>
  <c r="O125" i="6"/>
  <c r="I151" i="6"/>
  <c r="G124" i="6"/>
  <c r="AG125" i="6"/>
  <c r="AD124" i="6"/>
  <c r="AC148" i="6"/>
  <c r="Z121" i="6"/>
  <c r="W150" i="6"/>
  <c r="O146" i="6"/>
  <c r="Z149" i="6"/>
  <c r="R126" i="6"/>
  <c r="AD126" i="6"/>
  <c r="AB148" i="6"/>
  <c r="E147" i="6"/>
  <c r="S149" i="6"/>
  <c r="J151" i="6"/>
  <c r="AB121" i="6"/>
  <c r="L121" i="6"/>
  <c r="R147" i="6"/>
  <c r="Z125" i="6"/>
  <c r="AA147" i="6"/>
  <c r="I125" i="6"/>
  <c r="AI147" i="6"/>
  <c r="Q124" i="6"/>
  <c r="U148" i="6"/>
  <c r="O124" i="6"/>
  <c r="AF125" i="6"/>
  <c r="M122" i="6"/>
  <c r="R149" i="6"/>
  <c r="AC146" i="6"/>
  <c r="S148" i="6"/>
  <c r="P150" i="6"/>
  <c r="T150" i="6"/>
  <c r="R124" i="6"/>
  <c r="Y124" i="6"/>
  <c r="AJ151" i="6"/>
  <c r="R121" i="6"/>
  <c r="AG121" i="6"/>
  <c r="F121" i="6"/>
  <c r="AD146" i="6"/>
  <c r="L123" i="6"/>
  <c r="L150" i="6"/>
  <c r="AG122" i="6"/>
  <c r="AH146" i="6"/>
  <c r="AI123" i="6"/>
  <c r="AI124" i="6"/>
  <c r="Z126" i="6"/>
  <c r="AF151" i="6"/>
  <c r="M150" i="6"/>
  <c r="K148" i="6"/>
  <c r="Q149" i="6"/>
  <c r="AA123" i="6"/>
  <c r="AG148" i="6"/>
  <c r="AE147" i="6"/>
  <c r="Z150" i="6"/>
  <c r="AB126" i="6"/>
  <c r="Q122" i="6"/>
  <c r="W151" i="6"/>
  <c r="AH151" i="6"/>
  <c r="AE124" i="6"/>
  <c r="AF150" i="6"/>
  <c r="AE149" i="6"/>
  <c r="G123" i="6"/>
  <c r="H150" i="6"/>
  <c r="G151" i="6"/>
  <c r="AD125" i="6"/>
  <c r="T122" i="6"/>
  <c r="AH149" i="6"/>
  <c r="L124" i="6"/>
  <c r="H146" i="6"/>
  <c r="R151" i="6"/>
  <c r="AI126" i="6"/>
  <c r="E126" i="6"/>
  <c r="AB123" i="6"/>
  <c r="H124" i="6"/>
  <c r="Z122" i="6"/>
  <c r="AJ148" i="6"/>
  <c r="AG149" i="6"/>
  <c r="AH148" i="6"/>
  <c r="AE148" i="6"/>
  <c r="Q123" i="6"/>
  <c r="AD122" i="6"/>
  <c r="AI148" i="6"/>
  <c r="R125" i="6"/>
  <c r="T124" i="6"/>
  <c r="G121" i="6"/>
  <c r="X149" i="6"/>
  <c r="Z148" i="6"/>
  <c r="R123" i="6"/>
  <c r="X126" i="6"/>
  <c r="S146" i="6"/>
  <c r="AJ124" i="6"/>
  <c r="Y151" i="6"/>
  <c r="AB125" i="6"/>
  <c r="N121" i="6"/>
  <c r="J123" i="6"/>
  <c r="V149" i="6"/>
  <c r="J126" i="6"/>
  <c r="AJ147" i="6"/>
  <c r="J121" i="6"/>
  <c r="E124" i="6"/>
  <c r="AE121" i="6"/>
  <c r="AC150" i="6"/>
  <c r="J125" i="6"/>
  <c r="V148" i="6"/>
  <c r="AF146" i="6"/>
  <c r="AG146" i="6"/>
  <c r="F126" i="6"/>
  <c r="O149" i="6"/>
  <c r="AD150" i="6"/>
  <c r="U147" i="6"/>
  <c r="O123" i="6"/>
  <c r="X150" i="6"/>
  <c r="AG126" i="6"/>
  <c r="AG123" i="6"/>
  <c r="P149" i="6"/>
  <c r="H126" i="6"/>
  <c r="G148" i="6"/>
  <c r="Q146" i="6"/>
  <c r="P148" i="6"/>
  <c r="AH122" i="6"/>
  <c r="AE123" i="6"/>
  <c r="AH124" i="6"/>
  <c r="E148" i="6"/>
  <c r="X121" i="6"/>
  <c r="F151" i="6"/>
  <c r="L146" i="6"/>
  <c r="R148" i="6"/>
  <c r="G149" i="6"/>
  <c r="N147" i="6"/>
  <c r="G126" i="6"/>
  <c r="AA146" i="6"/>
  <c r="AG151" i="6"/>
  <c r="X147" i="6"/>
  <c r="N146" i="6"/>
  <c r="E149" i="6"/>
  <c r="G125" i="6"/>
  <c r="L126" i="6"/>
  <c r="S150" i="6"/>
  <c r="AA124" i="6"/>
  <c r="J122" i="6"/>
  <c r="AE122" i="6"/>
  <c r="W126" i="6"/>
  <c r="J147" i="6"/>
  <c r="AC122" i="6"/>
  <c r="X148" i="6"/>
  <c r="N122" i="6"/>
  <c r="V122" i="6"/>
  <c r="V126" i="6"/>
  <c r="AJ150" i="6"/>
  <c r="E146" i="6"/>
  <c r="O122" i="6"/>
  <c r="F123" i="6"/>
  <c r="J148" i="6"/>
  <c r="F146" i="6"/>
  <c r="AB122" i="6"/>
  <c r="I121" i="6"/>
  <c r="X125" i="6"/>
  <c r="AC126" i="6"/>
  <c r="AH125" i="6"/>
  <c r="M151" i="6"/>
  <c r="AA150" i="6"/>
  <c r="Y146" i="6"/>
  <c r="F122" i="6"/>
  <c r="X124" i="6"/>
  <c r="I149" i="6"/>
  <c r="I122" i="6"/>
  <c r="Z147" i="6"/>
  <c r="J146" i="6"/>
  <c r="V146" i="6"/>
  <c r="AC124" i="6"/>
  <c r="AB149" i="6"/>
  <c r="T121" i="6"/>
  <c r="W124" i="6"/>
  <c r="J150" i="6"/>
  <c r="W149" i="6"/>
  <c r="M149" i="6"/>
  <c r="S125" i="6"/>
  <c r="AF123" i="6"/>
  <c r="Q121" i="6"/>
  <c r="V151" i="6"/>
  <c r="T123" i="6"/>
  <c r="AJ126" i="6"/>
  <c r="F148" i="6"/>
  <c r="M123" i="6"/>
  <c r="P124" i="6"/>
  <c r="G147" i="6"/>
  <c r="V123" i="6"/>
  <c r="N126" i="6"/>
  <c r="W125" i="6"/>
  <c r="P123" i="6"/>
  <c r="AI121" i="6"/>
  <c r="K149" i="6"/>
  <c r="O148" i="6"/>
  <c r="L147" i="6"/>
  <c r="S121" i="6"/>
  <c r="K124" i="6"/>
  <c r="L151" i="6"/>
  <c r="K122" i="6"/>
  <c r="K151" i="6"/>
  <c r="M147" i="6"/>
  <c r="AD147" i="6"/>
  <c r="AC125" i="6"/>
  <c r="X151" i="6"/>
  <c r="AJ121" i="6"/>
  <c r="AD148" i="6"/>
  <c r="AF126" i="6"/>
  <c r="AH61" i="6"/>
  <c r="AH111" i="6" s="1"/>
  <c r="AF85" i="6"/>
  <c r="AF135" i="6" s="1"/>
  <c r="BQ89" i="6"/>
  <c r="BM88" i="6"/>
  <c r="BM138" i="6" s="1"/>
  <c r="BP62" i="6"/>
  <c r="BP112" i="6" s="1"/>
  <c r="BP87" i="6"/>
  <c r="BP137" i="6" s="1"/>
  <c r="BP88" i="6"/>
  <c r="BP138" i="6" s="1"/>
  <c r="AH62" i="6"/>
  <c r="AH112" i="6" s="1"/>
  <c r="BM89" i="6"/>
  <c r="BO60" i="6"/>
  <c r="BO110" i="6" s="1"/>
  <c r="AE89" i="6"/>
  <c r="AE139" i="6" s="1"/>
  <c r="AG88" i="6"/>
  <c r="AG138" i="6" s="1"/>
  <c r="AI59" i="6"/>
  <c r="AI109" i="6" s="1"/>
  <c r="AA85" i="6"/>
  <c r="AA135" i="6" s="1"/>
  <c r="BO89" i="6"/>
  <c r="BO139" i="6" s="1"/>
  <c r="BJ64" i="6"/>
  <c r="BJ114" i="6" s="1"/>
  <c r="AG63" i="6"/>
  <c r="AG113" i="6" s="1"/>
  <c r="AC88" i="6"/>
  <c r="AC138" i="6" s="1"/>
  <c r="BH61" i="6"/>
  <c r="BH111" i="6" s="1"/>
  <c r="AG89" i="6"/>
  <c r="AG139" i="6" s="1"/>
  <c r="AE87" i="6"/>
  <c r="AE137" i="6" s="1"/>
  <c r="BM64" i="6"/>
  <c r="BM114" i="6" s="1"/>
  <c r="AG64" i="6"/>
  <c r="AG114" i="6" s="1"/>
  <c r="BO85" i="6"/>
  <c r="BO135" i="6" s="1"/>
  <c r="BP59" i="6"/>
  <c r="BK61" i="6"/>
  <c r="BK111" i="6" s="1"/>
  <c r="BH86" i="6"/>
  <c r="BH136" i="6" s="1"/>
  <c r="BM63" i="6"/>
  <c r="BM113" i="6" s="1"/>
  <c r="BR60" i="6"/>
  <c r="BR110" i="6" s="1"/>
  <c r="AG60" i="6"/>
  <c r="AG110" i="6" s="1"/>
  <c r="AH86" i="6"/>
  <c r="AH136" i="6" s="1"/>
  <c r="AE88" i="6"/>
  <c r="AE138" i="6" s="1"/>
  <c r="Z61" i="6"/>
  <c r="Z111" i="6" s="1"/>
  <c r="AI89" i="6"/>
  <c r="AI139" i="6" s="1"/>
  <c r="BP63" i="6"/>
  <c r="BP113" i="6" s="1"/>
  <c r="AA61" i="6"/>
  <c r="AA111" i="6" s="1"/>
  <c r="BQ86" i="6"/>
  <c r="BQ136" i="6" s="1"/>
  <c r="AJ59" i="6"/>
  <c r="AJ109" i="6" s="1"/>
  <c r="BI60" i="6"/>
  <c r="BI110" i="6" s="1"/>
  <c r="AA86" i="6"/>
  <c r="AA136" i="6" s="1"/>
  <c r="AJ85" i="6"/>
  <c r="AJ135" i="6" s="1"/>
  <c r="BI86" i="6"/>
  <c r="BI136" i="6" s="1"/>
  <c r="AB62" i="6"/>
  <c r="AB112" i="6" s="1"/>
  <c r="AB87" i="6"/>
  <c r="AB137" i="6" s="1"/>
  <c r="AG61" i="6"/>
  <c r="AG111" i="6" s="1"/>
  <c r="BQ61" i="6"/>
  <c r="BQ111" i="6" s="1"/>
  <c r="AA60" i="6"/>
  <c r="AA110" i="6" s="1"/>
  <c r="BM60" i="6"/>
  <c r="BM110" i="6" s="1"/>
  <c r="BJ87" i="6"/>
  <c r="BJ137" i="6" s="1"/>
  <c r="BQ64" i="6"/>
  <c r="BQ114" i="6" s="1"/>
  <c r="BO88" i="6"/>
  <c r="BO138" i="6" s="1"/>
  <c r="BR85" i="6"/>
  <c r="BR135" i="6" s="1"/>
  <c r="AE85" i="6"/>
  <c r="AE135" i="6" s="1"/>
  <c r="BJ89" i="6"/>
  <c r="BJ139" i="6" s="1"/>
  <c r="BH62" i="6"/>
  <c r="BH112" i="6" s="1"/>
  <c r="BN60" i="6"/>
  <c r="BN110" i="6" s="1"/>
  <c r="Z62" i="6"/>
  <c r="Z112" i="6" s="1"/>
  <c r="BH87" i="6"/>
  <c r="BH137" i="6" s="1"/>
  <c r="AH63" i="6"/>
  <c r="AH113" i="6" s="1"/>
  <c r="BR59" i="6"/>
  <c r="BR109" i="6" s="1"/>
  <c r="AH84" i="6"/>
  <c r="AH134" i="6" s="1"/>
  <c r="AB63" i="6"/>
  <c r="AB113" i="6" s="1"/>
  <c r="AB88" i="6"/>
  <c r="AB138" i="6" s="1"/>
  <c r="AE60" i="6"/>
  <c r="AE110" i="6" s="1"/>
  <c r="BK62" i="6"/>
  <c r="BK112" i="6" s="1"/>
  <c r="BO61" i="6"/>
  <c r="BO111" i="6" s="1"/>
  <c r="AC63" i="6"/>
  <c r="AC113" i="6" s="1"/>
  <c r="AG86" i="6"/>
  <c r="AG136" i="6" s="1"/>
  <c r="BL85" i="6"/>
  <c r="BL135" i="6" s="1"/>
  <c r="AI61" i="6"/>
  <c r="AI111" i="6" s="1"/>
  <c r="AF60" i="6"/>
  <c r="AF110" i="6" s="1"/>
  <c r="AE62" i="6"/>
  <c r="AE112" i="6" s="1"/>
  <c r="BM87" i="6"/>
  <c r="BJ63" i="6"/>
  <c r="BJ113" i="6" s="1"/>
  <c r="AC62" i="6"/>
  <c r="AC112" i="6" s="1"/>
  <c r="AC61" i="6"/>
  <c r="AC111" i="6" s="1"/>
  <c r="BJ61" i="6"/>
  <c r="BJ111" i="6" s="1"/>
  <c r="BP86" i="6"/>
  <c r="BP136" i="6" s="1"/>
  <c r="AJ62" i="6"/>
  <c r="AJ112" i="6" s="1"/>
  <c r="AC87" i="6"/>
  <c r="AC137" i="6" s="1"/>
  <c r="BO87" i="6"/>
  <c r="BO137" i="6" s="1"/>
  <c r="AA64" i="6"/>
  <c r="AA114" i="6" s="1"/>
  <c r="BI64" i="6"/>
  <c r="BI114" i="6" s="1"/>
  <c r="AB64" i="6"/>
  <c r="AB114" i="6" s="1"/>
  <c r="AD64" i="6"/>
  <c r="AD114" i="6" s="1"/>
  <c r="BK88" i="6"/>
  <c r="BK138" i="6" s="1"/>
  <c r="AA84" i="6"/>
  <c r="AA134" i="6" s="1"/>
  <c r="AA89" i="6"/>
  <c r="AA139" i="6" s="1"/>
  <c r="BK59" i="6"/>
  <c r="BK109" i="6" s="1"/>
  <c r="BI59" i="6"/>
  <c r="BI109" i="6" s="1"/>
  <c r="BI84" i="6"/>
  <c r="BI134" i="6" s="1"/>
  <c r="AD60" i="6"/>
  <c r="AD110" i="6" s="1"/>
  <c r="AF61" i="6"/>
  <c r="AF111" i="6" s="1"/>
  <c r="BQ60" i="6"/>
  <c r="BQ110" i="6" s="1"/>
  <c r="AI60" i="6"/>
  <c r="AI110" i="6" s="1"/>
  <c r="AF86" i="6"/>
  <c r="AF136" i="6" s="1"/>
  <c r="AG62" i="6"/>
  <c r="AG112" i="6" s="1"/>
  <c r="AJ88" i="6"/>
  <c r="AJ138" i="6" s="1"/>
  <c r="BP84" i="6"/>
  <c r="BP134" i="6" s="1"/>
  <c r="AJ87" i="6"/>
  <c r="AJ137" i="6" s="1"/>
  <c r="AD85" i="6"/>
  <c r="AD135" i="6" s="1"/>
  <c r="BR87" i="6"/>
  <c r="BR137" i="6" s="1"/>
  <c r="BN61" i="6"/>
  <c r="BK136" i="6"/>
  <c r="BJ134" i="6"/>
  <c r="E81" i="29"/>
  <c r="BH135" i="6"/>
  <c r="I81" i="29"/>
  <c r="BM136" i="6"/>
  <c r="BN106" i="6"/>
  <c r="BI135" i="6"/>
  <c r="BP106" i="6"/>
  <c r="BQ134" i="6"/>
  <c r="BN108" i="6"/>
  <c r="BJ135" i="6"/>
  <c r="BP58" i="6"/>
  <c r="BP108" i="6" s="1"/>
  <c r="BP57" i="6"/>
  <c r="BP107" i="6" s="1"/>
  <c r="AH83" i="6"/>
  <c r="AH133" i="6" s="1"/>
  <c r="AF57" i="6"/>
  <c r="AF107" i="6" s="1"/>
  <c r="AJ58" i="6"/>
  <c r="AJ108" i="6" s="1"/>
  <c r="AE82" i="6"/>
  <c r="AE132" i="6" s="1"/>
  <c r="AH58" i="6"/>
  <c r="AH108" i="6" s="1"/>
  <c r="AF83" i="6"/>
  <c r="AF133" i="6" s="1"/>
  <c r="BM57" i="6"/>
  <c r="BM107" i="6" s="1"/>
  <c r="BN82" i="6"/>
  <c r="BN132" i="6" s="1"/>
  <c r="AF82" i="6"/>
  <c r="AF132" i="6" s="1"/>
  <c r="BR83" i="6"/>
  <c r="BR133" i="6" s="1"/>
  <c r="BO82" i="6"/>
  <c r="BO132" i="6" s="1"/>
  <c r="BN83" i="6"/>
  <c r="BN133" i="6" s="1"/>
  <c r="BM82" i="6"/>
  <c r="BM132" i="6" s="1"/>
  <c r="AJ83" i="6"/>
  <c r="AJ133" i="6" s="1"/>
  <c r="AA83" i="6"/>
  <c r="AA133" i="6" s="1"/>
  <c r="AG57" i="6"/>
  <c r="AG107" i="6" s="1"/>
  <c r="BO57" i="6"/>
  <c r="BO107" i="6" s="1"/>
  <c r="AF58" i="6"/>
  <c r="AF108" i="6" s="1"/>
  <c r="E83" i="29"/>
  <c r="X82" i="29"/>
  <c r="R84" i="29"/>
  <c r="L80" i="29"/>
  <c r="V83" i="29"/>
  <c r="V80" i="29"/>
  <c r="V79" i="29"/>
  <c r="O82" i="29"/>
  <c r="M82" i="29"/>
  <c r="G82" i="29"/>
  <c r="H83" i="29"/>
  <c r="V81" i="29"/>
  <c r="Y83" i="29"/>
  <c r="N81" i="29"/>
  <c r="N79" i="29"/>
  <c r="X83" i="29"/>
  <c r="X84" i="29"/>
  <c r="K83" i="29"/>
  <c r="P80" i="29"/>
  <c r="Q84" i="29"/>
  <c r="P84" i="29"/>
  <c r="P82" i="29"/>
  <c r="Y80" i="29"/>
  <c r="F81" i="29"/>
  <c r="Q82" i="29"/>
  <c r="W83" i="29"/>
  <c r="E80" i="29"/>
  <c r="P81" i="29"/>
  <c r="X79" i="29"/>
  <c r="J84" i="29"/>
  <c r="J82" i="29"/>
  <c r="J83" i="29"/>
  <c r="W79" i="29"/>
  <c r="I84" i="29"/>
  <c r="S82" i="29"/>
  <c r="K79" i="29"/>
  <c r="V84" i="29"/>
  <c r="T84" i="29"/>
  <c r="G80" i="29"/>
  <c r="S83" i="29"/>
  <c r="I80" i="29"/>
  <c r="E79" i="29"/>
  <c r="J79" i="29"/>
  <c r="F83" i="29"/>
  <c r="E84" i="29"/>
  <c r="O83" i="29"/>
  <c r="M80" i="29"/>
  <c r="U81" i="29"/>
  <c r="O79" i="29"/>
  <c r="T80" i="29"/>
  <c r="M79" i="29"/>
  <c r="H80" i="29"/>
  <c r="Q83" i="29"/>
  <c r="Y84" i="29"/>
  <c r="W81" i="29"/>
  <c r="U84" i="29"/>
  <c r="L83" i="29"/>
  <c r="R79" i="29"/>
  <c r="T82" i="29"/>
  <c r="X81" i="29"/>
  <c r="Q81" i="29"/>
  <c r="F82" i="29"/>
  <c r="U80" i="29"/>
  <c r="L84" i="29"/>
  <c r="G83" i="29"/>
  <c r="P79" i="29"/>
  <c r="W84" i="29"/>
  <c r="I83" i="29"/>
  <c r="S81" i="29"/>
  <c r="N80" i="29"/>
  <c r="G81" i="29"/>
  <c r="N82" i="29"/>
  <c r="K80" i="29"/>
  <c r="V82" i="29"/>
  <c r="P83" i="29"/>
  <c r="L81" i="29"/>
  <c r="G84" i="29"/>
  <c r="M83" i="29"/>
  <c r="J81" i="29"/>
  <c r="N83" i="29"/>
  <c r="R81" i="29"/>
  <c r="Y81" i="29"/>
  <c r="Q79" i="29"/>
  <c r="W82" i="29"/>
  <c r="S79" i="29"/>
  <c r="E82" i="29"/>
  <c r="U83" i="29"/>
  <c r="K82" i="29"/>
  <c r="AB61" i="6"/>
  <c r="AB111" i="6" s="1"/>
  <c r="AG83" i="6"/>
  <c r="AG133" i="6" s="1"/>
  <c r="BJ86" i="6"/>
  <c r="BJ136" i="6" s="1"/>
  <c r="BH60" i="6"/>
  <c r="BH110" i="6" s="1"/>
  <c r="BK89" i="6"/>
  <c r="BK139" i="6" s="1"/>
  <c r="AA82" i="6"/>
  <c r="AA132" i="6" s="1"/>
  <c r="BI82" i="6"/>
  <c r="BI132" i="6" s="1"/>
  <c r="Z85" i="6"/>
  <c r="Z135" i="6" s="1"/>
  <c r="BL88" i="6"/>
  <c r="BL138" i="6" s="1"/>
  <c r="Z60" i="6"/>
  <c r="Z110" i="6" s="1"/>
  <c r="AG58" i="6"/>
  <c r="AG108" i="6" s="1"/>
  <c r="BI83" i="6"/>
  <c r="BI133" i="6" s="1"/>
  <c r="BH57" i="6"/>
  <c r="BH107" i="6" s="1"/>
  <c r="AA58" i="6"/>
  <c r="AA108" i="6" s="1"/>
  <c r="Z57" i="6"/>
  <c r="Z107" i="6" s="1"/>
  <c r="Z82" i="6"/>
  <c r="Z132" i="6" s="1"/>
  <c r="AH82" i="6"/>
  <c r="AH132" i="6" s="1"/>
  <c r="BP82" i="6"/>
  <c r="BP132" i="6" s="1"/>
  <c r="AG59" i="6"/>
  <c r="AG109" i="6" s="1"/>
  <c r="BO84" i="6"/>
  <c r="BO134" i="6" s="1"/>
  <c r="BJ57" i="6"/>
  <c r="BJ107" i="6" s="1"/>
  <c r="BL58" i="6"/>
  <c r="BL108" i="6" s="1"/>
  <c r="BJ82" i="6"/>
  <c r="BJ132" i="6" s="1"/>
  <c r="AB57" i="6"/>
  <c r="AB107" i="6" s="1"/>
  <c r="AD83" i="6"/>
  <c r="AD133" i="6" s="1"/>
  <c r="AC83" i="6"/>
  <c r="AC133" i="6" s="1"/>
  <c r="AC58" i="6"/>
  <c r="AC108" i="6" s="1"/>
  <c r="BL83" i="6"/>
  <c r="BL133" i="6" s="1"/>
  <c r="BK60" i="6"/>
  <c r="BK110" i="6" s="1"/>
  <c r="AI83" i="6"/>
  <c r="AI133" i="6" s="1"/>
  <c r="AG84" i="6"/>
  <c r="AG134" i="6" s="1"/>
  <c r="H79" i="29"/>
  <c r="G79" i="29"/>
  <c r="K81" i="29"/>
  <c r="BK84" i="6"/>
  <c r="BK134" i="6" s="1"/>
  <c r="BR84" i="6"/>
  <c r="BR134" i="6" s="1"/>
  <c r="AC59" i="6"/>
  <c r="AC109" i="6" s="1"/>
  <c r="Y79" i="29"/>
  <c r="O81" i="29"/>
  <c r="S84" i="29"/>
  <c r="K84" i="29"/>
  <c r="H82" i="29"/>
  <c r="U82" i="29"/>
  <c r="R83" i="29"/>
  <c r="M81" i="29"/>
  <c r="F80" i="29"/>
  <c r="H84" i="29"/>
  <c r="L82" i="29"/>
  <c r="T83" i="29"/>
  <c r="R80" i="29"/>
  <c r="U79" i="29"/>
  <c r="T79" i="29"/>
  <c r="Q80" i="29"/>
  <c r="H81" i="29"/>
  <c r="W80" i="29"/>
  <c r="F84" i="29"/>
  <c r="N84" i="29"/>
  <c r="I82" i="29"/>
  <c r="O80" i="29"/>
  <c r="Y82" i="29"/>
  <c r="F79" i="29"/>
  <c r="BR81" i="6"/>
  <c r="BR131" i="6" s="1"/>
  <c r="AJ81" i="6"/>
  <c r="AJ131" i="6" s="1"/>
  <c r="AC81" i="6"/>
  <c r="AC131" i="6" s="1"/>
  <c r="BK81" i="6"/>
  <c r="BK131" i="6" s="1"/>
  <c r="M84" i="29"/>
  <c r="X80" i="29"/>
  <c r="T81" i="29"/>
  <c r="L79" i="29"/>
  <c r="J80" i="29"/>
  <c r="I79" i="29"/>
  <c r="BR56" i="6"/>
  <c r="BR106" i="6" s="1"/>
  <c r="AD71" i="29"/>
  <c r="BQ59" i="6"/>
  <c r="BQ109" i="6" s="1"/>
  <c r="AI84" i="6"/>
  <c r="AI134" i="6" s="1"/>
  <c r="BO62" i="6"/>
  <c r="BO112" i="6" s="1"/>
  <c r="BK83" i="6"/>
  <c r="BK133" i="6" s="1"/>
  <c r="AI81" i="6"/>
  <c r="AI131" i="6" s="1"/>
  <c r="BR63" i="6"/>
  <c r="BR113" i="6" s="1"/>
  <c r="BR88" i="6"/>
  <c r="BR138" i="6" s="1"/>
  <c r="BQ85" i="6"/>
  <c r="BQ135" i="6" s="1"/>
  <c r="BR86" i="6"/>
  <c r="BR136" i="6" s="1"/>
  <c r="BL64" i="6"/>
  <c r="BL114" i="6" s="1"/>
  <c r="AD89" i="6"/>
  <c r="AD139" i="6" s="1"/>
  <c r="AB84" i="6"/>
  <c r="AB134" i="6" s="1"/>
  <c r="AC86" i="6"/>
  <c r="AC136" i="6" s="1"/>
  <c r="AB59" i="6"/>
  <c r="AB109" i="6" s="1"/>
  <c r="BJ59" i="6"/>
  <c r="BJ109" i="6" s="1"/>
  <c r="AJ61" i="6"/>
  <c r="AJ111" i="6" s="1"/>
  <c r="AD62" i="6"/>
  <c r="AD112" i="6" s="1"/>
  <c r="AF59" i="6"/>
  <c r="AF109" i="6" s="1"/>
  <c r="BQ81" i="6"/>
  <c r="BQ131" i="6" s="1"/>
  <c r="AA57" i="6"/>
  <c r="AA107" i="6" s="1"/>
  <c r="BL63" i="6"/>
  <c r="BL113" i="6" s="1"/>
  <c r="BK64" i="6"/>
  <c r="BK114" i="6" s="1"/>
  <c r="BO83" i="6"/>
  <c r="BO133" i="6" s="1"/>
  <c r="AI62" i="6"/>
  <c r="AI112" i="6" s="1"/>
  <c r="BQ62" i="6"/>
  <c r="BQ112" i="6" s="1"/>
  <c r="AI87" i="6"/>
  <c r="AI137" i="6" s="1"/>
  <c r="AC89" i="6"/>
  <c r="AC139" i="6" s="1"/>
  <c r="AD88" i="6"/>
  <c r="AD138" i="6" s="1"/>
  <c r="BL59" i="6"/>
  <c r="BL109" i="6" s="1"/>
  <c r="AD59" i="6"/>
  <c r="AD109" i="6" s="1"/>
  <c r="AD84" i="6"/>
  <c r="AD134" i="6" s="1"/>
  <c r="AI56" i="6"/>
  <c r="AI106" i="6" s="1"/>
  <c r="BN87" i="6"/>
  <c r="BN137" i="6" s="1"/>
  <c r="AF63" i="6"/>
  <c r="AF113" i="6" s="1"/>
  <c r="Z89" i="6"/>
  <c r="Z139" i="6" s="1"/>
  <c r="AF71" i="29"/>
  <c r="AD61" i="6"/>
  <c r="AD111" i="6" s="1"/>
  <c r="BQ57" i="6"/>
  <c r="BQ107" i="6" s="1"/>
  <c r="BH89" i="6"/>
  <c r="BH139" i="6" s="1"/>
  <c r="AI58" i="6"/>
  <c r="AI108" i="6" s="1"/>
  <c r="BQ58" i="6"/>
  <c r="BQ108" i="6" s="1"/>
  <c r="AF62" i="6"/>
  <c r="AF112" i="6" s="1"/>
  <c r="AD86" i="6"/>
  <c r="AD136" i="6" s="1"/>
  <c r="BN63" i="6"/>
  <c r="BN113" i="6" s="1"/>
  <c r="AC85" i="6"/>
  <c r="AC135" i="6" s="1"/>
  <c r="BL86" i="6"/>
  <c r="BL136" i="6" s="1"/>
  <c r="BN62" i="6"/>
  <c r="BN112" i="6" s="1"/>
  <c r="AF88" i="6"/>
  <c r="AF138" i="6" s="1"/>
  <c r="BK85" i="6"/>
  <c r="BK135" i="6" s="1"/>
  <c r="BH64" i="6"/>
  <c r="BH114" i="6" s="1"/>
  <c r="AI82" i="6"/>
  <c r="AI132" i="6" s="1"/>
  <c r="AI57" i="6"/>
  <c r="AI107" i="6" s="1"/>
  <c r="AD81" i="6"/>
  <c r="AD131" i="6" s="1"/>
  <c r="BL81" i="6"/>
  <c r="BL131" i="6" s="1"/>
  <c r="BN111" i="6"/>
  <c r="BN134" i="6"/>
  <c r="BK113" i="6"/>
  <c r="R82" i="29"/>
  <c r="S80" i="29"/>
  <c r="O84" i="29"/>
  <c r="BK56" i="6"/>
  <c r="BK106" i="6" s="1"/>
  <c r="AA81" i="6"/>
  <c r="AA131" i="6" s="1"/>
  <c r="BL82" i="6"/>
  <c r="BL132" i="6" s="1"/>
  <c r="AD56" i="6"/>
  <c r="AD106" i="6" s="1"/>
  <c r="BM56" i="6"/>
  <c r="BM106" i="6" s="1"/>
  <c r="AF84" i="6"/>
  <c r="AF134" i="6" s="1"/>
  <c r="AA109" i="6"/>
  <c r="BK57" i="6"/>
  <c r="BK107" i="6" s="1"/>
  <c r="BH88" i="6"/>
  <c r="BH138" i="6" s="1"/>
  <c r="BL57" i="6"/>
  <c r="BL107" i="6" s="1"/>
  <c r="BR64" i="6"/>
  <c r="BR114" i="6" s="1"/>
  <c r="BN59" i="6"/>
  <c r="BN109" i="6" s="1"/>
  <c r="AD57" i="6"/>
  <c r="AD107" i="6" s="1"/>
  <c r="AJ89" i="6"/>
  <c r="AJ139" i="6" s="1"/>
  <c r="AI63" i="6"/>
  <c r="AI113" i="6" s="1"/>
  <c r="BR82" i="6"/>
  <c r="BR132" i="6" s="1"/>
  <c r="BR89" i="6"/>
  <c r="BR139" i="6" s="1"/>
  <c r="AB58" i="6"/>
  <c r="AB108" i="6" s="1"/>
  <c r="AD87" i="6"/>
  <c r="AD137" i="6" s="1"/>
  <c r="BQ88" i="6"/>
  <c r="BQ138" i="6" s="1"/>
  <c r="AB71" i="29"/>
  <c r="AH89" i="6"/>
  <c r="AH139" i="6" s="1"/>
  <c r="AB83" i="6"/>
  <c r="AB133" i="6" s="1"/>
  <c r="AI88" i="6"/>
  <c r="AI138" i="6" s="1"/>
  <c r="BH59" i="6"/>
  <c r="BH109" i="6" s="1"/>
  <c r="BL87" i="6"/>
  <c r="BL137" i="6" s="1"/>
  <c r="AJ86" i="6"/>
  <c r="AJ136" i="6" s="1"/>
  <c r="AA56" i="6"/>
  <c r="AA106" i="6" s="1"/>
  <c r="BJ83" i="6"/>
  <c r="BJ133" i="6" s="1"/>
  <c r="BI81" i="6"/>
  <c r="BI131" i="6" s="1"/>
  <c r="BP64" i="6"/>
  <c r="BP114" i="6" s="1"/>
  <c r="Z84" i="6"/>
  <c r="Z134" i="6" s="1"/>
  <c r="AI64" i="29"/>
  <c r="AA70" i="29"/>
  <c r="BM84" i="6"/>
  <c r="BM134" i="6" s="1"/>
  <c r="AC67" i="29"/>
  <c r="AF72" i="29"/>
  <c r="AJ57" i="6"/>
  <c r="AJ107" i="6" s="1"/>
  <c r="AF89" i="6"/>
  <c r="AF139" i="6" s="1"/>
  <c r="BI87" i="6"/>
  <c r="BI137" i="6" s="1"/>
  <c r="BH63" i="6"/>
  <c r="BH113" i="6" s="1"/>
  <c r="BP85" i="6"/>
  <c r="BP135" i="6" s="1"/>
  <c r="BM61" i="6"/>
  <c r="BM111" i="6" s="1"/>
  <c r="AC82" i="6"/>
  <c r="AC132" i="6" s="1"/>
  <c r="BJ60" i="6"/>
  <c r="BJ110" i="6" s="1"/>
  <c r="BR57" i="6"/>
  <c r="BR107" i="6" s="1"/>
  <c r="BN89" i="6"/>
  <c r="BN139" i="6" s="1"/>
  <c r="BM83" i="6"/>
  <c r="BM133" i="6" s="1"/>
  <c r="AF64" i="6"/>
  <c r="AF114" i="6" s="1"/>
  <c r="Z63" i="6"/>
  <c r="Z113" i="6" s="1"/>
  <c r="BH84" i="6"/>
  <c r="BH134" i="6" s="1"/>
  <c r="AB60" i="6"/>
  <c r="AB110" i="6" s="1"/>
  <c r="BP89" i="6"/>
  <c r="BP139" i="6" s="1"/>
  <c r="AF81" i="6"/>
  <c r="AF131" i="6" s="1"/>
  <c r="Z83" i="6"/>
  <c r="Z133" i="6" s="1"/>
  <c r="AE86" i="6"/>
  <c r="AE136" i="6" s="1"/>
  <c r="AE58" i="6"/>
  <c r="AE108" i="6" s="1"/>
  <c r="AA88" i="6"/>
  <c r="AA138" i="6" s="1"/>
  <c r="AB85" i="6"/>
  <c r="AB135" i="6" s="1"/>
  <c r="AE61" i="6"/>
  <c r="AE111" i="6" s="1"/>
  <c r="BK82" i="6"/>
  <c r="BK132" i="6" s="1"/>
  <c r="BP60" i="6"/>
  <c r="BP110" i="6" s="1"/>
  <c r="AH60" i="6"/>
  <c r="AH110" i="6" s="1"/>
  <c r="AE81" i="6"/>
  <c r="AE131" i="6" s="1"/>
  <c r="AA63" i="6"/>
  <c r="AA113" i="6" s="1"/>
  <c r="AE59" i="6"/>
  <c r="AE109" i="6" s="1"/>
  <c r="AE84" i="6"/>
  <c r="AE134" i="6" s="1"/>
  <c r="AD72" i="29"/>
  <c r="AG135" i="6"/>
  <c r="BH58" i="6"/>
  <c r="BH108" i="6" s="1"/>
  <c r="BH83" i="6"/>
  <c r="BH133" i="6" s="1"/>
  <c r="AA87" i="6"/>
  <c r="AA137" i="6" s="1"/>
  <c r="AH135" i="6"/>
  <c r="AE83" i="6"/>
  <c r="AE133" i="6" s="1"/>
  <c r="AA62" i="6"/>
  <c r="AA112" i="6" s="1"/>
  <c r="BM81" i="6"/>
  <c r="BM131" i="6" s="1"/>
  <c r="BI88" i="6"/>
  <c r="BI138" i="6" s="1"/>
  <c r="BO81" i="6"/>
  <c r="BO131" i="6" s="1"/>
  <c r="AG56" i="6"/>
  <c r="AG106" i="6" s="1"/>
  <c r="AG81" i="6"/>
  <c r="AG131" i="6" s="1"/>
  <c r="BN81" i="6"/>
  <c r="BN131" i="6" s="1"/>
  <c r="BP81" i="6"/>
  <c r="BP131" i="6" s="1"/>
  <c r="AH81" i="6"/>
  <c r="AH131" i="6" s="1"/>
  <c r="AA64" i="29"/>
  <c r="AI136" i="6"/>
  <c r="AG137" i="6"/>
  <c r="AB81" i="6"/>
  <c r="AB131" i="6" s="1"/>
  <c r="AH56" i="6"/>
  <c r="AH106" i="6" s="1"/>
  <c r="BJ81" i="6"/>
  <c r="BJ131" i="6" s="1"/>
  <c r="AF56" i="6"/>
  <c r="AF106" i="6" s="1"/>
  <c r="BH81" i="6"/>
  <c r="BH131" i="6" s="1"/>
  <c r="Z81" i="6"/>
  <c r="Z131" i="6" s="1"/>
  <c r="AB106" i="6"/>
  <c r="BJ56" i="6"/>
  <c r="BJ106" i="6" s="1"/>
  <c r="BH56" i="6"/>
  <c r="BH106" i="6" s="1"/>
  <c r="AC134" i="6"/>
  <c r="BN136" i="6"/>
  <c r="AG71" i="29"/>
  <c r="AJ67" i="29"/>
  <c r="AH137" i="6"/>
  <c r="BL134" i="6"/>
  <c r="AH64" i="29"/>
  <c r="AE70" i="29"/>
  <c r="AH72" i="29"/>
  <c r="AC66" i="29"/>
  <c r="AH66" i="29"/>
  <c r="BO108" i="6"/>
  <c r="AI114" i="6"/>
  <c r="BO109" i="6"/>
  <c r="AF67" i="29"/>
  <c r="Z137" i="6"/>
  <c r="AA65" i="29"/>
  <c r="AC65" i="29"/>
  <c r="Z64" i="29"/>
  <c r="AH138" i="6"/>
  <c r="AJ110" i="6"/>
  <c r="AE106" i="6"/>
  <c r="Z66" i="29"/>
  <c r="AB67" i="29"/>
  <c r="AG72" i="29"/>
  <c r="AH114" i="6"/>
  <c r="AH69" i="29"/>
  <c r="BI108" i="6"/>
  <c r="BM108" i="6"/>
  <c r="AG70" i="29"/>
  <c r="AC72" i="29"/>
  <c r="AE65" i="29"/>
  <c r="AE107" i="6"/>
  <c r="AD67" i="29"/>
  <c r="AH65" i="29"/>
  <c r="AA71" i="29"/>
  <c r="AB70" i="29"/>
  <c r="AJ113" i="6"/>
  <c r="BM135" i="6"/>
  <c r="AJ70" i="29"/>
  <c r="AB66" i="29"/>
  <c r="AD64" i="29"/>
  <c r="BQ137" i="6"/>
  <c r="BQ113" i="6"/>
  <c r="AI72" i="29"/>
  <c r="AE69" i="29"/>
  <c r="BR112" i="6"/>
  <c r="Z68" i="29"/>
  <c r="BO136" i="6"/>
  <c r="AH107" i="6"/>
  <c r="AG132" i="6"/>
  <c r="AF137" i="6"/>
  <c r="BL112" i="6"/>
  <c r="AD113" i="6"/>
  <c r="AA66" i="29"/>
  <c r="AF68" i="29"/>
  <c r="BI111" i="6"/>
  <c r="BP109" i="6"/>
  <c r="AJ68" i="29"/>
  <c r="BI107" i="6"/>
  <c r="BJ138" i="6"/>
  <c r="BN135" i="6"/>
  <c r="AB136" i="6"/>
  <c r="AC107" i="6"/>
  <c r="BR108" i="6"/>
  <c r="BJ108" i="6"/>
  <c r="Z114" i="6"/>
  <c r="AI135" i="6"/>
  <c r="BL110" i="6"/>
  <c r="BQ106" i="6"/>
  <c r="Z136" i="6"/>
  <c r="BR111" i="6"/>
  <c r="AB132" i="6"/>
  <c r="BQ133" i="6"/>
  <c r="BI139" i="6"/>
  <c r="AC106" i="6"/>
  <c r="BN107" i="6"/>
  <c r="AD108" i="6"/>
  <c r="BK137" i="6"/>
  <c r="BI112" i="6"/>
  <c r="BJ112" i="6"/>
  <c r="BM139" i="6"/>
  <c r="BO114" i="6"/>
  <c r="AE113" i="6"/>
  <c r="BP111" i="6"/>
  <c r="BQ139" i="6"/>
  <c r="AC114" i="6"/>
  <c r="BN138" i="6"/>
  <c r="BI106" i="6"/>
  <c r="AD132" i="6"/>
  <c r="AB139" i="6"/>
  <c r="BN114" i="6"/>
  <c r="Z108" i="6"/>
  <c r="AJ114" i="6"/>
  <c r="BL139" i="6"/>
  <c r="BL106" i="6"/>
  <c r="AC110" i="6"/>
  <c r="BM137" i="6"/>
  <c r="AE114" i="6"/>
  <c r="AJ106" i="6"/>
  <c r="AJ134" i="6"/>
  <c r="BH132" i="6"/>
  <c r="BQ132" i="6"/>
  <c r="AJ132" i="6"/>
  <c r="Z138" i="6"/>
  <c r="BI113" i="6"/>
  <c r="BO113" i="6"/>
  <c r="BO106" i="6"/>
  <c r="Z109" i="6"/>
  <c r="BP133" i="6"/>
  <c r="BK108" i="6"/>
  <c r="BL111" i="6"/>
  <c r="BM112" i="6"/>
  <c r="Z106" i="6"/>
  <c r="BM109" i="6"/>
  <c r="AH109" i="6"/>
  <c r="AE64" i="29"/>
  <c r="AG65" i="29"/>
  <c r="AI70" i="29"/>
  <c r="AJ65" i="29"/>
  <c r="AB64" i="29"/>
  <c r="AH71" i="29"/>
  <c r="AD66" i="29"/>
  <c r="AC68" i="29"/>
  <c r="Z71" i="29"/>
  <c r="AB68" i="29"/>
  <c r="AB72" i="29"/>
  <c r="AE67" i="29"/>
  <c r="AJ71" i="29"/>
  <c r="AF70" i="29"/>
  <c r="AG68" i="29"/>
  <c r="AG67" i="29"/>
  <c r="AC70" i="29"/>
  <c r="AC64" i="29"/>
  <c r="AF65" i="29"/>
  <c r="AE66" i="29"/>
  <c r="AJ72" i="29"/>
  <c r="AE72" i="29"/>
  <c r="AF64" i="29"/>
  <c r="Z67" i="29"/>
  <c r="AD70" i="29"/>
  <c r="AH68" i="29"/>
  <c r="AD65" i="29"/>
  <c r="AC69" i="29"/>
  <c r="AE71" i="29"/>
  <c r="AB69" i="29"/>
  <c r="AI66" i="29"/>
  <c r="AF69" i="29"/>
  <c r="AC71" i="29"/>
  <c r="AJ64" i="29"/>
  <c r="AN82" i="6"/>
  <c r="AN132" i="6" s="1"/>
  <c r="AN57" i="6"/>
  <c r="AN107" i="6" s="1"/>
  <c r="F82" i="6"/>
  <c r="F132" i="6" s="1"/>
  <c r="F57" i="6"/>
  <c r="F107" i="6" s="1"/>
  <c r="AR83" i="6"/>
  <c r="AR133" i="6" s="1"/>
  <c r="AR58" i="6"/>
  <c r="AR108" i="6" s="1"/>
  <c r="J83" i="6"/>
  <c r="J133" i="6" s="1"/>
  <c r="J58" i="6"/>
  <c r="J108" i="6" s="1"/>
  <c r="BE83" i="6"/>
  <c r="BE133" i="6" s="1"/>
  <c r="BE58" i="6"/>
  <c r="BE108" i="6" s="1"/>
  <c r="W83" i="6"/>
  <c r="W133" i="6" s="1"/>
  <c r="W58" i="6"/>
  <c r="W108" i="6" s="1"/>
  <c r="AO83" i="6"/>
  <c r="AO133" i="6" s="1"/>
  <c r="AO58" i="6"/>
  <c r="AO108" i="6" s="1"/>
  <c r="G83" i="6"/>
  <c r="G133" i="6" s="1"/>
  <c r="G58" i="6"/>
  <c r="G108" i="6" s="1"/>
  <c r="AT84" i="6"/>
  <c r="AT134" i="6" s="1"/>
  <c r="AT59" i="6"/>
  <c r="AT109" i="6" s="1"/>
  <c r="L84" i="6"/>
  <c r="L134" i="6" s="1"/>
  <c r="L59" i="6"/>
  <c r="L109" i="6" s="1"/>
  <c r="BC84" i="6"/>
  <c r="BC134" i="6" s="1"/>
  <c r="BC59" i="6"/>
  <c r="BC109" i="6" s="1"/>
  <c r="U84" i="6"/>
  <c r="U134" i="6" s="1"/>
  <c r="U59" i="6"/>
  <c r="U109" i="6" s="1"/>
  <c r="AX88" i="6"/>
  <c r="AX138" i="6" s="1"/>
  <c r="AX63" i="6"/>
  <c r="AX113" i="6" s="1"/>
  <c r="P63" i="6"/>
  <c r="P113" i="6" s="1"/>
  <c r="P88" i="6"/>
  <c r="P138" i="6" s="1"/>
  <c r="AT89" i="6"/>
  <c r="AT139" i="6" s="1"/>
  <c r="AT64" i="6"/>
  <c r="AT114" i="6" s="1"/>
  <c r="L89" i="6"/>
  <c r="L139" i="6" s="1"/>
  <c r="L64" i="6"/>
  <c r="L114" i="6" s="1"/>
  <c r="AP89" i="6"/>
  <c r="AP139" i="6" s="1"/>
  <c r="AP64" i="6"/>
  <c r="AP114" i="6" s="1"/>
  <c r="H89" i="6"/>
  <c r="H139" i="6" s="1"/>
  <c r="H64" i="6"/>
  <c r="H114" i="6" s="1"/>
  <c r="AZ86" i="6"/>
  <c r="AZ136" i="6" s="1"/>
  <c r="AZ61" i="6"/>
  <c r="AZ111" i="6" s="1"/>
  <c r="R86" i="6"/>
  <c r="R136" i="6" s="1"/>
  <c r="R61" i="6"/>
  <c r="R111" i="6" s="1"/>
  <c r="AV86" i="6"/>
  <c r="AV136" i="6" s="1"/>
  <c r="AV61" i="6"/>
  <c r="AV111" i="6" s="1"/>
  <c r="N61" i="6"/>
  <c r="N111" i="6" s="1"/>
  <c r="N86" i="6"/>
  <c r="N136" i="6" s="1"/>
  <c r="AY87" i="6"/>
  <c r="AY137" i="6" s="1"/>
  <c r="AY62" i="6"/>
  <c r="AY112" i="6" s="1"/>
  <c r="Q62" i="6"/>
  <c r="Q112" i="6" s="1"/>
  <c r="Q87" i="6"/>
  <c r="Q137" i="6" s="1"/>
  <c r="AW87" i="6"/>
  <c r="AW137" i="6" s="1"/>
  <c r="AW62" i="6"/>
  <c r="AW112" i="6" s="1"/>
  <c r="O62" i="6"/>
  <c r="O112" i="6" s="1"/>
  <c r="O87" i="6"/>
  <c r="O137" i="6" s="1"/>
  <c r="BA85" i="6"/>
  <c r="BA135" i="6" s="1"/>
  <c r="BA60" i="6"/>
  <c r="BA110" i="6" s="1"/>
  <c r="S85" i="6"/>
  <c r="S135" i="6" s="1"/>
  <c r="S60" i="6"/>
  <c r="S110" i="6" s="1"/>
  <c r="AS85" i="6"/>
  <c r="AS135" i="6" s="1"/>
  <c r="AS60" i="6"/>
  <c r="AS110" i="6" s="1"/>
  <c r="K60" i="6"/>
  <c r="K110" i="6" s="1"/>
  <c r="K85" i="6"/>
  <c r="K135" i="6" s="1"/>
  <c r="AN81" i="6"/>
  <c r="AN131" i="6" s="1"/>
  <c r="AN56" i="6"/>
  <c r="AN106" i="6" s="1"/>
  <c r="F81" i="6"/>
  <c r="F131" i="6" s="1"/>
  <c r="F56" i="6"/>
  <c r="F106" i="6" s="1"/>
  <c r="BB81" i="6"/>
  <c r="BB131" i="6" s="1"/>
  <c r="BB56" i="6"/>
  <c r="BB106" i="6" s="1"/>
  <c r="T81" i="6"/>
  <c r="T131" i="6" s="1"/>
  <c r="T56" i="6"/>
  <c r="T106" i="6" s="1"/>
  <c r="AV81" i="6"/>
  <c r="AV131" i="6" s="1"/>
  <c r="AV56" i="6"/>
  <c r="AV106" i="6" s="1"/>
  <c r="N56" i="6"/>
  <c r="N106" i="6" s="1"/>
  <c r="N81" i="6"/>
  <c r="N131" i="6" s="1"/>
  <c r="BC81" i="6"/>
  <c r="BC131" i="6" s="1"/>
  <c r="BC56" i="6"/>
  <c r="BC106" i="6" s="1"/>
  <c r="U81" i="6"/>
  <c r="U131" i="6" s="1"/>
  <c r="U56" i="6"/>
  <c r="U106" i="6" s="1"/>
  <c r="AM82" i="6"/>
  <c r="AM132" i="6" s="1"/>
  <c r="AM57" i="6"/>
  <c r="AM107" i="6" s="1"/>
  <c r="E57" i="6"/>
  <c r="E107" i="6" s="1"/>
  <c r="E82" i="6"/>
  <c r="E132" i="6" s="1"/>
  <c r="AX83" i="6"/>
  <c r="AX133" i="6" s="1"/>
  <c r="AX58" i="6"/>
  <c r="AX108" i="6" s="1"/>
  <c r="P83" i="6"/>
  <c r="P133" i="6" s="1"/>
  <c r="P58" i="6"/>
  <c r="P108" i="6" s="1"/>
  <c r="AS83" i="6"/>
  <c r="AS133" i="6" s="1"/>
  <c r="AS58" i="6"/>
  <c r="AS108" i="6" s="1"/>
  <c r="K83" i="6"/>
  <c r="K133" i="6" s="1"/>
  <c r="K58" i="6"/>
  <c r="K108" i="6" s="1"/>
  <c r="AO84" i="6"/>
  <c r="AO134" i="6" s="1"/>
  <c r="AO59" i="6"/>
  <c r="AO109" i="6" s="1"/>
  <c r="G59" i="6"/>
  <c r="G109" i="6" s="1"/>
  <c r="G84" i="6"/>
  <c r="G134" i="6" s="1"/>
  <c r="AX84" i="6"/>
  <c r="AX134" i="6" s="1"/>
  <c r="AX59" i="6"/>
  <c r="AX109" i="6" s="1"/>
  <c r="P84" i="6"/>
  <c r="P134" i="6" s="1"/>
  <c r="P59" i="6"/>
  <c r="P109" i="6" s="1"/>
  <c r="BG88" i="6"/>
  <c r="BG138" i="6" s="1"/>
  <c r="BG63" i="6"/>
  <c r="BG113" i="6" s="1"/>
  <c r="Y63" i="6"/>
  <c r="Y113" i="6" s="1"/>
  <c r="Y88" i="6"/>
  <c r="Y138" i="6" s="1"/>
  <c r="AS88" i="6"/>
  <c r="AS138" i="6" s="1"/>
  <c r="AS63" i="6"/>
  <c r="AS113" i="6" s="1"/>
  <c r="K88" i="6"/>
  <c r="K138" i="6" s="1"/>
  <c r="K63" i="6"/>
  <c r="K113" i="6" s="1"/>
  <c r="BE89" i="6"/>
  <c r="BE139" i="6" s="1"/>
  <c r="BE64" i="6"/>
  <c r="BE114" i="6" s="1"/>
  <c r="W89" i="6"/>
  <c r="W139" i="6" s="1"/>
  <c r="W64" i="6"/>
  <c r="W114" i="6" s="1"/>
  <c r="AS89" i="6"/>
  <c r="AS139" i="6" s="1"/>
  <c r="AS64" i="6"/>
  <c r="AS114" i="6" s="1"/>
  <c r="K89" i="6"/>
  <c r="K139" i="6" s="1"/>
  <c r="K64" i="6"/>
  <c r="K114" i="6" s="1"/>
  <c r="BG86" i="6"/>
  <c r="BG136" i="6" s="1"/>
  <c r="BG61" i="6"/>
  <c r="BG111" i="6" s="1"/>
  <c r="Y86" i="6"/>
  <c r="Y136" i="6" s="1"/>
  <c r="Y61" i="6"/>
  <c r="Y111" i="6" s="1"/>
  <c r="AZ87" i="6"/>
  <c r="AZ137" i="6" s="1"/>
  <c r="AZ62" i="6"/>
  <c r="AZ112" i="6" s="1"/>
  <c r="R62" i="6"/>
  <c r="R112" i="6" s="1"/>
  <c r="R87" i="6"/>
  <c r="R137" i="6" s="1"/>
  <c r="BF87" i="6"/>
  <c r="BF137" i="6" s="1"/>
  <c r="BF62" i="6"/>
  <c r="BF112" i="6" s="1"/>
  <c r="X87" i="6"/>
  <c r="X137" i="6" s="1"/>
  <c r="X62" i="6"/>
  <c r="X112" i="6" s="1"/>
  <c r="BB85" i="6"/>
  <c r="BB135" i="6" s="1"/>
  <c r="BB60" i="6"/>
  <c r="BB110" i="6" s="1"/>
  <c r="T85" i="6"/>
  <c r="T135" i="6" s="1"/>
  <c r="T60" i="6"/>
  <c r="T110" i="6" s="1"/>
  <c r="BE81" i="6"/>
  <c r="BE131" i="6" s="1"/>
  <c r="BE56" i="6"/>
  <c r="BE106" i="6" s="1"/>
  <c r="W81" i="6"/>
  <c r="W131" i="6" s="1"/>
  <c r="W56" i="6"/>
  <c r="W106" i="6" s="1"/>
  <c r="AZ81" i="6"/>
  <c r="AZ131" i="6" s="1"/>
  <c r="AZ56" i="6"/>
  <c r="AZ106" i="6" s="1"/>
  <c r="R81" i="6"/>
  <c r="R131" i="6" s="1"/>
  <c r="R56" i="6"/>
  <c r="R106" i="6" s="1"/>
  <c r="AP82" i="6"/>
  <c r="AP132" i="6" s="1"/>
  <c r="AP57" i="6"/>
  <c r="AP107" i="6" s="1"/>
  <c r="H57" i="6"/>
  <c r="H107" i="6" s="1"/>
  <c r="H82" i="6"/>
  <c r="H132" i="6" s="1"/>
  <c r="AY82" i="6"/>
  <c r="AY132" i="6" s="1"/>
  <c r="AY57" i="6"/>
  <c r="AY107" i="6" s="1"/>
  <c r="Q82" i="6"/>
  <c r="Q132" i="6" s="1"/>
  <c r="Q57" i="6"/>
  <c r="Q107" i="6" s="1"/>
  <c r="AM83" i="6"/>
  <c r="AM133" i="6" s="1"/>
  <c r="AM58" i="6"/>
  <c r="AM108" i="6" s="1"/>
  <c r="E58" i="6"/>
  <c r="E108" i="6" s="1"/>
  <c r="E83" i="6"/>
  <c r="E133" i="6" s="1"/>
  <c r="AW84" i="6"/>
  <c r="AW134" i="6" s="1"/>
  <c r="AW59" i="6"/>
  <c r="AW109" i="6" s="1"/>
  <c r="O84" i="6"/>
  <c r="O134" i="6" s="1"/>
  <c r="O59" i="6"/>
  <c r="O109" i="6" s="1"/>
  <c r="AQ84" i="6"/>
  <c r="AQ134" i="6" s="1"/>
  <c r="AQ59" i="6"/>
  <c r="AQ109" i="6" s="1"/>
  <c r="I84" i="6"/>
  <c r="I134" i="6" s="1"/>
  <c r="I59" i="6"/>
  <c r="I109" i="6" s="1"/>
  <c r="AU88" i="6"/>
  <c r="AU138" i="6" s="1"/>
  <c r="AU63" i="6"/>
  <c r="AU113" i="6" s="1"/>
  <c r="M88" i="6"/>
  <c r="M138" i="6" s="1"/>
  <c r="M63" i="6"/>
  <c r="M113" i="6" s="1"/>
  <c r="AQ88" i="6"/>
  <c r="AQ138" i="6" s="1"/>
  <c r="AQ63" i="6"/>
  <c r="AQ113" i="6" s="1"/>
  <c r="I88" i="6"/>
  <c r="I138" i="6" s="1"/>
  <c r="I63" i="6"/>
  <c r="I113" i="6" s="1"/>
  <c r="BD89" i="6"/>
  <c r="BD139" i="6" s="1"/>
  <c r="BD64" i="6"/>
  <c r="BD114" i="6" s="1"/>
  <c r="V89" i="6"/>
  <c r="V139" i="6" s="1"/>
  <c r="V64" i="6"/>
  <c r="V114" i="6" s="1"/>
  <c r="AM89" i="6"/>
  <c r="AM139" i="6" s="1"/>
  <c r="AM64" i="6"/>
  <c r="AM114" i="6" s="1"/>
  <c r="E89" i="6"/>
  <c r="E139" i="6" s="1"/>
  <c r="E64" i="6"/>
  <c r="E114" i="6" s="1"/>
  <c r="AY86" i="6"/>
  <c r="AY136" i="6" s="1"/>
  <c r="AY61" i="6"/>
  <c r="AY111" i="6" s="1"/>
  <c r="Q61" i="6"/>
  <c r="Q111" i="6" s="1"/>
  <c r="Q86" i="6"/>
  <c r="Q136" i="6" s="1"/>
  <c r="AM87" i="6"/>
  <c r="AM137" i="6" s="1"/>
  <c r="AM62" i="6"/>
  <c r="AM112" i="6" s="1"/>
  <c r="E87" i="6"/>
  <c r="E137" i="6" s="1"/>
  <c r="E62" i="6"/>
  <c r="E112" i="6" s="1"/>
  <c r="BA87" i="6"/>
  <c r="BA137" i="6" s="1"/>
  <c r="BA62" i="6"/>
  <c r="BA112" i="6" s="1"/>
  <c r="S87" i="6"/>
  <c r="S137" i="6" s="1"/>
  <c r="S62" i="6"/>
  <c r="S112" i="6" s="1"/>
  <c r="BF60" i="6"/>
  <c r="BF110" i="6" s="1"/>
  <c r="BF85" i="6"/>
  <c r="BF135" i="6" s="1"/>
  <c r="X60" i="6"/>
  <c r="X110" i="6" s="1"/>
  <c r="X85" i="6"/>
  <c r="X135" i="6" s="1"/>
  <c r="Z69" i="29"/>
  <c r="AX81" i="6"/>
  <c r="AX131" i="6" s="1"/>
  <c r="AX56" i="6"/>
  <c r="AX106" i="6" s="1"/>
  <c r="P81" i="6"/>
  <c r="P131" i="6" s="1"/>
  <c r="P56" i="6"/>
  <c r="P106" i="6" s="1"/>
  <c r="AT82" i="6"/>
  <c r="AT132" i="6" s="1"/>
  <c r="AT57" i="6"/>
  <c r="AT107" i="6" s="1"/>
  <c r="L82" i="6"/>
  <c r="L132" i="6" s="1"/>
  <c r="L57" i="6"/>
  <c r="L107" i="6" s="1"/>
  <c r="AX82" i="6"/>
  <c r="AX132" i="6" s="1"/>
  <c r="AX57" i="6"/>
  <c r="AX107" i="6" s="1"/>
  <c r="P82" i="6"/>
  <c r="P132" i="6" s="1"/>
  <c r="P57" i="6"/>
  <c r="P107" i="6" s="1"/>
  <c r="BD83" i="6"/>
  <c r="BD133" i="6" s="1"/>
  <c r="BD58" i="6"/>
  <c r="BD108" i="6" s="1"/>
  <c r="V83" i="6"/>
  <c r="V133" i="6" s="1"/>
  <c r="V58" i="6"/>
  <c r="V108" i="6" s="1"/>
  <c r="AU58" i="6"/>
  <c r="AU108" i="6" s="1"/>
  <c r="AU83" i="6"/>
  <c r="AU133" i="6" s="1"/>
  <c r="M58" i="6"/>
  <c r="M108" i="6" s="1"/>
  <c r="M83" i="6"/>
  <c r="M133" i="6" s="1"/>
  <c r="AV84" i="6"/>
  <c r="AV134" i="6" s="1"/>
  <c r="AV59" i="6"/>
  <c r="AV109" i="6" s="1"/>
  <c r="N84" i="6"/>
  <c r="N134" i="6" s="1"/>
  <c r="N59" i="6"/>
  <c r="N109" i="6" s="1"/>
  <c r="BG84" i="6"/>
  <c r="BG134" i="6" s="1"/>
  <c r="BG59" i="6"/>
  <c r="BG109" i="6" s="1"/>
  <c r="Y84" i="6"/>
  <c r="Y134" i="6" s="1"/>
  <c r="Y59" i="6"/>
  <c r="Y109" i="6" s="1"/>
  <c r="BB88" i="6"/>
  <c r="BB138" i="6" s="1"/>
  <c r="BB63" i="6"/>
  <c r="BB113" i="6" s="1"/>
  <c r="T63" i="6"/>
  <c r="T113" i="6" s="1"/>
  <c r="T88" i="6"/>
  <c r="T138" i="6" s="1"/>
  <c r="BC88" i="6"/>
  <c r="BC138" i="6" s="1"/>
  <c r="BC63" i="6"/>
  <c r="BC113" i="6" s="1"/>
  <c r="U88" i="6"/>
  <c r="U138" i="6" s="1"/>
  <c r="U63" i="6"/>
  <c r="U113" i="6" s="1"/>
  <c r="AN89" i="6"/>
  <c r="AN139" i="6" s="1"/>
  <c r="AN64" i="6"/>
  <c r="AN114" i="6" s="1"/>
  <c r="F64" i="6"/>
  <c r="F114" i="6" s="1"/>
  <c r="F89" i="6"/>
  <c r="F139" i="6" s="1"/>
  <c r="AV89" i="6"/>
  <c r="AV139" i="6" s="1"/>
  <c r="AV64" i="6"/>
  <c r="AV114" i="6" s="1"/>
  <c r="N64" i="6"/>
  <c r="N114" i="6" s="1"/>
  <c r="N89" i="6"/>
  <c r="N139" i="6" s="1"/>
  <c r="AS86" i="6"/>
  <c r="AS136" i="6" s="1"/>
  <c r="AS61" i="6"/>
  <c r="AS111" i="6" s="1"/>
  <c r="K61" i="6"/>
  <c r="K111" i="6" s="1"/>
  <c r="K86" i="6"/>
  <c r="K136" i="6" s="1"/>
  <c r="AN87" i="6"/>
  <c r="AN137" i="6" s="1"/>
  <c r="AN62" i="6"/>
  <c r="AN112" i="6" s="1"/>
  <c r="F62" i="6"/>
  <c r="F112" i="6" s="1"/>
  <c r="F87" i="6"/>
  <c r="F137" i="6" s="1"/>
  <c r="AT87" i="6"/>
  <c r="AT137" i="6" s="1"/>
  <c r="AT62" i="6"/>
  <c r="AT112" i="6" s="1"/>
  <c r="L87" i="6"/>
  <c r="L137" i="6" s="1"/>
  <c r="L62" i="6"/>
  <c r="L112" i="6" s="1"/>
  <c r="AP85" i="6"/>
  <c r="AP135" i="6" s="1"/>
  <c r="AP60" i="6"/>
  <c r="AP110" i="6" s="1"/>
  <c r="H85" i="6"/>
  <c r="H135" i="6" s="1"/>
  <c r="H60" i="6"/>
  <c r="H110" i="6" s="1"/>
  <c r="AG69" i="29"/>
  <c r="BD81" i="6"/>
  <c r="BD131" i="6" s="1"/>
  <c r="BD56" i="6"/>
  <c r="BD106" i="6" s="1"/>
  <c r="V81" i="6"/>
  <c r="V131" i="6" s="1"/>
  <c r="V56" i="6"/>
  <c r="V106" i="6" s="1"/>
  <c r="AU81" i="6"/>
  <c r="AU131" i="6" s="1"/>
  <c r="AU56" i="6"/>
  <c r="AU106" i="6" s="1"/>
  <c r="M81" i="6"/>
  <c r="M131" i="6" s="1"/>
  <c r="M56" i="6"/>
  <c r="M106" i="6" s="1"/>
  <c r="AW81" i="6"/>
  <c r="AW131" i="6" s="1"/>
  <c r="AW56" i="6"/>
  <c r="AW106" i="6" s="1"/>
  <c r="O81" i="6"/>
  <c r="O131" i="6" s="1"/>
  <c r="O56" i="6"/>
  <c r="O106" i="6" s="1"/>
  <c r="BA82" i="6"/>
  <c r="BA132" i="6" s="1"/>
  <c r="BA57" i="6"/>
  <c r="BA107" i="6" s="1"/>
  <c r="S57" i="6"/>
  <c r="S107" i="6" s="1"/>
  <c r="S82" i="6"/>
  <c r="S132" i="6" s="1"/>
  <c r="AW82" i="6"/>
  <c r="AW132" i="6" s="1"/>
  <c r="AW57" i="6"/>
  <c r="AW107" i="6" s="1"/>
  <c r="O82" i="6"/>
  <c r="O132" i="6" s="1"/>
  <c r="O57" i="6"/>
  <c r="O107" i="6" s="1"/>
  <c r="AW83" i="6"/>
  <c r="AW133" i="6" s="1"/>
  <c r="AW58" i="6"/>
  <c r="AW108" i="6" s="1"/>
  <c r="O83" i="6"/>
  <c r="O133" i="6" s="1"/>
  <c r="O58" i="6"/>
  <c r="O108" i="6" s="1"/>
  <c r="BA83" i="6"/>
  <c r="BA133" i="6" s="1"/>
  <c r="BA58" i="6"/>
  <c r="BA108" i="6" s="1"/>
  <c r="S58" i="6"/>
  <c r="S108" i="6" s="1"/>
  <c r="S83" i="6"/>
  <c r="S133" i="6" s="1"/>
  <c r="BE84" i="6"/>
  <c r="BE134" i="6" s="1"/>
  <c r="BE59" i="6"/>
  <c r="BE109" i="6" s="1"/>
  <c r="W84" i="6"/>
  <c r="W134" i="6" s="1"/>
  <c r="W59" i="6"/>
  <c r="W109" i="6" s="1"/>
  <c r="BB84" i="6"/>
  <c r="BB134" i="6" s="1"/>
  <c r="BB59" i="6"/>
  <c r="BB109" i="6" s="1"/>
  <c r="T84" i="6"/>
  <c r="T134" i="6" s="1"/>
  <c r="T59" i="6"/>
  <c r="T109" i="6" s="1"/>
  <c r="AZ88" i="6"/>
  <c r="AZ138" i="6" s="1"/>
  <c r="AZ63" i="6"/>
  <c r="AZ113" i="6" s="1"/>
  <c r="R88" i="6"/>
  <c r="R138" i="6" s="1"/>
  <c r="R63" i="6"/>
  <c r="R113" i="6" s="1"/>
  <c r="AO88" i="6"/>
  <c r="AO138" i="6" s="1"/>
  <c r="AO63" i="6"/>
  <c r="AO113" i="6" s="1"/>
  <c r="G63" i="6"/>
  <c r="G113" i="6" s="1"/>
  <c r="G88" i="6"/>
  <c r="G138" i="6" s="1"/>
  <c r="BC89" i="6"/>
  <c r="BC139" i="6" s="1"/>
  <c r="BC64" i="6"/>
  <c r="BC114" i="6" s="1"/>
  <c r="U64" i="6"/>
  <c r="U114" i="6" s="1"/>
  <c r="U89" i="6"/>
  <c r="U139" i="6" s="1"/>
  <c r="BA64" i="6"/>
  <c r="BA114" i="6" s="1"/>
  <c r="BA89" i="6"/>
  <c r="BA139" i="6" s="1"/>
  <c r="S64" i="6"/>
  <c r="S114" i="6" s="1"/>
  <c r="S89" i="6"/>
  <c r="S139" i="6" s="1"/>
  <c r="BD86" i="6"/>
  <c r="BD136" i="6" s="1"/>
  <c r="BD61" i="6"/>
  <c r="BD111" i="6" s="1"/>
  <c r="V61" i="6"/>
  <c r="V111" i="6" s="1"/>
  <c r="V86" i="6"/>
  <c r="V136" i="6" s="1"/>
  <c r="AM86" i="6"/>
  <c r="AM136" i="6" s="1"/>
  <c r="AM61" i="6"/>
  <c r="AM111" i="6" s="1"/>
  <c r="E61" i="6"/>
  <c r="E111" i="6" s="1"/>
  <c r="E86" i="6"/>
  <c r="E136" i="6" s="1"/>
  <c r="BC62" i="6"/>
  <c r="BC112" i="6" s="1"/>
  <c r="BC87" i="6"/>
  <c r="BC137" i="6" s="1"/>
  <c r="U87" i="6"/>
  <c r="U137" i="6" s="1"/>
  <c r="U62" i="6"/>
  <c r="U112" i="6" s="1"/>
  <c r="AO87" i="6"/>
  <c r="AO137" i="6" s="1"/>
  <c r="AO62" i="6"/>
  <c r="AO112" i="6" s="1"/>
  <c r="G62" i="6"/>
  <c r="G112" i="6" s="1"/>
  <c r="G87" i="6"/>
  <c r="G137" i="6" s="1"/>
  <c r="AN85" i="6"/>
  <c r="AN135" i="6" s="1"/>
  <c r="AN60" i="6"/>
  <c r="AN110" i="6" s="1"/>
  <c r="F85" i="6"/>
  <c r="F135" i="6" s="1"/>
  <c r="F60" i="6"/>
  <c r="F110" i="6" s="1"/>
  <c r="AT85" i="6"/>
  <c r="AT135" i="6" s="1"/>
  <c r="AT60" i="6"/>
  <c r="AT110" i="6" s="1"/>
  <c r="L60" i="6"/>
  <c r="L110" i="6" s="1"/>
  <c r="L85" i="6"/>
  <c r="L135" i="6" s="1"/>
  <c r="AE68" i="29"/>
  <c r="BG81" i="6"/>
  <c r="BG131" i="6" s="1"/>
  <c r="BG56" i="6"/>
  <c r="BG106" i="6" s="1"/>
  <c r="Y81" i="6"/>
  <c r="Y131" i="6" s="1"/>
  <c r="Y56" i="6"/>
  <c r="Y106" i="6" s="1"/>
  <c r="AT81" i="6"/>
  <c r="AT131" i="6" s="1"/>
  <c r="AT56" i="6"/>
  <c r="AT106" i="6" s="1"/>
  <c r="L81" i="6"/>
  <c r="L131" i="6" s="1"/>
  <c r="L56" i="6"/>
  <c r="L106" i="6" s="1"/>
  <c r="AZ82" i="6"/>
  <c r="AZ132" i="6" s="1"/>
  <c r="AZ57" i="6"/>
  <c r="AZ107" i="6" s="1"/>
  <c r="R82" i="6"/>
  <c r="R132" i="6" s="1"/>
  <c r="R57" i="6"/>
  <c r="R107" i="6" s="1"/>
  <c r="AU82" i="6"/>
  <c r="AU132" i="6" s="1"/>
  <c r="AU57" i="6"/>
  <c r="AU107" i="6" s="1"/>
  <c r="M82" i="6"/>
  <c r="M132" i="6" s="1"/>
  <c r="M57" i="6"/>
  <c r="M107" i="6" s="1"/>
  <c r="BB83" i="6"/>
  <c r="BB133" i="6" s="1"/>
  <c r="BB58" i="6"/>
  <c r="BB108" i="6" s="1"/>
  <c r="T83" i="6"/>
  <c r="T133" i="6" s="1"/>
  <c r="T58" i="6"/>
  <c r="T108" i="6" s="1"/>
  <c r="AN83" i="6"/>
  <c r="AN133" i="6" s="1"/>
  <c r="AN58" i="6"/>
  <c r="AN108" i="6" s="1"/>
  <c r="F83" i="6"/>
  <c r="F133" i="6" s="1"/>
  <c r="F58" i="6"/>
  <c r="F108" i="6" s="1"/>
  <c r="AM84" i="6"/>
  <c r="AM134" i="6" s="1"/>
  <c r="AM59" i="6"/>
  <c r="AM109" i="6" s="1"/>
  <c r="E84" i="6"/>
  <c r="E134" i="6" s="1"/>
  <c r="E59" i="6"/>
  <c r="E109" i="6" s="1"/>
  <c r="AU84" i="6"/>
  <c r="AU134" i="6" s="1"/>
  <c r="AU59" i="6"/>
  <c r="AU109" i="6" s="1"/>
  <c r="M84" i="6"/>
  <c r="M134" i="6" s="1"/>
  <c r="M59" i="6"/>
  <c r="M109" i="6" s="1"/>
  <c r="AP88" i="6"/>
  <c r="AP138" i="6" s="1"/>
  <c r="AP63" i="6"/>
  <c r="AP113" i="6" s="1"/>
  <c r="H63" i="6"/>
  <c r="H113" i="6" s="1"/>
  <c r="H88" i="6"/>
  <c r="H138" i="6" s="1"/>
  <c r="AM63" i="6"/>
  <c r="AM113" i="6" s="1"/>
  <c r="AM88" i="6"/>
  <c r="AM138" i="6" s="1"/>
  <c r="E88" i="6"/>
  <c r="E138" i="6" s="1"/>
  <c r="E63" i="6"/>
  <c r="E113" i="6" s="1"/>
  <c r="AX89" i="6"/>
  <c r="AX139" i="6" s="1"/>
  <c r="AX64" i="6"/>
  <c r="AX114" i="6" s="1"/>
  <c r="P89" i="6"/>
  <c r="P139" i="6" s="1"/>
  <c r="P64" i="6"/>
  <c r="P114" i="6" s="1"/>
  <c r="AO89" i="6"/>
  <c r="AO139" i="6" s="1"/>
  <c r="AO64" i="6"/>
  <c r="AO114" i="6" s="1"/>
  <c r="G89" i="6"/>
  <c r="G139" i="6" s="1"/>
  <c r="G64" i="6"/>
  <c r="G114" i="6" s="1"/>
  <c r="BA86" i="6"/>
  <c r="BA136" i="6" s="1"/>
  <c r="BA61" i="6"/>
  <c r="BA111" i="6" s="1"/>
  <c r="S86" i="6"/>
  <c r="S136" i="6" s="1"/>
  <c r="S61" i="6"/>
  <c r="S111" i="6" s="1"/>
  <c r="BC86" i="6"/>
  <c r="BC136" i="6" s="1"/>
  <c r="BC61" i="6"/>
  <c r="BC111" i="6" s="1"/>
  <c r="U61" i="6"/>
  <c r="U111" i="6" s="1"/>
  <c r="U86" i="6"/>
  <c r="U136" i="6" s="1"/>
  <c r="AQ62" i="6"/>
  <c r="AQ112" i="6" s="1"/>
  <c r="AQ87" i="6"/>
  <c r="AQ137" i="6" s="1"/>
  <c r="I62" i="6"/>
  <c r="I112" i="6" s="1"/>
  <c r="I87" i="6"/>
  <c r="I137" i="6" s="1"/>
  <c r="BE87" i="6"/>
  <c r="BE137" i="6" s="1"/>
  <c r="BE62" i="6"/>
  <c r="BE112" i="6" s="1"/>
  <c r="W87" i="6"/>
  <c r="W137" i="6" s="1"/>
  <c r="W62" i="6"/>
  <c r="W112" i="6" s="1"/>
  <c r="AO85" i="6"/>
  <c r="AO135" i="6" s="1"/>
  <c r="AO60" i="6"/>
  <c r="AO110" i="6" s="1"/>
  <c r="G85" i="6"/>
  <c r="G135" i="6" s="1"/>
  <c r="G60" i="6"/>
  <c r="G110" i="6" s="1"/>
  <c r="AZ85" i="6"/>
  <c r="AZ135" i="6" s="1"/>
  <c r="AZ60" i="6"/>
  <c r="AZ110" i="6" s="1"/>
  <c r="R85" i="6"/>
  <c r="R135" i="6" s="1"/>
  <c r="R60" i="6"/>
  <c r="R110" i="6" s="1"/>
  <c r="AH70" i="29"/>
  <c r="AS81" i="6"/>
  <c r="AS131" i="6" s="1"/>
  <c r="AS56" i="6"/>
  <c r="AS106" i="6" s="1"/>
  <c r="K81" i="6"/>
  <c r="K131" i="6" s="1"/>
  <c r="K56" i="6"/>
  <c r="K106" i="6" s="1"/>
  <c r="BD82" i="6"/>
  <c r="BD132" i="6" s="1"/>
  <c r="BD57" i="6"/>
  <c r="BD107" i="6" s="1"/>
  <c r="V82" i="6"/>
  <c r="V132" i="6" s="1"/>
  <c r="V57" i="6"/>
  <c r="V107" i="6" s="1"/>
  <c r="AV82" i="6"/>
  <c r="AV132" i="6" s="1"/>
  <c r="AV57" i="6"/>
  <c r="AV107" i="6" s="1"/>
  <c r="N82" i="6"/>
  <c r="N132" i="6" s="1"/>
  <c r="N57" i="6"/>
  <c r="N107" i="6" s="1"/>
  <c r="AY83" i="6"/>
  <c r="AY133" i="6" s="1"/>
  <c r="AY58" i="6"/>
  <c r="AY108" i="6" s="1"/>
  <c r="Q83" i="6"/>
  <c r="Q133" i="6" s="1"/>
  <c r="Q58" i="6"/>
  <c r="Q108" i="6" s="1"/>
  <c r="AQ83" i="6"/>
  <c r="AQ133" i="6" s="1"/>
  <c r="AQ58" i="6"/>
  <c r="AQ108" i="6" s="1"/>
  <c r="I83" i="6"/>
  <c r="I133" i="6" s="1"/>
  <c r="I58" i="6"/>
  <c r="I108" i="6" s="1"/>
  <c r="AS84" i="6"/>
  <c r="AS134" i="6" s="1"/>
  <c r="AS59" i="6"/>
  <c r="AS109" i="6" s="1"/>
  <c r="K84" i="6"/>
  <c r="K134" i="6" s="1"/>
  <c r="K59" i="6"/>
  <c r="K109" i="6" s="1"/>
  <c r="AP84" i="6"/>
  <c r="AP134" i="6" s="1"/>
  <c r="AP59" i="6"/>
  <c r="AP109" i="6" s="1"/>
  <c r="H59" i="6"/>
  <c r="H109" i="6" s="1"/>
  <c r="H84" i="6"/>
  <c r="H134" i="6" s="1"/>
  <c r="BF88" i="6"/>
  <c r="BF138" i="6" s="1"/>
  <c r="BF63" i="6"/>
  <c r="BF113" i="6" s="1"/>
  <c r="X63" i="6"/>
  <c r="X113" i="6" s="1"/>
  <c r="X88" i="6"/>
  <c r="X138" i="6" s="1"/>
  <c r="AW88" i="6"/>
  <c r="AW138" i="6" s="1"/>
  <c r="AW63" i="6"/>
  <c r="AW113" i="6" s="1"/>
  <c r="O63" i="6"/>
  <c r="O113" i="6" s="1"/>
  <c r="O88" i="6"/>
  <c r="O138" i="6" s="1"/>
  <c r="AQ89" i="6"/>
  <c r="AQ139" i="6" s="1"/>
  <c r="AQ64" i="6"/>
  <c r="AQ114" i="6" s="1"/>
  <c r="I89" i="6"/>
  <c r="I139" i="6" s="1"/>
  <c r="I64" i="6"/>
  <c r="I114" i="6" s="1"/>
  <c r="AZ89" i="6"/>
  <c r="AZ139" i="6" s="1"/>
  <c r="AZ64" i="6"/>
  <c r="AZ114" i="6" s="1"/>
  <c r="R64" i="6"/>
  <c r="R114" i="6" s="1"/>
  <c r="R89" i="6"/>
  <c r="R139" i="6" s="1"/>
  <c r="AO86" i="6"/>
  <c r="AO136" i="6" s="1"/>
  <c r="AO61" i="6"/>
  <c r="AO111" i="6" s="1"/>
  <c r="G86" i="6"/>
  <c r="G136" i="6" s="1"/>
  <c r="G61" i="6"/>
  <c r="G111" i="6" s="1"/>
  <c r="AX86" i="6"/>
  <c r="AX136" i="6" s="1"/>
  <c r="AX61" i="6"/>
  <c r="AX111" i="6" s="1"/>
  <c r="P86" i="6"/>
  <c r="P136" i="6" s="1"/>
  <c r="P61" i="6"/>
  <c r="P111" i="6" s="1"/>
  <c r="AR62" i="6"/>
  <c r="AR112" i="6" s="1"/>
  <c r="AR87" i="6"/>
  <c r="AR137" i="6" s="1"/>
  <c r="J62" i="6"/>
  <c r="J112" i="6" s="1"/>
  <c r="J87" i="6"/>
  <c r="J137" i="6" s="1"/>
  <c r="AV87" i="6"/>
  <c r="AV137" i="6" s="1"/>
  <c r="AV62" i="6"/>
  <c r="AV112" i="6" s="1"/>
  <c r="N62" i="6"/>
  <c r="N112" i="6" s="1"/>
  <c r="N87" i="6"/>
  <c r="N137" i="6" s="1"/>
  <c r="AW85" i="6"/>
  <c r="AW135" i="6" s="1"/>
  <c r="AW60" i="6"/>
  <c r="AW110" i="6" s="1"/>
  <c r="O85" i="6"/>
  <c r="O135" i="6" s="1"/>
  <c r="O60" i="6"/>
  <c r="O110" i="6" s="1"/>
  <c r="AQ85" i="6"/>
  <c r="AQ135" i="6" s="1"/>
  <c r="AQ60" i="6"/>
  <c r="AQ110" i="6" s="1"/>
  <c r="I85" i="6"/>
  <c r="I135" i="6" s="1"/>
  <c r="I60" i="6"/>
  <c r="I110" i="6" s="1"/>
  <c r="AA67" i="29"/>
  <c r="AQ81" i="6"/>
  <c r="AQ131" i="6" s="1"/>
  <c r="AQ56" i="6"/>
  <c r="AQ106" i="6" s="1"/>
  <c r="I81" i="6"/>
  <c r="I131" i="6" s="1"/>
  <c r="I56" i="6"/>
  <c r="I106" i="6" s="1"/>
  <c r="AP81" i="6"/>
  <c r="AP131" i="6" s="1"/>
  <c r="AP56" i="6"/>
  <c r="AP106" i="6" s="1"/>
  <c r="H81" i="6"/>
  <c r="H131" i="6" s="1"/>
  <c r="H56" i="6"/>
  <c r="H106" i="6" s="1"/>
  <c r="BF82" i="6"/>
  <c r="BF132" i="6" s="1"/>
  <c r="BF57" i="6"/>
  <c r="BF107" i="6" s="1"/>
  <c r="X82" i="6"/>
  <c r="X132" i="6" s="1"/>
  <c r="X57" i="6"/>
  <c r="X107" i="6" s="1"/>
  <c r="BB82" i="6"/>
  <c r="BB132" i="6" s="1"/>
  <c r="BB57" i="6"/>
  <c r="BB107" i="6" s="1"/>
  <c r="T57" i="6"/>
  <c r="T107" i="6" s="1"/>
  <c r="T82" i="6"/>
  <c r="T132" i="6" s="1"/>
  <c r="BG83" i="6"/>
  <c r="BG133" i="6" s="1"/>
  <c r="BG58" i="6"/>
  <c r="BG108" i="6" s="1"/>
  <c r="Y58" i="6"/>
  <c r="Y108" i="6" s="1"/>
  <c r="Y83" i="6"/>
  <c r="Y133" i="6" s="1"/>
  <c r="AZ84" i="6"/>
  <c r="AZ134" i="6" s="1"/>
  <c r="AZ59" i="6"/>
  <c r="AZ109" i="6" s="1"/>
  <c r="R59" i="6"/>
  <c r="R109" i="6" s="1"/>
  <c r="R84" i="6"/>
  <c r="R134" i="6" s="1"/>
  <c r="AN88" i="6"/>
  <c r="AN138" i="6" s="1"/>
  <c r="AN63" i="6"/>
  <c r="AN113" i="6" s="1"/>
  <c r="F88" i="6"/>
  <c r="F138" i="6" s="1"/>
  <c r="F63" i="6"/>
  <c r="F113" i="6" s="1"/>
  <c r="BD88" i="6"/>
  <c r="BD138" i="6" s="1"/>
  <c r="BD63" i="6"/>
  <c r="BD113" i="6" s="1"/>
  <c r="V88" i="6"/>
  <c r="V138" i="6" s="1"/>
  <c r="V63" i="6"/>
  <c r="V113" i="6" s="1"/>
  <c r="AU89" i="6"/>
  <c r="AU139" i="6" s="1"/>
  <c r="AU64" i="6"/>
  <c r="AU114" i="6" s="1"/>
  <c r="M89" i="6"/>
  <c r="M139" i="6" s="1"/>
  <c r="M64" i="6"/>
  <c r="M114" i="6" s="1"/>
  <c r="AU86" i="6"/>
  <c r="AU136" i="6" s="1"/>
  <c r="AU61" i="6"/>
  <c r="AU111" i="6" s="1"/>
  <c r="M86" i="6"/>
  <c r="M136" i="6" s="1"/>
  <c r="M61" i="6"/>
  <c r="M111" i="6" s="1"/>
  <c r="AQ86" i="6"/>
  <c r="AQ136" i="6" s="1"/>
  <c r="AQ61" i="6"/>
  <c r="AQ111" i="6" s="1"/>
  <c r="I61" i="6"/>
  <c r="I111" i="6" s="1"/>
  <c r="I86" i="6"/>
  <c r="I136" i="6" s="1"/>
  <c r="AX87" i="6"/>
  <c r="AX137" i="6" s="1"/>
  <c r="AX62" i="6"/>
  <c r="AX112" i="6" s="1"/>
  <c r="P62" i="6"/>
  <c r="P112" i="6" s="1"/>
  <c r="P87" i="6"/>
  <c r="P137" i="6" s="1"/>
  <c r="BD85" i="6"/>
  <c r="BD135" i="6" s="1"/>
  <c r="BD60" i="6"/>
  <c r="BD110" i="6" s="1"/>
  <c r="V60" i="6"/>
  <c r="V110" i="6" s="1"/>
  <c r="V85" i="6"/>
  <c r="V135" i="6" s="1"/>
  <c r="AY85" i="6"/>
  <c r="AY135" i="6" s="1"/>
  <c r="AY60" i="6"/>
  <c r="AY110" i="6" s="1"/>
  <c r="Q85" i="6"/>
  <c r="Q135" i="6" s="1"/>
  <c r="Q60" i="6"/>
  <c r="Q110" i="6" s="1"/>
  <c r="Z65" i="29"/>
  <c r="AQ82" i="6"/>
  <c r="AQ132" i="6" s="1"/>
  <c r="AQ57" i="6"/>
  <c r="AQ107" i="6" s="1"/>
  <c r="I82" i="6"/>
  <c r="I132" i="6" s="1"/>
  <c r="I57" i="6"/>
  <c r="I107" i="6" s="1"/>
  <c r="BC82" i="6"/>
  <c r="BC132" i="6" s="1"/>
  <c r="BC57" i="6"/>
  <c r="BC107" i="6" s="1"/>
  <c r="U82" i="6"/>
  <c r="U132" i="6" s="1"/>
  <c r="U57" i="6"/>
  <c r="U107" i="6" s="1"/>
  <c r="AP83" i="6"/>
  <c r="AP133" i="6" s="1"/>
  <c r="AP58" i="6"/>
  <c r="AP108" i="6" s="1"/>
  <c r="H83" i="6"/>
  <c r="H133" i="6" s="1"/>
  <c r="H58" i="6"/>
  <c r="H108" i="6" s="1"/>
  <c r="AT83" i="6"/>
  <c r="AT133" i="6" s="1"/>
  <c r="AT58" i="6"/>
  <c r="AT108" i="6" s="1"/>
  <c r="L58" i="6"/>
  <c r="L108" i="6" s="1"/>
  <c r="L83" i="6"/>
  <c r="L133" i="6" s="1"/>
  <c r="BD84" i="6"/>
  <c r="BD134" i="6" s="1"/>
  <c r="BD59" i="6"/>
  <c r="BD109" i="6" s="1"/>
  <c r="V84" i="6"/>
  <c r="V134" i="6" s="1"/>
  <c r="V59" i="6"/>
  <c r="V109" i="6" s="1"/>
  <c r="AT88" i="6"/>
  <c r="AT138" i="6" s="1"/>
  <c r="AT63" i="6"/>
  <c r="AT113" i="6" s="1"/>
  <c r="L63" i="6"/>
  <c r="L113" i="6" s="1"/>
  <c r="L88" i="6"/>
  <c r="L138" i="6" s="1"/>
  <c r="AV88" i="6"/>
  <c r="AV138" i="6" s="1"/>
  <c r="AV63" i="6"/>
  <c r="AV113" i="6" s="1"/>
  <c r="N63" i="6"/>
  <c r="N113" i="6" s="1"/>
  <c r="N88" i="6"/>
  <c r="N138" i="6" s="1"/>
  <c r="BG89" i="6"/>
  <c r="BG139" i="6" s="1"/>
  <c r="BG64" i="6"/>
  <c r="BG114" i="6" s="1"/>
  <c r="Y64" i="6"/>
  <c r="Y114" i="6" s="1"/>
  <c r="Y89" i="6"/>
  <c r="Y139" i="6" s="1"/>
  <c r="AN86" i="6"/>
  <c r="AN136" i="6" s="1"/>
  <c r="AN61" i="6"/>
  <c r="AN111" i="6" s="1"/>
  <c r="F61" i="6"/>
  <c r="F111" i="6" s="1"/>
  <c r="F86" i="6"/>
  <c r="F136" i="6" s="1"/>
  <c r="AW86" i="6"/>
  <c r="AW136" i="6" s="1"/>
  <c r="AW61" i="6"/>
  <c r="AW111" i="6" s="1"/>
  <c r="O61" i="6"/>
  <c r="O111" i="6" s="1"/>
  <c r="O86" i="6"/>
  <c r="O136" i="6" s="1"/>
  <c r="BB87" i="6"/>
  <c r="BB137" i="6" s="1"/>
  <c r="BB62" i="6"/>
  <c r="BB112" i="6" s="1"/>
  <c r="T87" i="6"/>
  <c r="T137" i="6" s="1"/>
  <c r="T62" i="6"/>
  <c r="T112" i="6" s="1"/>
  <c r="AV85" i="6"/>
  <c r="AV135" i="6" s="1"/>
  <c r="AV60" i="6"/>
  <c r="AV110" i="6" s="1"/>
  <c r="N85" i="6"/>
  <c r="N135" i="6" s="1"/>
  <c r="N60" i="6"/>
  <c r="N110" i="6" s="1"/>
  <c r="AM85" i="6"/>
  <c r="AM135" i="6" s="1"/>
  <c r="AM60" i="6"/>
  <c r="AM110" i="6" s="1"/>
  <c r="E60" i="6"/>
  <c r="E110" i="6" s="1"/>
  <c r="E85" i="6"/>
  <c r="E135" i="6" s="1"/>
  <c r="BA81" i="6"/>
  <c r="BA131" i="6" s="1"/>
  <c r="BA56" i="6"/>
  <c r="BA106" i="6" s="1"/>
  <c r="S81" i="6"/>
  <c r="S131" i="6" s="1"/>
  <c r="S56" i="6"/>
  <c r="S106" i="6" s="1"/>
  <c r="AO81" i="6"/>
  <c r="AO131" i="6" s="1"/>
  <c r="AO56" i="6"/>
  <c r="AO106" i="6" s="1"/>
  <c r="G81" i="6"/>
  <c r="G131" i="6" s="1"/>
  <c r="G56" i="6"/>
  <c r="G106" i="6" s="1"/>
  <c r="AO82" i="6"/>
  <c r="AO132" i="6" s="1"/>
  <c r="AO57" i="6"/>
  <c r="AO107" i="6" s="1"/>
  <c r="G57" i="6"/>
  <c r="G107" i="6" s="1"/>
  <c r="G82" i="6"/>
  <c r="G132" i="6" s="1"/>
  <c r="AS82" i="6"/>
  <c r="AS132" i="6" s="1"/>
  <c r="AS57" i="6"/>
  <c r="AS107" i="6" s="1"/>
  <c r="K82" i="6"/>
  <c r="K132" i="6" s="1"/>
  <c r="K57" i="6"/>
  <c r="K107" i="6" s="1"/>
  <c r="BF83" i="6"/>
  <c r="BF133" i="6" s="1"/>
  <c r="BF58" i="6"/>
  <c r="BF108" i="6" s="1"/>
  <c r="X58" i="6"/>
  <c r="X108" i="6" s="1"/>
  <c r="X83" i="6"/>
  <c r="X133" i="6" s="1"/>
  <c r="BC83" i="6"/>
  <c r="BC133" i="6" s="1"/>
  <c r="BC58" i="6"/>
  <c r="BC108" i="6" s="1"/>
  <c r="U83" i="6"/>
  <c r="U133" i="6" s="1"/>
  <c r="U58" i="6"/>
  <c r="U108" i="6" s="1"/>
  <c r="AV58" i="6"/>
  <c r="AV108" i="6" s="1"/>
  <c r="AV83" i="6"/>
  <c r="AV133" i="6" s="1"/>
  <c r="N58" i="6"/>
  <c r="N108" i="6" s="1"/>
  <c r="N83" i="6"/>
  <c r="N133" i="6" s="1"/>
  <c r="AN84" i="6"/>
  <c r="AN134" i="6" s="1"/>
  <c r="AN59" i="6"/>
  <c r="AN109" i="6" s="1"/>
  <c r="F59" i="6"/>
  <c r="F109" i="6" s="1"/>
  <c r="F84" i="6"/>
  <c r="F134" i="6" s="1"/>
  <c r="AY88" i="6"/>
  <c r="AY138" i="6" s="1"/>
  <c r="AY63" i="6"/>
  <c r="AY113" i="6" s="1"/>
  <c r="Q88" i="6"/>
  <c r="Q138" i="6" s="1"/>
  <c r="Q63" i="6"/>
  <c r="Q113" i="6" s="1"/>
  <c r="AR88" i="6"/>
  <c r="AR138" i="6" s="1"/>
  <c r="AR63" i="6"/>
  <c r="AR113" i="6" s="1"/>
  <c r="J88" i="6"/>
  <c r="J138" i="6" s="1"/>
  <c r="J63" i="6"/>
  <c r="J113" i="6" s="1"/>
  <c r="AR89" i="6"/>
  <c r="AR139" i="6" s="1"/>
  <c r="AR64" i="6"/>
  <c r="AR114" i="6" s="1"/>
  <c r="J89" i="6"/>
  <c r="J139" i="6" s="1"/>
  <c r="J64" i="6"/>
  <c r="J114" i="6" s="1"/>
  <c r="BF86" i="6"/>
  <c r="BF136" i="6" s="1"/>
  <c r="BF61" i="6"/>
  <c r="BF111" i="6" s="1"/>
  <c r="X61" i="6"/>
  <c r="X111" i="6" s="1"/>
  <c r="X86" i="6"/>
  <c r="X136" i="6" s="1"/>
  <c r="BB86" i="6"/>
  <c r="BB136" i="6" s="1"/>
  <c r="BB61" i="6"/>
  <c r="BB111" i="6" s="1"/>
  <c r="T86" i="6"/>
  <c r="T136" i="6" s="1"/>
  <c r="T61" i="6"/>
  <c r="T111" i="6" s="1"/>
  <c r="BG87" i="6"/>
  <c r="BG137" i="6" s="1"/>
  <c r="BG62" i="6"/>
  <c r="BG112" i="6" s="1"/>
  <c r="Y87" i="6"/>
  <c r="Y137" i="6" s="1"/>
  <c r="Y62" i="6"/>
  <c r="Y112" i="6" s="1"/>
  <c r="AR85" i="6"/>
  <c r="AR135" i="6" s="1"/>
  <c r="AR60" i="6"/>
  <c r="AR110" i="6" s="1"/>
  <c r="J85" i="6"/>
  <c r="J135" i="6" s="1"/>
  <c r="J60" i="6"/>
  <c r="J110" i="6" s="1"/>
  <c r="BC85" i="6"/>
  <c r="BC135" i="6" s="1"/>
  <c r="BC60" i="6"/>
  <c r="BC110" i="6" s="1"/>
  <c r="U85" i="6"/>
  <c r="U135" i="6" s="1"/>
  <c r="U60" i="6"/>
  <c r="U110" i="6" s="1"/>
  <c r="AB65" i="29"/>
  <c r="AR81" i="6"/>
  <c r="AR131" i="6" s="1"/>
  <c r="AR56" i="6"/>
  <c r="AR106" i="6" s="1"/>
  <c r="J81" i="6"/>
  <c r="J131" i="6" s="1"/>
  <c r="J56" i="6"/>
  <c r="J106" i="6" s="1"/>
  <c r="AM81" i="6"/>
  <c r="AM131" i="6" s="1"/>
  <c r="AM56" i="6"/>
  <c r="AM106" i="6" s="1"/>
  <c r="E56" i="6"/>
  <c r="E106" i="6" s="1"/>
  <c r="E81" i="6"/>
  <c r="E131" i="6" s="1"/>
  <c r="AY81" i="6"/>
  <c r="AY131" i="6" s="1"/>
  <c r="AY56" i="6"/>
  <c r="AY106" i="6" s="1"/>
  <c r="Q81" i="6"/>
  <c r="Q131" i="6" s="1"/>
  <c r="Q56" i="6"/>
  <c r="Q106" i="6" s="1"/>
  <c r="AR82" i="6"/>
  <c r="AR132" i="6" s="1"/>
  <c r="AR57" i="6"/>
  <c r="AR107" i="6" s="1"/>
  <c r="J57" i="6"/>
  <c r="J107" i="6" s="1"/>
  <c r="J82" i="6"/>
  <c r="J132" i="6" s="1"/>
  <c r="BG82" i="6"/>
  <c r="BG132" i="6" s="1"/>
  <c r="BG57" i="6"/>
  <c r="BG107" i="6" s="1"/>
  <c r="Y82" i="6"/>
  <c r="Y132" i="6" s="1"/>
  <c r="Y57" i="6"/>
  <c r="Y107" i="6" s="1"/>
  <c r="BF84" i="6"/>
  <c r="BF134" i="6" s="1"/>
  <c r="BF59" i="6"/>
  <c r="BF109" i="6" s="1"/>
  <c r="X84" i="6"/>
  <c r="X134" i="6" s="1"/>
  <c r="X59" i="6"/>
  <c r="X109" i="6" s="1"/>
  <c r="AR84" i="6"/>
  <c r="AR134" i="6" s="1"/>
  <c r="AR59" i="6"/>
  <c r="AR109" i="6" s="1"/>
  <c r="J59" i="6"/>
  <c r="J109" i="6" s="1"/>
  <c r="J84" i="6"/>
  <c r="J134" i="6" s="1"/>
  <c r="BE88" i="6"/>
  <c r="BE138" i="6" s="1"/>
  <c r="BE63" i="6"/>
  <c r="BE113" i="6" s="1"/>
  <c r="W88" i="6"/>
  <c r="W138" i="6" s="1"/>
  <c r="W63" i="6"/>
  <c r="W113" i="6" s="1"/>
  <c r="BF89" i="6"/>
  <c r="BF139" i="6" s="1"/>
  <c r="BF64" i="6"/>
  <c r="BF114" i="6" s="1"/>
  <c r="X89" i="6"/>
  <c r="X139" i="6" s="1"/>
  <c r="X64" i="6"/>
  <c r="X114" i="6" s="1"/>
  <c r="BB64" i="6"/>
  <c r="BB114" i="6" s="1"/>
  <c r="BB89" i="6"/>
  <c r="BB139" i="6" s="1"/>
  <c r="T89" i="6"/>
  <c r="T139" i="6" s="1"/>
  <c r="T64" i="6"/>
  <c r="T114" i="6" s="1"/>
  <c r="AR86" i="6"/>
  <c r="AR136" i="6" s="1"/>
  <c r="AR61" i="6"/>
  <c r="AR111" i="6" s="1"/>
  <c r="J61" i="6"/>
  <c r="J111" i="6" s="1"/>
  <c r="J86" i="6"/>
  <c r="J136" i="6" s="1"/>
  <c r="BE86" i="6"/>
  <c r="BE136" i="6" s="1"/>
  <c r="BE61" i="6"/>
  <c r="BE111" i="6" s="1"/>
  <c r="W61" i="6"/>
  <c r="W111" i="6" s="1"/>
  <c r="W86" i="6"/>
  <c r="W136" i="6" s="1"/>
  <c r="AS87" i="6"/>
  <c r="AS137" i="6" s="1"/>
  <c r="AS62" i="6"/>
  <c r="AS112" i="6" s="1"/>
  <c r="K87" i="6"/>
  <c r="K137" i="6" s="1"/>
  <c r="K62" i="6"/>
  <c r="K112" i="6" s="1"/>
  <c r="AP87" i="6"/>
  <c r="AP137" i="6" s="1"/>
  <c r="AP62" i="6"/>
  <c r="AP112" i="6" s="1"/>
  <c r="H62" i="6"/>
  <c r="H112" i="6" s="1"/>
  <c r="H87" i="6"/>
  <c r="H137" i="6" s="1"/>
  <c r="BG85" i="6"/>
  <c r="BG135" i="6" s="1"/>
  <c r="BG60" i="6"/>
  <c r="BG110" i="6" s="1"/>
  <c r="Y60" i="6"/>
  <c r="Y110" i="6" s="1"/>
  <c r="Y85" i="6"/>
  <c r="Y135" i="6" s="1"/>
  <c r="BE85" i="6"/>
  <c r="BE135" i="6" s="1"/>
  <c r="BE60" i="6"/>
  <c r="BE110" i="6" s="1"/>
  <c r="W60" i="6"/>
  <c r="W110" i="6" s="1"/>
  <c r="W85" i="6"/>
  <c r="W135" i="6" s="1"/>
  <c r="AH67" i="29"/>
  <c r="AA72" i="29"/>
  <c r="AG64" i="29"/>
  <c r="BF81" i="6"/>
  <c r="BF131" i="6" s="1"/>
  <c r="BF56" i="6"/>
  <c r="BF106" i="6" s="1"/>
  <c r="X81" i="6"/>
  <c r="X131" i="6" s="1"/>
  <c r="X56" i="6"/>
  <c r="X106" i="6" s="1"/>
  <c r="BE82" i="6"/>
  <c r="BE132" i="6" s="1"/>
  <c r="BE57" i="6"/>
  <c r="BE107" i="6" s="1"/>
  <c r="W82" i="6"/>
  <c r="W132" i="6" s="1"/>
  <c r="W57" i="6"/>
  <c r="W107" i="6" s="1"/>
  <c r="AZ83" i="6"/>
  <c r="AZ133" i="6" s="1"/>
  <c r="AZ58" i="6"/>
  <c r="AZ108" i="6" s="1"/>
  <c r="R83" i="6"/>
  <c r="R133" i="6" s="1"/>
  <c r="R58" i="6"/>
  <c r="R108" i="6" s="1"/>
  <c r="BA84" i="6"/>
  <c r="BA134" i="6" s="1"/>
  <c r="BA59" i="6"/>
  <c r="BA109" i="6" s="1"/>
  <c r="S84" i="6"/>
  <c r="S134" i="6" s="1"/>
  <c r="S59" i="6"/>
  <c r="S109" i="6" s="1"/>
  <c r="AY84" i="6"/>
  <c r="AY134" i="6" s="1"/>
  <c r="AY59" i="6"/>
  <c r="AY109" i="6" s="1"/>
  <c r="Q59" i="6"/>
  <c r="Q109" i="6" s="1"/>
  <c r="Q84" i="6"/>
  <c r="Q134" i="6" s="1"/>
  <c r="BA88" i="6"/>
  <c r="BA138" i="6" s="1"/>
  <c r="BA63" i="6"/>
  <c r="BA113" i="6" s="1"/>
  <c r="S63" i="6"/>
  <c r="S113" i="6" s="1"/>
  <c r="S88" i="6"/>
  <c r="S138" i="6" s="1"/>
  <c r="AY89" i="6"/>
  <c r="AY139" i="6" s="1"/>
  <c r="AY64" i="6"/>
  <c r="AY114" i="6" s="1"/>
  <c r="Q64" i="6"/>
  <c r="Q114" i="6" s="1"/>
  <c r="Q89" i="6"/>
  <c r="Q139" i="6" s="1"/>
  <c r="AW89" i="6"/>
  <c r="AW139" i="6" s="1"/>
  <c r="AW64" i="6"/>
  <c r="AW114" i="6" s="1"/>
  <c r="O64" i="6"/>
  <c r="O114" i="6" s="1"/>
  <c r="O89" i="6"/>
  <c r="O139" i="6" s="1"/>
  <c r="AT86" i="6"/>
  <c r="AT136" i="6" s="1"/>
  <c r="AT61" i="6"/>
  <c r="AT111" i="6" s="1"/>
  <c r="L61" i="6"/>
  <c r="L111" i="6" s="1"/>
  <c r="L86" i="6"/>
  <c r="L136" i="6" s="1"/>
  <c r="AP86" i="6"/>
  <c r="AP136" i="6" s="1"/>
  <c r="AP61" i="6"/>
  <c r="AP111" i="6" s="1"/>
  <c r="H86" i="6"/>
  <c r="H136" i="6" s="1"/>
  <c r="H61" i="6"/>
  <c r="H111" i="6" s="1"/>
  <c r="BD62" i="6"/>
  <c r="BD112" i="6" s="1"/>
  <c r="BD87" i="6"/>
  <c r="BD137" i="6" s="1"/>
  <c r="V62" i="6"/>
  <c r="V112" i="6" s="1"/>
  <c r="V87" i="6"/>
  <c r="V137" i="6" s="1"/>
  <c r="AU87" i="6"/>
  <c r="AU137" i="6" s="1"/>
  <c r="AU62" i="6"/>
  <c r="AU112" i="6" s="1"/>
  <c r="M87" i="6"/>
  <c r="M137" i="6" s="1"/>
  <c r="M62" i="6"/>
  <c r="M112" i="6" s="1"/>
  <c r="AU85" i="6"/>
  <c r="AU135" i="6" s="1"/>
  <c r="AU60" i="6"/>
  <c r="AU110" i="6" s="1"/>
  <c r="M60" i="6"/>
  <c r="M110" i="6" s="1"/>
  <c r="M85" i="6"/>
  <c r="M135" i="6" s="1"/>
  <c r="AX85" i="6"/>
  <c r="AX135" i="6" s="1"/>
  <c r="AX60" i="6"/>
  <c r="AX110" i="6" s="1"/>
  <c r="P85" i="6"/>
  <c r="P135" i="6" s="1"/>
  <c r="P60" i="6"/>
  <c r="P110" i="6" s="1"/>
  <c r="AD68" i="29"/>
  <c r="AC79" i="29"/>
  <c r="AM93" i="6"/>
  <c r="BM93" i="6"/>
  <c r="BR93" i="6"/>
  <c r="BO93" i="6"/>
  <c r="BJ93" i="6"/>
  <c r="BL93" i="6"/>
  <c r="BH93" i="6"/>
  <c r="BI93" i="6"/>
  <c r="BP93" i="6"/>
  <c r="BK93" i="6"/>
  <c r="BN93" i="6"/>
  <c r="BQ93" i="6"/>
  <c r="AZ93" i="6"/>
  <c r="AT93" i="6"/>
  <c r="AY93" i="6"/>
  <c r="AN93" i="6"/>
  <c r="AV93" i="6"/>
  <c r="AR93" i="6"/>
  <c r="BD93" i="6"/>
  <c r="BC93" i="6"/>
  <c r="BA93" i="6"/>
  <c r="AO93" i="6"/>
  <c r="AS93" i="6"/>
  <c r="BF93" i="6"/>
  <c r="BE93" i="6"/>
  <c r="AP93" i="6"/>
  <c r="AU93" i="6"/>
  <c r="BG93" i="6"/>
  <c r="AW93" i="6"/>
  <c r="AX93" i="6"/>
  <c r="BB93" i="6"/>
  <c r="AQ93" i="6"/>
  <c r="AM94" i="6"/>
  <c r="BI94" i="6"/>
  <c r="BR94" i="6"/>
  <c r="BO94" i="6"/>
  <c r="BK94" i="6"/>
  <c r="BJ94" i="6"/>
  <c r="BM94" i="6"/>
  <c r="BH94" i="6"/>
  <c r="BP94" i="6"/>
  <c r="BN94" i="6"/>
  <c r="BQ94" i="6"/>
  <c r="BL94" i="6"/>
  <c r="BD94" i="6"/>
  <c r="AW94" i="6"/>
  <c r="AX94" i="6"/>
  <c r="AY94" i="6"/>
  <c r="AP94" i="6"/>
  <c r="AN94" i="6"/>
  <c r="BA94" i="6"/>
  <c r="AT94" i="6"/>
  <c r="BF94" i="6"/>
  <c r="BG94" i="6"/>
  <c r="AU94" i="6"/>
  <c r="BB94" i="6"/>
  <c r="AS94" i="6"/>
  <c r="AO94" i="6"/>
  <c r="BE94" i="6"/>
  <c r="AV94" i="6"/>
  <c r="BC94" i="6"/>
  <c r="AZ94" i="6"/>
  <c r="AQ94" i="6"/>
  <c r="AR94" i="6"/>
  <c r="AM95" i="6"/>
  <c r="BJ95" i="6"/>
  <c r="BO95" i="6"/>
  <c r="BI95" i="6"/>
  <c r="BQ95" i="6"/>
  <c r="BN95" i="6"/>
  <c r="BK95" i="6"/>
  <c r="BL95" i="6"/>
  <c r="BR95" i="6"/>
  <c r="BH95" i="6"/>
  <c r="BM95" i="6"/>
  <c r="BP95" i="6"/>
  <c r="BB95" i="6"/>
  <c r="AX95" i="6"/>
  <c r="BA95" i="6"/>
  <c r="AV95" i="6"/>
  <c r="AU95" i="6"/>
  <c r="AN95" i="6"/>
  <c r="BG95" i="6"/>
  <c r="AS95" i="6"/>
  <c r="AP95" i="6"/>
  <c r="AT95" i="6"/>
  <c r="BE95" i="6"/>
  <c r="AR95" i="6"/>
  <c r="AQ95" i="6"/>
  <c r="AW95" i="6"/>
  <c r="BF95" i="6"/>
  <c r="AZ95" i="6"/>
  <c r="BC95" i="6"/>
  <c r="AO95" i="6"/>
  <c r="BD95" i="6"/>
  <c r="AY95" i="6"/>
  <c r="AM92" i="6"/>
  <c r="BI92" i="6"/>
  <c r="BO92" i="6"/>
  <c r="BP92" i="6"/>
  <c r="BK92" i="6"/>
  <c r="BJ92" i="6"/>
  <c r="BR92" i="6"/>
  <c r="BL92" i="6"/>
  <c r="BM92" i="6"/>
  <c r="BN92" i="6"/>
  <c r="BH92" i="6"/>
  <c r="BQ92" i="6"/>
  <c r="AP92" i="6"/>
  <c r="AZ92" i="6"/>
  <c r="AV92" i="6"/>
  <c r="AQ92" i="6"/>
  <c r="AW92" i="6"/>
  <c r="BA92" i="6"/>
  <c r="AX92" i="6"/>
  <c r="BG92" i="6"/>
  <c r="BE92" i="6"/>
  <c r="BB92" i="6"/>
  <c r="AR92" i="6"/>
  <c r="BD92" i="6"/>
  <c r="AT92" i="6"/>
  <c r="AY92" i="6"/>
  <c r="BF92" i="6"/>
  <c r="BC92" i="6"/>
  <c r="AN92" i="6"/>
  <c r="AS92" i="6"/>
  <c r="AO92" i="6"/>
  <c r="AU92" i="6"/>
  <c r="BA55" i="6"/>
  <c r="BA105" i="6" s="1"/>
  <c r="BA80" i="6"/>
  <c r="BA130" i="6" s="1"/>
  <c r="AR55" i="6"/>
  <c r="AR105" i="6" s="1"/>
  <c r="AR80" i="6"/>
  <c r="AR130" i="6" s="1"/>
  <c r="BB55" i="6"/>
  <c r="BB105" i="6" s="1"/>
  <c r="BB80" i="6"/>
  <c r="BB130" i="6" s="1"/>
  <c r="AN55" i="6"/>
  <c r="AN105" i="6" s="1"/>
  <c r="AN80" i="6"/>
  <c r="AN130" i="6" s="1"/>
  <c r="BF54" i="6"/>
  <c r="BF104" i="6" s="1"/>
  <c r="BF79" i="6"/>
  <c r="BF129" i="6" s="1"/>
  <c r="BG53" i="6"/>
  <c r="BG103" i="6" s="1"/>
  <c r="BG78" i="6"/>
  <c r="BG128" i="6" s="1"/>
  <c r="AT53" i="6"/>
  <c r="AT103" i="6" s="1"/>
  <c r="AT78" i="6"/>
  <c r="AT128" i="6" s="1"/>
  <c r="BH53" i="6"/>
  <c r="BH103" i="6" s="1"/>
  <c r="BH78" i="6"/>
  <c r="BH128" i="6" s="1"/>
  <c r="BI55" i="6"/>
  <c r="BI105" i="6" s="1"/>
  <c r="BI80" i="6"/>
  <c r="BI130" i="6" s="1"/>
  <c r="BH54" i="6"/>
  <c r="BH104" i="6" s="1"/>
  <c r="BH79" i="6"/>
  <c r="BH129" i="6" s="1"/>
  <c r="AX55" i="6"/>
  <c r="AX105" i="6" s="1"/>
  <c r="AX80" i="6"/>
  <c r="AX130" i="6" s="1"/>
  <c r="BC55" i="6"/>
  <c r="BC105" i="6" s="1"/>
  <c r="BC80" i="6"/>
  <c r="BC130" i="6" s="1"/>
  <c r="BE54" i="6"/>
  <c r="BE104" i="6" s="1"/>
  <c r="BE79" i="6"/>
  <c r="BE129" i="6" s="1"/>
  <c r="AR53" i="6"/>
  <c r="AR103" i="6" s="1"/>
  <c r="AR78" i="6"/>
  <c r="AR128" i="6" s="1"/>
  <c r="AX53" i="6"/>
  <c r="AX103" i="6" s="1"/>
  <c r="AX78" i="6"/>
  <c r="AX128" i="6" s="1"/>
  <c r="BI53" i="6"/>
  <c r="BI103" i="6" s="1"/>
  <c r="BI78" i="6"/>
  <c r="BI128" i="6" s="1"/>
  <c r="BJ55" i="6"/>
  <c r="BJ105" i="6" s="1"/>
  <c r="BJ80" i="6"/>
  <c r="BJ130" i="6" s="1"/>
  <c r="BK54" i="6"/>
  <c r="BK104" i="6" s="1"/>
  <c r="BK79" i="6"/>
  <c r="BK129" i="6" s="1"/>
  <c r="AU55" i="6"/>
  <c r="AU105" i="6" s="1"/>
  <c r="AU80" i="6"/>
  <c r="AU130" i="6" s="1"/>
  <c r="AY54" i="6"/>
  <c r="AY104" i="6" s="1"/>
  <c r="AY79" i="6"/>
  <c r="AY129" i="6" s="1"/>
  <c r="AO53" i="6"/>
  <c r="AO103" i="6" s="1"/>
  <c r="AO78" i="6"/>
  <c r="AO128" i="6" s="1"/>
  <c r="AN53" i="6"/>
  <c r="AN103" i="6" s="1"/>
  <c r="AN78" i="6"/>
  <c r="AN128" i="6" s="1"/>
  <c r="BR53" i="6"/>
  <c r="BR78" i="6"/>
  <c r="BR55" i="6"/>
  <c r="BR80" i="6"/>
  <c r="BJ54" i="6"/>
  <c r="BJ104" i="6" s="1"/>
  <c r="BJ79" i="6"/>
  <c r="BJ129" i="6" s="1"/>
  <c r="BD55" i="6"/>
  <c r="BD105" i="6" s="1"/>
  <c r="BD80" i="6"/>
  <c r="BD130" i="6" s="1"/>
  <c r="BF55" i="6"/>
  <c r="BF105" i="6" s="1"/>
  <c r="BF80" i="6"/>
  <c r="BF130" i="6" s="1"/>
  <c r="AS55" i="6"/>
  <c r="AS105" i="6" s="1"/>
  <c r="AS80" i="6"/>
  <c r="AS130" i="6" s="1"/>
  <c r="BA54" i="6"/>
  <c r="BA104" i="6" s="1"/>
  <c r="BA79" i="6"/>
  <c r="BA129" i="6" s="1"/>
  <c r="BB54" i="6"/>
  <c r="BB104" i="6" s="1"/>
  <c r="BB79" i="6"/>
  <c r="BB129" i="6" s="1"/>
  <c r="BE53" i="6"/>
  <c r="BE103" i="6" s="1"/>
  <c r="BE78" i="6"/>
  <c r="BE128" i="6" s="1"/>
  <c r="BA53" i="6"/>
  <c r="BA103" i="6" s="1"/>
  <c r="BA78" i="6"/>
  <c r="BA128" i="6" s="1"/>
  <c r="BQ53" i="6"/>
  <c r="BQ103" i="6" s="1"/>
  <c r="BQ78" i="6"/>
  <c r="BQ128" i="6" s="1"/>
  <c r="BQ55" i="6"/>
  <c r="BQ105" i="6" s="1"/>
  <c r="BQ80" i="6"/>
  <c r="BQ130" i="6" s="1"/>
  <c r="BR54" i="6"/>
  <c r="BR79" i="6"/>
  <c r="BG55" i="6"/>
  <c r="BG105" i="6" s="1"/>
  <c r="BG80" i="6"/>
  <c r="BG130" i="6" s="1"/>
  <c r="AV55" i="6"/>
  <c r="AV105" i="6" s="1"/>
  <c r="AV80" i="6"/>
  <c r="AV130" i="6" s="1"/>
  <c r="AR54" i="6"/>
  <c r="AR104" i="6" s="1"/>
  <c r="AR79" i="6"/>
  <c r="AR129" i="6" s="1"/>
  <c r="AX54" i="6"/>
  <c r="AX104" i="6" s="1"/>
  <c r="AX79" i="6"/>
  <c r="AX129" i="6" s="1"/>
  <c r="AU53" i="6"/>
  <c r="AU103" i="6" s="1"/>
  <c r="AU78" i="6"/>
  <c r="AU128" i="6" s="1"/>
  <c r="AZ53" i="6"/>
  <c r="AZ103" i="6" s="1"/>
  <c r="AZ78" i="6"/>
  <c r="AZ128" i="6" s="1"/>
  <c r="BP53" i="6"/>
  <c r="BP103" i="6" s="1"/>
  <c r="BP78" i="6"/>
  <c r="BP128" i="6" s="1"/>
  <c r="BL55" i="6"/>
  <c r="BL105" i="6" s="1"/>
  <c r="BL80" i="6"/>
  <c r="BL130" i="6" s="1"/>
  <c r="BQ54" i="6"/>
  <c r="BQ104" i="6" s="1"/>
  <c r="BQ79" i="6"/>
  <c r="BQ129" i="6" s="1"/>
  <c r="AT55" i="6"/>
  <c r="AT105" i="6" s="1"/>
  <c r="AT80" i="6"/>
  <c r="AT130" i="6" s="1"/>
  <c r="BG54" i="6"/>
  <c r="BG104" i="6" s="1"/>
  <c r="BG79" i="6"/>
  <c r="BG129" i="6" s="1"/>
  <c r="AS54" i="6"/>
  <c r="AS104" i="6" s="1"/>
  <c r="AS79" i="6"/>
  <c r="AS129" i="6" s="1"/>
  <c r="AY53" i="6"/>
  <c r="AY103" i="6" s="1"/>
  <c r="AY78" i="6"/>
  <c r="AY128" i="6" s="1"/>
  <c r="BO53" i="6"/>
  <c r="BO103" i="6" s="1"/>
  <c r="BO78" i="6"/>
  <c r="BO128" i="6" s="1"/>
  <c r="BP55" i="6"/>
  <c r="BP105" i="6" s="1"/>
  <c r="BP80" i="6"/>
  <c r="BP130" i="6" s="1"/>
  <c r="BP54" i="6"/>
  <c r="BP104" i="6" s="1"/>
  <c r="BP79" i="6"/>
  <c r="BP129" i="6" s="1"/>
  <c r="AQ55" i="6"/>
  <c r="AQ105" i="6" s="1"/>
  <c r="AQ80" i="6"/>
  <c r="AQ130" i="6" s="1"/>
  <c r="AZ55" i="6"/>
  <c r="AZ105" i="6" s="1"/>
  <c r="AZ80" i="6"/>
  <c r="AZ130" i="6" s="1"/>
  <c r="AQ54" i="6"/>
  <c r="AQ104" i="6" s="1"/>
  <c r="AQ79" i="6"/>
  <c r="AQ129" i="6" s="1"/>
  <c r="AW54" i="6"/>
  <c r="AW104" i="6" s="1"/>
  <c r="AW79" i="6"/>
  <c r="AW129" i="6" s="1"/>
  <c r="BB53" i="6"/>
  <c r="BB103" i="6" s="1"/>
  <c r="BB78" i="6"/>
  <c r="BB128" i="6" s="1"/>
  <c r="BN53" i="6"/>
  <c r="BN103" i="6" s="1"/>
  <c r="BN78" i="6"/>
  <c r="BN128" i="6" s="1"/>
  <c r="BO55" i="6"/>
  <c r="BO105" i="6" s="1"/>
  <c r="BO80" i="6"/>
  <c r="BO130" i="6" s="1"/>
  <c r="BO54" i="6"/>
  <c r="BO104" i="6" s="1"/>
  <c r="BO79" i="6"/>
  <c r="BO129" i="6" s="1"/>
  <c r="AU54" i="6"/>
  <c r="AU104" i="6" s="1"/>
  <c r="AU79" i="6"/>
  <c r="AU129" i="6" s="1"/>
  <c r="AZ54" i="6"/>
  <c r="AZ104" i="6" s="1"/>
  <c r="AZ79" i="6"/>
  <c r="AZ129" i="6" s="1"/>
  <c r="BC53" i="6"/>
  <c r="BC103" i="6" s="1"/>
  <c r="BC78" i="6"/>
  <c r="BC128" i="6" s="1"/>
  <c r="BM53" i="6"/>
  <c r="BM103" i="6" s="1"/>
  <c r="BM78" i="6"/>
  <c r="BM128" i="6" s="1"/>
  <c r="BN55" i="6"/>
  <c r="BN105" i="6" s="1"/>
  <c r="BN80" i="6"/>
  <c r="BN130" i="6" s="1"/>
  <c r="BN54" i="6"/>
  <c r="BN104" i="6" s="1"/>
  <c r="BN79" i="6"/>
  <c r="BN129" i="6" s="1"/>
  <c r="AP55" i="6"/>
  <c r="AP105" i="6" s="1"/>
  <c r="AP80" i="6"/>
  <c r="AP130" i="6" s="1"/>
  <c r="AO55" i="6"/>
  <c r="AO105" i="6" s="1"/>
  <c r="AO80" i="6"/>
  <c r="AO130" i="6" s="1"/>
  <c r="AV54" i="6"/>
  <c r="AV104" i="6" s="1"/>
  <c r="AV79" i="6"/>
  <c r="AV129" i="6" s="1"/>
  <c r="AW53" i="6"/>
  <c r="AW103" i="6" s="1"/>
  <c r="AW78" i="6"/>
  <c r="AW128" i="6" s="1"/>
  <c r="BL53" i="6"/>
  <c r="BL103" i="6" s="1"/>
  <c r="BL78" i="6"/>
  <c r="BL128" i="6" s="1"/>
  <c r="BM55" i="6"/>
  <c r="BM105" i="6" s="1"/>
  <c r="BM80" i="6"/>
  <c r="BM130" i="6" s="1"/>
  <c r="AY55" i="6"/>
  <c r="AY105" i="6" s="1"/>
  <c r="AY80" i="6"/>
  <c r="AY130" i="6" s="1"/>
  <c r="AW55" i="6"/>
  <c r="AW105" i="6" s="1"/>
  <c r="AW80" i="6"/>
  <c r="AW130" i="6" s="1"/>
  <c r="BE55" i="6"/>
  <c r="BE105" i="6" s="1"/>
  <c r="BE80" i="6"/>
  <c r="BE130" i="6" s="1"/>
  <c r="AO54" i="6"/>
  <c r="AO104" i="6" s="1"/>
  <c r="AO79" i="6"/>
  <c r="AO129" i="6" s="1"/>
  <c r="AN54" i="6"/>
  <c r="AN104" i="6" s="1"/>
  <c r="AN79" i="6"/>
  <c r="AN129" i="6" s="1"/>
  <c r="AS53" i="6"/>
  <c r="AS103" i="6" s="1"/>
  <c r="AS78" i="6"/>
  <c r="AS128" i="6" s="1"/>
  <c r="AV53" i="6"/>
  <c r="AV103" i="6" s="1"/>
  <c r="AV78" i="6"/>
  <c r="AV128" i="6" s="1"/>
  <c r="BK53" i="6"/>
  <c r="BK103" i="6" s="1"/>
  <c r="BK78" i="6"/>
  <c r="BK128" i="6" s="1"/>
  <c r="BL54" i="6"/>
  <c r="BL104" i="6" s="1"/>
  <c r="BL79" i="6"/>
  <c r="BL129" i="6" s="1"/>
  <c r="AT54" i="6"/>
  <c r="AT104" i="6" s="1"/>
  <c r="AT79" i="6"/>
  <c r="AT129" i="6" s="1"/>
  <c r="AP54" i="6"/>
  <c r="AP104" i="6" s="1"/>
  <c r="AP79" i="6"/>
  <c r="AP129" i="6" s="1"/>
  <c r="AQ53" i="6"/>
  <c r="AQ103" i="6" s="1"/>
  <c r="AQ78" i="6"/>
  <c r="AQ128" i="6" s="1"/>
  <c r="BF53" i="6"/>
  <c r="BF103" i="6" s="1"/>
  <c r="BF78" i="6"/>
  <c r="BF128" i="6" s="1"/>
  <c r="BK55" i="6"/>
  <c r="BK105" i="6" s="1"/>
  <c r="BK80" i="6"/>
  <c r="BK130" i="6" s="1"/>
  <c r="BM54" i="6"/>
  <c r="BM104" i="6" s="1"/>
  <c r="BM79" i="6"/>
  <c r="BM129" i="6" s="1"/>
  <c r="BC54" i="6"/>
  <c r="BC104" i="6" s="1"/>
  <c r="BC79" i="6"/>
  <c r="BC129" i="6" s="1"/>
  <c r="BD54" i="6"/>
  <c r="BD104" i="6" s="1"/>
  <c r="BD79" i="6"/>
  <c r="BD129" i="6" s="1"/>
  <c r="BD53" i="6"/>
  <c r="BD103" i="6" s="1"/>
  <c r="BD78" i="6"/>
  <c r="BD128" i="6" s="1"/>
  <c r="AP53" i="6"/>
  <c r="AP103" i="6" s="1"/>
  <c r="AP78" i="6"/>
  <c r="AP128" i="6" s="1"/>
  <c r="BJ53" i="6"/>
  <c r="BJ103" i="6" s="1"/>
  <c r="BJ78" i="6"/>
  <c r="BJ128" i="6" s="1"/>
  <c r="BH55" i="6"/>
  <c r="BH105" i="6" s="1"/>
  <c r="BH80" i="6"/>
  <c r="BH130" i="6" s="1"/>
  <c r="BI54" i="6"/>
  <c r="BI104" i="6" s="1"/>
  <c r="BI79" i="6"/>
  <c r="BI129" i="6" s="1"/>
  <c r="AM55" i="6"/>
  <c r="AM105" i="6" s="1"/>
  <c r="AM80" i="6"/>
  <c r="AM130" i="6" s="1"/>
  <c r="AM54" i="6"/>
  <c r="AM104" i="6" s="1"/>
  <c r="AM79" i="6"/>
  <c r="AM129" i="6" s="1"/>
  <c r="AM53" i="6"/>
  <c r="AM103" i="6" s="1"/>
  <c r="AM78" i="6"/>
  <c r="AM128" i="6" s="1"/>
  <c r="AM69" i="6"/>
  <c r="BI69" i="6"/>
  <c r="BD69" i="6"/>
  <c r="BF69" i="6"/>
  <c r="BR69" i="6"/>
  <c r="AQ69" i="6"/>
  <c r="BB69" i="6"/>
  <c r="AW69" i="6"/>
  <c r="BK69" i="6"/>
  <c r="AR69" i="6"/>
  <c r="AS69" i="6"/>
  <c r="BO69" i="6"/>
  <c r="BH69" i="6"/>
  <c r="BC69" i="6"/>
  <c r="AV69" i="6"/>
  <c r="BP69" i="6"/>
  <c r="BA69" i="6"/>
  <c r="AO69" i="6"/>
  <c r="AX69" i="6"/>
  <c r="BQ69" i="6"/>
  <c r="AP69" i="6"/>
  <c r="BN69" i="6"/>
  <c r="BE69" i="6"/>
  <c r="BJ69" i="6"/>
  <c r="AN69" i="6"/>
  <c r="BL69" i="6"/>
  <c r="AZ69" i="6"/>
  <c r="AY69" i="6"/>
  <c r="AU69" i="6"/>
  <c r="BM69" i="6"/>
  <c r="AT69" i="6"/>
  <c r="BG69" i="6"/>
  <c r="AM67" i="6"/>
  <c r="BN67" i="6"/>
  <c r="AR67" i="6"/>
  <c r="BH67" i="6"/>
  <c r="BO67" i="6"/>
  <c r="AW67" i="6"/>
  <c r="AZ67" i="6"/>
  <c r="AN67" i="6"/>
  <c r="BI67" i="6"/>
  <c r="AT67" i="6"/>
  <c r="BA67" i="6"/>
  <c r="BR67" i="6"/>
  <c r="BC67" i="6"/>
  <c r="AQ67" i="6"/>
  <c r="BK67" i="6"/>
  <c r="AS67" i="6"/>
  <c r="BB67" i="6"/>
  <c r="BQ67" i="6"/>
  <c r="BG67" i="6"/>
  <c r="AP67" i="6"/>
  <c r="BF67" i="6"/>
  <c r="BJ67" i="6"/>
  <c r="BE67" i="6"/>
  <c r="AV67" i="6"/>
  <c r="BL67" i="6"/>
  <c r="AX67" i="6"/>
  <c r="BD67" i="6"/>
  <c r="BM67" i="6"/>
  <c r="AO67" i="6"/>
  <c r="AU67" i="6"/>
  <c r="BP67" i="6"/>
  <c r="AY67" i="6"/>
  <c r="AM68" i="6"/>
  <c r="BH68" i="6"/>
  <c r="BD68" i="6"/>
  <c r="AV68" i="6"/>
  <c r="BP68" i="6"/>
  <c r="AO68" i="6"/>
  <c r="AP68" i="6"/>
  <c r="BL68" i="6"/>
  <c r="AS68" i="6"/>
  <c r="AZ68" i="6"/>
  <c r="AX68" i="6"/>
  <c r="BI68" i="6"/>
  <c r="AT68" i="6"/>
  <c r="BQ68" i="6"/>
  <c r="AQ68" i="6"/>
  <c r="AY68" i="6"/>
  <c r="BO68" i="6"/>
  <c r="BE68" i="6"/>
  <c r="BN68" i="6"/>
  <c r="AN68" i="6"/>
  <c r="AU68" i="6"/>
  <c r="AR68" i="6"/>
  <c r="BR68" i="6"/>
  <c r="BK68" i="6"/>
  <c r="BF68" i="6"/>
  <c r="BC68" i="6"/>
  <c r="BM68" i="6"/>
  <c r="AW68" i="6"/>
  <c r="BG68" i="6"/>
  <c r="BJ68" i="6"/>
  <c r="BA68" i="6"/>
  <c r="BB68" i="6"/>
  <c r="AM70" i="6"/>
  <c r="BK70" i="6"/>
  <c r="AO70" i="6"/>
  <c r="BR70" i="6"/>
  <c r="AT70" i="6"/>
  <c r="BH70" i="6"/>
  <c r="AX70" i="6"/>
  <c r="AV70" i="6"/>
  <c r="BP70" i="6"/>
  <c r="AR70" i="6"/>
  <c r="BB70" i="6"/>
  <c r="AU70" i="6"/>
  <c r="BI70" i="6"/>
  <c r="BJ70" i="6"/>
  <c r="BD70" i="6"/>
  <c r="BE70" i="6"/>
  <c r="BO70" i="6"/>
  <c r="AW70" i="6"/>
  <c r="AZ70" i="6"/>
  <c r="BM70" i="6"/>
  <c r="BG70" i="6"/>
  <c r="AY70" i="6"/>
  <c r="BN70" i="6"/>
  <c r="AQ70" i="6"/>
  <c r="BC70" i="6"/>
  <c r="BL70" i="6"/>
  <c r="BA70" i="6"/>
  <c r="BF70" i="6"/>
  <c r="AN70" i="6"/>
  <c r="BQ70" i="6"/>
  <c r="AS70" i="6"/>
  <c r="AP70" i="6"/>
  <c r="AA78" i="29"/>
  <c r="AG83" i="29"/>
  <c r="AM44" i="6"/>
  <c r="BL44" i="6"/>
  <c r="BQ44" i="6"/>
  <c r="BM44" i="6"/>
  <c r="BH44" i="6"/>
  <c r="BR44" i="6"/>
  <c r="BN44" i="6"/>
  <c r="BJ44" i="6"/>
  <c r="BO44" i="6"/>
  <c r="BI44" i="6"/>
  <c r="BP44" i="6"/>
  <c r="BK44" i="6"/>
  <c r="BF44" i="6"/>
  <c r="AN44" i="6"/>
  <c r="BD44" i="6"/>
  <c r="AS44" i="6"/>
  <c r="AP44" i="6"/>
  <c r="BA44" i="6"/>
  <c r="BE44" i="6"/>
  <c r="AW44" i="6"/>
  <c r="AQ44" i="6"/>
  <c r="AV44" i="6"/>
  <c r="BG44" i="6"/>
  <c r="AR44" i="6"/>
  <c r="AX44" i="6"/>
  <c r="AZ44" i="6"/>
  <c r="BB44" i="6"/>
  <c r="BC44" i="6"/>
  <c r="AU44" i="6"/>
  <c r="AT44" i="6"/>
  <c r="AY44" i="6"/>
  <c r="AO44" i="6"/>
  <c r="AM43" i="6"/>
  <c r="BL43" i="6"/>
  <c r="BQ43" i="6"/>
  <c r="BR43" i="6"/>
  <c r="BH43" i="6"/>
  <c r="BP43" i="6"/>
  <c r="BI43" i="6"/>
  <c r="BN43" i="6"/>
  <c r="BJ43" i="6"/>
  <c r="BM43" i="6"/>
  <c r="BO43" i="6"/>
  <c r="BK43" i="6"/>
  <c r="AV43" i="6"/>
  <c r="AQ43" i="6"/>
  <c r="AO43" i="6"/>
  <c r="AW43" i="6"/>
  <c r="BG43" i="6"/>
  <c r="BE43" i="6"/>
  <c r="BC43" i="6"/>
  <c r="AZ43" i="6"/>
  <c r="AY43" i="6"/>
  <c r="AN43" i="6"/>
  <c r="AT43" i="6"/>
  <c r="AS43" i="6"/>
  <c r="AX43" i="6"/>
  <c r="BF43" i="6"/>
  <c r="BA43" i="6"/>
  <c r="BD43" i="6"/>
  <c r="AR43" i="6"/>
  <c r="BB43" i="6"/>
  <c r="AU43" i="6"/>
  <c r="AP43" i="6"/>
  <c r="AM42" i="6"/>
  <c r="BR42" i="6"/>
  <c r="BI42" i="6"/>
  <c r="BH42" i="6"/>
  <c r="BJ42" i="6"/>
  <c r="BP42" i="6"/>
  <c r="BK42" i="6"/>
  <c r="BL42" i="6"/>
  <c r="BM42" i="6"/>
  <c r="BN42" i="6"/>
  <c r="BQ42" i="6"/>
  <c r="BO42" i="6"/>
  <c r="BB42" i="6"/>
  <c r="AZ42" i="6"/>
  <c r="BA42" i="6"/>
  <c r="AU42" i="6"/>
  <c r="AY42" i="6"/>
  <c r="BE42" i="6"/>
  <c r="AT42" i="6"/>
  <c r="BC42" i="6"/>
  <c r="AS42" i="6"/>
  <c r="BD42" i="6"/>
  <c r="AX42" i="6"/>
  <c r="AP42" i="6"/>
  <c r="AO42" i="6"/>
  <c r="BG42" i="6"/>
  <c r="AV42" i="6"/>
  <c r="AN42" i="6"/>
  <c r="AW42" i="6"/>
  <c r="AQ42" i="6"/>
  <c r="BF42" i="6"/>
  <c r="AR42" i="6"/>
  <c r="AM45" i="6"/>
  <c r="BK45" i="6"/>
  <c r="BN45" i="6"/>
  <c r="BR45" i="6"/>
  <c r="BH45" i="6"/>
  <c r="BL45" i="6"/>
  <c r="BL145" i="6" s="1"/>
  <c r="BJ45" i="6"/>
  <c r="BO45" i="6"/>
  <c r="BM45" i="6"/>
  <c r="BP45" i="6"/>
  <c r="BP145" i="6" s="1"/>
  <c r="BI45" i="6"/>
  <c r="BQ45" i="6"/>
  <c r="AT45" i="6"/>
  <c r="BF45" i="6"/>
  <c r="AQ45" i="6"/>
  <c r="AY45" i="6"/>
  <c r="BB45" i="6"/>
  <c r="BG45" i="6"/>
  <c r="BC45" i="6"/>
  <c r="AX45" i="6"/>
  <c r="BA45" i="6"/>
  <c r="BE45" i="6"/>
  <c r="AU45" i="6"/>
  <c r="AV45" i="6"/>
  <c r="AR45" i="6"/>
  <c r="AW45" i="6"/>
  <c r="AO45" i="6"/>
  <c r="BD45" i="6"/>
  <c r="AN45" i="6"/>
  <c r="AZ45" i="6"/>
  <c r="AP45" i="6"/>
  <c r="AS45" i="6"/>
  <c r="Z79" i="29"/>
  <c r="BR3" i="6"/>
  <c r="BR28" i="6"/>
  <c r="BR4" i="6"/>
  <c r="BR29" i="6"/>
  <c r="BR5" i="6"/>
  <c r="BR30" i="6"/>
  <c r="AC78" i="29"/>
  <c r="AM19" i="6"/>
  <c r="BM19" i="6"/>
  <c r="BR19" i="6"/>
  <c r="BN19" i="6"/>
  <c r="BL19" i="6"/>
  <c r="BP19" i="6"/>
  <c r="BO19" i="6"/>
  <c r="BJ19" i="6"/>
  <c r="BI19" i="6"/>
  <c r="BH19" i="6"/>
  <c r="BK19" i="6"/>
  <c r="BQ19" i="6"/>
  <c r="BF19" i="6"/>
  <c r="BA19" i="6"/>
  <c r="AZ19" i="6"/>
  <c r="BG19" i="6"/>
  <c r="AQ19" i="6"/>
  <c r="BE19" i="6"/>
  <c r="AX19" i="6"/>
  <c r="AR19" i="6"/>
  <c r="AS19" i="6"/>
  <c r="AT19" i="6"/>
  <c r="AU19" i="6"/>
  <c r="BD19" i="6"/>
  <c r="AO19" i="6"/>
  <c r="BB19" i="6"/>
  <c r="AN19" i="6"/>
  <c r="AY19" i="6"/>
  <c r="BC19" i="6"/>
  <c r="AW19" i="6"/>
  <c r="AP19" i="6"/>
  <c r="AV19" i="6"/>
  <c r="AM20" i="6"/>
  <c r="BH20" i="6"/>
  <c r="BP20" i="6"/>
  <c r="BR20" i="6"/>
  <c r="BI20" i="6"/>
  <c r="BQ20" i="6"/>
  <c r="BM20" i="6"/>
  <c r="BK20" i="6"/>
  <c r="BN20" i="6"/>
  <c r="BJ20" i="6"/>
  <c r="BL20" i="6"/>
  <c r="BO20" i="6"/>
  <c r="AR20" i="6"/>
  <c r="BF20" i="6"/>
  <c r="AQ20" i="6"/>
  <c r="BC20" i="6"/>
  <c r="BD20" i="6"/>
  <c r="AW20" i="6"/>
  <c r="AN20" i="6"/>
  <c r="AU20" i="6"/>
  <c r="AV20" i="6"/>
  <c r="AT20" i="6"/>
  <c r="AO20" i="6"/>
  <c r="BG20" i="6"/>
  <c r="AY20" i="6"/>
  <c r="AP20" i="6"/>
  <c r="AX20" i="6"/>
  <c r="AZ20" i="6"/>
  <c r="BB20" i="6"/>
  <c r="AS20" i="6"/>
  <c r="BA20" i="6"/>
  <c r="BE20" i="6"/>
  <c r="AM18" i="6"/>
  <c r="BJ18" i="6"/>
  <c r="BK18" i="6"/>
  <c r="BO18" i="6"/>
  <c r="BP18" i="6"/>
  <c r="BM18" i="6"/>
  <c r="BQ18" i="6"/>
  <c r="BL18" i="6"/>
  <c r="BR18" i="6"/>
  <c r="BI18" i="6"/>
  <c r="BI118" i="6" s="1"/>
  <c r="BH18" i="6"/>
  <c r="BN18" i="6"/>
  <c r="AV18" i="6"/>
  <c r="BC18" i="6"/>
  <c r="AW18" i="6"/>
  <c r="AO18" i="6"/>
  <c r="AU18" i="6"/>
  <c r="AY18" i="6"/>
  <c r="AQ18" i="6"/>
  <c r="AN18" i="6"/>
  <c r="AT18" i="6"/>
  <c r="BA18" i="6"/>
  <c r="BD18" i="6"/>
  <c r="AX18" i="6"/>
  <c r="AR18" i="6"/>
  <c r="BE18" i="6"/>
  <c r="BF18" i="6"/>
  <c r="AS18" i="6"/>
  <c r="BB18" i="6"/>
  <c r="AP18" i="6"/>
  <c r="AZ18" i="6"/>
  <c r="BG18" i="6"/>
  <c r="AM17" i="6"/>
  <c r="BQ17" i="6"/>
  <c r="BM17" i="6"/>
  <c r="BN17" i="6"/>
  <c r="BP17" i="6"/>
  <c r="BR17" i="6"/>
  <c r="BH17" i="6"/>
  <c r="BJ17" i="6"/>
  <c r="BO17" i="6"/>
  <c r="BI17" i="6"/>
  <c r="BK17" i="6"/>
  <c r="BL17" i="6"/>
  <c r="BC17" i="6"/>
  <c r="AN17" i="6"/>
  <c r="AN117" i="6" s="1"/>
  <c r="AY17" i="6"/>
  <c r="AW17" i="6"/>
  <c r="AV17" i="6"/>
  <c r="AQ17" i="6"/>
  <c r="BG17" i="6"/>
  <c r="BA17" i="6"/>
  <c r="AR17" i="6"/>
  <c r="AZ17" i="6"/>
  <c r="BF17" i="6"/>
  <c r="BD17" i="6"/>
  <c r="BB17" i="6"/>
  <c r="AX17" i="6"/>
  <c r="AU17" i="6"/>
  <c r="AS17" i="6"/>
  <c r="BE17" i="6"/>
  <c r="AO17" i="6"/>
  <c r="AP17" i="6"/>
  <c r="AT17" i="6"/>
  <c r="AJ76" i="29"/>
  <c r="AB78" i="29"/>
  <c r="Z81" i="29"/>
  <c r="AE78" i="29"/>
  <c r="AI84" i="29"/>
  <c r="AD77" i="29"/>
  <c r="AH83" i="29"/>
  <c r="Z83" i="29"/>
  <c r="AD83" i="29"/>
  <c r="AE84" i="29"/>
  <c r="AF82" i="29"/>
  <c r="E94" i="6"/>
  <c r="AI94" i="6"/>
  <c r="AG94" i="6"/>
  <c r="AF94" i="6"/>
  <c r="AE94" i="6"/>
  <c r="AJ94" i="6"/>
  <c r="AB94" i="6"/>
  <c r="AC94" i="6"/>
  <c r="AH94" i="6"/>
  <c r="Z94" i="6"/>
  <c r="AD94" i="6"/>
  <c r="AA94" i="6"/>
  <c r="R94" i="6"/>
  <c r="X94" i="6"/>
  <c r="M94" i="6"/>
  <c r="P94" i="6"/>
  <c r="Y94" i="6"/>
  <c r="L94" i="6"/>
  <c r="U94" i="6"/>
  <c r="F94" i="6"/>
  <c r="W94" i="6"/>
  <c r="T94" i="6"/>
  <c r="Q94" i="6"/>
  <c r="I94" i="6"/>
  <c r="G94" i="6"/>
  <c r="J94" i="6"/>
  <c r="N94" i="6"/>
  <c r="V94" i="6"/>
  <c r="H94" i="6"/>
  <c r="K94" i="6"/>
  <c r="O94" i="6"/>
  <c r="S94" i="6"/>
  <c r="E93" i="6"/>
  <c r="AG93" i="6"/>
  <c r="AC93" i="6"/>
  <c r="AE93" i="6"/>
  <c r="AJ93" i="6"/>
  <c r="AA93" i="6"/>
  <c r="AD93" i="6"/>
  <c r="AB93" i="6"/>
  <c r="AH93" i="6"/>
  <c r="Z93" i="6"/>
  <c r="AF93" i="6"/>
  <c r="AI93" i="6"/>
  <c r="S93" i="6"/>
  <c r="K93" i="6"/>
  <c r="P93" i="6"/>
  <c r="I93" i="6"/>
  <c r="H93" i="6"/>
  <c r="F93" i="6"/>
  <c r="O93" i="6"/>
  <c r="U93" i="6"/>
  <c r="W93" i="6"/>
  <c r="R93" i="6"/>
  <c r="Y93" i="6"/>
  <c r="X93" i="6"/>
  <c r="G93" i="6"/>
  <c r="T93" i="6"/>
  <c r="L93" i="6"/>
  <c r="Q93" i="6"/>
  <c r="J93" i="6"/>
  <c r="V93" i="6"/>
  <c r="M93" i="6"/>
  <c r="N93" i="6"/>
  <c r="E95" i="6"/>
  <c r="AG95" i="6"/>
  <c r="AA95" i="6"/>
  <c r="AH95" i="6"/>
  <c r="AF95" i="6"/>
  <c r="Z95" i="6"/>
  <c r="AD95" i="6"/>
  <c r="AI95" i="6"/>
  <c r="AB95" i="6"/>
  <c r="AC95" i="6"/>
  <c r="AJ95" i="6"/>
  <c r="AE95" i="6"/>
  <c r="I95" i="6"/>
  <c r="U95" i="6"/>
  <c r="M95" i="6"/>
  <c r="S95" i="6"/>
  <c r="W95" i="6"/>
  <c r="G95" i="6"/>
  <c r="O95" i="6"/>
  <c r="L95" i="6"/>
  <c r="J95" i="6"/>
  <c r="H95" i="6"/>
  <c r="K95" i="6"/>
  <c r="N95" i="6"/>
  <c r="V95" i="6"/>
  <c r="X95" i="6"/>
  <c r="T95" i="6"/>
  <c r="Q95" i="6"/>
  <c r="F95" i="6"/>
  <c r="P95" i="6"/>
  <c r="Y95" i="6"/>
  <c r="R95" i="6"/>
  <c r="AA84" i="29"/>
  <c r="AJ77" i="29"/>
  <c r="AG78" i="29"/>
  <c r="AF76" i="29"/>
  <c r="AE82" i="29"/>
  <c r="AJ80" i="29"/>
  <c r="Y55" i="6"/>
  <c r="Y105" i="6" s="1"/>
  <c r="Y80" i="6"/>
  <c r="Y130" i="6" s="1"/>
  <c r="N55" i="6"/>
  <c r="N105" i="6" s="1"/>
  <c r="N80" i="6"/>
  <c r="N130" i="6" s="1"/>
  <c r="J54" i="6"/>
  <c r="J104" i="6" s="1"/>
  <c r="J79" i="6"/>
  <c r="J129" i="6" s="1"/>
  <c r="P54" i="6"/>
  <c r="P104" i="6" s="1"/>
  <c r="P79" i="6"/>
  <c r="P129" i="6" s="1"/>
  <c r="M53" i="6"/>
  <c r="M103" i="6" s="1"/>
  <c r="M78" i="6"/>
  <c r="M128" i="6" s="1"/>
  <c r="R53" i="6"/>
  <c r="R103" i="6" s="1"/>
  <c r="R78" i="6"/>
  <c r="R128" i="6" s="1"/>
  <c r="AH53" i="6"/>
  <c r="AH103" i="6" s="1"/>
  <c r="AH78" i="6"/>
  <c r="AH128" i="6" s="1"/>
  <c r="AD55" i="6"/>
  <c r="AD105" i="6" s="1"/>
  <c r="AD80" i="6"/>
  <c r="AD130" i="6" s="1"/>
  <c r="AI54" i="6"/>
  <c r="AI104" i="6" s="1"/>
  <c r="AI79" i="6"/>
  <c r="AI129" i="6" s="1"/>
  <c r="L55" i="6"/>
  <c r="L105" i="6" s="1"/>
  <c r="L80" i="6"/>
  <c r="L130" i="6" s="1"/>
  <c r="Y54" i="6"/>
  <c r="Y104" i="6" s="1"/>
  <c r="Y79" i="6"/>
  <c r="Y129" i="6" s="1"/>
  <c r="K54" i="6"/>
  <c r="K104" i="6" s="1"/>
  <c r="K79" i="6"/>
  <c r="K129" i="6" s="1"/>
  <c r="Q53" i="6"/>
  <c r="Q103" i="6" s="1"/>
  <c r="Q78" i="6"/>
  <c r="Q128" i="6" s="1"/>
  <c r="AG53" i="6"/>
  <c r="AG103" i="6" s="1"/>
  <c r="AG78" i="6"/>
  <c r="AG128" i="6" s="1"/>
  <c r="AH55" i="6"/>
  <c r="AH105" i="6" s="1"/>
  <c r="AH80" i="6"/>
  <c r="AH130" i="6" s="1"/>
  <c r="AH54" i="6"/>
  <c r="AH104" i="6" s="1"/>
  <c r="AH79" i="6"/>
  <c r="AH129" i="6" s="1"/>
  <c r="AJ78" i="29"/>
  <c r="I55" i="6"/>
  <c r="I105" i="6" s="1"/>
  <c r="I80" i="6"/>
  <c r="I130" i="6" s="1"/>
  <c r="R55" i="6"/>
  <c r="R105" i="6" s="1"/>
  <c r="R80" i="6"/>
  <c r="R130" i="6" s="1"/>
  <c r="I54" i="6"/>
  <c r="I104" i="6" s="1"/>
  <c r="I79" i="6"/>
  <c r="I129" i="6" s="1"/>
  <c r="O54" i="6"/>
  <c r="O104" i="6" s="1"/>
  <c r="O79" i="6"/>
  <c r="O129" i="6" s="1"/>
  <c r="T53" i="6"/>
  <c r="T103" i="6" s="1"/>
  <c r="T78" i="6"/>
  <c r="T128" i="6" s="1"/>
  <c r="AF53" i="6"/>
  <c r="AF103" i="6" s="1"/>
  <c r="AF78" i="6"/>
  <c r="AF128" i="6" s="1"/>
  <c r="AG55" i="6"/>
  <c r="AG105" i="6" s="1"/>
  <c r="AG80" i="6"/>
  <c r="AG130" i="6" s="1"/>
  <c r="AG54" i="6"/>
  <c r="AG104" i="6" s="1"/>
  <c r="AG79" i="6"/>
  <c r="AG129" i="6" s="1"/>
  <c r="M54" i="6"/>
  <c r="M104" i="6" s="1"/>
  <c r="M79" i="6"/>
  <c r="M129" i="6" s="1"/>
  <c r="R54" i="6"/>
  <c r="R104" i="6" s="1"/>
  <c r="R79" i="6"/>
  <c r="R129" i="6" s="1"/>
  <c r="U53" i="6"/>
  <c r="U103" i="6" s="1"/>
  <c r="U78" i="6"/>
  <c r="U128" i="6" s="1"/>
  <c r="AE53" i="6"/>
  <c r="AE103" i="6" s="1"/>
  <c r="AE78" i="6"/>
  <c r="AE128" i="6" s="1"/>
  <c r="AF55" i="6"/>
  <c r="AF105" i="6" s="1"/>
  <c r="AF80" i="6"/>
  <c r="AF130" i="6" s="1"/>
  <c r="AF54" i="6"/>
  <c r="AF104" i="6" s="1"/>
  <c r="AF79" i="6"/>
  <c r="AF129" i="6" s="1"/>
  <c r="H55" i="6"/>
  <c r="H105" i="6" s="1"/>
  <c r="H80" i="6"/>
  <c r="H130" i="6" s="1"/>
  <c r="G55" i="6"/>
  <c r="G105" i="6" s="1"/>
  <c r="G80" i="6"/>
  <c r="G130" i="6" s="1"/>
  <c r="N54" i="6"/>
  <c r="N104" i="6" s="1"/>
  <c r="N79" i="6"/>
  <c r="N129" i="6" s="1"/>
  <c r="O53" i="6"/>
  <c r="O103" i="6" s="1"/>
  <c r="O78" i="6"/>
  <c r="O128" i="6" s="1"/>
  <c r="AD53" i="6"/>
  <c r="AD103" i="6" s="1"/>
  <c r="AD78" i="6"/>
  <c r="AD128" i="6" s="1"/>
  <c r="AE55" i="6"/>
  <c r="AE105" i="6" s="1"/>
  <c r="AE80" i="6"/>
  <c r="AE130" i="6" s="1"/>
  <c r="Q55" i="6"/>
  <c r="Q105" i="6" s="1"/>
  <c r="Q80" i="6"/>
  <c r="Q130" i="6" s="1"/>
  <c r="O55" i="6"/>
  <c r="O105" i="6" s="1"/>
  <c r="O80" i="6"/>
  <c r="O130" i="6" s="1"/>
  <c r="W55" i="6"/>
  <c r="W105" i="6" s="1"/>
  <c r="W80" i="6"/>
  <c r="W130" i="6" s="1"/>
  <c r="G54" i="6"/>
  <c r="G104" i="6" s="1"/>
  <c r="G79" i="6"/>
  <c r="G129" i="6" s="1"/>
  <c r="F54" i="6"/>
  <c r="F104" i="6" s="1"/>
  <c r="F79" i="6"/>
  <c r="F129" i="6" s="1"/>
  <c r="K53" i="6"/>
  <c r="K103" i="6" s="1"/>
  <c r="K78" i="6"/>
  <c r="K128" i="6" s="1"/>
  <c r="N53" i="6"/>
  <c r="N103" i="6" s="1"/>
  <c r="N78" i="6"/>
  <c r="N128" i="6" s="1"/>
  <c r="AC53" i="6"/>
  <c r="AC103" i="6" s="1"/>
  <c r="AC78" i="6"/>
  <c r="AC128" i="6" s="1"/>
  <c r="AD54" i="6"/>
  <c r="AD104" i="6" s="1"/>
  <c r="AD79" i="6"/>
  <c r="AD129" i="6" s="1"/>
  <c r="L54" i="6"/>
  <c r="L104" i="6" s="1"/>
  <c r="L79" i="6"/>
  <c r="L129" i="6" s="1"/>
  <c r="H54" i="6"/>
  <c r="H104" i="6" s="1"/>
  <c r="H79" i="6"/>
  <c r="H129" i="6" s="1"/>
  <c r="I53" i="6"/>
  <c r="I103" i="6" s="1"/>
  <c r="I78" i="6"/>
  <c r="I128" i="6" s="1"/>
  <c r="X53" i="6"/>
  <c r="X103" i="6" s="1"/>
  <c r="X78" i="6"/>
  <c r="X128" i="6" s="1"/>
  <c r="AC55" i="6"/>
  <c r="AC105" i="6" s="1"/>
  <c r="AC80" i="6"/>
  <c r="AC130" i="6" s="1"/>
  <c r="AE54" i="6"/>
  <c r="AE104" i="6" s="1"/>
  <c r="AE79" i="6"/>
  <c r="AE129" i="6" s="1"/>
  <c r="AD82" i="29"/>
  <c r="U54" i="6"/>
  <c r="U104" i="6" s="1"/>
  <c r="U79" i="6"/>
  <c r="U129" i="6" s="1"/>
  <c r="V54" i="6"/>
  <c r="V104" i="6" s="1"/>
  <c r="V79" i="6"/>
  <c r="V129" i="6" s="1"/>
  <c r="V53" i="6"/>
  <c r="V103" i="6" s="1"/>
  <c r="V78" i="6"/>
  <c r="V128" i="6" s="1"/>
  <c r="H53" i="6"/>
  <c r="H103" i="6" s="1"/>
  <c r="H78" i="6"/>
  <c r="H128" i="6" s="1"/>
  <c r="AB53" i="6"/>
  <c r="AB103" i="6" s="1"/>
  <c r="AB78" i="6"/>
  <c r="AB128" i="6" s="1"/>
  <c r="Z55" i="6"/>
  <c r="Z105" i="6" s="1"/>
  <c r="Z80" i="6"/>
  <c r="Z130" i="6" s="1"/>
  <c r="AA54" i="6"/>
  <c r="AA104" i="6" s="1"/>
  <c r="AA79" i="6"/>
  <c r="AA129" i="6" s="1"/>
  <c r="S55" i="6"/>
  <c r="S105" i="6" s="1"/>
  <c r="S80" i="6"/>
  <c r="S130" i="6" s="1"/>
  <c r="J55" i="6"/>
  <c r="J105" i="6" s="1"/>
  <c r="J80" i="6"/>
  <c r="J130" i="6" s="1"/>
  <c r="T55" i="6"/>
  <c r="T105" i="6" s="1"/>
  <c r="T80" i="6"/>
  <c r="T130" i="6" s="1"/>
  <c r="F55" i="6"/>
  <c r="F105" i="6" s="1"/>
  <c r="F80" i="6"/>
  <c r="F130" i="6" s="1"/>
  <c r="X54" i="6"/>
  <c r="X104" i="6" s="1"/>
  <c r="X79" i="6"/>
  <c r="X129" i="6" s="1"/>
  <c r="Y53" i="6"/>
  <c r="Y103" i="6" s="1"/>
  <c r="Y78" i="6"/>
  <c r="Y128" i="6" s="1"/>
  <c r="L53" i="6"/>
  <c r="L103" i="6" s="1"/>
  <c r="L78" i="6"/>
  <c r="L128" i="6" s="1"/>
  <c r="Z53" i="6"/>
  <c r="Z103" i="6" s="1"/>
  <c r="Z78" i="6"/>
  <c r="Z128" i="6" s="1"/>
  <c r="AA55" i="6"/>
  <c r="AA105" i="6" s="1"/>
  <c r="AA80" i="6"/>
  <c r="AA130" i="6" s="1"/>
  <c r="Z54" i="6"/>
  <c r="Z104" i="6" s="1"/>
  <c r="Z79" i="6"/>
  <c r="Z129" i="6" s="1"/>
  <c r="P55" i="6"/>
  <c r="P105" i="6" s="1"/>
  <c r="P80" i="6"/>
  <c r="P130" i="6" s="1"/>
  <c r="U55" i="6"/>
  <c r="U105" i="6" s="1"/>
  <c r="U80" i="6"/>
  <c r="U130" i="6" s="1"/>
  <c r="W54" i="6"/>
  <c r="W104" i="6" s="1"/>
  <c r="W79" i="6"/>
  <c r="W129" i="6" s="1"/>
  <c r="J53" i="6"/>
  <c r="J103" i="6" s="1"/>
  <c r="J78" i="6"/>
  <c r="J128" i="6" s="1"/>
  <c r="P53" i="6"/>
  <c r="P103" i="6" s="1"/>
  <c r="P78" i="6"/>
  <c r="P128" i="6" s="1"/>
  <c r="AA53" i="6"/>
  <c r="AA103" i="6" s="1"/>
  <c r="AA78" i="6"/>
  <c r="AA128" i="6" s="1"/>
  <c r="AB55" i="6"/>
  <c r="AB105" i="6" s="1"/>
  <c r="AB80" i="6"/>
  <c r="AB130" i="6" s="1"/>
  <c r="AC54" i="6"/>
  <c r="AC104" i="6" s="1"/>
  <c r="AC79" i="6"/>
  <c r="AC129" i="6" s="1"/>
  <c r="AC84" i="29"/>
  <c r="M55" i="6"/>
  <c r="M105" i="6" s="1"/>
  <c r="M80" i="6"/>
  <c r="M130" i="6" s="1"/>
  <c r="Q54" i="6"/>
  <c r="Q104" i="6" s="1"/>
  <c r="Q79" i="6"/>
  <c r="Q129" i="6" s="1"/>
  <c r="G53" i="6"/>
  <c r="G103" i="6" s="1"/>
  <c r="G78" i="6"/>
  <c r="G128" i="6" s="1"/>
  <c r="F53" i="6"/>
  <c r="F103" i="6" s="1"/>
  <c r="F78" i="6"/>
  <c r="F128" i="6" s="1"/>
  <c r="AJ53" i="6"/>
  <c r="AJ78" i="6"/>
  <c r="AJ55" i="6"/>
  <c r="AJ80" i="6"/>
  <c r="AB54" i="6"/>
  <c r="AB104" i="6" s="1"/>
  <c r="AB79" i="6"/>
  <c r="AB129" i="6" s="1"/>
  <c r="V55" i="6"/>
  <c r="V105" i="6" s="1"/>
  <c r="V80" i="6"/>
  <c r="V130" i="6" s="1"/>
  <c r="X55" i="6"/>
  <c r="X105" i="6" s="1"/>
  <c r="X80" i="6"/>
  <c r="X130" i="6" s="1"/>
  <c r="K55" i="6"/>
  <c r="K105" i="6" s="1"/>
  <c r="K80" i="6"/>
  <c r="K130" i="6" s="1"/>
  <c r="S54" i="6"/>
  <c r="S104" i="6" s="1"/>
  <c r="S79" i="6"/>
  <c r="S129" i="6" s="1"/>
  <c r="T54" i="6"/>
  <c r="T104" i="6" s="1"/>
  <c r="T79" i="6"/>
  <c r="T129" i="6" s="1"/>
  <c r="W53" i="6"/>
  <c r="W103" i="6" s="1"/>
  <c r="W78" i="6"/>
  <c r="W128" i="6" s="1"/>
  <c r="S53" i="6"/>
  <c r="S103" i="6" s="1"/>
  <c r="S78" i="6"/>
  <c r="S128" i="6" s="1"/>
  <c r="AI53" i="6"/>
  <c r="AI103" i="6" s="1"/>
  <c r="AI78" i="6"/>
  <c r="AI128" i="6" s="1"/>
  <c r="AI55" i="6"/>
  <c r="AI105" i="6" s="1"/>
  <c r="AI80" i="6"/>
  <c r="AI130" i="6" s="1"/>
  <c r="AJ54" i="6"/>
  <c r="AJ79" i="6"/>
  <c r="E55" i="6"/>
  <c r="E105" i="6" s="1"/>
  <c r="E80" i="6"/>
  <c r="E130" i="6" s="1"/>
  <c r="E54" i="6"/>
  <c r="E104" i="6" s="1"/>
  <c r="E79" i="6"/>
  <c r="E129" i="6" s="1"/>
  <c r="E53" i="6"/>
  <c r="E103" i="6" s="1"/>
  <c r="E78" i="6"/>
  <c r="E128" i="6" s="1"/>
  <c r="AA83" i="29"/>
  <c r="E70" i="6"/>
  <c r="AJ70" i="6"/>
  <c r="G70" i="6"/>
  <c r="AE70" i="6"/>
  <c r="AF70" i="6"/>
  <c r="R70" i="6"/>
  <c r="K70" i="6"/>
  <c r="W70" i="6"/>
  <c r="L70" i="6"/>
  <c r="AA70" i="6"/>
  <c r="Q70" i="6"/>
  <c r="M70" i="6"/>
  <c r="AD70" i="6"/>
  <c r="Y70" i="6"/>
  <c r="F70" i="6"/>
  <c r="Z70" i="6"/>
  <c r="T70" i="6"/>
  <c r="U70" i="6"/>
  <c r="H70" i="6"/>
  <c r="AI70" i="6"/>
  <c r="O70" i="6"/>
  <c r="J70" i="6"/>
  <c r="AB70" i="6"/>
  <c r="X70" i="6"/>
  <c r="S70" i="6"/>
  <c r="V70" i="6"/>
  <c r="AC70" i="6"/>
  <c r="N70" i="6"/>
  <c r="P70" i="6"/>
  <c r="AG70" i="6"/>
  <c r="AH70" i="6"/>
  <c r="I70" i="6"/>
  <c r="E69" i="6"/>
  <c r="AE69" i="6"/>
  <c r="U69" i="6"/>
  <c r="L69" i="6"/>
  <c r="AH69" i="6"/>
  <c r="T69" i="6"/>
  <c r="O69" i="6"/>
  <c r="Z69" i="6"/>
  <c r="F69" i="6"/>
  <c r="I69" i="6"/>
  <c r="AF69" i="6"/>
  <c r="W69" i="6"/>
  <c r="G69" i="6"/>
  <c r="AD69" i="6"/>
  <c r="N69" i="6"/>
  <c r="Y69" i="6"/>
  <c r="AB69" i="6"/>
  <c r="P69" i="6"/>
  <c r="V69" i="6"/>
  <c r="S69" i="6"/>
  <c r="AG69" i="6"/>
  <c r="R69" i="6"/>
  <c r="X69" i="6"/>
  <c r="AI69" i="6"/>
  <c r="AC69" i="6"/>
  <c r="J69" i="6"/>
  <c r="AJ69" i="6"/>
  <c r="M69" i="6"/>
  <c r="AA69" i="6"/>
  <c r="K69" i="6"/>
  <c r="H69" i="6"/>
  <c r="Q69" i="6"/>
  <c r="E68" i="6"/>
  <c r="AA68" i="6"/>
  <c r="F68" i="6"/>
  <c r="J68" i="6"/>
  <c r="AB68" i="6"/>
  <c r="H68" i="6"/>
  <c r="P68" i="6"/>
  <c r="I68" i="6"/>
  <c r="AI68" i="6"/>
  <c r="Y68" i="6"/>
  <c r="U68" i="6"/>
  <c r="AF68" i="6"/>
  <c r="S68" i="6"/>
  <c r="Q68" i="6"/>
  <c r="AE68" i="6"/>
  <c r="L68" i="6"/>
  <c r="T68" i="6"/>
  <c r="AD68" i="6"/>
  <c r="Z68" i="6"/>
  <c r="K68" i="6"/>
  <c r="AJ68" i="6"/>
  <c r="O68" i="6"/>
  <c r="AG68" i="6"/>
  <c r="M68" i="6"/>
  <c r="R68" i="6"/>
  <c r="X68" i="6"/>
  <c r="AH68" i="6"/>
  <c r="V68" i="6"/>
  <c r="W68" i="6"/>
  <c r="AC68" i="6"/>
  <c r="N68" i="6"/>
  <c r="G68" i="6"/>
  <c r="AJ84" i="29"/>
  <c r="AF77" i="29"/>
  <c r="AJ83" i="29"/>
  <c r="AF80" i="29"/>
  <c r="AJ79" i="29"/>
  <c r="AC82" i="29"/>
  <c r="AB80" i="29"/>
  <c r="AD76" i="29"/>
  <c r="Z78" i="29"/>
  <c r="AH82" i="29"/>
  <c r="AA80" i="29"/>
  <c r="AC76" i="29"/>
  <c r="AF83" i="29"/>
  <c r="AH78" i="29"/>
  <c r="AE83" i="29"/>
  <c r="AI83" i="29"/>
  <c r="AF78" i="29"/>
  <c r="AI77" i="29"/>
  <c r="AB83" i="29"/>
  <c r="AB76" i="29"/>
  <c r="Z80" i="29"/>
  <c r="AJ81" i="29"/>
  <c r="Z77" i="29"/>
  <c r="AI80" i="29"/>
  <c r="E44" i="6"/>
  <c r="AF44" i="6"/>
  <c r="AB44" i="6"/>
  <c r="AG44" i="6"/>
  <c r="AA44" i="6"/>
  <c r="AH44" i="6"/>
  <c r="AC44" i="6"/>
  <c r="AJ44" i="6"/>
  <c r="Z44" i="6"/>
  <c r="AD44" i="6"/>
  <c r="AI44" i="6"/>
  <c r="AE44" i="6"/>
  <c r="X44" i="6"/>
  <c r="M44" i="6"/>
  <c r="W44" i="6"/>
  <c r="J44" i="6"/>
  <c r="L44" i="6"/>
  <c r="T44" i="6"/>
  <c r="Q44" i="6"/>
  <c r="N44" i="6"/>
  <c r="U44" i="6"/>
  <c r="G44" i="6"/>
  <c r="K44" i="6"/>
  <c r="H44" i="6"/>
  <c r="F44" i="6"/>
  <c r="R44" i="6"/>
  <c r="V44" i="6"/>
  <c r="I44" i="6"/>
  <c r="Y44" i="6"/>
  <c r="S44" i="6"/>
  <c r="P44" i="6"/>
  <c r="O44" i="6"/>
  <c r="E45" i="6"/>
  <c r="Z45" i="6"/>
  <c r="AG45" i="6"/>
  <c r="AB45" i="6"/>
  <c r="AH45" i="6"/>
  <c r="AE45" i="6"/>
  <c r="AA45" i="6"/>
  <c r="AC45" i="6"/>
  <c r="AI45" i="6"/>
  <c r="AJ45" i="6"/>
  <c r="AF45" i="6"/>
  <c r="AD45" i="6"/>
  <c r="N45" i="6"/>
  <c r="S45" i="6"/>
  <c r="W45" i="6"/>
  <c r="F45" i="6"/>
  <c r="L45" i="6"/>
  <c r="I45" i="6"/>
  <c r="G45" i="6"/>
  <c r="J45" i="6"/>
  <c r="M45" i="6"/>
  <c r="Y45" i="6"/>
  <c r="R45" i="6"/>
  <c r="O45" i="6"/>
  <c r="V45" i="6"/>
  <c r="H45" i="6"/>
  <c r="K45" i="6"/>
  <c r="Q45" i="6"/>
  <c r="U45" i="6"/>
  <c r="P45" i="6"/>
  <c r="T45" i="6"/>
  <c r="X45" i="6"/>
  <c r="E43" i="6"/>
  <c r="AF43" i="6"/>
  <c r="Z43" i="6"/>
  <c r="AA43" i="6"/>
  <c r="AB43" i="6"/>
  <c r="AG43" i="6"/>
  <c r="AC43" i="6"/>
  <c r="AH43" i="6"/>
  <c r="AD43" i="6"/>
  <c r="AI43" i="6"/>
  <c r="AE43" i="6"/>
  <c r="AJ43" i="6"/>
  <c r="N43" i="6"/>
  <c r="G43" i="6"/>
  <c r="R43" i="6"/>
  <c r="L43" i="6"/>
  <c r="P43" i="6"/>
  <c r="X43" i="6"/>
  <c r="S43" i="6"/>
  <c r="J43" i="6"/>
  <c r="T43" i="6"/>
  <c r="F43" i="6"/>
  <c r="V43" i="6"/>
  <c r="W43" i="6"/>
  <c r="M43" i="6"/>
  <c r="I43" i="6"/>
  <c r="H43" i="6"/>
  <c r="O43" i="6"/>
  <c r="Y43" i="6"/>
  <c r="K43" i="6"/>
  <c r="U43" i="6"/>
  <c r="Q43" i="6"/>
  <c r="AA76" i="29"/>
  <c r="AH81" i="29"/>
  <c r="AG82" i="29"/>
  <c r="AG80" i="29"/>
  <c r="AA81" i="29"/>
  <c r="AG84" i="29"/>
  <c r="AF81" i="29"/>
  <c r="AE80" i="29"/>
  <c r="AJ3" i="6"/>
  <c r="AJ28" i="6"/>
  <c r="AJ4" i="6"/>
  <c r="AJ29" i="6"/>
  <c r="AJ5" i="6"/>
  <c r="AJ30" i="6"/>
  <c r="E18" i="6"/>
  <c r="AJ18" i="6"/>
  <c r="AG18" i="6"/>
  <c r="AI18" i="6"/>
  <c r="AH18" i="6"/>
  <c r="AD18" i="6"/>
  <c r="AB18" i="6"/>
  <c r="AC18" i="6"/>
  <c r="N18" i="6"/>
  <c r="AF18" i="6"/>
  <c r="AE18" i="6"/>
  <c r="Z18" i="6"/>
  <c r="AA18" i="6"/>
  <c r="M18" i="6"/>
  <c r="I18" i="6"/>
  <c r="S18" i="6"/>
  <c r="U18" i="6"/>
  <c r="L18" i="6"/>
  <c r="J18" i="6"/>
  <c r="K18" i="6"/>
  <c r="W18" i="6"/>
  <c r="V18" i="6"/>
  <c r="O18" i="6"/>
  <c r="P18" i="6"/>
  <c r="Q18" i="6"/>
  <c r="H18" i="6"/>
  <c r="F18" i="6"/>
  <c r="G18" i="6"/>
  <c r="R18" i="6"/>
  <c r="Y18" i="6"/>
  <c r="X18" i="6"/>
  <c r="T18" i="6"/>
  <c r="AB77" i="29"/>
  <c r="Z84" i="29"/>
  <c r="AE77" i="29"/>
  <c r="E20" i="6"/>
  <c r="X20" i="6"/>
  <c r="AA20" i="6"/>
  <c r="V20" i="6"/>
  <c r="U20" i="6"/>
  <c r="AH20" i="6"/>
  <c r="AH120" i="6" s="1"/>
  <c r="L20" i="6"/>
  <c r="P20" i="6"/>
  <c r="J20" i="6"/>
  <c r="AF20" i="6"/>
  <c r="I20" i="6"/>
  <c r="G20" i="6"/>
  <c r="AG20" i="6"/>
  <c r="F20" i="6"/>
  <c r="Y20" i="6"/>
  <c r="N20" i="6"/>
  <c r="AD20" i="6"/>
  <c r="M20" i="6"/>
  <c r="H20" i="6"/>
  <c r="AC20" i="6"/>
  <c r="R20" i="6"/>
  <c r="T20" i="6"/>
  <c r="AE20" i="6"/>
  <c r="K20" i="6"/>
  <c r="AB20" i="6"/>
  <c r="Q20" i="6"/>
  <c r="S20" i="6"/>
  <c r="AI20" i="6"/>
  <c r="W20" i="6"/>
  <c r="Z20" i="6"/>
  <c r="O20" i="6"/>
  <c r="AJ20" i="6"/>
  <c r="AC83" i="29"/>
  <c r="AB79" i="29"/>
  <c r="Z82" i="29"/>
  <c r="AH80" i="29"/>
  <c r="AE79" i="29"/>
  <c r="E19" i="6"/>
  <c r="Z19" i="6"/>
  <c r="AH19" i="6"/>
  <c r="AJ19" i="6"/>
  <c r="AC19" i="6"/>
  <c r="AG19" i="6"/>
  <c r="AF19" i="6"/>
  <c r="AE19" i="6"/>
  <c r="AB19" i="6"/>
  <c r="X19" i="6"/>
  <c r="AD19" i="6"/>
  <c r="AA19" i="6"/>
  <c r="AI19" i="6"/>
  <c r="N19" i="6"/>
  <c r="U19" i="6"/>
  <c r="G19" i="6"/>
  <c r="F19" i="6"/>
  <c r="K19" i="6"/>
  <c r="T19" i="6"/>
  <c r="W19" i="6"/>
  <c r="J19" i="6"/>
  <c r="L19" i="6"/>
  <c r="I19" i="6"/>
  <c r="S19" i="6"/>
  <c r="V19" i="6"/>
  <c r="M19" i="6"/>
  <c r="R19" i="6"/>
  <c r="O19" i="6"/>
  <c r="P19" i="6"/>
  <c r="Y19" i="6"/>
  <c r="H19" i="6"/>
  <c r="Q19" i="6"/>
  <c r="AB81" i="29"/>
  <c r="AE81" i="29"/>
  <c r="AH76" i="29"/>
  <c r="AD84" i="29"/>
  <c r="AB82" i="29"/>
  <c r="AD78" i="29"/>
  <c r="AA82" i="29"/>
  <c r="AE76" i="29"/>
  <c r="AB84" i="29"/>
  <c r="AI82" i="29"/>
  <c r="AH79" i="29"/>
  <c r="AI76" i="29"/>
  <c r="AD80" i="29"/>
  <c r="AC80" i="29"/>
  <c r="AH77" i="29"/>
  <c r="AJ82" i="29"/>
  <c r="AA79" i="29"/>
  <c r="AG79" i="29"/>
  <c r="AD79" i="29"/>
  <c r="Z76" i="29"/>
  <c r="AI78" i="29"/>
  <c r="AF84" i="29"/>
  <c r="AA77" i="29"/>
  <c r="AI69" i="29"/>
  <c r="AD81" i="29"/>
  <c r="AC81" i="29"/>
  <c r="AA69" i="29"/>
  <c r="AI81" i="29"/>
  <c r="AG76" i="29"/>
  <c r="AJ69" i="29"/>
  <c r="AI68" i="29"/>
  <c r="AJ66" i="29"/>
  <c r="AI79" i="29"/>
  <c r="AI67" i="29"/>
  <c r="AG81" i="29"/>
  <c r="Z70" i="29"/>
  <c r="Z72" i="29"/>
  <c r="AH84" i="29"/>
  <c r="AG66" i="29"/>
  <c r="AI71" i="29"/>
  <c r="AG77" i="29"/>
  <c r="AD69" i="29"/>
  <c r="AF66" i="29"/>
  <c r="AF79" i="29"/>
  <c r="AI65" i="29"/>
  <c r="AC77" i="29"/>
  <c r="AA68" i="29"/>
  <c r="AB69" i="19"/>
  <c r="AG69" i="19"/>
  <c r="AC69" i="19"/>
  <c r="AE69" i="19"/>
  <c r="AF69" i="19"/>
  <c r="Y69" i="19"/>
  <c r="AH69" i="19"/>
  <c r="AD69" i="19"/>
  <c r="AA69" i="19"/>
  <c r="Z69" i="19"/>
  <c r="X69" i="19"/>
  <c r="AG61" i="29"/>
  <c r="AF75" i="29"/>
  <c r="AC62" i="29"/>
  <c r="AA73" i="29"/>
  <c r="AA74" i="29"/>
  <c r="AF61" i="29"/>
  <c r="AE75" i="29"/>
  <c r="AB62" i="29"/>
  <c r="Z73" i="29"/>
  <c r="AA63" i="29"/>
  <c r="AE61" i="29"/>
  <c r="AD75" i="29"/>
  <c r="AA62" i="29"/>
  <c r="AJ74" i="29"/>
  <c r="Z63" i="29"/>
  <c r="AD61" i="29"/>
  <c r="AC75" i="29"/>
  <c r="AI73" i="29"/>
  <c r="AI74" i="29"/>
  <c r="AJ63" i="29"/>
  <c r="AC61" i="29"/>
  <c r="AA75" i="29"/>
  <c r="AJ62" i="29"/>
  <c r="AH73" i="29"/>
  <c r="AH74" i="29"/>
  <c r="AI63" i="29"/>
  <c r="AB61" i="29"/>
  <c r="Z75" i="29"/>
  <c r="AI62" i="29"/>
  <c r="AG73" i="29"/>
  <c r="Z74" i="29"/>
  <c r="AH63" i="29"/>
  <c r="AA61" i="29"/>
  <c r="AB75" i="29"/>
  <c r="AH62" i="29"/>
  <c r="AF73" i="29"/>
  <c r="AG74" i="29"/>
  <c r="AG63" i="29"/>
  <c r="Z61" i="29"/>
  <c r="AG62" i="29"/>
  <c r="AE73" i="29"/>
  <c r="AF74" i="29"/>
  <c r="AF63" i="29"/>
  <c r="AJ75" i="29"/>
  <c r="AF62" i="29"/>
  <c r="AD73" i="29"/>
  <c r="AE74" i="29"/>
  <c r="AE63" i="29"/>
  <c r="AJ61" i="29"/>
  <c r="AI75" i="29"/>
  <c r="AE62" i="29"/>
  <c r="AC73" i="29"/>
  <c r="AD74" i="29"/>
  <c r="AD63" i="29"/>
  <c r="AI61" i="29"/>
  <c r="AH75" i="29"/>
  <c r="AD62" i="29"/>
  <c r="AB73" i="29"/>
  <c r="AC74" i="29"/>
  <c r="AC63" i="29"/>
  <c r="AH61" i="29"/>
  <c r="AG75" i="29"/>
  <c r="Z62" i="29"/>
  <c r="AJ73" i="29"/>
  <c r="AB74" i="29"/>
  <c r="AB63" i="29"/>
  <c r="O72" i="29"/>
  <c r="U71" i="29"/>
  <c r="F71" i="29"/>
  <c r="N70" i="29"/>
  <c r="L67" i="29"/>
  <c r="F70" i="29"/>
  <c r="J72" i="29"/>
  <c r="I71" i="29"/>
  <c r="R67" i="29"/>
  <c r="L72" i="29"/>
  <c r="M72" i="29"/>
  <c r="F69" i="29"/>
  <c r="P67" i="29"/>
  <c r="R70" i="29"/>
  <c r="Q69" i="29"/>
  <c r="O71" i="29"/>
  <c r="M67" i="29"/>
  <c r="T68" i="29"/>
  <c r="S67" i="29"/>
  <c r="E68" i="29"/>
  <c r="G70" i="29"/>
  <c r="H72" i="29"/>
  <c r="J69" i="29"/>
  <c r="E108" i="5"/>
  <c r="X108" i="5"/>
  <c r="U108" i="5"/>
  <c r="L108" i="5"/>
  <c r="O108" i="5"/>
  <c r="Y108" i="5"/>
  <c r="W108" i="5"/>
  <c r="Q108" i="5"/>
  <c r="S108" i="5"/>
  <c r="N108" i="5"/>
  <c r="J108" i="5"/>
  <c r="P108" i="5"/>
  <c r="K108" i="5"/>
  <c r="M108" i="5"/>
  <c r="T108" i="5"/>
  <c r="G108" i="5"/>
  <c r="R108" i="5"/>
  <c r="F108" i="5"/>
  <c r="V108" i="5"/>
  <c r="H108" i="5"/>
  <c r="I108" i="5"/>
  <c r="S72" i="29"/>
  <c r="I69" i="29"/>
  <c r="E107" i="5"/>
  <c r="N107" i="5"/>
  <c r="Q107" i="5"/>
  <c r="R107" i="5"/>
  <c r="Y107" i="5"/>
  <c r="U107" i="5"/>
  <c r="F107" i="5"/>
  <c r="P107" i="5"/>
  <c r="I107" i="5"/>
  <c r="L107" i="5"/>
  <c r="G107" i="5"/>
  <c r="W107" i="5"/>
  <c r="S107" i="5"/>
  <c r="V107" i="5"/>
  <c r="O107" i="5"/>
  <c r="H107" i="5"/>
  <c r="M107" i="5"/>
  <c r="T107" i="5"/>
  <c r="X107" i="5"/>
  <c r="K107" i="5"/>
  <c r="J107" i="5"/>
  <c r="W71" i="29"/>
  <c r="H68" i="29"/>
  <c r="J71" i="29"/>
  <c r="R68" i="29"/>
  <c r="E106" i="5"/>
  <c r="O106" i="5"/>
  <c r="H106" i="5"/>
  <c r="U106" i="5"/>
  <c r="J106" i="5"/>
  <c r="V106" i="5"/>
  <c r="L106" i="5"/>
  <c r="K106" i="5"/>
  <c r="F106" i="5"/>
  <c r="S106" i="5"/>
  <c r="M106" i="5"/>
  <c r="X106" i="5"/>
  <c r="Q106" i="5"/>
  <c r="N106" i="5"/>
  <c r="W106" i="5"/>
  <c r="G106" i="5"/>
  <c r="Y106" i="5"/>
  <c r="P106" i="5"/>
  <c r="T106" i="5"/>
  <c r="R106" i="5"/>
  <c r="I106" i="5"/>
  <c r="I67" i="29"/>
  <c r="K68" i="29"/>
  <c r="U70" i="29"/>
  <c r="E105" i="5"/>
  <c r="E20" i="29" s="1"/>
  <c r="L105" i="5"/>
  <c r="J105" i="5"/>
  <c r="T105" i="5"/>
  <c r="F105" i="5"/>
  <c r="H105" i="5"/>
  <c r="S105" i="5"/>
  <c r="W105" i="5"/>
  <c r="R105" i="5"/>
  <c r="N105" i="5"/>
  <c r="U105" i="5"/>
  <c r="X105" i="5"/>
  <c r="P105" i="5"/>
  <c r="M105" i="5"/>
  <c r="V105" i="5"/>
  <c r="Q105" i="5"/>
  <c r="Y105" i="5"/>
  <c r="G105" i="5"/>
  <c r="O105" i="5"/>
  <c r="K105" i="5"/>
  <c r="I105" i="5"/>
  <c r="E104" i="5"/>
  <c r="E19" i="29" s="1"/>
  <c r="F104" i="5"/>
  <c r="L104" i="5"/>
  <c r="T104" i="5"/>
  <c r="S104" i="5"/>
  <c r="M104" i="5"/>
  <c r="Y104" i="5"/>
  <c r="J104" i="5"/>
  <c r="R104" i="5"/>
  <c r="P104" i="5"/>
  <c r="Q104" i="5"/>
  <c r="W104" i="5"/>
  <c r="I104" i="5"/>
  <c r="H104" i="5"/>
  <c r="N104" i="5"/>
  <c r="X104" i="5"/>
  <c r="G104" i="5"/>
  <c r="O104" i="5"/>
  <c r="U104" i="5"/>
  <c r="K104" i="5"/>
  <c r="V104" i="5"/>
  <c r="L69" i="29"/>
  <c r="I70" i="29"/>
  <c r="T70" i="29"/>
  <c r="H69" i="29"/>
  <c r="F72" i="29"/>
  <c r="W67" i="29"/>
  <c r="V70" i="29"/>
  <c r="Q70" i="29"/>
  <c r="R72" i="29"/>
  <c r="I72" i="29"/>
  <c r="U68" i="29"/>
  <c r="K69" i="29"/>
  <c r="Q67" i="29"/>
  <c r="V69" i="29"/>
  <c r="T72" i="29"/>
  <c r="L68" i="29"/>
  <c r="O70" i="29"/>
  <c r="K70" i="29"/>
  <c r="P70" i="29"/>
  <c r="T67" i="29"/>
  <c r="E72" i="29"/>
  <c r="F68" i="29"/>
  <c r="S69" i="29"/>
  <c r="H71" i="29"/>
  <c r="E70" i="29"/>
  <c r="J68" i="29"/>
  <c r="P71" i="29"/>
  <c r="X69" i="29"/>
  <c r="M68" i="29"/>
  <c r="S70" i="29"/>
  <c r="G72" i="29"/>
  <c r="X68" i="29"/>
  <c r="K71" i="29"/>
  <c r="N67" i="29"/>
  <c r="W72" i="29"/>
  <c r="T71" i="29"/>
  <c r="U67" i="29"/>
  <c r="N72" i="29"/>
  <c r="K72" i="29"/>
  <c r="N71" i="29"/>
  <c r="I68" i="29"/>
  <c r="M70" i="29"/>
  <c r="U72" i="29"/>
  <c r="Y71" i="29"/>
  <c r="G67" i="29"/>
  <c r="L70" i="29"/>
  <c r="W70" i="29"/>
  <c r="Q68" i="29"/>
  <c r="Y69" i="29"/>
  <c r="P68" i="29"/>
  <c r="X67" i="29"/>
  <c r="N68" i="29"/>
  <c r="M69" i="29"/>
  <c r="P69" i="29"/>
  <c r="X72" i="29"/>
  <c r="O69" i="29"/>
  <c r="Q72" i="29"/>
  <c r="G69" i="29"/>
  <c r="V71" i="29"/>
  <c r="Y70" i="29"/>
  <c r="H70" i="29"/>
  <c r="Y72" i="29"/>
  <c r="R69" i="29"/>
  <c r="Q71" i="29"/>
  <c r="O67" i="29"/>
  <c r="O68" i="29"/>
  <c r="V72" i="29"/>
  <c r="P72" i="29"/>
  <c r="E71" i="29"/>
  <c r="H67" i="29"/>
  <c r="X70" i="29"/>
  <c r="W69" i="29"/>
  <c r="Y67" i="29"/>
  <c r="Y68" i="29"/>
  <c r="S68" i="29"/>
  <c r="U69" i="29"/>
  <c r="N69" i="29"/>
  <c r="M71" i="29"/>
  <c r="F67" i="29"/>
  <c r="G68" i="29"/>
  <c r="W68" i="29"/>
  <c r="J70" i="29"/>
  <c r="E69" i="29"/>
  <c r="S71" i="29"/>
  <c r="X71" i="29"/>
  <c r="K67" i="29"/>
  <c r="E67" i="29"/>
  <c r="T69" i="29"/>
  <c r="G71" i="29"/>
  <c r="L71" i="29"/>
  <c r="V67" i="29"/>
  <c r="V68" i="29"/>
  <c r="J67" i="29"/>
  <c r="R71" i="29"/>
  <c r="E96" i="5"/>
  <c r="Q96" i="5"/>
  <c r="U96" i="5"/>
  <c r="L96" i="5"/>
  <c r="S96" i="5"/>
  <c r="F96" i="5"/>
  <c r="W96" i="5"/>
  <c r="P96" i="5"/>
  <c r="J96" i="5"/>
  <c r="T96" i="5"/>
  <c r="M96" i="5"/>
  <c r="R96" i="5"/>
  <c r="N96" i="5"/>
  <c r="I96" i="5"/>
  <c r="Y96" i="5"/>
  <c r="V96" i="5"/>
  <c r="G96" i="5"/>
  <c r="K96" i="5"/>
  <c r="H96" i="5"/>
  <c r="X96" i="5"/>
  <c r="O96" i="5"/>
  <c r="E95" i="5"/>
  <c r="N95" i="5"/>
  <c r="K95" i="5"/>
  <c r="J95" i="5"/>
  <c r="U95" i="5"/>
  <c r="L95" i="5"/>
  <c r="X95" i="5"/>
  <c r="H95" i="5"/>
  <c r="F95" i="5"/>
  <c r="P95" i="5"/>
  <c r="M95" i="5"/>
  <c r="W95" i="5"/>
  <c r="T95" i="5"/>
  <c r="I95" i="5"/>
  <c r="R95" i="5"/>
  <c r="G95" i="5"/>
  <c r="V95" i="5"/>
  <c r="Q95" i="5"/>
  <c r="Y95" i="5"/>
  <c r="O95" i="5"/>
  <c r="S95" i="5"/>
  <c r="E94" i="5"/>
  <c r="T94" i="5"/>
  <c r="P94" i="5"/>
  <c r="V94" i="5"/>
  <c r="L94" i="5"/>
  <c r="Y94" i="5"/>
  <c r="K94" i="5"/>
  <c r="M94" i="5"/>
  <c r="Q94" i="5"/>
  <c r="X94" i="5"/>
  <c r="U94" i="5"/>
  <c r="J94" i="5"/>
  <c r="O94" i="5"/>
  <c r="N94" i="5"/>
  <c r="G94" i="5"/>
  <c r="I94" i="5"/>
  <c r="S94" i="5"/>
  <c r="H94" i="5"/>
  <c r="R94" i="5"/>
  <c r="F94" i="5"/>
  <c r="W94" i="5"/>
  <c r="E93" i="5"/>
  <c r="Y93" i="5"/>
  <c r="X93" i="5"/>
  <c r="U93" i="5"/>
  <c r="T93" i="5"/>
  <c r="W93" i="5"/>
  <c r="S93" i="5"/>
  <c r="V93" i="5"/>
  <c r="E92" i="5"/>
  <c r="T92" i="5"/>
  <c r="W92" i="5"/>
  <c r="U92" i="5"/>
  <c r="Y92" i="5"/>
  <c r="S92" i="5"/>
  <c r="X92" i="5"/>
  <c r="V92" i="5"/>
  <c r="X70" i="19" l="1"/>
  <c r="BL144" i="6"/>
  <c r="AJ144" i="6"/>
  <c r="AS119" i="6"/>
  <c r="BP144" i="6"/>
  <c r="AO118" i="6"/>
  <c r="AP145" i="6"/>
  <c r="BK142" i="6"/>
  <c r="BD144" i="6"/>
  <c r="BD120" i="6"/>
  <c r="AP119" i="6"/>
  <c r="AR119" i="6"/>
  <c r="U144" i="6"/>
  <c r="BH143" i="6"/>
  <c r="Y143" i="6"/>
  <c r="M143" i="6"/>
  <c r="X143" i="6"/>
  <c r="S145" i="6"/>
  <c r="AC145" i="6"/>
  <c r="F120" i="6"/>
  <c r="S143" i="6"/>
  <c r="J144" i="6"/>
  <c r="J120" i="6"/>
  <c r="AC118" i="6"/>
  <c r="AQ142" i="6"/>
  <c r="BM145" i="6"/>
  <c r="AH118" i="6"/>
  <c r="AR117" i="6"/>
  <c r="BJ144" i="6"/>
  <c r="AE119" i="6"/>
  <c r="AN120" i="6"/>
  <c r="BE117" i="6"/>
  <c r="BR119" i="6"/>
  <c r="AQ144" i="6"/>
  <c r="W145" i="6"/>
  <c r="N118" i="6"/>
  <c r="BR117" i="6"/>
  <c r="BP142" i="6"/>
  <c r="V119" i="6"/>
  <c r="U120" i="6"/>
  <c r="L118" i="6"/>
  <c r="AB118" i="6"/>
  <c r="AW119" i="6"/>
  <c r="Z119" i="6"/>
  <c r="M118" i="6"/>
  <c r="L119" i="6"/>
  <c r="BE145" i="6"/>
  <c r="AV142" i="6"/>
  <c r="BA144" i="6"/>
  <c r="BH145" i="6"/>
  <c r="AY143" i="6"/>
  <c r="BO142" i="6"/>
  <c r="AP143" i="6"/>
  <c r="BM144" i="6"/>
  <c r="AU143" i="6"/>
  <c r="AZ144" i="6"/>
  <c r="AN144" i="6"/>
  <c r="BR143" i="6"/>
  <c r="BF142" i="6"/>
  <c r="AM143" i="6"/>
  <c r="AM142" i="6"/>
  <c r="AP144" i="6"/>
  <c r="BR145" i="6"/>
  <c r="AP142" i="6"/>
  <c r="AZ143" i="6"/>
  <c r="BC144" i="6"/>
  <c r="BE143" i="6"/>
  <c r="BK144" i="6"/>
  <c r="AT142" i="6"/>
  <c r="BJ145" i="6"/>
  <c r="BA142" i="6"/>
  <c r="BC142" i="6"/>
  <c r="AR144" i="6"/>
  <c r="BC143" i="6"/>
  <c r="BI143" i="6"/>
  <c r="BB144" i="6"/>
  <c r="AV145" i="6"/>
  <c r="BL142" i="6"/>
  <c r="BI145" i="6"/>
  <c r="AQ143" i="6"/>
  <c r="AU142" i="6"/>
  <c r="AZ145" i="6"/>
  <c r="BG142" i="6"/>
  <c r="BH144" i="6"/>
  <c r="AR145" i="6"/>
  <c r="AT145" i="6"/>
  <c r="BG143" i="6"/>
  <c r="AY142" i="6"/>
  <c r="BI142" i="6"/>
  <c r="AT143" i="6"/>
  <c r="BO143" i="6"/>
  <c r="AZ142" i="6"/>
  <c r="AN143" i="6"/>
  <c r="BM143" i="6"/>
  <c r="AT144" i="6"/>
  <c r="BF117" i="6"/>
  <c r="AU119" i="6"/>
  <c r="BR118" i="6"/>
  <c r="AW145" i="6"/>
  <c r="BR129" i="6"/>
  <c r="AS142" i="6"/>
  <c r="AR143" i="6"/>
  <c r="BR128" i="6"/>
  <c r="BG144" i="6"/>
  <c r="AQ117" i="6"/>
  <c r="BE118" i="6"/>
  <c r="BJ118" i="6"/>
  <c r="BL143" i="6"/>
  <c r="BJ142" i="6"/>
  <c r="AX143" i="6"/>
  <c r="BN117" i="6"/>
  <c r="AX145" i="6"/>
  <c r="BN144" i="6"/>
  <c r="AX117" i="6"/>
  <c r="AN145" i="6"/>
  <c r="BB142" i="6"/>
  <c r="BB145" i="6"/>
  <c r="BJ143" i="6"/>
  <c r="BL117" i="6"/>
  <c r="BG118" i="6"/>
  <c r="AQ145" i="6"/>
  <c r="BP118" i="6"/>
  <c r="AM145" i="6"/>
  <c r="BF144" i="6"/>
  <c r="AW143" i="6"/>
  <c r="AW142" i="6"/>
  <c r="AV143" i="6"/>
  <c r="AN142" i="6"/>
  <c r="AO145" i="6"/>
  <c r="BN145" i="6"/>
  <c r="BN142" i="6"/>
  <c r="AO143" i="6"/>
  <c r="BI144" i="6"/>
  <c r="BK143" i="6"/>
  <c r="AO144" i="6"/>
  <c r="AW144" i="6"/>
  <c r="BP120" i="6"/>
  <c r="BK119" i="6"/>
  <c r="AY120" i="6"/>
  <c r="AR120" i="6"/>
  <c r="BG119" i="6"/>
  <c r="BN119" i="6"/>
  <c r="BR142" i="6"/>
  <c r="AO142" i="6"/>
  <c r="AU144" i="6"/>
  <c r="AX142" i="6"/>
  <c r="BQ144" i="6"/>
  <c r="BF145" i="6"/>
  <c r="BB143" i="6"/>
  <c r="BD143" i="6"/>
  <c r="BA145" i="6"/>
  <c r="BO145" i="6"/>
  <c r="AT120" i="6"/>
  <c r="BR120" i="6"/>
  <c r="AY145" i="6"/>
  <c r="BQ142" i="6"/>
  <c r="BD142" i="6"/>
  <c r="AP117" i="6"/>
  <c r="BK118" i="6"/>
  <c r="BQ143" i="6"/>
  <c r="BF143" i="6"/>
  <c r="AV144" i="6"/>
  <c r="BO144" i="6"/>
  <c r="AS145" i="6"/>
  <c r="AY144" i="6"/>
  <c r="BM120" i="6"/>
  <c r="BG145" i="6"/>
  <c r="BR144" i="6"/>
  <c r="R143" i="6"/>
  <c r="Z143" i="6"/>
  <c r="BD145" i="6"/>
  <c r="BN143" i="6"/>
  <c r="AI120" i="6"/>
  <c r="L144" i="6"/>
  <c r="AZ117" i="6"/>
  <c r="BK145" i="6"/>
  <c r="X145" i="6"/>
  <c r="AX144" i="6"/>
  <c r="AV119" i="6"/>
  <c r="AR142" i="6"/>
  <c r="BG117" i="6"/>
  <c r="AO120" i="6"/>
  <c r="U145" i="6"/>
  <c r="BP117" i="6"/>
  <c r="AG145" i="6"/>
  <c r="K144" i="6"/>
  <c r="AX118" i="6"/>
  <c r="BH142" i="6"/>
  <c r="AS143" i="6"/>
  <c r="BA120" i="6"/>
  <c r="AZ119" i="6"/>
  <c r="BE144" i="6"/>
  <c r="AS144" i="6"/>
  <c r="BP143" i="6"/>
  <c r="BM142" i="6"/>
  <c r="AM144" i="6"/>
  <c r="BQ145" i="6"/>
  <c r="AU145" i="6"/>
  <c r="BA143" i="6"/>
  <c r="BE142" i="6"/>
  <c r="BC145" i="6"/>
  <c r="AN118" i="6"/>
  <c r="BL118" i="6"/>
  <c r="AZ118" i="6"/>
  <c r="AQ120" i="6"/>
  <c r="BR130" i="6"/>
  <c r="BB118" i="6"/>
  <c r="BI119" i="6"/>
  <c r="BJ119" i="6"/>
  <c r="BH117" i="6"/>
  <c r="BL120" i="6"/>
  <c r="BO119" i="6"/>
  <c r="BJ120" i="6"/>
  <c r="AS117" i="6"/>
  <c r="AU120" i="6"/>
  <c r="BM117" i="6"/>
  <c r="BQ117" i="6"/>
  <c r="BO118" i="6"/>
  <c r="BG120" i="6"/>
  <c r="BE119" i="6"/>
  <c r="BP119" i="6"/>
  <c r="AR118" i="6"/>
  <c r="BN120" i="6"/>
  <c r="BC119" i="6"/>
  <c r="BL119" i="6"/>
  <c r="AW117" i="6"/>
  <c r="BN118" i="6"/>
  <c r="BE120" i="6"/>
  <c r="BK120" i="6"/>
  <c r="AY119" i="6"/>
  <c r="AU117" i="6"/>
  <c r="AY117" i="6"/>
  <c r="BA118" i="6"/>
  <c r="BC117" i="6"/>
  <c r="AM117" i="6"/>
  <c r="BB120" i="6"/>
  <c r="BF119" i="6"/>
  <c r="BD117" i="6"/>
  <c r="BK117" i="6"/>
  <c r="AP118" i="6"/>
  <c r="BF120" i="6"/>
  <c r="BD119" i="6"/>
  <c r="AO117" i="6"/>
  <c r="AN119" i="6"/>
  <c r="BB117" i="6"/>
  <c r="AT118" i="6"/>
  <c r="BI120" i="6"/>
  <c r="AM119" i="6"/>
  <c r="BC120" i="6"/>
  <c r="BQ119" i="6"/>
  <c r="BI117" i="6"/>
  <c r="AY118" i="6"/>
  <c r="AP120" i="6"/>
  <c r="BH119" i="6"/>
  <c r="BO117" i="6"/>
  <c r="AU118" i="6"/>
  <c r="AM120" i="6"/>
  <c r="AS118" i="6"/>
  <c r="BF118" i="6"/>
  <c r="AW118" i="6"/>
  <c r="AV117" i="6"/>
  <c r="AV118" i="6"/>
  <c r="AM118" i="6"/>
  <c r="AV120" i="6"/>
  <c r="AQ119" i="6"/>
  <c r="AZ120" i="6"/>
  <c r="AQ118" i="6"/>
  <c r="BQ118" i="6"/>
  <c r="AX120" i="6"/>
  <c r="BM118" i="6"/>
  <c r="BH120" i="6"/>
  <c r="AT119" i="6"/>
  <c r="AT117" i="6"/>
  <c r="BA117" i="6"/>
  <c r="BJ117" i="6"/>
  <c r="BO120" i="6"/>
  <c r="AX119" i="6"/>
  <c r="BC118" i="6"/>
  <c r="BD118" i="6"/>
  <c r="BH118" i="6"/>
  <c r="AS120" i="6"/>
  <c r="AW120" i="6"/>
  <c r="BQ120" i="6"/>
  <c r="BB119" i="6"/>
  <c r="BA119" i="6"/>
  <c r="BM119" i="6"/>
  <c r="AO119" i="6"/>
  <c r="BR105" i="6"/>
  <c r="BR104" i="6"/>
  <c r="BR103" i="6"/>
  <c r="Z144" i="6"/>
  <c r="K118" i="6"/>
  <c r="K143" i="6"/>
  <c r="AG143" i="6"/>
  <c r="Z145" i="6"/>
  <c r="Y119" i="6"/>
  <c r="T144" i="6"/>
  <c r="G145" i="6"/>
  <c r="P145" i="6"/>
  <c r="T143" i="6"/>
  <c r="M145" i="6"/>
  <c r="AC143" i="6"/>
  <c r="AD144" i="6"/>
  <c r="P143" i="6"/>
  <c r="L143" i="6"/>
  <c r="O145" i="6"/>
  <c r="AD145" i="6"/>
  <c r="Q144" i="6"/>
  <c r="Y145" i="6"/>
  <c r="W119" i="6"/>
  <c r="AI119" i="6"/>
  <c r="U119" i="6"/>
  <c r="E143" i="6"/>
  <c r="V143" i="6"/>
  <c r="F143" i="6"/>
  <c r="AJ103" i="6"/>
  <c r="N120" i="6"/>
  <c r="AI145" i="6"/>
  <c r="AA144" i="6"/>
  <c r="AJ143" i="6"/>
  <c r="J145" i="6"/>
  <c r="I144" i="6"/>
  <c r="AE143" i="6"/>
  <c r="L145" i="6"/>
  <c r="Q143" i="6"/>
  <c r="AJ104" i="6"/>
  <c r="AI144" i="6"/>
  <c r="Q119" i="6"/>
  <c r="H145" i="6"/>
  <c r="G144" i="6"/>
  <c r="T119" i="6"/>
  <c r="AJ120" i="6"/>
  <c r="P119" i="6"/>
  <c r="H143" i="6"/>
  <c r="R145" i="6"/>
  <c r="I143" i="6"/>
  <c r="N119" i="6"/>
  <c r="Q120" i="6"/>
  <c r="T145" i="6"/>
  <c r="AA145" i="6"/>
  <c r="W144" i="6"/>
  <c r="AB144" i="6"/>
  <c r="AG144" i="6"/>
  <c r="E118" i="6"/>
  <c r="AD143" i="6"/>
  <c r="T120" i="6"/>
  <c r="AF120" i="6"/>
  <c r="K145" i="6"/>
  <c r="AJ128" i="6"/>
  <c r="P120" i="6"/>
  <c r="O143" i="6"/>
  <c r="M119" i="6"/>
  <c r="M120" i="6"/>
  <c r="W120" i="6"/>
  <c r="Y120" i="6"/>
  <c r="O118" i="6"/>
  <c r="I120" i="6"/>
  <c r="V118" i="6"/>
  <c r="P144" i="6"/>
  <c r="R119" i="6"/>
  <c r="N143" i="6"/>
  <c r="Q118" i="6"/>
  <c r="AA118" i="6"/>
  <c r="V144" i="6"/>
  <c r="AG120" i="6"/>
  <c r="AE145" i="6"/>
  <c r="AF144" i="6"/>
  <c r="I119" i="6"/>
  <c r="AJ105" i="6"/>
  <c r="U143" i="6"/>
  <c r="R120" i="6"/>
  <c r="X118" i="6"/>
  <c r="AB143" i="6"/>
  <c r="N145" i="6"/>
  <c r="Y144" i="6"/>
  <c r="W143" i="6"/>
  <c r="I145" i="6"/>
  <c r="AH143" i="6"/>
  <c r="H144" i="6"/>
  <c r="AE144" i="6"/>
  <c r="V145" i="6"/>
  <c r="F119" i="6"/>
  <c r="Z120" i="6"/>
  <c r="R118" i="6"/>
  <c r="AF145" i="6"/>
  <c r="AC144" i="6"/>
  <c r="AJ119" i="6"/>
  <c r="S118" i="6"/>
  <c r="G143" i="6"/>
  <c r="AF143" i="6"/>
  <c r="AJ145" i="6"/>
  <c r="S144" i="6"/>
  <c r="AH144" i="6"/>
  <c r="S119" i="6"/>
  <c r="AB120" i="6"/>
  <c r="P118" i="6"/>
  <c r="Z118" i="6"/>
  <c r="AI143" i="6"/>
  <c r="R144" i="6"/>
  <c r="M144" i="6"/>
  <c r="AH145" i="6"/>
  <c r="F144" i="6"/>
  <c r="X144" i="6"/>
  <c r="E144" i="6"/>
  <c r="AE120" i="6"/>
  <c r="AF118" i="6"/>
  <c r="AJ129" i="6"/>
  <c r="J143" i="6"/>
  <c r="Q145" i="6"/>
  <c r="F145" i="6"/>
  <c r="AB145" i="6"/>
  <c r="AG119" i="6"/>
  <c r="AA143" i="6"/>
  <c r="O144" i="6"/>
  <c r="N144" i="6"/>
  <c r="AD119" i="6"/>
  <c r="X120" i="6"/>
  <c r="H120" i="6"/>
  <c r="AJ130" i="6"/>
  <c r="K120" i="6"/>
  <c r="AE118" i="6"/>
  <c r="X119" i="6"/>
  <c r="AF119" i="6"/>
  <c r="E145" i="6"/>
  <c r="G120" i="6"/>
  <c r="H119" i="6"/>
  <c r="AC120" i="6"/>
  <c r="U118" i="6"/>
  <c r="T118" i="6"/>
  <c r="K119" i="6"/>
  <c r="O120" i="6"/>
  <c r="L120" i="6"/>
  <c r="Y118" i="6"/>
  <c r="AD118" i="6"/>
  <c r="AC119" i="6"/>
  <c r="O119" i="6"/>
  <c r="G119" i="6"/>
  <c r="V120" i="6"/>
  <c r="F118" i="6"/>
  <c r="AA120" i="6"/>
  <c r="H118" i="6"/>
  <c r="E119" i="6"/>
  <c r="J119" i="6"/>
  <c r="W118" i="6"/>
  <c r="AB119" i="6"/>
  <c r="J118" i="6"/>
  <c r="AD120" i="6"/>
  <c r="G118" i="6"/>
  <c r="AI118" i="6"/>
  <c r="AH119" i="6"/>
  <c r="I118" i="6"/>
  <c r="AG118" i="6"/>
  <c r="S120" i="6"/>
  <c r="AJ118" i="6"/>
  <c r="AA119" i="6"/>
  <c r="E120" i="6"/>
  <c r="AC70" i="19"/>
  <c r="Z70" i="19"/>
  <c r="AA70" i="19"/>
  <c r="AF70" i="19"/>
  <c r="AD70" i="19"/>
  <c r="Y70" i="19"/>
  <c r="AH70" i="19"/>
  <c r="AG70" i="19"/>
  <c r="AE70" i="19"/>
  <c r="AB70" i="19"/>
  <c r="M21" i="29"/>
  <c r="M76" i="29"/>
  <c r="S21" i="29"/>
  <c r="S76" i="29"/>
  <c r="J22" i="29"/>
  <c r="J77" i="29"/>
  <c r="I22" i="29"/>
  <c r="I77" i="29"/>
  <c r="F23" i="29"/>
  <c r="F78" i="29"/>
  <c r="Y23" i="29"/>
  <c r="Y78" i="29"/>
  <c r="I21" i="29"/>
  <c r="I76" i="29"/>
  <c r="F21" i="29"/>
  <c r="F76" i="29"/>
  <c r="K22" i="29"/>
  <c r="K77" i="29"/>
  <c r="P22" i="29"/>
  <c r="P77" i="29"/>
  <c r="R23" i="29"/>
  <c r="R78" i="29"/>
  <c r="O23" i="29"/>
  <c r="O78" i="29"/>
  <c r="R21" i="29"/>
  <c r="R76" i="29"/>
  <c r="K21" i="29"/>
  <c r="K76" i="29"/>
  <c r="X22" i="29"/>
  <c r="X77" i="29"/>
  <c r="F22" i="29"/>
  <c r="F77" i="29"/>
  <c r="G23" i="29"/>
  <c r="G78" i="29"/>
  <c r="L23" i="29"/>
  <c r="L78" i="29"/>
  <c r="T21" i="29"/>
  <c r="T76" i="29"/>
  <c r="L21" i="29"/>
  <c r="L76" i="29"/>
  <c r="T22" i="29"/>
  <c r="T77" i="29"/>
  <c r="U22" i="29"/>
  <c r="U77" i="29"/>
  <c r="T23" i="29"/>
  <c r="T78" i="29"/>
  <c r="U23" i="29"/>
  <c r="U78" i="29"/>
  <c r="P21" i="29"/>
  <c r="P76" i="29"/>
  <c r="V21" i="29"/>
  <c r="V76" i="29"/>
  <c r="M22" i="29"/>
  <c r="M77" i="29"/>
  <c r="Y22" i="29"/>
  <c r="Y77" i="29"/>
  <c r="M23" i="29"/>
  <c r="M78" i="29"/>
  <c r="X23" i="29"/>
  <c r="X78" i="29"/>
  <c r="W23" i="29"/>
  <c r="W78" i="29"/>
  <c r="Y21" i="29"/>
  <c r="Y76" i="29"/>
  <c r="J21" i="29"/>
  <c r="J76" i="29"/>
  <c r="H22" i="29"/>
  <c r="H77" i="29"/>
  <c r="R22" i="29"/>
  <c r="R77" i="29"/>
  <c r="K23" i="29"/>
  <c r="K78" i="29"/>
  <c r="E23" i="29"/>
  <c r="E78" i="29"/>
  <c r="L22" i="29"/>
  <c r="L77" i="29"/>
  <c r="G21" i="29"/>
  <c r="G76" i="29"/>
  <c r="U21" i="29"/>
  <c r="U76" i="29"/>
  <c r="O22" i="29"/>
  <c r="O77" i="29"/>
  <c r="Q22" i="29"/>
  <c r="Q77" i="29"/>
  <c r="P23" i="29"/>
  <c r="P78" i="29"/>
  <c r="W21" i="29"/>
  <c r="W76" i="29"/>
  <c r="H21" i="29"/>
  <c r="H76" i="29"/>
  <c r="V22" i="29"/>
  <c r="V77" i="29"/>
  <c r="N22" i="29"/>
  <c r="N77" i="29"/>
  <c r="J23" i="29"/>
  <c r="J78" i="29"/>
  <c r="N21" i="29"/>
  <c r="N76" i="29"/>
  <c r="O21" i="29"/>
  <c r="O76" i="29"/>
  <c r="S22" i="29"/>
  <c r="S77" i="29"/>
  <c r="E22" i="29"/>
  <c r="E77" i="29"/>
  <c r="N23" i="29"/>
  <c r="N78" i="29"/>
  <c r="V23" i="29"/>
  <c r="V78" i="29"/>
  <c r="Q21" i="29"/>
  <c r="Q76" i="29"/>
  <c r="E21" i="29"/>
  <c r="E76" i="29"/>
  <c r="W22" i="29"/>
  <c r="W77" i="29"/>
  <c r="I23" i="29"/>
  <c r="I78" i="29"/>
  <c r="S23" i="29"/>
  <c r="S78" i="29"/>
  <c r="X21" i="29"/>
  <c r="X76" i="29"/>
  <c r="G22" i="29"/>
  <c r="G77" i="29"/>
  <c r="H23" i="29"/>
  <c r="H78" i="29"/>
  <c r="Q23" i="29"/>
  <c r="Q78" i="29"/>
  <c r="E75" i="29"/>
  <c r="N20" i="29"/>
  <c r="N75" i="29"/>
  <c r="N19" i="29"/>
  <c r="N74" i="29"/>
  <c r="L19" i="29"/>
  <c r="L74" i="29"/>
  <c r="X20" i="29"/>
  <c r="X75" i="29"/>
  <c r="R20" i="29"/>
  <c r="R75" i="29"/>
  <c r="H19" i="29"/>
  <c r="H74" i="29"/>
  <c r="F19" i="29"/>
  <c r="F74" i="29"/>
  <c r="U20" i="29"/>
  <c r="U75" i="29"/>
  <c r="I20" i="29"/>
  <c r="I75" i="29"/>
  <c r="E74" i="29"/>
  <c r="Q19" i="29"/>
  <c r="Q74" i="29"/>
  <c r="K20" i="29"/>
  <c r="K75" i="29"/>
  <c r="W20" i="29"/>
  <c r="W75" i="29"/>
  <c r="W19" i="29"/>
  <c r="W74" i="29"/>
  <c r="P19" i="29"/>
  <c r="P74" i="29"/>
  <c r="O20" i="29"/>
  <c r="O75" i="29"/>
  <c r="S20" i="29"/>
  <c r="S75" i="29"/>
  <c r="I19" i="29"/>
  <c r="I74" i="29"/>
  <c r="V19" i="29"/>
  <c r="V74" i="29"/>
  <c r="R19" i="29"/>
  <c r="R74" i="29"/>
  <c r="G20" i="29"/>
  <c r="G75" i="29"/>
  <c r="H20" i="29"/>
  <c r="H75" i="29"/>
  <c r="K19" i="29"/>
  <c r="K74" i="29"/>
  <c r="J19" i="29"/>
  <c r="J74" i="29"/>
  <c r="Y20" i="29"/>
  <c r="Y75" i="29"/>
  <c r="F20" i="29"/>
  <c r="F75" i="29"/>
  <c r="U19" i="29"/>
  <c r="U74" i="29"/>
  <c r="Y19" i="29"/>
  <c r="Y74" i="29"/>
  <c r="Q20" i="29"/>
  <c r="Q75" i="29"/>
  <c r="T20" i="29"/>
  <c r="T75" i="29"/>
  <c r="O19" i="29"/>
  <c r="O74" i="29"/>
  <c r="M19" i="29"/>
  <c r="M74" i="29"/>
  <c r="V20" i="29"/>
  <c r="V75" i="29"/>
  <c r="J20" i="29"/>
  <c r="J75" i="29"/>
  <c r="G19" i="29"/>
  <c r="G74" i="29"/>
  <c r="S19" i="29"/>
  <c r="S74" i="29"/>
  <c r="M20" i="29"/>
  <c r="M75" i="29"/>
  <c r="L20" i="29"/>
  <c r="L75" i="29"/>
  <c r="X19" i="29"/>
  <c r="X74" i="29"/>
  <c r="T19" i="29"/>
  <c r="T74" i="29"/>
  <c r="P20" i="29"/>
  <c r="P75" i="29"/>
  <c r="R10" i="29"/>
  <c r="R65" i="29"/>
  <c r="K10" i="29"/>
  <c r="K65" i="29"/>
  <c r="R11" i="29"/>
  <c r="R66" i="29"/>
  <c r="I10" i="29"/>
  <c r="I65" i="29"/>
  <c r="N10" i="29"/>
  <c r="N65" i="29"/>
  <c r="M11" i="29"/>
  <c r="M66" i="29"/>
  <c r="T10" i="29"/>
  <c r="T65" i="29"/>
  <c r="E10" i="29"/>
  <c r="E65" i="29"/>
  <c r="T11" i="29"/>
  <c r="T66" i="29"/>
  <c r="W10" i="29"/>
  <c r="W65" i="29"/>
  <c r="O11" i="29"/>
  <c r="O66" i="29"/>
  <c r="J11" i="29"/>
  <c r="J66" i="29"/>
  <c r="M10" i="29"/>
  <c r="M65" i="29"/>
  <c r="X11" i="29"/>
  <c r="X66" i="29"/>
  <c r="P11" i="29"/>
  <c r="P66" i="29"/>
  <c r="P10" i="29"/>
  <c r="P65" i="29"/>
  <c r="H11" i="29"/>
  <c r="H66" i="29"/>
  <c r="W11" i="29"/>
  <c r="W66" i="29"/>
  <c r="S10" i="29"/>
  <c r="S65" i="29"/>
  <c r="F10" i="29"/>
  <c r="F65" i="29"/>
  <c r="K11" i="29"/>
  <c r="K66" i="29"/>
  <c r="F11" i="29"/>
  <c r="F66" i="29"/>
  <c r="O10" i="29"/>
  <c r="O65" i="29"/>
  <c r="H10" i="29"/>
  <c r="H65" i="29"/>
  <c r="G11" i="29"/>
  <c r="G66" i="29"/>
  <c r="S11" i="29"/>
  <c r="S66" i="29"/>
  <c r="Y10" i="29"/>
  <c r="Y65" i="29"/>
  <c r="X10" i="29"/>
  <c r="X65" i="29"/>
  <c r="V11" i="29"/>
  <c r="V66" i="29"/>
  <c r="L11" i="29"/>
  <c r="L66" i="29"/>
  <c r="Q10" i="29"/>
  <c r="Q65" i="29"/>
  <c r="L10" i="29"/>
  <c r="L65" i="29"/>
  <c r="Y11" i="29"/>
  <c r="Y66" i="29"/>
  <c r="U11" i="29"/>
  <c r="U66" i="29"/>
  <c r="V10" i="29"/>
  <c r="V65" i="29"/>
  <c r="U10" i="29"/>
  <c r="U65" i="29"/>
  <c r="I11" i="29"/>
  <c r="I66" i="29"/>
  <c r="Q11" i="29"/>
  <c r="Q66" i="29"/>
  <c r="G10" i="29"/>
  <c r="G65" i="29"/>
  <c r="J10" i="29"/>
  <c r="J65" i="29"/>
  <c r="N11" i="29"/>
  <c r="N66" i="29"/>
  <c r="E11" i="29"/>
  <c r="E66" i="29"/>
  <c r="X62" i="29"/>
  <c r="X7" i="29"/>
  <c r="X63" i="29"/>
  <c r="X8" i="29"/>
  <c r="J64" i="29"/>
  <c r="J9" i="29"/>
  <c r="S62" i="29"/>
  <c r="S7" i="29"/>
  <c r="Y63" i="29"/>
  <c r="Y8" i="29"/>
  <c r="U64" i="29"/>
  <c r="U9" i="29"/>
  <c r="Y62" i="29"/>
  <c r="Y7" i="29"/>
  <c r="X64" i="29"/>
  <c r="X9" i="29"/>
  <c r="U62" i="29"/>
  <c r="U7" i="29"/>
  <c r="W64" i="29"/>
  <c r="W9" i="29"/>
  <c r="Q64" i="29"/>
  <c r="Q9" i="29"/>
  <c r="F64" i="29"/>
  <c r="F9" i="29"/>
  <c r="T62" i="29"/>
  <c r="T7" i="29"/>
  <c r="R64" i="29"/>
  <c r="R9" i="29"/>
  <c r="K64" i="29"/>
  <c r="K9" i="29"/>
  <c r="W62" i="29"/>
  <c r="W7" i="29"/>
  <c r="M64" i="29"/>
  <c r="M9" i="29"/>
  <c r="H64" i="29"/>
  <c r="H9" i="29"/>
  <c r="Y64" i="29"/>
  <c r="Y9" i="29"/>
  <c r="V63" i="29"/>
  <c r="V8" i="29"/>
  <c r="S64" i="29"/>
  <c r="S9" i="29"/>
  <c r="L64" i="29"/>
  <c r="L9" i="29"/>
  <c r="S63" i="29"/>
  <c r="S8" i="29"/>
  <c r="I64" i="29"/>
  <c r="I9" i="29"/>
  <c r="V64" i="29"/>
  <c r="V9" i="29"/>
  <c r="W63" i="29"/>
  <c r="W8" i="29"/>
  <c r="G64" i="29"/>
  <c r="G9" i="29"/>
  <c r="P64" i="29"/>
  <c r="P9" i="29"/>
  <c r="T63" i="29"/>
  <c r="T8" i="29"/>
  <c r="N64" i="29"/>
  <c r="N9" i="29"/>
  <c r="T64" i="29"/>
  <c r="T9" i="29"/>
  <c r="V62" i="29"/>
  <c r="V7" i="29"/>
  <c r="U63" i="29"/>
  <c r="U8" i="29"/>
  <c r="O64" i="29"/>
  <c r="O9" i="29"/>
  <c r="E63" i="29"/>
  <c r="E8" i="29"/>
  <c r="E62" i="29"/>
  <c r="E7" i="29"/>
  <c r="E64" i="29"/>
  <c r="E9" i="29"/>
  <c r="Q93" i="5" l="1"/>
  <c r="Q63" i="29" s="1"/>
  <c r="M93" i="5"/>
  <c r="M8" i="29" s="1"/>
  <c r="O93" i="5"/>
  <c r="O63" i="29" s="1"/>
  <c r="F93" i="5"/>
  <c r="F63" i="29" s="1"/>
  <c r="R93" i="5"/>
  <c r="R8" i="29" s="1"/>
  <c r="P93" i="5"/>
  <c r="P63" i="29" s="1"/>
  <c r="G93" i="5"/>
  <c r="G63" i="29" s="1"/>
  <c r="J93" i="5"/>
  <c r="J63" i="29" s="1"/>
  <c r="K93" i="5"/>
  <c r="K8" i="29" s="1"/>
  <c r="H93" i="5"/>
  <c r="H63" i="29" s="1"/>
  <c r="L93" i="5"/>
  <c r="L8" i="29" s="1"/>
  <c r="N93" i="5"/>
  <c r="N63" i="29" s="1"/>
  <c r="I93" i="5"/>
  <c r="I63" i="29" s="1"/>
  <c r="G92" i="5"/>
  <c r="Q92" i="5"/>
  <c r="P92" i="5"/>
  <c r="M92" i="5"/>
  <c r="O92" i="5"/>
  <c r="J92" i="5"/>
  <c r="F92" i="5"/>
  <c r="R92" i="5"/>
  <c r="H92" i="5"/>
  <c r="K92" i="5"/>
  <c r="N92" i="5"/>
  <c r="I92" i="5"/>
  <c r="L92" i="5"/>
  <c r="M63" i="29" l="1"/>
  <c r="K63" i="29"/>
  <c r="J8" i="29"/>
  <c r="P8" i="29"/>
  <c r="Q8" i="29"/>
  <c r="G8" i="29"/>
  <c r="I8" i="29"/>
  <c r="F8" i="29"/>
  <c r="H8" i="29"/>
  <c r="L63" i="29"/>
  <c r="R63" i="29"/>
  <c r="O8" i="29"/>
  <c r="N8" i="29"/>
  <c r="O62" i="29"/>
  <c r="O7" i="29"/>
  <c r="H62" i="29"/>
  <c r="H7" i="29"/>
  <c r="P62" i="29"/>
  <c r="P7" i="29"/>
  <c r="R62" i="29"/>
  <c r="R7" i="29"/>
  <c r="Q62" i="29"/>
  <c r="Q7" i="29"/>
  <c r="N62" i="29"/>
  <c r="N7" i="29"/>
  <c r="M62" i="29"/>
  <c r="M7" i="29"/>
  <c r="L62" i="29"/>
  <c r="L7" i="29"/>
  <c r="F62" i="29"/>
  <c r="F7" i="29"/>
  <c r="G62" i="29"/>
  <c r="G7" i="29"/>
  <c r="J62" i="29"/>
  <c r="J7" i="29"/>
  <c r="K62" i="29"/>
  <c r="K7" i="29"/>
  <c r="I62" i="29"/>
  <c r="I7" i="29"/>
  <c r="D40" i="6" l="1"/>
  <c r="AL40" i="6"/>
  <c r="D15" i="6"/>
  <c r="AL15" i="6"/>
  <c r="AL65" i="6"/>
  <c r="D65" i="6"/>
  <c r="D90" i="6"/>
  <c r="AL90" i="6"/>
  <c r="AL66" i="6"/>
  <c r="AL91" i="6"/>
  <c r="AL16" i="6"/>
  <c r="AL41" i="6"/>
  <c r="E18" i="29"/>
  <c r="F103" i="5"/>
  <c r="H103" i="5"/>
  <c r="I103" i="5"/>
  <c r="K103" i="5"/>
  <c r="Q103" i="5"/>
  <c r="R103" i="5"/>
  <c r="T103" i="5"/>
  <c r="U103" i="5"/>
  <c r="L103" i="5"/>
  <c r="X103" i="5"/>
  <c r="P103" i="5"/>
  <c r="S103" i="5"/>
  <c r="M103" i="5"/>
  <c r="V103" i="5"/>
  <c r="N103" i="5"/>
  <c r="O103" i="5"/>
  <c r="Y103" i="5"/>
  <c r="W103" i="5"/>
  <c r="G103" i="5"/>
  <c r="J103" i="5"/>
  <c r="D67" i="6"/>
  <c r="D92" i="6"/>
  <c r="D42" i="6"/>
  <c r="D17" i="6"/>
  <c r="D16" i="6"/>
  <c r="D41" i="6"/>
  <c r="D91" i="6"/>
  <c r="D66" i="6"/>
  <c r="AM91" i="6" l="1"/>
  <c r="AX91" i="6"/>
  <c r="AV91" i="6"/>
  <c r="BB91" i="6"/>
  <c r="BH91" i="6"/>
  <c r="BK91" i="6"/>
  <c r="BF91" i="6"/>
  <c r="AU91" i="6"/>
  <c r="AO91" i="6"/>
  <c r="BC91" i="6"/>
  <c r="BQ91" i="6"/>
  <c r="AN91" i="6"/>
  <c r="AZ91" i="6"/>
  <c r="BI91" i="6"/>
  <c r="BJ91" i="6"/>
  <c r="BO91" i="6"/>
  <c r="AP91" i="6"/>
  <c r="BE91" i="6"/>
  <c r="AQ91" i="6"/>
  <c r="AT91" i="6"/>
  <c r="BA91" i="6"/>
  <c r="BG91" i="6"/>
  <c r="BL91" i="6"/>
  <c r="BR91" i="6"/>
  <c r="BN91" i="6"/>
  <c r="AS91" i="6"/>
  <c r="AW91" i="6"/>
  <c r="AY91" i="6"/>
  <c r="BD91" i="6"/>
  <c r="BP91" i="6"/>
  <c r="AR91" i="6"/>
  <c r="BM91" i="6"/>
  <c r="AM90" i="6"/>
  <c r="AN90" i="6"/>
  <c r="BF90" i="6"/>
  <c r="BR90" i="6"/>
  <c r="BD90" i="6"/>
  <c r="BH90" i="6"/>
  <c r="AS90" i="6"/>
  <c r="BJ90" i="6"/>
  <c r="AZ90" i="6"/>
  <c r="BQ90" i="6"/>
  <c r="AY90" i="6"/>
  <c r="AX90" i="6"/>
  <c r="BM90" i="6"/>
  <c r="AW90" i="6"/>
  <c r="AP90" i="6"/>
  <c r="AO90" i="6"/>
  <c r="BE90" i="6"/>
  <c r="BN90" i="6"/>
  <c r="AT90" i="6"/>
  <c r="AV90" i="6"/>
  <c r="BL90" i="6"/>
  <c r="BA90" i="6"/>
  <c r="BP90" i="6"/>
  <c r="BO90" i="6"/>
  <c r="AU90" i="6"/>
  <c r="BC90" i="6"/>
  <c r="BG90" i="6"/>
  <c r="BK90" i="6"/>
  <c r="BI90" i="6"/>
  <c r="AR90" i="6"/>
  <c r="AQ90" i="6"/>
  <c r="BB90" i="6"/>
  <c r="AM66" i="6"/>
  <c r="AT66" i="6"/>
  <c r="BE66" i="6"/>
  <c r="BO66" i="6"/>
  <c r="BB66" i="6"/>
  <c r="BA66" i="6"/>
  <c r="AQ66" i="6"/>
  <c r="BI66" i="6"/>
  <c r="BF66" i="6"/>
  <c r="BR66" i="6"/>
  <c r="BG66" i="6"/>
  <c r="BQ66" i="6"/>
  <c r="AP66" i="6"/>
  <c r="BN66" i="6"/>
  <c r="AO66" i="6"/>
  <c r="AS66" i="6"/>
  <c r="BD66" i="6"/>
  <c r="BH66" i="6"/>
  <c r="AY66" i="6"/>
  <c r="AU66" i="6"/>
  <c r="AN66" i="6"/>
  <c r="BP66" i="6"/>
  <c r="BM66" i="6"/>
  <c r="BJ66" i="6"/>
  <c r="AR66" i="6"/>
  <c r="BL66" i="6"/>
  <c r="AV66" i="6"/>
  <c r="AX66" i="6"/>
  <c r="BK66" i="6"/>
  <c r="AZ66" i="6"/>
  <c r="AW66" i="6"/>
  <c r="BC66" i="6"/>
  <c r="AM65" i="6"/>
  <c r="AN65" i="6"/>
  <c r="BB65" i="6"/>
  <c r="BR65" i="6"/>
  <c r="BD65" i="6"/>
  <c r="BK65" i="6"/>
  <c r="AS65" i="6"/>
  <c r="BJ65" i="6"/>
  <c r="BF65" i="6"/>
  <c r="BQ65" i="6"/>
  <c r="AY65" i="6"/>
  <c r="AP65" i="6"/>
  <c r="AR65" i="6"/>
  <c r="BA65" i="6"/>
  <c r="BH65" i="6"/>
  <c r="AO65" i="6"/>
  <c r="AW65" i="6"/>
  <c r="BC65" i="6"/>
  <c r="AV65" i="6"/>
  <c r="BN65" i="6"/>
  <c r="AT65" i="6"/>
  <c r="BP65" i="6"/>
  <c r="BM65" i="6"/>
  <c r="BG65" i="6"/>
  <c r="AX65" i="6"/>
  <c r="BI65" i="6"/>
  <c r="AQ65" i="6"/>
  <c r="BO65" i="6"/>
  <c r="BL65" i="6"/>
  <c r="AZ65" i="6"/>
  <c r="AU65" i="6"/>
  <c r="BE65" i="6"/>
  <c r="AM41" i="6"/>
  <c r="BH41" i="6"/>
  <c r="BI41" i="6"/>
  <c r="AR41" i="6"/>
  <c r="AW41" i="6"/>
  <c r="BE41" i="6"/>
  <c r="BC41" i="6"/>
  <c r="AY41" i="6"/>
  <c r="AN41" i="6"/>
  <c r="AU41" i="6"/>
  <c r="AX41" i="6"/>
  <c r="AP41" i="6"/>
  <c r="AO41" i="6"/>
  <c r="AT41" i="6"/>
  <c r="AV41" i="6"/>
  <c r="BA41" i="6"/>
  <c r="BG41" i="6"/>
  <c r="AZ41" i="6"/>
  <c r="BJ41" i="6"/>
  <c r="AQ41" i="6"/>
  <c r="BB41" i="6"/>
  <c r="AS41" i="6"/>
  <c r="BF41" i="6"/>
  <c r="BD41" i="6"/>
  <c r="BK41" i="6"/>
  <c r="BL41" i="6"/>
  <c r="BM41" i="6"/>
  <c r="BN41" i="6"/>
  <c r="BO41" i="6"/>
  <c r="BP41" i="6"/>
  <c r="BQ41" i="6"/>
  <c r="BR41" i="6"/>
  <c r="AM40" i="6"/>
  <c r="BH40" i="6"/>
  <c r="BI40" i="6"/>
  <c r="AP40" i="6"/>
  <c r="BD40" i="6"/>
  <c r="AR40" i="6"/>
  <c r="BF40" i="6"/>
  <c r="AW40" i="6"/>
  <c r="BE40" i="6"/>
  <c r="BE140" i="6" s="1"/>
  <c r="AN40" i="6"/>
  <c r="AY40" i="6"/>
  <c r="AZ40" i="6"/>
  <c r="AQ40" i="6"/>
  <c r="BC40" i="6"/>
  <c r="BG40" i="6"/>
  <c r="AO40" i="6"/>
  <c r="BA40" i="6"/>
  <c r="BB40" i="6"/>
  <c r="AV40" i="6"/>
  <c r="AU40" i="6"/>
  <c r="AX40" i="6"/>
  <c r="BJ40" i="6"/>
  <c r="AS40" i="6"/>
  <c r="AT40" i="6"/>
  <c r="BK40" i="6"/>
  <c r="BL40" i="6"/>
  <c r="BM40" i="6"/>
  <c r="BN40" i="6"/>
  <c r="BO40" i="6"/>
  <c r="BP40" i="6"/>
  <c r="BQ40" i="6"/>
  <c r="BR40" i="6"/>
  <c r="AM16" i="6"/>
  <c r="BH16" i="6"/>
  <c r="BI16" i="6"/>
  <c r="AY16" i="6"/>
  <c r="AN16" i="6"/>
  <c r="AP16" i="6"/>
  <c r="AX16" i="6"/>
  <c r="BA16" i="6"/>
  <c r="AT16" i="6"/>
  <c r="BB16" i="6"/>
  <c r="AQ16" i="6"/>
  <c r="AV16" i="6"/>
  <c r="AR16" i="6"/>
  <c r="BE16" i="6"/>
  <c r="BG16" i="6"/>
  <c r="AZ16" i="6"/>
  <c r="AS16" i="6"/>
  <c r="BJ16" i="6"/>
  <c r="AO16" i="6"/>
  <c r="BC16" i="6"/>
  <c r="BD16" i="6"/>
  <c r="BF16" i="6"/>
  <c r="AW16" i="6"/>
  <c r="AU16" i="6"/>
  <c r="BK16" i="6"/>
  <c r="BL16" i="6"/>
  <c r="BM16" i="6"/>
  <c r="BN16" i="6"/>
  <c r="BO16" i="6"/>
  <c r="BP16" i="6"/>
  <c r="BQ16" i="6"/>
  <c r="BR16" i="6"/>
  <c r="AM15" i="6"/>
  <c r="BH15" i="6"/>
  <c r="BI15" i="6"/>
  <c r="BF15" i="6"/>
  <c r="BD15" i="6"/>
  <c r="AX15" i="6"/>
  <c r="BJ15" i="6"/>
  <c r="AS15" i="6"/>
  <c r="AY15" i="6"/>
  <c r="AZ15" i="6"/>
  <c r="AO15" i="6"/>
  <c r="AT15" i="6"/>
  <c r="AR15" i="6"/>
  <c r="BG15" i="6"/>
  <c r="AV15" i="6"/>
  <c r="BA15" i="6"/>
  <c r="BB15" i="6"/>
  <c r="AW15" i="6"/>
  <c r="AP15" i="6"/>
  <c r="AQ15" i="6"/>
  <c r="BC15" i="6"/>
  <c r="AN15" i="6"/>
  <c r="BE15" i="6"/>
  <c r="AU15" i="6"/>
  <c r="BK15" i="6"/>
  <c r="BL15" i="6"/>
  <c r="BM15" i="6"/>
  <c r="BN15" i="6"/>
  <c r="BO15" i="6"/>
  <c r="BP15" i="6"/>
  <c r="BQ15" i="6"/>
  <c r="BR15" i="6"/>
  <c r="E92" i="6"/>
  <c r="AA92" i="6"/>
  <c r="AE92" i="6"/>
  <c r="Z92" i="6"/>
  <c r="AF92" i="6"/>
  <c r="AD92" i="6"/>
  <c r="AH92" i="6"/>
  <c r="AG92" i="6"/>
  <c r="AB92" i="6"/>
  <c r="AJ92" i="6"/>
  <c r="AC92" i="6"/>
  <c r="AI92" i="6"/>
  <c r="W92" i="6"/>
  <c r="P92" i="6"/>
  <c r="Y92" i="6"/>
  <c r="R92" i="6"/>
  <c r="Q92" i="6"/>
  <c r="V92" i="6"/>
  <c r="X92" i="6"/>
  <c r="L92" i="6"/>
  <c r="F92" i="6"/>
  <c r="H92" i="6"/>
  <c r="M92" i="6"/>
  <c r="U92" i="6"/>
  <c r="N92" i="6"/>
  <c r="I92" i="6"/>
  <c r="T92" i="6"/>
  <c r="G92" i="6"/>
  <c r="K92" i="6"/>
  <c r="O92" i="6"/>
  <c r="J92" i="6"/>
  <c r="S92" i="6"/>
  <c r="E90" i="6"/>
  <c r="Z90" i="6"/>
  <c r="O90" i="6"/>
  <c r="X90" i="6"/>
  <c r="W90" i="6"/>
  <c r="AI90" i="6"/>
  <c r="H90" i="6"/>
  <c r="T90" i="6"/>
  <c r="AC90" i="6"/>
  <c r="R90" i="6"/>
  <c r="AF90" i="6"/>
  <c r="G90" i="6"/>
  <c r="U90" i="6"/>
  <c r="L90" i="6"/>
  <c r="N90" i="6"/>
  <c r="AH90" i="6"/>
  <c r="AE90" i="6"/>
  <c r="F90" i="6"/>
  <c r="K90" i="6"/>
  <c r="Y90" i="6"/>
  <c r="V90" i="6"/>
  <c r="P90" i="6"/>
  <c r="AD90" i="6"/>
  <c r="AA90" i="6"/>
  <c r="I90" i="6"/>
  <c r="Q90" i="6"/>
  <c r="AB90" i="6"/>
  <c r="J90" i="6"/>
  <c r="M90" i="6"/>
  <c r="AJ90" i="6"/>
  <c r="S90" i="6"/>
  <c r="AG90" i="6"/>
  <c r="E91" i="6"/>
  <c r="L91" i="6"/>
  <c r="AJ91" i="6"/>
  <c r="V91" i="6"/>
  <c r="AC91" i="6"/>
  <c r="AH91" i="6"/>
  <c r="T91" i="6"/>
  <c r="U91" i="6"/>
  <c r="R91" i="6"/>
  <c r="S91" i="6"/>
  <c r="P91" i="6"/>
  <c r="J91" i="6"/>
  <c r="M91" i="6"/>
  <c r="Q91" i="6"/>
  <c r="AB91" i="6"/>
  <c r="AD91" i="6"/>
  <c r="AI91" i="6"/>
  <c r="AG91" i="6"/>
  <c r="I91" i="6"/>
  <c r="Z91" i="6"/>
  <c r="N91" i="6"/>
  <c r="AE91" i="6"/>
  <c r="O91" i="6"/>
  <c r="H91" i="6"/>
  <c r="F91" i="6"/>
  <c r="K91" i="6"/>
  <c r="W91" i="6"/>
  <c r="X91" i="6"/>
  <c r="AA91" i="6"/>
  <c r="Y91" i="6"/>
  <c r="G91" i="6"/>
  <c r="AF91" i="6"/>
  <c r="E67" i="6"/>
  <c r="AJ67" i="6"/>
  <c r="I67" i="6"/>
  <c r="M67" i="6"/>
  <c r="Z67" i="6"/>
  <c r="AE67" i="6"/>
  <c r="W67" i="6"/>
  <c r="AI67" i="6"/>
  <c r="X67" i="6"/>
  <c r="P67" i="6"/>
  <c r="U67" i="6"/>
  <c r="AD67" i="6"/>
  <c r="N67" i="6"/>
  <c r="F67" i="6"/>
  <c r="AF67" i="6"/>
  <c r="Q67" i="6"/>
  <c r="AA67" i="6"/>
  <c r="J67" i="6"/>
  <c r="G67" i="6"/>
  <c r="AC67" i="6"/>
  <c r="K67" i="6"/>
  <c r="O67" i="6"/>
  <c r="R67" i="6"/>
  <c r="AG67" i="6"/>
  <c r="V67" i="6"/>
  <c r="S67" i="6"/>
  <c r="L67" i="6"/>
  <c r="AB67" i="6"/>
  <c r="T67" i="6"/>
  <c r="AH67" i="6"/>
  <c r="Y67" i="6"/>
  <c r="H67" i="6"/>
  <c r="E65" i="6"/>
  <c r="F65" i="6"/>
  <c r="T65" i="6"/>
  <c r="AC65" i="6"/>
  <c r="AD65" i="6"/>
  <c r="J65" i="6"/>
  <c r="V65" i="6"/>
  <c r="AG65" i="6"/>
  <c r="K65" i="6"/>
  <c r="AA65" i="6"/>
  <c r="X65" i="6"/>
  <c r="Z65" i="6"/>
  <c r="S65" i="6"/>
  <c r="H65" i="6"/>
  <c r="AJ65" i="6"/>
  <c r="O65" i="6"/>
  <c r="AF65" i="6"/>
  <c r="AH65" i="6"/>
  <c r="Q65" i="6"/>
  <c r="AI65" i="6"/>
  <c r="R65" i="6"/>
  <c r="G65" i="6"/>
  <c r="U65" i="6"/>
  <c r="P65" i="6"/>
  <c r="L65" i="6"/>
  <c r="N65" i="6"/>
  <c r="I65" i="6"/>
  <c r="AE65" i="6"/>
  <c r="AB65" i="6"/>
  <c r="Y65" i="6"/>
  <c r="M65" i="6"/>
  <c r="W65" i="6"/>
  <c r="E66" i="6"/>
  <c r="J66" i="6"/>
  <c r="T66" i="6"/>
  <c r="M66" i="6"/>
  <c r="V66" i="6"/>
  <c r="AC66" i="6"/>
  <c r="AE66" i="6"/>
  <c r="P66" i="6"/>
  <c r="AH66" i="6"/>
  <c r="K66" i="6"/>
  <c r="Y66" i="6"/>
  <c r="R66" i="6"/>
  <c r="I66" i="6"/>
  <c r="S66" i="6"/>
  <c r="AF66" i="6"/>
  <c r="AD66" i="6"/>
  <c r="G66" i="6"/>
  <c r="AB66" i="6"/>
  <c r="AA66" i="6"/>
  <c r="N66" i="6"/>
  <c r="Q66" i="6"/>
  <c r="F66" i="6"/>
  <c r="U66" i="6"/>
  <c r="AG66" i="6"/>
  <c r="Z66" i="6"/>
  <c r="X66" i="6"/>
  <c r="H66" i="6"/>
  <c r="AI66" i="6"/>
  <c r="W66" i="6"/>
  <c r="L66" i="6"/>
  <c r="O66" i="6"/>
  <c r="AJ66" i="6"/>
  <c r="E42" i="6"/>
  <c r="E142" i="6" s="1"/>
  <c r="AC42" i="6"/>
  <c r="AH42" i="6"/>
  <c r="AD42" i="6"/>
  <c r="AA42" i="6"/>
  <c r="AE42" i="6"/>
  <c r="AB42" i="6"/>
  <c r="AI42" i="6"/>
  <c r="AF42" i="6"/>
  <c r="AG42" i="6"/>
  <c r="AJ42" i="6"/>
  <c r="Z42" i="6"/>
  <c r="X42" i="6"/>
  <c r="R42" i="6"/>
  <c r="P42" i="6"/>
  <c r="S42" i="6"/>
  <c r="T42" i="6"/>
  <c r="Y42" i="6"/>
  <c r="L42" i="6"/>
  <c r="U42" i="6"/>
  <c r="K42" i="6"/>
  <c r="F42" i="6"/>
  <c r="V42" i="6"/>
  <c r="I42" i="6"/>
  <c r="N42" i="6"/>
  <c r="N142" i="6" s="1"/>
  <c r="G42" i="6"/>
  <c r="Q42" i="6"/>
  <c r="J42" i="6"/>
  <c r="H42" i="6"/>
  <c r="O42" i="6"/>
  <c r="M42" i="6"/>
  <c r="W42" i="6"/>
  <c r="E41" i="6"/>
  <c r="Z41" i="6"/>
  <c r="AA41" i="6"/>
  <c r="Q41" i="6"/>
  <c r="K41" i="6"/>
  <c r="W41" i="6"/>
  <c r="H41" i="6"/>
  <c r="P41" i="6"/>
  <c r="O41" i="6"/>
  <c r="M41" i="6"/>
  <c r="G41" i="6"/>
  <c r="L41" i="6"/>
  <c r="F41" i="6"/>
  <c r="S41" i="6"/>
  <c r="N41" i="6"/>
  <c r="Y41" i="6"/>
  <c r="I41" i="6"/>
  <c r="R41" i="6"/>
  <c r="AB41" i="6"/>
  <c r="T41" i="6"/>
  <c r="U41" i="6"/>
  <c r="J41" i="6"/>
  <c r="V41" i="6"/>
  <c r="X41" i="6"/>
  <c r="AC41" i="6"/>
  <c r="AD41" i="6"/>
  <c r="AE41" i="6"/>
  <c r="AF41" i="6"/>
  <c r="AG41" i="6"/>
  <c r="AH41" i="6"/>
  <c r="AI41" i="6"/>
  <c r="AJ41" i="6"/>
  <c r="E40" i="6"/>
  <c r="Z40" i="6"/>
  <c r="AA40" i="6"/>
  <c r="X40" i="6"/>
  <c r="V40" i="6"/>
  <c r="J40" i="6"/>
  <c r="AB40" i="6"/>
  <c r="P40" i="6"/>
  <c r="O40" i="6"/>
  <c r="U40" i="6"/>
  <c r="M40" i="6"/>
  <c r="K40" i="6"/>
  <c r="S40" i="6"/>
  <c r="R40" i="6"/>
  <c r="G40" i="6"/>
  <c r="F40" i="6"/>
  <c r="Y40" i="6"/>
  <c r="N40" i="6"/>
  <c r="W40" i="6"/>
  <c r="H40" i="6"/>
  <c r="Q40" i="6"/>
  <c r="T40" i="6"/>
  <c r="I40" i="6"/>
  <c r="L40" i="6"/>
  <c r="AC40" i="6"/>
  <c r="AD40" i="6"/>
  <c r="AE40" i="6"/>
  <c r="AF40" i="6"/>
  <c r="AG40" i="6"/>
  <c r="AH40" i="6"/>
  <c r="AI40" i="6"/>
  <c r="AJ40" i="6"/>
  <c r="E15" i="6"/>
  <c r="Z15" i="6"/>
  <c r="AA15" i="6"/>
  <c r="K15" i="6"/>
  <c r="H15" i="6"/>
  <c r="J15" i="6"/>
  <c r="AB15" i="6"/>
  <c r="G15" i="6"/>
  <c r="P15" i="6"/>
  <c r="M15" i="6"/>
  <c r="N15" i="6"/>
  <c r="L15" i="6"/>
  <c r="R15" i="6"/>
  <c r="W15" i="6"/>
  <c r="V15" i="6"/>
  <c r="Y15" i="6"/>
  <c r="O15" i="6"/>
  <c r="U15" i="6"/>
  <c r="I15" i="6"/>
  <c r="S15" i="6"/>
  <c r="X15" i="6"/>
  <c r="Q15" i="6"/>
  <c r="F15" i="6"/>
  <c r="T15" i="6"/>
  <c r="AC15" i="6"/>
  <c r="AD15" i="6"/>
  <c r="AE15" i="6"/>
  <c r="AF15" i="6"/>
  <c r="AG15" i="6"/>
  <c r="AH15" i="6"/>
  <c r="AI15" i="6"/>
  <c r="AJ15" i="6"/>
  <c r="E16" i="6"/>
  <c r="AF16" i="6"/>
  <c r="H16" i="6"/>
  <c r="S16" i="6"/>
  <c r="U16" i="6"/>
  <c r="AB16" i="6"/>
  <c r="V16" i="6"/>
  <c r="AC16" i="6"/>
  <c r="W16" i="6"/>
  <c r="AE16" i="6"/>
  <c r="P16" i="6"/>
  <c r="J16" i="6"/>
  <c r="N16" i="6"/>
  <c r="AG16" i="6"/>
  <c r="L16" i="6"/>
  <c r="F16" i="6"/>
  <c r="K16" i="6"/>
  <c r="Y16" i="6"/>
  <c r="X16" i="6"/>
  <c r="M16" i="6"/>
  <c r="R16" i="6"/>
  <c r="G16" i="6"/>
  <c r="Q16" i="6"/>
  <c r="I16" i="6"/>
  <c r="Z16" i="6"/>
  <c r="AD16" i="6"/>
  <c r="O16" i="6"/>
  <c r="AA16" i="6"/>
  <c r="T16" i="6"/>
  <c r="AH16" i="6"/>
  <c r="AI16" i="6"/>
  <c r="AJ16" i="6"/>
  <c r="E17" i="6"/>
  <c r="J17" i="6"/>
  <c r="J117" i="6" s="1"/>
  <c r="Q17" i="6"/>
  <c r="F17" i="6"/>
  <c r="O17" i="6"/>
  <c r="H17" i="6"/>
  <c r="AJ17" i="6"/>
  <c r="N17" i="6"/>
  <c r="G17" i="6"/>
  <c r="I17" i="6"/>
  <c r="AA17" i="6"/>
  <c r="W17" i="6"/>
  <c r="T17" i="6"/>
  <c r="AE17" i="6"/>
  <c r="AE117" i="6" s="1"/>
  <c r="AD17" i="6"/>
  <c r="AH17" i="6"/>
  <c r="S17" i="6"/>
  <c r="X17" i="6"/>
  <c r="V17" i="6"/>
  <c r="AI17" i="6"/>
  <c r="R17" i="6"/>
  <c r="P17" i="6"/>
  <c r="Y17" i="6"/>
  <c r="Z17" i="6"/>
  <c r="M17" i="6"/>
  <c r="U17" i="6"/>
  <c r="AG17" i="6"/>
  <c r="L17" i="6"/>
  <c r="AB17" i="6"/>
  <c r="AF17" i="6"/>
  <c r="K17" i="6"/>
  <c r="AC17" i="6"/>
  <c r="E73" i="29"/>
  <c r="P18" i="29"/>
  <c r="P73" i="29"/>
  <c r="L18" i="29"/>
  <c r="L73" i="29"/>
  <c r="O18" i="29"/>
  <c r="O73" i="29"/>
  <c r="K18" i="29"/>
  <c r="K73" i="29"/>
  <c r="R18" i="29"/>
  <c r="R73" i="29"/>
  <c r="I18" i="29"/>
  <c r="I73" i="29"/>
  <c r="H18" i="29"/>
  <c r="H73" i="29"/>
  <c r="G18" i="29"/>
  <c r="G73" i="29"/>
  <c r="W18" i="29"/>
  <c r="W73" i="29"/>
  <c r="Y18" i="29"/>
  <c r="Y73" i="29"/>
  <c r="Q18" i="29"/>
  <c r="Q73" i="29"/>
  <c r="N18" i="29"/>
  <c r="N73" i="29"/>
  <c r="M18" i="29"/>
  <c r="M73" i="29"/>
  <c r="F18" i="29"/>
  <c r="F73" i="29"/>
  <c r="X18" i="29"/>
  <c r="X73" i="29"/>
  <c r="J18" i="29"/>
  <c r="J73" i="29"/>
  <c r="U18" i="29"/>
  <c r="U73" i="29"/>
  <c r="T18" i="29"/>
  <c r="T73" i="29"/>
  <c r="V18" i="29"/>
  <c r="V73" i="29"/>
  <c r="S18" i="29"/>
  <c r="S73" i="29"/>
  <c r="F35" i="29"/>
  <c r="R35" i="29"/>
  <c r="G35" i="29"/>
  <c r="S35" i="29"/>
  <c r="H35" i="29"/>
  <c r="T35" i="29"/>
  <c r="I35" i="29"/>
  <c r="U35" i="29"/>
  <c r="J35" i="29"/>
  <c r="V35" i="29"/>
  <c r="K35" i="29"/>
  <c r="W35" i="29"/>
  <c r="L35" i="29"/>
  <c r="X35" i="29"/>
  <c r="M35" i="29"/>
  <c r="Y35" i="29"/>
  <c r="N35" i="29"/>
  <c r="O35" i="29"/>
  <c r="P35" i="29"/>
  <c r="Q35" i="29"/>
  <c r="E35" i="29"/>
  <c r="AC140" i="6" l="1"/>
  <c r="T117" i="6"/>
  <c r="BR115" i="6"/>
  <c r="AY141" i="6"/>
  <c r="BG116" i="6"/>
  <c r="AC141" i="6"/>
  <c r="AO141" i="6"/>
  <c r="O116" i="6"/>
  <c r="BM116" i="6"/>
  <c r="AF141" i="6"/>
  <c r="O142" i="6"/>
  <c r="X141" i="6"/>
  <c r="BJ141" i="6"/>
  <c r="AS140" i="6"/>
  <c r="R140" i="6"/>
  <c r="AZ115" i="6"/>
  <c r="AO116" i="6"/>
  <c r="BF141" i="6"/>
  <c r="V115" i="6"/>
  <c r="BM141" i="6"/>
  <c r="AV141" i="6"/>
  <c r="BF140" i="6"/>
  <c r="BQ140" i="6"/>
  <c r="BR140" i="6"/>
  <c r="BD116" i="6"/>
  <c r="AV140" i="6"/>
  <c r="AT141" i="6"/>
  <c r="BO140" i="6"/>
  <c r="BO116" i="6"/>
  <c r="AS116" i="6"/>
  <c r="BN116" i="6"/>
  <c r="BJ115" i="6"/>
  <c r="AX140" i="6"/>
  <c r="BI141" i="6"/>
  <c r="AU116" i="6"/>
  <c r="AV116" i="6"/>
  <c r="AR141" i="6"/>
  <c r="AV115" i="6"/>
  <c r="BP140" i="6"/>
  <c r="AU115" i="6"/>
  <c r="AS115" i="6"/>
  <c r="AQ141" i="6"/>
  <c r="BE116" i="6"/>
  <c r="AQ140" i="6"/>
  <c r="AM140" i="6"/>
  <c r="BG115" i="6"/>
  <c r="BK140" i="6"/>
  <c r="AN141" i="6"/>
  <c r="AP115" i="6"/>
  <c r="AY140" i="6"/>
  <c r="BB140" i="6"/>
  <c r="BK115" i="6"/>
  <c r="AT116" i="6"/>
  <c r="BA140" i="6"/>
  <c r="BK141" i="6"/>
  <c r="BC115" i="6"/>
  <c r="BB141" i="6"/>
  <c r="BL116" i="6"/>
  <c r="BP141" i="6"/>
  <c r="BE141" i="6"/>
  <c r="BE181" i="6" s="1" a="1"/>
  <c r="BE181" i="6" s="1"/>
  <c r="BJ140" i="6"/>
  <c r="BO115" i="6"/>
  <c r="BO141" i="6"/>
  <c r="AW141" i="6"/>
  <c r="AU140" i="6"/>
  <c r="BA141" i="6"/>
  <c r="BM140" i="6"/>
  <c r="BC116" i="6"/>
  <c r="AO140" i="6"/>
  <c r="AW116" i="6"/>
  <c r="AU141" i="6"/>
  <c r="BR141" i="6"/>
  <c r="BI116" i="6"/>
  <c r="BN141" i="6"/>
  <c r="AR140" i="6"/>
  <c r="BN140" i="6"/>
  <c r="AX141" i="6"/>
  <c r="BH140" i="6"/>
  <c r="AS141" i="6"/>
  <c r="AT140" i="6"/>
  <c r="AW140" i="6"/>
  <c r="BC140" i="6"/>
  <c r="BC141" i="6"/>
  <c r="AN140" i="6"/>
  <c r="BG141" i="6"/>
  <c r="BL141" i="6"/>
  <c r="BH141" i="6"/>
  <c r="BD140" i="6"/>
  <c r="AM141" i="6"/>
  <c r="AP140" i="6"/>
  <c r="BD141" i="6"/>
  <c r="AP141" i="6"/>
  <c r="BG140" i="6"/>
  <c r="BI140" i="6"/>
  <c r="BL140" i="6"/>
  <c r="AZ140" i="6"/>
  <c r="BQ141" i="6"/>
  <c r="AZ141" i="6"/>
  <c r="BK116" i="6"/>
  <c r="BM115" i="6"/>
  <c r="BQ115" i="6"/>
  <c r="BP115" i="6"/>
  <c r="BH116" i="6"/>
  <c r="BN115" i="6"/>
  <c r="BH115" i="6"/>
  <c r="BE115" i="6"/>
  <c r="AX116" i="6"/>
  <c r="AW115" i="6"/>
  <c r="BL115" i="6"/>
  <c r="BB116" i="6"/>
  <c r="BI115" i="6"/>
  <c r="BB115" i="6"/>
  <c r="BA115" i="6"/>
  <c r="BF115" i="6"/>
  <c r="AT115" i="6"/>
  <c r="BR116" i="6"/>
  <c r="BA116" i="6"/>
  <c r="AN115" i="6"/>
  <c r="BP116" i="6"/>
  <c r="AP116" i="6"/>
  <c r="AQ115" i="6"/>
  <c r="AZ116" i="6"/>
  <c r="BD115" i="6"/>
  <c r="AR116" i="6"/>
  <c r="AM116" i="6"/>
  <c r="BF116" i="6"/>
  <c r="AQ116" i="6"/>
  <c r="AR115" i="6"/>
  <c r="AO115" i="6"/>
  <c r="BQ116" i="6"/>
  <c r="BJ116" i="6"/>
  <c r="AY115" i="6"/>
  <c r="AN116" i="6"/>
  <c r="AY116" i="6"/>
  <c r="AX115" i="6"/>
  <c r="AM115" i="6"/>
  <c r="V142" i="6"/>
  <c r="AI116" i="6"/>
  <c r="H117" i="6"/>
  <c r="AD116" i="6"/>
  <c r="AD141" i="6"/>
  <c r="AG142" i="6"/>
  <c r="AF116" i="6"/>
  <c r="AF140" i="6"/>
  <c r="W117" i="6"/>
  <c r="AJ141" i="6"/>
  <c r="J142" i="6"/>
  <c r="AD140" i="6"/>
  <c r="Y117" i="6"/>
  <c r="AB141" i="6"/>
  <c r="AH142" i="6"/>
  <c r="U115" i="6"/>
  <c r="W141" i="6"/>
  <c r="T116" i="6"/>
  <c r="X142" i="6"/>
  <c r="G117" i="6"/>
  <c r="H116" i="6"/>
  <c r="X115" i="6"/>
  <c r="T140" i="6"/>
  <c r="AF117" i="6"/>
  <c r="Q115" i="6"/>
  <c r="AD142" i="6"/>
  <c r="I117" i="6"/>
  <c r="G142" i="6"/>
  <c r="R142" i="6"/>
  <c r="X117" i="6"/>
  <c r="F142" i="6"/>
  <c r="V116" i="6"/>
  <c r="I140" i="6"/>
  <c r="AI141" i="6"/>
  <c r="U140" i="6"/>
  <c r="S116" i="6"/>
  <c r="P140" i="6"/>
  <c r="Q141" i="6"/>
  <c r="AH117" i="6"/>
  <c r="J116" i="6"/>
  <c r="G115" i="6"/>
  <c r="L141" i="6"/>
  <c r="X116" i="6"/>
  <c r="AA115" i="6"/>
  <c r="K141" i="6"/>
  <c r="Z142" i="6"/>
  <c r="AG116" i="6"/>
  <c r="S141" i="6"/>
  <c r="AB117" i="6"/>
  <c r="AG140" i="6"/>
  <c r="Y140" i="6"/>
  <c r="J141" i="6"/>
  <c r="H141" i="6"/>
  <c r="P142" i="6"/>
  <c r="AH141" i="6"/>
  <c r="AB140" i="6"/>
  <c r="W142" i="6"/>
  <c r="M140" i="6"/>
  <c r="Q142" i="6"/>
  <c r="AH116" i="6"/>
  <c r="R141" i="6"/>
  <c r="K117" i="6"/>
  <c r="V117" i="6"/>
  <c r="AJ117" i="6"/>
  <c r="L116" i="6"/>
  <c r="F115" i="6"/>
  <c r="AI140" i="6"/>
  <c r="W140" i="6"/>
  <c r="AE141" i="6"/>
  <c r="N141" i="6"/>
  <c r="AA141" i="6"/>
  <c r="AJ142" i="6"/>
  <c r="S115" i="6"/>
  <c r="AE140" i="6"/>
  <c r="G140" i="6"/>
  <c r="AA140" i="6"/>
  <c r="V141" i="6"/>
  <c r="L142" i="6"/>
  <c r="S140" i="6"/>
  <c r="E140" i="6"/>
  <c r="O141" i="6"/>
  <c r="H142" i="6"/>
  <c r="T142" i="6"/>
  <c r="AA142" i="6"/>
  <c r="M116" i="6"/>
  <c r="AF115" i="6"/>
  <c r="S142" i="6"/>
  <c r="AJ140" i="6"/>
  <c r="H140" i="6"/>
  <c r="Y141" i="6"/>
  <c r="I142" i="6"/>
  <c r="N140" i="6"/>
  <c r="V140" i="6"/>
  <c r="F141" i="6"/>
  <c r="K142" i="6"/>
  <c r="AF142" i="6"/>
  <c r="F117" i="6"/>
  <c r="F140" i="6"/>
  <c r="M142" i="6"/>
  <c r="Z140" i="6"/>
  <c r="L140" i="6"/>
  <c r="T141" i="6"/>
  <c r="AC142" i="6"/>
  <c r="O140" i="6"/>
  <c r="AH140" i="6"/>
  <c r="J140" i="6"/>
  <c r="Z141" i="6"/>
  <c r="X140" i="6"/>
  <c r="U142" i="6"/>
  <c r="AI142" i="6"/>
  <c r="G141" i="6"/>
  <c r="AB142" i="6"/>
  <c r="M141" i="6"/>
  <c r="Y142" i="6"/>
  <c r="AE142" i="6"/>
  <c r="U141" i="6"/>
  <c r="K140" i="6"/>
  <c r="P141" i="6"/>
  <c r="Q140" i="6"/>
  <c r="AG141" i="6"/>
  <c r="I141" i="6"/>
  <c r="N116" i="6"/>
  <c r="E141" i="6"/>
  <c r="AG117" i="6"/>
  <c r="AD117" i="6"/>
  <c r="P116" i="6"/>
  <c r="O115" i="6"/>
  <c r="Z117" i="6"/>
  <c r="AJ116" i="6"/>
  <c r="AE115" i="6"/>
  <c r="AC115" i="6"/>
  <c r="N115" i="6"/>
  <c r="L117" i="6"/>
  <c r="E115" i="6"/>
  <c r="M115" i="6"/>
  <c r="U116" i="6"/>
  <c r="O117" i="6"/>
  <c r="AC116" i="6"/>
  <c r="P117" i="6"/>
  <c r="S117" i="6"/>
  <c r="Z116" i="6"/>
  <c r="E116" i="6"/>
  <c r="I116" i="6"/>
  <c r="AJ115" i="6"/>
  <c r="Y115" i="6"/>
  <c r="K115" i="6"/>
  <c r="AA117" i="6"/>
  <c r="R117" i="6"/>
  <c r="K116" i="6"/>
  <c r="R115" i="6"/>
  <c r="AC117" i="6"/>
  <c r="AI117" i="6"/>
  <c r="N117" i="6"/>
  <c r="AA116" i="6"/>
  <c r="F116" i="6"/>
  <c r="T115" i="6"/>
  <c r="L115" i="6"/>
  <c r="P115" i="6"/>
  <c r="Q117" i="6"/>
  <c r="Q116" i="6"/>
  <c r="AI115" i="6"/>
  <c r="I115" i="6"/>
  <c r="AB115" i="6"/>
  <c r="U117" i="6"/>
  <c r="G116" i="6"/>
  <c r="AE116" i="6"/>
  <c r="AH115" i="6"/>
  <c r="J115" i="6"/>
  <c r="M117" i="6"/>
  <c r="E117" i="6"/>
  <c r="R116" i="6"/>
  <c r="W116" i="6"/>
  <c r="AG115" i="6"/>
  <c r="H115" i="6"/>
  <c r="Y116" i="6"/>
  <c r="AB116" i="6"/>
  <c r="AD115" i="6"/>
  <c r="W115" i="6"/>
  <c r="Z115" i="6"/>
  <c r="E91" i="5"/>
  <c r="H91" i="5"/>
  <c r="Q91" i="5"/>
  <c r="L91" i="5"/>
  <c r="W91" i="5"/>
  <c r="S91" i="5"/>
  <c r="N91" i="5"/>
  <c r="K91" i="5"/>
  <c r="V91" i="5"/>
  <c r="I91" i="5"/>
  <c r="F91" i="5"/>
  <c r="R91" i="5"/>
  <c r="X91" i="5"/>
  <c r="G91" i="5"/>
  <c r="P91" i="5"/>
  <c r="J91" i="5"/>
  <c r="M91" i="5"/>
  <c r="O91" i="5"/>
  <c r="T91" i="5"/>
  <c r="U91" i="5"/>
  <c r="Y91" i="5"/>
  <c r="BG168" i="6" l="1" a="1"/>
  <c r="BG168" i="6" s="1"/>
  <c r="BR159" i="6" a="1"/>
  <c r="BR159" i="6" s="1"/>
  <c r="AY191" i="6" a="1"/>
  <c r="AY191" i="6" s="1"/>
  <c r="AC186" i="6" a="1"/>
  <c r="AC186" i="6" s="1"/>
  <c r="AC145" i="8" s="1"/>
  <c r="AS180" i="6" a="1"/>
  <c r="AS180" i="6" s="1"/>
  <c r="AZ163" i="6" a="1"/>
  <c r="AZ163" i="6" s="1"/>
  <c r="BF199" i="6" a="1"/>
  <c r="BF199" i="6" s="1"/>
  <c r="BF181" i="6" a="1"/>
  <c r="BF181" i="6" s="1"/>
  <c r="BF186" i="6" a="1"/>
  <c r="BF186" i="6" s="1"/>
  <c r="BR191" i="6" a="1"/>
  <c r="BR191" i="6" s="1"/>
  <c r="BQ150" i="8" s="1"/>
  <c r="BF195" i="6" a="1"/>
  <c r="BF195" i="6" s="1"/>
  <c r="AS160" i="6" a="1"/>
  <c r="AS160" i="6" s="1"/>
  <c r="AV199" i="6" a="1"/>
  <c r="AV199" i="6" s="1"/>
  <c r="BF188" i="6" a="1"/>
  <c r="BF188" i="6" s="1"/>
  <c r="BF200" i="6" a="1"/>
  <c r="BF200" i="6" s="1"/>
  <c r="BF187" i="6" a="1"/>
  <c r="BF187" i="6" s="1"/>
  <c r="BF193" i="6" a="1"/>
  <c r="BF193" i="6" s="1"/>
  <c r="BO164" i="6" a="1"/>
  <c r="BO164" i="6" s="1"/>
  <c r="BN123" i="8" s="1"/>
  <c r="BF192" i="6" a="1"/>
  <c r="BF192" i="6" s="1"/>
  <c r="BF191" i="6" a="1"/>
  <c r="BF191" i="6" s="1"/>
  <c r="BF185" i="6" a="1"/>
  <c r="BF185" i="6" s="1"/>
  <c r="BF183" i="6" a="1"/>
  <c r="BF183" i="6" s="1"/>
  <c r="BF203" i="6" a="1"/>
  <c r="BF203" i="6" s="1"/>
  <c r="BF182" i="6" a="1"/>
  <c r="BF182" i="6" s="1"/>
  <c r="BF198" i="6" a="1"/>
  <c r="BF198" i="6" s="1"/>
  <c r="BF197" i="6" a="1"/>
  <c r="BF197" i="6" s="1"/>
  <c r="BF180" i="6" a="1"/>
  <c r="BF180" i="6" s="1"/>
  <c r="BF202" i="6" a="1"/>
  <c r="BF202" i="6" s="1"/>
  <c r="BF190" i="6" a="1"/>
  <c r="BF190" i="6" s="1"/>
  <c r="BF196" i="6" a="1"/>
  <c r="BF196" i="6" s="1"/>
  <c r="BF184" i="6" a="1"/>
  <c r="BF184" i="6" s="1"/>
  <c r="BF201" i="6" a="1"/>
  <c r="BF201" i="6" s="1"/>
  <c r="BF189" i="6" a="1"/>
  <c r="BF189" i="6" s="1"/>
  <c r="BF194" i="6" a="1"/>
  <c r="BF194" i="6" s="1"/>
  <c r="BJ162" i="6" a="1"/>
  <c r="BJ162" i="6" s="1"/>
  <c r="BI121" i="8" s="1"/>
  <c r="AS163" i="6" a="1"/>
  <c r="AS163" i="6" s="1"/>
  <c r="AS156" i="6" a="1"/>
  <c r="AS156" i="6" s="1"/>
  <c r="BQ185" i="6" a="1"/>
  <c r="BQ185" i="6" s="1"/>
  <c r="BP144" i="8" s="1"/>
  <c r="AS157" i="6" a="1"/>
  <c r="AS157" i="6" s="1"/>
  <c r="AS165" i="6" a="1"/>
  <c r="AS165" i="6" s="1"/>
  <c r="AS161" i="6" a="1"/>
  <c r="AS161" i="6" s="1"/>
  <c r="AS170" i="6" a="1"/>
  <c r="AS170" i="6" s="1"/>
  <c r="AS155" i="6" a="1"/>
  <c r="AS155" i="6" s="1"/>
  <c r="BO156" i="6" a="1"/>
  <c r="BO156" i="6" s="1"/>
  <c r="BN115" i="8" s="1"/>
  <c r="AU158" i="6" a="1"/>
  <c r="AU158" i="6" s="1"/>
  <c r="AS159" i="6" a="1"/>
  <c r="AS159" i="6" s="1"/>
  <c r="BK165" i="6" a="1"/>
  <c r="BK165" i="6" s="1"/>
  <c r="BJ124" i="8" s="1"/>
  <c r="AS164" i="6" a="1"/>
  <c r="AS164" i="6" s="1"/>
  <c r="AU163" i="6" a="1"/>
  <c r="AU163" i="6" s="1"/>
  <c r="AU170" i="6" a="1"/>
  <c r="AU170" i="6" s="1"/>
  <c r="AS154" i="6" a="1"/>
  <c r="AS154" i="6" s="1"/>
  <c r="AU162" i="6" a="1"/>
  <c r="AU162" i="6" s="1"/>
  <c r="AU167" i="6" a="1"/>
  <c r="AU167" i="6" s="1"/>
  <c r="AS158" i="6" a="1"/>
  <c r="AS158" i="6" s="1"/>
  <c r="AS169" i="6" a="1"/>
  <c r="AS169" i="6" s="1"/>
  <c r="AU166" i="6" a="1"/>
  <c r="AU166" i="6" s="1"/>
  <c r="AU157" i="6" a="1"/>
  <c r="AU157" i="6" s="1"/>
  <c r="AU161" i="6" a="1"/>
  <c r="AU161" i="6" s="1"/>
  <c r="AV195" i="6" a="1"/>
  <c r="AV195" i="6" s="1"/>
  <c r="AU155" i="6" a="1"/>
  <c r="AU155" i="6" s="1"/>
  <c r="AV193" i="6" a="1"/>
  <c r="AV193" i="6" s="1"/>
  <c r="AU160" i="6" a="1"/>
  <c r="AU160" i="6" s="1"/>
  <c r="AV182" i="6" a="1"/>
  <c r="AV182" i="6" s="1"/>
  <c r="AV192" i="6" a="1"/>
  <c r="AV192" i="6" s="1"/>
  <c r="AU154" i="6" a="1"/>
  <c r="AU154" i="6" s="1"/>
  <c r="AU177" i="6" a="1"/>
  <c r="AU177" i="6" s="1"/>
  <c r="AV187" i="6" a="1"/>
  <c r="AV187" i="6" s="1"/>
  <c r="AU165" i="6" a="1"/>
  <c r="AU165" i="6" s="1"/>
  <c r="AU175" i="6" a="1"/>
  <c r="AU175" i="6" s="1"/>
  <c r="AV184" i="6" a="1"/>
  <c r="AV184" i="6" s="1"/>
  <c r="AU159" i="6" a="1"/>
  <c r="AU159" i="6" s="1"/>
  <c r="AU168" i="6" a="1"/>
  <c r="AU168" i="6" s="1"/>
  <c r="AU164" i="6" a="1"/>
  <c r="AU164" i="6" s="1"/>
  <c r="AV183" i="6" a="1"/>
  <c r="AV183" i="6" s="1"/>
  <c r="AV198" i="6" a="1"/>
  <c r="AV198" i="6" s="1"/>
  <c r="AV181" i="6" a="1"/>
  <c r="AV181" i="6" s="1"/>
  <c r="AV203" i="6" a="1"/>
  <c r="AV203" i="6" s="1"/>
  <c r="AV186" i="6" a="1"/>
  <c r="AV186" i="6" s="1"/>
  <c r="AV197" i="6" a="1"/>
  <c r="AV197" i="6" s="1"/>
  <c r="AV180" i="6" a="1"/>
  <c r="AV180" i="6" s="1"/>
  <c r="AV202" i="6" a="1"/>
  <c r="AV202" i="6" s="1"/>
  <c r="AV191" i="6" a="1"/>
  <c r="AV191" i="6" s="1"/>
  <c r="AV196" i="6" a="1"/>
  <c r="AV196" i="6" s="1"/>
  <c r="AS162" i="6" a="1"/>
  <c r="AS162" i="6" s="1"/>
  <c r="AV185" i="6" a="1"/>
  <c r="AV185" i="6" s="1"/>
  <c r="AV194" i="6" a="1"/>
  <c r="AV194" i="6" s="1"/>
  <c r="AS177" i="6" a="1"/>
  <c r="AS177" i="6" s="1"/>
  <c r="AV190" i="6" a="1"/>
  <c r="AV190" i="6" s="1"/>
  <c r="AV201" i="6" a="1"/>
  <c r="AV201" i="6" s="1"/>
  <c r="AS175" i="6" a="1"/>
  <c r="AS175" i="6" s="1"/>
  <c r="AV189" i="6" a="1"/>
  <c r="AV189" i="6" s="1"/>
  <c r="AV200" i="6" a="1"/>
  <c r="AV200" i="6" s="1"/>
  <c r="AV188" i="6" a="1"/>
  <c r="AV188" i="6" s="1"/>
  <c r="BP187" i="6" a="1"/>
  <c r="BP187" i="6" s="1"/>
  <c r="BO146" i="8" s="1"/>
  <c r="AS172" i="6" a="1"/>
  <c r="AS172" i="6" s="1"/>
  <c r="AS176" i="6" a="1"/>
  <c r="AS176" i="6" s="1"/>
  <c r="AU169" i="6" a="1"/>
  <c r="AU169" i="6" s="1"/>
  <c r="BO163" i="6" a="1"/>
  <c r="BO163" i="6" s="1"/>
  <c r="BN122" i="8" s="1"/>
  <c r="AV170" i="6" a="1"/>
  <c r="AV170" i="6" s="1"/>
  <c r="BO177" i="6" a="1"/>
  <c r="BO177" i="6" s="1"/>
  <c r="BN136" i="8" s="1"/>
  <c r="BO157" i="6" a="1"/>
  <c r="BO157" i="6" s="1"/>
  <c r="BN116" i="8" s="1"/>
  <c r="BO167" i="6" a="1"/>
  <c r="BO167" i="6" s="1"/>
  <c r="BN126" i="8" s="1"/>
  <c r="BO158" i="6" a="1"/>
  <c r="BO158" i="6" s="1"/>
  <c r="BN117" i="8" s="1"/>
  <c r="BO162" i="6" a="1"/>
  <c r="BO162" i="6" s="1"/>
  <c r="BN121" i="8" s="1"/>
  <c r="BO172" i="6" a="1"/>
  <c r="BO172" i="6" s="1"/>
  <c r="BN131" i="8" s="1"/>
  <c r="BO160" i="6" a="1"/>
  <c r="BO160" i="6" s="1"/>
  <c r="BN119" i="8" s="1"/>
  <c r="BO166" i="6" a="1"/>
  <c r="BO166" i="6" s="1"/>
  <c r="BN125" i="8" s="1"/>
  <c r="AM180" i="6" a="1"/>
  <c r="AM180" i="6" s="1"/>
  <c r="AL139" i="8" s="1"/>
  <c r="BO154" i="6" a="1"/>
  <c r="BO154" i="6" s="1"/>
  <c r="BN113" i="8" s="1"/>
  <c r="AX186" i="6" a="1"/>
  <c r="AX186" i="6" s="1"/>
  <c r="BO155" i="6" a="1"/>
  <c r="BO155" i="6" s="1"/>
  <c r="BN114" i="8" s="1"/>
  <c r="BO161" i="6" a="1"/>
  <c r="BO161" i="6" s="1"/>
  <c r="BN120" i="8" s="1"/>
  <c r="BO165" i="6" a="1"/>
  <c r="BO165" i="6" s="1"/>
  <c r="BN124" i="8" s="1"/>
  <c r="BO159" i="6" a="1"/>
  <c r="BO159" i="6" s="1"/>
  <c r="BN118" i="8" s="1"/>
  <c r="AV154" i="6" a="1"/>
  <c r="AV154" i="6" s="1"/>
  <c r="AU174" i="6" a="1"/>
  <c r="AU174" i="6" s="1"/>
  <c r="AU173" i="6" a="1"/>
  <c r="AU173" i="6" s="1"/>
  <c r="AU156" i="6" a="1"/>
  <c r="AU156" i="6" s="1"/>
  <c r="AU172" i="6" a="1"/>
  <c r="AU172" i="6" s="1"/>
  <c r="AU171" i="6" a="1"/>
  <c r="AU171" i="6" s="1"/>
  <c r="AU176" i="6" a="1"/>
  <c r="AU176" i="6" s="1"/>
  <c r="BO183" i="6" a="1"/>
  <c r="BO183" i="6" s="1"/>
  <c r="BN142" i="8" s="1"/>
  <c r="BO173" i="6" a="1"/>
  <c r="BO173" i="6" s="1"/>
  <c r="BN132" i="8" s="1"/>
  <c r="AV165" i="6" a="1"/>
  <c r="AV165" i="6" s="1"/>
  <c r="AS174" i="6" a="1"/>
  <c r="AS174" i="6" s="1"/>
  <c r="AS168" i="6" a="1"/>
  <c r="AS168" i="6" s="1"/>
  <c r="AS173" i="6" a="1"/>
  <c r="AS173" i="6" s="1"/>
  <c r="AV168" i="6" a="1"/>
  <c r="AV168" i="6" s="1"/>
  <c r="AS167" i="6" a="1"/>
  <c r="AS167" i="6" s="1"/>
  <c r="AV175" i="6" a="1"/>
  <c r="AV175" i="6" s="1"/>
  <c r="AS171" i="6" a="1"/>
  <c r="AS171" i="6" s="1"/>
  <c r="AS166" i="6" a="1"/>
  <c r="AS166" i="6" s="1"/>
  <c r="AV160" i="6" a="1"/>
  <c r="AV160" i="6" s="1"/>
  <c r="AV174" i="6" a="1"/>
  <c r="AV174" i="6" s="1"/>
  <c r="AV159" i="6" a="1"/>
  <c r="AV159" i="6" s="1"/>
  <c r="AV169" i="6" a="1"/>
  <c r="AV169" i="6" s="1"/>
  <c r="AV164" i="6" a="1"/>
  <c r="AV164" i="6" s="1"/>
  <c r="AV173" i="6" a="1"/>
  <c r="AV173" i="6" s="1"/>
  <c r="AV158" i="6" a="1"/>
  <c r="AV158" i="6" s="1"/>
  <c r="AV167" i="6" a="1"/>
  <c r="AV167" i="6" s="1"/>
  <c r="AV163" i="6" a="1"/>
  <c r="AV163" i="6" s="1"/>
  <c r="AV172" i="6" a="1"/>
  <c r="AV172" i="6" s="1"/>
  <c r="AV157" i="6" a="1"/>
  <c r="AV157" i="6" s="1"/>
  <c r="AV177" i="6" a="1"/>
  <c r="AV177" i="6" s="1"/>
  <c r="AV156" i="6" a="1"/>
  <c r="AV156" i="6" s="1"/>
  <c r="AV166" i="6" a="1"/>
  <c r="AV166" i="6" s="1"/>
  <c r="AV161" i="6" a="1"/>
  <c r="AV161" i="6" s="1"/>
  <c r="AV171" i="6" a="1"/>
  <c r="AV171" i="6" s="1"/>
  <c r="AV155" i="6" a="1"/>
  <c r="AV155" i="6" s="1"/>
  <c r="AV176" i="6" a="1"/>
  <c r="AV176" i="6" s="1"/>
  <c r="AV162" i="6" a="1"/>
  <c r="AV162" i="6" s="1"/>
  <c r="BG161" i="6" a="1"/>
  <c r="BG161" i="6" s="1"/>
  <c r="BG160" i="6" a="1"/>
  <c r="BG160" i="6" s="1"/>
  <c r="BG166" i="6" a="1"/>
  <c r="BG166" i="6" s="1"/>
  <c r="BG167" i="6" a="1"/>
  <c r="BG167" i="6" s="1"/>
  <c r="BO174" i="6" a="1"/>
  <c r="BO174" i="6" s="1"/>
  <c r="BN133" i="8" s="1"/>
  <c r="BO171" i="6" a="1"/>
  <c r="BO171" i="6" s="1"/>
  <c r="BN130" i="8" s="1"/>
  <c r="BO176" i="6" a="1"/>
  <c r="BO176" i="6" s="1"/>
  <c r="BN135" i="8" s="1"/>
  <c r="BO168" i="6" a="1"/>
  <c r="BO168" i="6" s="1"/>
  <c r="BN127" i="8" s="1"/>
  <c r="BO170" i="6" a="1"/>
  <c r="BO170" i="6" s="1"/>
  <c r="BN129" i="8" s="1"/>
  <c r="BO175" i="6" a="1"/>
  <c r="BO175" i="6" s="1"/>
  <c r="BN134" i="8" s="1"/>
  <c r="BO169" i="6" a="1"/>
  <c r="BO169" i="6" s="1"/>
  <c r="BN128" i="8" s="1"/>
  <c r="BC163" i="6" a="1"/>
  <c r="BC163" i="6" s="1"/>
  <c r="BC172" i="6" a="1"/>
  <c r="BC172" i="6" s="1"/>
  <c r="AY190" i="6" a="1"/>
  <c r="AY190" i="6" s="1"/>
  <c r="AY189" i="6" a="1"/>
  <c r="AY189" i="6" s="1"/>
  <c r="AY188" i="6" a="1"/>
  <c r="AY188" i="6" s="1"/>
  <c r="AQ191" i="6" a="1"/>
  <c r="AQ191" i="6" s="1"/>
  <c r="BG163" i="6" a="1"/>
  <c r="BG163" i="6" s="1"/>
  <c r="BG173" i="6" a="1"/>
  <c r="BG173" i="6" s="1"/>
  <c r="BG155" i="6" a="1"/>
  <c r="BG155" i="6" s="1"/>
  <c r="BG172" i="6" a="1"/>
  <c r="BG172" i="6" s="1"/>
  <c r="BG177" i="6" a="1"/>
  <c r="BG177" i="6" s="1"/>
  <c r="BG165" i="6" a="1"/>
  <c r="BG165" i="6" s="1"/>
  <c r="BG171" i="6" a="1"/>
  <c r="BG171" i="6" s="1"/>
  <c r="BG159" i="6" a="1"/>
  <c r="BG159" i="6" s="1"/>
  <c r="BG175" i="6" a="1"/>
  <c r="BG175" i="6" s="1"/>
  <c r="BG164" i="6" a="1"/>
  <c r="BG164" i="6" s="1"/>
  <c r="BG169" i="6" a="1"/>
  <c r="BG169" i="6" s="1"/>
  <c r="AY185" i="6" a="1"/>
  <c r="AY185" i="6" s="1"/>
  <c r="BG158" i="6" a="1"/>
  <c r="BG158" i="6" s="1"/>
  <c r="BG170" i="6" a="1"/>
  <c r="BG170" i="6" s="1"/>
  <c r="BG154" i="6" a="1"/>
  <c r="BG154" i="6" s="1"/>
  <c r="BG157" i="6" a="1"/>
  <c r="BG157" i="6" s="1"/>
  <c r="BG176" i="6" a="1"/>
  <c r="BG176" i="6" s="1"/>
  <c r="BG162" i="6" a="1"/>
  <c r="BG162" i="6" s="1"/>
  <c r="BG174" i="6" a="1"/>
  <c r="BG174" i="6" s="1"/>
  <c r="BG156" i="6" a="1"/>
  <c r="BG156" i="6" s="1"/>
  <c r="AP160" i="6" a="1"/>
  <c r="AP160" i="6" s="1"/>
  <c r="AQ180" i="6" a="1"/>
  <c r="AQ180" i="6" s="1"/>
  <c r="AQ186" i="6" a="1"/>
  <c r="AQ186" i="6" s="1"/>
  <c r="BC165" i="6" a="1"/>
  <c r="BC165" i="6" s="1"/>
  <c r="AQ185" i="6" a="1"/>
  <c r="AQ185" i="6" s="1"/>
  <c r="AQ190" i="6" a="1"/>
  <c r="AQ190" i="6" s="1"/>
  <c r="AQ189" i="6" a="1"/>
  <c r="AQ189" i="6" s="1"/>
  <c r="AQ183" i="6" a="1"/>
  <c r="AQ183" i="6" s="1"/>
  <c r="BC159" i="6" a="1"/>
  <c r="BC159" i="6" s="1"/>
  <c r="BC154" i="6" a="1"/>
  <c r="BC154" i="6" s="1"/>
  <c r="BE192" i="6" a="1"/>
  <c r="BE192" i="6" s="1"/>
  <c r="AS203" i="6" a="1"/>
  <c r="AS203" i="6" s="1"/>
  <c r="BE203" i="6" a="1"/>
  <c r="BE203" i="6" s="1"/>
  <c r="AY184" i="6" a="1"/>
  <c r="AY184" i="6" s="1"/>
  <c r="AS192" i="6" a="1"/>
  <c r="AS192" i="6" s="1"/>
  <c r="AY183" i="6" a="1"/>
  <c r="AY183" i="6" s="1"/>
  <c r="BP199" i="6" a="1"/>
  <c r="BP199" i="6" s="1"/>
  <c r="BO158" i="8" s="1"/>
  <c r="BC166" i="6" a="1"/>
  <c r="BC166" i="6" s="1"/>
  <c r="BP198" i="6" a="1"/>
  <c r="BP198" i="6" s="1"/>
  <c r="BO157" i="8" s="1"/>
  <c r="AY182" i="6" a="1"/>
  <c r="AY182" i="6" s="1"/>
  <c r="BQ192" i="6" a="1"/>
  <c r="BQ192" i="6" s="1"/>
  <c r="BP151" i="8" s="1"/>
  <c r="AY187" i="6" a="1"/>
  <c r="AY187" i="6" s="1"/>
  <c r="BQ203" i="6" a="1"/>
  <c r="BQ203" i="6" s="1"/>
  <c r="BP162" i="8" s="1"/>
  <c r="AY181" i="6" a="1"/>
  <c r="AY181" i="6" s="1"/>
  <c r="BO200" i="6" a="1"/>
  <c r="BO200" i="6" s="1"/>
  <c r="BN159" i="8" s="1"/>
  <c r="AY186" i="6" a="1"/>
  <c r="AY186" i="6" s="1"/>
  <c r="BO199" i="6" a="1"/>
  <c r="BO199" i="6" s="1"/>
  <c r="BN158" i="8" s="1"/>
  <c r="AY180" i="6" a="1"/>
  <c r="AY180" i="6" s="1"/>
  <c r="BR199" i="6" a="1"/>
  <c r="BR199" i="6" s="1"/>
  <c r="BQ158" i="8" s="1"/>
  <c r="BR193" i="6" a="1"/>
  <c r="BR193" i="6" s="1"/>
  <c r="BQ152" i="8" s="1"/>
  <c r="BI195" i="6" a="1"/>
  <c r="BI195" i="6" s="1"/>
  <c r="BH154" i="8" s="1"/>
  <c r="BI201" i="6" a="1"/>
  <c r="BI201" i="6" s="1"/>
  <c r="BH160" i="8" s="1"/>
  <c r="BI196" i="6" a="1"/>
  <c r="BI196" i="6" s="1"/>
  <c r="BH155" i="8" s="1"/>
  <c r="BI202" i="6" a="1"/>
  <c r="BI202" i="6" s="1"/>
  <c r="BH161" i="8" s="1"/>
  <c r="BI197" i="6" a="1"/>
  <c r="BI197" i="6" s="1"/>
  <c r="BH156" i="8" s="1"/>
  <c r="BI203" i="6" a="1"/>
  <c r="BI203" i="6" s="1"/>
  <c r="BH162" i="8" s="1"/>
  <c r="BI192" i="6" a="1"/>
  <c r="BI192" i="6" s="1"/>
  <c r="BH151" i="8" s="1"/>
  <c r="BI193" i="6" a="1"/>
  <c r="BI193" i="6" s="1"/>
  <c r="BH152" i="8" s="1"/>
  <c r="BI198" i="6" a="1"/>
  <c r="BI198" i="6" s="1"/>
  <c r="BH157" i="8" s="1"/>
  <c r="BI199" i="6" a="1"/>
  <c r="BI199" i="6" s="1"/>
  <c r="BH158" i="8" s="1"/>
  <c r="BI200" i="6" a="1"/>
  <c r="BI200" i="6" s="1"/>
  <c r="BH159" i="8" s="1"/>
  <c r="BI194" i="6" a="1"/>
  <c r="BI194" i="6" s="1"/>
  <c r="BH153" i="8" s="1"/>
  <c r="BC195" i="6" a="1"/>
  <c r="BC195" i="6" s="1"/>
  <c r="BC201" i="6" a="1"/>
  <c r="BC201" i="6" s="1"/>
  <c r="BC196" i="6" a="1"/>
  <c r="BC196" i="6" s="1"/>
  <c r="BC202" i="6" a="1"/>
  <c r="BC202" i="6" s="1"/>
  <c r="BC197" i="6" a="1"/>
  <c r="BC197" i="6" s="1"/>
  <c r="BC203" i="6" a="1"/>
  <c r="BC203" i="6" s="1"/>
  <c r="BC192" i="6" a="1"/>
  <c r="BC192" i="6" s="1"/>
  <c r="BC193" i="6" a="1"/>
  <c r="BC193" i="6" s="1"/>
  <c r="BC198" i="6" a="1"/>
  <c r="BC198" i="6" s="1"/>
  <c r="BC199" i="6" a="1"/>
  <c r="BC199" i="6" s="1"/>
  <c r="BC200" i="6" a="1"/>
  <c r="BC200" i="6" s="1"/>
  <c r="BC194" i="6" a="1"/>
  <c r="BC194" i="6" s="1"/>
  <c r="BH196" i="6" a="1"/>
  <c r="BH196" i="6" s="1"/>
  <c r="BG155" i="8" s="1"/>
  <c r="BH194" i="6" a="1"/>
  <c r="BH194" i="6" s="1"/>
  <c r="BG153" i="8" s="1"/>
  <c r="BH202" i="6" a="1"/>
  <c r="BH202" i="6" s="1"/>
  <c r="BG161" i="8" s="1"/>
  <c r="BH197" i="6" a="1"/>
  <c r="BH197" i="6" s="1"/>
  <c r="BG156" i="8" s="1"/>
  <c r="BH203" i="6" a="1"/>
  <c r="BH203" i="6" s="1"/>
  <c r="BG162" i="8" s="1"/>
  <c r="BH192" i="6" a="1"/>
  <c r="BH192" i="6" s="1"/>
  <c r="BG151" i="8" s="1"/>
  <c r="BH198" i="6" a="1"/>
  <c r="BH198" i="6" s="1"/>
  <c r="BG157" i="8" s="1"/>
  <c r="BH193" i="6" a="1"/>
  <c r="BH193" i="6" s="1"/>
  <c r="BG152" i="8" s="1"/>
  <c r="BH199" i="6" a="1"/>
  <c r="BH199" i="6" s="1"/>
  <c r="BG158" i="8" s="1"/>
  <c r="BH200" i="6" a="1"/>
  <c r="BH200" i="6" s="1"/>
  <c r="BG159" i="8" s="1"/>
  <c r="BH195" i="6" a="1"/>
  <c r="BH195" i="6" s="1"/>
  <c r="BG154" i="8" s="1"/>
  <c r="BH201" i="6" a="1"/>
  <c r="BH201" i="6" s="1"/>
  <c r="BG160" i="8" s="1"/>
  <c r="BM197" i="6" a="1"/>
  <c r="BM197" i="6" s="1"/>
  <c r="BL156" i="8" s="1"/>
  <c r="BM203" i="6" a="1"/>
  <c r="BM203" i="6" s="1"/>
  <c r="BL162" i="8" s="1"/>
  <c r="BM192" i="6" a="1"/>
  <c r="BM192" i="6" s="1"/>
  <c r="BL151" i="8" s="1"/>
  <c r="BM198" i="6" a="1"/>
  <c r="BM198" i="6" s="1"/>
  <c r="BL157" i="8" s="1"/>
  <c r="BM193" i="6" a="1"/>
  <c r="BM193" i="6" s="1"/>
  <c r="BL152" i="8" s="1"/>
  <c r="BM195" i="6" a="1"/>
  <c r="BM195" i="6" s="1"/>
  <c r="BL154" i="8" s="1"/>
  <c r="BM199" i="6" a="1"/>
  <c r="BM199" i="6" s="1"/>
  <c r="BL158" i="8" s="1"/>
  <c r="BM194" i="6" a="1"/>
  <c r="BM194" i="6" s="1"/>
  <c r="BL153" i="8" s="1"/>
  <c r="BM200" i="6" a="1"/>
  <c r="BM200" i="6" s="1"/>
  <c r="BL159" i="8" s="1"/>
  <c r="BM201" i="6" a="1"/>
  <c r="BM201" i="6" s="1"/>
  <c r="BL160" i="8" s="1"/>
  <c r="BM202" i="6" a="1"/>
  <c r="BM202" i="6" s="1"/>
  <c r="BL161" i="8" s="1"/>
  <c r="BM196" i="6" a="1"/>
  <c r="BM196" i="6" s="1"/>
  <c r="BL155" i="8" s="1"/>
  <c r="AQ184" i="6" a="1"/>
  <c r="AQ184" i="6" s="1"/>
  <c r="BE198" i="6" a="1"/>
  <c r="BE198" i="6" s="1"/>
  <c r="AX199" i="6" a="1"/>
  <c r="AX199" i="6" s="1"/>
  <c r="AS198" i="6" a="1"/>
  <c r="AS198" i="6" s="1"/>
  <c r="BP193" i="6" a="1"/>
  <c r="BP193" i="6" s="1"/>
  <c r="BO152" i="8" s="1"/>
  <c r="BQ198" i="6" a="1"/>
  <c r="BQ198" i="6" s="1"/>
  <c r="BP157" i="8" s="1"/>
  <c r="BO194" i="6" a="1"/>
  <c r="BO194" i="6" s="1"/>
  <c r="BN153" i="8" s="1"/>
  <c r="BR202" i="6" a="1"/>
  <c r="BR202" i="6" s="1"/>
  <c r="BQ161" i="8" s="1"/>
  <c r="BG197" i="6" a="1"/>
  <c r="BG197" i="6" s="1"/>
  <c r="BG203" i="6" a="1"/>
  <c r="BG203" i="6" s="1"/>
  <c r="BG192" i="6" a="1"/>
  <c r="BG192" i="6" s="1"/>
  <c r="BG198" i="6" a="1"/>
  <c r="BG198" i="6" s="1"/>
  <c r="BG193" i="6" a="1"/>
  <c r="BG193" i="6" s="1"/>
  <c r="BG195" i="6" a="1"/>
  <c r="BG195" i="6" s="1"/>
  <c r="BG199" i="6" a="1"/>
  <c r="BG199" i="6" s="1"/>
  <c r="BG194" i="6" a="1"/>
  <c r="BG194" i="6" s="1"/>
  <c r="BG200" i="6" a="1"/>
  <c r="BG200" i="6" s="1"/>
  <c r="BG201" i="6" a="1"/>
  <c r="BG201" i="6" s="1"/>
  <c r="BG202" i="6" a="1"/>
  <c r="BG202" i="6" s="1"/>
  <c r="BG196" i="6" a="1"/>
  <c r="BG196" i="6" s="1"/>
  <c r="BA197" i="6" a="1"/>
  <c r="BA197" i="6" s="1"/>
  <c r="BA203" i="6" a="1"/>
  <c r="BA203" i="6" s="1"/>
  <c r="BA192" i="6" a="1"/>
  <c r="BA192" i="6" s="1"/>
  <c r="BA198" i="6" a="1"/>
  <c r="BA198" i="6" s="1"/>
  <c r="BA193" i="6" a="1"/>
  <c r="BA193" i="6" s="1"/>
  <c r="BA199" i="6" a="1"/>
  <c r="BA199" i="6" s="1"/>
  <c r="BA195" i="6" a="1"/>
  <c r="BA195" i="6" s="1"/>
  <c r="BA194" i="6" a="1"/>
  <c r="BA194" i="6" s="1"/>
  <c r="BA200" i="6" a="1"/>
  <c r="BA200" i="6" s="1"/>
  <c r="BA201" i="6" a="1"/>
  <c r="BA201" i="6" s="1"/>
  <c r="BA202" i="6" a="1"/>
  <c r="BA202" i="6" s="1"/>
  <c r="BA196" i="6" a="1"/>
  <c r="BA196" i="6" s="1"/>
  <c r="AX193" i="6" a="1"/>
  <c r="AX193" i="6" s="1"/>
  <c r="BC155" i="6" a="1"/>
  <c r="BC155" i="6" s="1"/>
  <c r="AR194" i="6" a="1"/>
  <c r="AR194" i="6" s="1"/>
  <c r="AR200" i="6" a="1"/>
  <c r="AR200" i="6" s="1"/>
  <c r="AR195" i="6" a="1"/>
  <c r="AR195" i="6" s="1"/>
  <c r="AR192" i="6" a="1"/>
  <c r="AR192" i="6" s="1"/>
  <c r="AR201" i="6" a="1"/>
  <c r="AR201" i="6" s="1"/>
  <c r="AR196" i="6" a="1"/>
  <c r="AR196" i="6" s="1"/>
  <c r="AR202" i="6" a="1"/>
  <c r="AR202" i="6" s="1"/>
  <c r="AR197" i="6" a="1"/>
  <c r="AR197" i="6" s="1"/>
  <c r="AR203" i="6" a="1"/>
  <c r="AR203" i="6" s="1"/>
  <c r="AR198" i="6" a="1"/>
  <c r="AR198" i="6" s="1"/>
  <c r="AR199" i="6" a="1"/>
  <c r="AR199" i="6" s="1"/>
  <c r="AR193" i="6" a="1"/>
  <c r="AR193" i="6" s="1"/>
  <c r="AQ182" i="6" a="1"/>
  <c r="AQ182" i="6" s="1"/>
  <c r="BE202" i="6" a="1"/>
  <c r="BE202" i="6" s="1"/>
  <c r="AX198" i="6" a="1"/>
  <c r="AX198" i="6" s="1"/>
  <c r="AS202" i="6" a="1"/>
  <c r="AS202" i="6" s="1"/>
  <c r="BP203" i="6" a="1"/>
  <c r="BP203" i="6" s="1"/>
  <c r="BO162" i="8" s="1"/>
  <c r="BQ202" i="6" a="1"/>
  <c r="BQ202" i="6" s="1"/>
  <c r="BP161" i="8" s="1"/>
  <c r="BO198" i="6" a="1"/>
  <c r="BO198" i="6" s="1"/>
  <c r="BN157" i="8" s="1"/>
  <c r="BR194" i="6" a="1"/>
  <c r="BR194" i="6" s="1"/>
  <c r="BQ153" i="8" s="1"/>
  <c r="AW195" i="6" a="1"/>
  <c r="AW195" i="6" s="1"/>
  <c r="AW201" i="6" a="1"/>
  <c r="AW201" i="6" s="1"/>
  <c r="AW196" i="6" a="1"/>
  <c r="AW196" i="6" s="1"/>
  <c r="AW202" i="6" a="1"/>
  <c r="AW202" i="6" s="1"/>
  <c r="AW197" i="6" a="1"/>
  <c r="AW197" i="6" s="1"/>
  <c r="AW203" i="6" a="1"/>
  <c r="AW203" i="6" s="1"/>
  <c r="AW193" i="6" a="1"/>
  <c r="AW193" i="6" s="1"/>
  <c r="AW192" i="6" a="1"/>
  <c r="AW192" i="6" s="1"/>
  <c r="AW198" i="6" a="1"/>
  <c r="AW198" i="6" s="1"/>
  <c r="AW199" i="6" a="1"/>
  <c r="AW199" i="6" s="1"/>
  <c r="AW200" i="6" a="1"/>
  <c r="AW200" i="6" s="1"/>
  <c r="AW194" i="6" a="1"/>
  <c r="AW194" i="6" s="1"/>
  <c r="AP196" i="6" a="1"/>
  <c r="AP196" i="6" s="1"/>
  <c r="AP202" i="6" a="1"/>
  <c r="AP202" i="6" s="1"/>
  <c r="AP197" i="6" a="1"/>
  <c r="AP197" i="6" s="1"/>
  <c r="AP203" i="6" a="1"/>
  <c r="AP203" i="6" s="1"/>
  <c r="AP192" i="6" a="1"/>
  <c r="AP192" i="6" s="1"/>
  <c r="AP198" i="6" a="1"/>
  <c r="AP198" i="6" s="1"/>
  <c r="AP193" i="6" a="1"/>
  <c r="AP193" i="6" s="1"/>
  <c r="AP194" i="6" a="1"/>
  <c r="AP194" i="6" s="1"/>
  <c r="AP199" i="6" a="1"/>
  <c r="AP199" i="6" s="1"/>
  <c r="AP200" i="6" a="1"/>
  <c r="AP200" i="6" s="1"/>
  <c r="AP201" i="6" a="1"/>
  <c r="AP201" i="6" s="1"/>
  <c r="AP195" i="6" a="1"/>
  <c r="AP195" i="6" s="1"/>
  <c r="BC162" i="6" a="1"/>
  <c r="BC162" i="6" s="1"/>
  <c r="BB196" i="6" a="1"/>
  <c r="BB196" i="6" s="1"/>
  <c r="BB202" i="6" a="1"/>
  <c r="BB202" i="6" s="1"/>
  <c r="BB197" i="6" a="1"/>
  <c r="BB197" i="6" s="1"/>
  <c r="BB203" i="6" a="1"/>
  <c r="BB203" i="6" s="1"/>
  <c r="BB192" i="6" a="1"/>
  <c r="BB192" i="6" s="1"/>
  <c r="BB198" i="6" a="1"/>
  <c r="BB198" i="6" s="1"/>
  <c r="BB193" i="6" a="1"/>
  <c r="BB193" i="6" s="1"/>
  <c r="BB199" i="6" a="1"/>
  <c r="BB199" i="6" s="1"/>
  <c r="BB194" i="6" a="1"/>
  <c r="BB194" i="6" s="1"/>
  <c r="BB200" i="6" a="1"/>
  <c r="BB200" i="6" s="1"/>
  <c r="BB195" i="6" a="1"/>
  <c r="BB195" i="6" s="1"/>
  <c r="BB201" i="6" a="1"/>
  <c r="BB201" i="6" s="1"/>
  <c r="AQ187" i="6" a="1"/>
  <c r="AQ187" i="6" s="1"/>
  <c r="BE196" i="6" a="1"/>
  <c r="BE196" i="6" s="1"/>
  <c r="AX203" i="6" a="1"/>
  <c r="AX203" i="6" s="1"/>
  <c r="AS196" i="6" a="1"/>
  <c r="AS196" i="6" s="1"/>
  <c r="BP197" i="6" a="1"/>
  <c r="BP197" i="6" s="1"/>
  <c r="BO156" i="8" s="1"/>
  <c r="BQ196" i="6" a="1"/>
  <c r="BQ196" i="6" s="1"/>
  <c r="BP155" i="8" s="1"/>
  <c r="BO192" i="6" a="1"/>
  <c r="BO192" i="6" s="1"/>
  <c r="BN151" i="8" s="1"/>
  <c r="BR201" i="6" a="1"/>
  <c r="BR201" i="6" s="1"/>
  <c r="BQ160" i="8" s="1"/>
  <c r="BN196" i="6" a="1"/>
  <c r="BN196" i="6" s="1"/>
  <c r="BM155" i="8" s="1"/>
  <c r="BN202" i="6" a="1"/>
  <c r="BN202" i="6" s="1"/>
  <c r="BM161" i="8" s="1"/>
  <c r="BN197" i="6" a="1"/>
  <c r="BN197" i="6" s="1"/>
  <c r="BM156" i="8" s="1"/>
  <c r="BN203" i="6" a="1"/>
  <c r="BN203" i="6" s="1"/>
  <c r="BM162" i="8" s="1"/>
  <c r="BN192" i="6" a="1"/>
  <c r="BN192" i="6" s="1"/>
  <c r="BM151" i="8" s="1"/>
  <c r="BN198" i="6" a="1"/>
  <c r="BN198" i="6" s="1"/>
  <c r="BM157" i="8" s="1"/>
  <c r="BN193" i="6" a="1"/>
  <c r="BN193" i="6" s="1"/>
  <c r="BM152" i="8" s="1"/>
  <c r="BN199" i="6" a="1"/>
  <c r="BN199" i="6" s="1"/>
  <c r="BM158" i="8" s="1"/>
  <c r="BN200" i="6" a="1"/>
  <c r="BN200" i="6" s="1"/>
  <c r="BM159" i="8" s="1"/>
  <c r="BN194" i="6" a="1"/>
  <c r="BN194" i="6" s="1"/>
  <c r="BM153" i="8" s="1"/>
  <c r="BN195" i="6" a="1"/>
  <c r="BN195" i="6" s="1"/>
  <c r="BM154" i="8" s="1"/>
  <c r="BN201" i="6" a="1"/>
  <c r="BN201" i="6" s="1"/>
  <c r="BM160" i="8" s="1"/>
  <c r="AU197" i="6" a="1"/>
  <c r="AU197" i="6" s="1"/>
  <c r="AU203" i="6" a="1"/>
  <c r="AU203" i="6" s="1"/>
  <c r="AU195" i="6" a="1"/>
  <c r="AU195" i="6" s="1"/>
  <c r="AU192" i="6" a="1"/>
  <c r="AU192" i="6" s="1"/>
  <c r="AU198" i="6" a="1"/>
  <c r="AU198" i="6" s="1"/>
  <c r="AU193" i="6" a="1"/>
  <c r="AU193" i="6" s="1"/>
  <c r="AU199" i="6" a="1"/>
  <c r="AU199" i="6" s="1"/>
  <c r="AU194" i="6" a="1"/>
  <c r="AU194" i="6" s="1"/>
  <c r="AU200" i="6" a="1"/>
  <c r="AU200" i="6" s="1"/>
  <c r="AU201" i="6" a="1"/>
  <c r="AU201" i="6" s="1"/>
  <c r="AU202" i="6" a="1"/>
  <c r="AU202" i="6" s="1"/>
  <c r="AU196" i="6" a="1"/>
  <c r="AU196" i="6" s="1"/>
  <c r="BC160" i="6" a="1"/>
  <c r="BC160" i="6" s="1"/>
  <c r="AQ181" i="6" a="1"/>
  <c r="AQ181" i="6" s="1"/>
  <c r="AY193" i="6" a="1"/>
  <c r="AY193" i="6" s="1"/>
  <c r="AY197" i="6" a="1"/>
  <c r="AY197" i="6" s="1"/>
  <c r="AY199" i="6" a="1"/>
  <c r="AY199" i="6" s="1"/>
  <c r="AY194" i="6" a="1"/>
  <c r="AY194" i="6" s="1"/>
  <c r="AY200" i="6" a="1"/>
  <c r="AY200" i="6" s="1"/>
  <c r="AY195" i="6" a="1"/>
  <c r="AY195" i="6" s="1"/>
  <c r="AY201" i="6" a="1"/>
  <c r="AY201" i="6" s="1"/>
  <c r="AY196" i="6" a="1"/>
  <c r="AY196" i="6" s="1"/>
  <c r="AY202" i="6" a="1"/>
  <c r="AY202" i="6" s="1"/>
  <c r="AY203" i="6" a="1"/>
  <c r="AY203" i="6" s="1"/>
  <c r="AY192" i="6" a="1"/>
  <c r="AY192" i="6" s="1"/>
  <c r="AY198" i="6" a="1"/>
  <c r="AY198" i="6" s="1"/>
  <c r="BE201" i="6" a="1"/>
  <c r="BE201" i="6" s="1"/>
  <c r="AX197" i="6" a="1"/>
  <c r="AX197" i="6" s="1"/>
  <c r="AS197" i="6" a="1"/>
  <c r="AS197" i="6" s="1"/>
  <c r="BP202" i="6" a="1"/>
  <c r="BP202" i="6" s="1"/>
  <c r="BO161" i="8" s="1"/>
  <c r="BQ201" i="6" a="1"/>
  <c r="BQ201" i="6" s="1"/>
  <c r="BP160" i="8" s="1"/>
  <c r="BO203" i="6" a="1"/>
  <c r="BO203" i="6" s="1"/>
  <c r="BN162" i="8" s="1"/>
  <c r="BR200" i="6" a="1"/>
  <c r="BR200" i="6" s="1"/>
  <c r="BQ159" i="8" s="1"/>
  <c r="BD194" i="6" a="1"/>
  <c r="BD194" i="6" s="1"/>
  <c r="BD200" i="6" a="1"/>
  <c r="BD200" i="6" s="1"/>
  <c r="BD195" i="6" a="1"/>
  <c r="BD195" i="6" s="1"/>
  <c r="BD192" i="6" a="1"/>
  <c r="BD192" i="6" s="1"/>
  <c r="BD201" i="6" a="1"/>
  <c r="BD201" i="6" s="1"/>
  <c r="BD196" i="6" a="1"/>
  <c r="BD196" i="6" s="1"/>
  <c r="BD202" i="6" a="1"/>
  <c r="BD202" i="6" s="1"/>
  <c r="BD197" i="6" a="1"/>
  <c r="BD197" i="6" s="1"/>
  <c r="BD203" i="6" a="1"/>
  <c r="BD203" i="6" s="1"/>
  <c r="BD198" i="6" a="1"/>
  <c r="BD198" i="6" s="1"/>
  <c r="BD193" i="6" a="1"/>
  <c r="BD193" i="6" s="1"/>
  <c r="BD199" i="6" a="1"/>
  <c r="BD199" i="6" s="1"/>
  <c r="BJ194" i="6" a="1"/>
  <c r="BJ194" i="6" s="1"/>
  <c r="BI153" i="8" s="1"/>
  <c r="BJ200" i="6" a="1"/>
  <c r="BJ200" i="6" s="1"/>
  <c r="BI159" i="8" s="1"/>
  <c r="BJ195" i="6" a="1"/>
  <c r="BJ195" i="6" s="1"/>
  <c r="BI154" i="8" s="1"/>
  <c r="BJ201" i="6" a="1"/>
  <c r="BJ201" i="6" s="1"/>
  <c r="BI160" i="8" s="1"/>
  <c r="BJ196" i="6" a="1"/>
  <c r="BJ196" i="6" s="1"/>
  <c r="BI155" i="8" s="1"/>
  <c r="BJ202" i="6" a="1"/>
  <c r="BJ202" i="6" s="1"/>
  <c r="BI161" i="8" s="1"/>
  <c r="BJ197" i="6" a="1"/>
  <c r="BJ197" i="6" s="1"/>
  <c r="BI156" i="8" s="1"/>
  <c r="BJ203" i="6" a="1"/>
  <c r="BJ203" i="6" s="1"/>
  <c r="BI162" i="8" s="1"/>
  <c r="BJ198" i="6" a="1"/>
  <c r="BJ198" i="6" s="1"/>
  <c r="BI157" i="8" s="1"/>
  <c r="BJ193" i="6" a="1"/>
  <c r="BJ193" i="6" s="1"/>
  <c r="BI152" i="8" s="1"/>
  <c r="BJ199" i="6" a="1"/>
  <c r="BJ199" i="6" s="1"/>
  <c r="BI158" i="8" s="1"/>
  <c r="BJ192" i="6" a="1"/>
  <c r="BJ192" i="6" s="1"/>
  <c r="BI151" i="8" s="1"/>
  <c r="AQ188" i="6" a="1"/>
  <c r="AQ188" i="6" s="1"/>
  <c r="BE195" i="6" a="1"/>
  <c r="BE195" i="6" s="1"/>
  <c r="AX202" i="6" a="1"/>
  <c r="AX202" i="6" s="1"/>
  <c r="AS201" i="6" a="1"/>
  <c r="AS201" i="6" s="1"/>
  <c r="BP196" i="6" a="1"/>
  <c r="BP196" i="6" s="1"/>
  <c r="BO155" i="8" s="1"/>
  <c r="BQ195" i="6" a="1"/>
  <c r="BQ195" i="6" s="1"/>
  <c r="BP154" i="8" s="1"/>
  <c r="BO193" i="6" a="1"/>
  <c r="BO193" i="6" s="1"/>
  <c r="BN152" i="8" s="1"/>
  <c r="BR198" i="6" a="1"/>
  <c r="BR198" i="6" s="1"/>
  <c r="BQ157" i="8" s="1"/>
  <c r="BE197" i="6" a="1"/>
  <c r="BE197" i="6" s="1"/>
  <c r="AX196" i="6" a="1"/>
  <c r="AX196" i="6" s="1"/>
  <c r="AS195" i="6" a="1"/>
  <c r="AS195" i="6" s="1"/>
  <c r="BP201" i="6" a="1"/>
  <c r="BP201" i="6" s="1"/>
  <c r="BO160" i="8" s="1"/>
  <c r="BQ200" i="6" a="1"/>
  <c r="BQ200" i="6" s="1"/>
  <c r="BP159" i="8" s="1"/>
  <c r="BO197" i="6" a="1"/>
  <c r="BO197" i="6" s="1"/>
  <c r="BN156" i="8" s="1"/>
  <c r="BR195" i="6" a="1"/>
  <c r="BR195" i="6" s="1"/>
  <c r="BQ154" i="8" s="1"/>
  <c r="BK193" i="6" a="1"/>
  <c r="BK193" i="6" s="1"/>
  <c r="BJ152" i="8" s="1"/>
  <c r="BK199" i="6" a="1"/>
  <c r="BK199" i="6" s="1"/>
  <c r="BJ158" i="8" s="1"/>
  <c r="BK197" i="6" a="1"/>
  <c r="BK197" i="6" s="1"/>
  <c r="BJ156" i="8" s="1"/>
  <c r="BK194" i="6" a="1"/>
  <c r="BK194" i="6" s="1"/>
  <c r="BJ153" i="8" s="1"/>
  <c r="BK200" i="6" a="1"/>
  <c r="BK200" i="6" s="1"/>
  <c r="BJ159" i="8" s="1"/>
  <c r="BK195" i="6" a="1"/>
  <c r="BK195" i="6" s="1"/>
  <c r="BJ154" i="8" s="1"/>
  <c r="BK201" i="6" a="1"/>
  <c r="BK201" i="6" s="1"/>
  <c r="BJ160" i="8" s="1"/>
  <c r="BK196" i="6" a="1"/>
  <c r="BK196" i="6" s="1"/>
  <c r="BJ155" i="8" s="1"/>
  <c r="BK202" i="6" a="1"/>
  <c r="BK202" i="6" s="1"/>
  <c r="BJ161" i="8" s="1"/>
  <c r="BK203" i="6" a="1"/>
  <c r="BK203" i="6" s="1"/>
  <c r="BJ162" i="8" s="1"/>
  <c r="BK192" i="6" a="1"/>
  <c r="BK192" i="6" s="1"/>
  <c r="BJ151" i="8" s="1"/>
  <c r="BK198" i="6" a="1"/>
  <c r="BK198" i="6" s="1"/>
  <c r="BJ157" i="8" s="1"/>
  <c r="BE200" i="6" a="1"/>
  <c r="BE200" i="6" s="1"/>
  <c r="AX201" i="6" a="1"/>
  <c r="AX201" i="6" s="1"/>
  <c r="AS200" i="6" a="1"/>
  <c r="AS200" i="6" s="1"/>
  <c r="BP195" i="6" a="1"/>
  <c r="BP195" i="6" s="1"/>
  <c r="BO154" i="8" s="1"/>
  <c r="BQ197" i="6" a="1"/>
  <c r="BQ197" i="6" s="1"/>
  <c r="BP156" i="8" s="1"/>
  <c r="BO202" i="6" a="1"/>
  <c r="BO202" i="6" s="1"/>
  <c r="BN161" i="8" s="1"/>
  <c r="BR197" i="6" a="1"/>
  <c r="BR197" i="6" s="1"/>
  <c r="BQ156" i="8" s="1"/>
  <c r="AX192" i="6" a="1"/>
  <c r="AX192" i="6" s="1"/>
  <c r="BC164" i="6" a="1"/>
  <c r="BC164" i="6" s="1"/>
  <c r="BE194" i="6" a="1"/>
  <c r="BE194" i="6" s="1"/>
  <c r="AX195" i="6" a="1"/>
  <c r="AX195" i="6" s="1"/>
  <c r="AS194" i="6" a="1"/>
  <c r="AS194" i="6" s="1"/>
  <c r="BP192" i="6" a="1"/>
  <c r="BP192" i="6" s="1"/>
  <c r="BO151" i="8" s="1"/>
  <c r="BQ194" i="6" a="1"/>
  <c r="BQ194" i="6" s="1"/>
  <c r="BP153" i="8" s="1"/>
  <c r="BO196" i="6" a="1"/>
  <c r="BO196" i="6" s="1"/>
  <c r="BN155" i="8" s="1"/>
  <c r="BR203" i="6" a="1"/>
  <c r="BR203" i="6" s="1"/>
  <c r="BQ162" i="8" s="1"/>
  <c r="AT192" i="6" a="1"/>
  <c r="AT192" i="6" s="1"/>
  <c r="AT198" i="6" a="1"/>
  <c r="AT198" i="6" s="1"/>
  <c r="AT193" i="6" a="1"/>
  <c r="AT193" i="6" s="1"/>
  <c r="AT199" i="6" a="1"/>
  <c r="AT199" i="6" s="1"/>
  <c r="AT194" i="6" a="1"/>
  <c r="AT194" i="6" s="1"/>
  <c r="AT200" i="6" a="1"/>
  <c r="AT200" i="6" s="1"/>
  <c r="AT196" i="6" a="1"/>
  <c r="AT196" i="6" s="1"/>
  <c r="AT195" i="6" a="1"/>
  <c r="AT195" i="6" s="1"/>
  <c r="AT201" i="6" a="1"/>
  <c r="AT201" i="6" s="1"/>
  <c r="AT202" i="6" a="1"/>
  <c r="AT202" i="6" s="1"/>
  <c r="AT197" i="6" a="1"/>
  <c r="AT197" i="6" s="1"/>
  <c r="AT203" i="6" a="1"/>
  <c r="AT203" i="6" s="1"/>
  <c r="AZ192" i="6" a="1"/>
  <c r="AZ192" i="6" s="1"/>
  <c r="AZ198" i="6" a="1"/>
  <c r="AZ198" i="6" s="1"/>
  <c r="AZ193" i="6" a="1"/>
  <c r="AZ193" i="6" s="1"/>
  <c r="AZ199" i="6" a="1"/>
  <c r="AZ199" i="6" s="1"/>
  <c r="AZ194" i="6" a="1"/>
  <c r="AZ194" i="6" s="1"/>
  <c r="AZ200" i="6" a="1"/>
  <c r="AZ200" i="6" s="1"/>
  <c r="AZ195" i="6" a="1"/>
  <c r="AZ195" i="6" s="1"/>
  <c r="AZ201" i="6" a="1"/>
  <c r="AZ201" i="6" s="1"/>
  <c r="AZ196" i="6" a="1"/>
  <c r="AZ196" i="6" s="1"/>
  <c r="AZ202" i="6" a="1"/>
  <c r="AZ202" i="6" s="1"/>
  <c r="AZ203" i="6" a="1"/>
  <c r="AZ203" i="6" s="1"/>
  <c r="AZ197" i="6" a="1"/>
  <c r="AZ197" i="6" s="1"/>
  <c r="AN192" i="6" a="1"/>
  <c r="AN192" i="6" s="1"/>
  <c r="AN196" i="6" a="1"/>
  <c r="AN196" i="6" s="1"/>
  <c r="AN198" i="6" a="1"/>
  <c r="AN198" i="6" s="1"/>
  <c r="AN193" i="6" a="1"/>
  <c r="AN193" i="6" s="1"/>
  <c r="AN199" i="6" a="1"/>
  <c r="AN199" i="6" s="1"/>
  <c r="AN194" i="6" a="1"/>
  <c r="AN194" i="6" s="1"/>
  <c r="AN200" i="6" a="1"/>
  <c r="AN200" i="6" s="1"/>
  <c r="AN195" i="6" a="1"/>
  <c r="AN195" i="6" s="1"/>
  <c r="AN201" i="6" a="1"/>
  <c r="AN201" i="6" s="1"/>
  <c r="AN202" i="6" a="1"/>
  <c r="AN202" i="6" s="1"/>
  <c r="AN203" i="6" a="1"/>
  <c r="AN203" i="6" s="1"/>
  <c r="AN197" i="6" a="1"/>
  <c r="AN197" i="6" s="1"/>
  <c r="AO197" i="6" a="1"/>
  <c r="AO197" i="6" s="1"/>
  <c r="AO203" i="6" a="1"/>
  <c r="AO203" i="6" s="1"/>
  <c r="AO192" i="6" a="1"/>
  <c r="AO192" i="6" s="1"/>
  <c r="AO198" i="6" a="1"/>
  <c r="AO198" i="6" s="1"/>
  <c r="AO193" i="6" a="1"/>
  <c r="AO193" i="6" s="1"/>
  <c r="AO199" i="6" a="1"/>
  <c r="AO199" i="6" s="1"/>
  <c r="AO194" i="6" a="1"/>
  <c r="AO194" i="6" s="1"/>
  <c r="AO200" i="6" a="1"/>
  <c r="AO200" i="6" s="1"/>
  <c r="AO195" i="6" a="1"/>
  <c r="AO195" i="6" s="1"/>
  <c r="AO201" i="6" a="1"/>
  <c r="AO201" i="6" s="1"/>
  <c r="AO196" i="6" a="1"/>
  <c r="AO196" i="6" s="1"/>
  <c r="AO202" i="6" a="1"/>
  <c r="AO202" i="6" s="1"/>
  <c r="BE199" i="6" a="1"/>
  <c r="BE199" i="6" s="1"/>
  <c r="AX200" i="6" a="1"/>
  <c r="AX200" i="6" s="1"/>
  <c r="AS199" i="6" a="1"/>
  <c r="AS199" i="6" s="1"/>
  <c r="BP200" i="6" a="1"/>
  <c r="BP200" i="6" s="1"/>
  <c r="BO159" i="8" s="1"/>
  <c r="BQ199" i="6" a="1"/>
  <c r="BQ199" i="6" s="1"/>
  <c r="BP158" i="8" s="1"/>
  <c r="BO201" i="6" a="1"/>
  <c r="BO201" i="6" s="1"/>
  <c r="BN160" i="8" s="1"/>
  <c r="BR192" i="6" a="1"/>
  <c r="BR192" i="6" s="1"/>
  <c r="BQ151" i="8" s="1"/>
  <c r="BL192" i="6" a="1"/>
  <c r="BL192" i="6" s="1"/>
  <c r="BK151" i="8" s="1"/>
  <c r="BL198" i="6" a="1"/>
  <c r="BL198" i="6" s="1"/>
  <c r="BK157" i="8" s="1"/>
  <c r="BL193" i="6" a="1"/>
  <c r="BL193" i="6" s="1"/>
  <c r="BK152" i="8" s="1"/>
  <c r="BL199" i="6" a="1"/>
  <c r="BL199" i="6" s="1"/>
  <c r="BK158" i="8" s="1"/>
  <c r="BL194" i="6" a="1"/>
  <c r="BL194" i="6" s="1"/>
  <c r="BK153" i="8" s="1"/>
  <c r="BL200" i="6" a="1"/>
  <c r="BL200" i="6" s="1"/>
  <c r="BK159" i="8" s="1"/>
  <c r="BL195" i="6" a="1"/>
  <c r="BL195" i="6" s="1"/>
  <c r="BK154" i="8" s="1"/>
  <c r="BL201" i="6" a="1"/>
  <c r="BL201" i="6" s="1"/>
  <c r="BK160" i="8" s="1"/>
  <c r="BL202" i="6" a="1"/>
  <c r="BL202" i="6" s="1"/>
  <c r="BK161" i="8" s="1"/>
  <c r="BL197" i="6" a="1"/>
  <c r="BL197" i="6" s="1"/>
  <c r="BK156" i="8" s="1"/>
  <c r="BL203" i="6" a="1"/>
  <c r="BL203" i="6" s="1"/>
  <c r="BK162" i="8" s="1"/>
  <c r="BL196" i="6" a="1"/>
  <c r="BL196" i="6" s="1"/>
  <c r="BK155" i="8" s="1"/>
  <c r="AQ195" i="6" a="1"/>
  <c r="AQ195" i="6" s="1"/>
  <c r="AQ201" i="6" a="1"/>
  <c r="AQ201" i="6" s="1"/>
  <c r="AQ196" i="6" a="1"/>
  <c r="AQ196" i="6" s="1"/>
  <c r="AQ202" i="6" a="1"/>
  <c r="AQ202" i="6" s="1"/>
  <c r="AQ197" i="6" a="1"/>
  <c r="AQ197" i="6" s="1"/>
  <c r="AQ203" i="6" a="1"/>
  <c r="AQ203" i="6" s="1"/>
  <c r="AQ192" i="6" a="1"/>
  <c r="AQ192" i="6" s="1"/>
  <c r="AQ193" i="6" a="1"/>
  <c r="AQ193" i="6" s="1"/>
  <c r="AQ198" i="6" a="1"/>
  <c r="AQ198" i="6" s="1"/>
  <c r="AQ199" i="6" a="1"/>
  <c r="AQ199" i="6" s="1"/>
  <c r="AQ200" i="6" a="1"/>
  <c r="AQ200" i="6" s="1"/>
  <c r="AQ194" i="6" a="1"/>
  <c r="AQ194" i="6" s="1"/>
  <c r="BE193" i="6" a="1"/>
  <c r="BE193" i="6" s="1"/>
  <c r="AX194" i="6" a="1"/>
  <c r="AX194" i="6" s="1"/>
  <c r="AS193" i="6" a="1"/>
  <c r="AS193" i="6" s="1"/>
  <c r="BP194" i="6" a="1"/>
  <c r="BP194" i="6" s="1"/>
  <c r="BO153" i="8" s="1"/>
  <c r="BQ193" i="6" a="1"/>
  <c r="BQ193" i="6" s="1"/>
  <c r="BP152" i="8" s="1"/>
  <c r="BO195" i="6" a="1"/>
  <c r="BO195" i="6" s="1"/>
  <c r="BN154" i="8" s="1"/>
  <c r="BR196" i="6" a="1"/>
  <c r="BR196" i="6" s="1"/>
  <c r="BQ155" i="8" s="1"/>
  <c r="AX180" i="6" a="1"/>
  <c r="AX180" i="6" s="1"/>
  <c r="AM193" i="6" a="1"/>
  <c r="AM193" i="6" s="1"/>
  <c r="AL152" i="8" s="1"/>
  <c r="AM199" i="6" a="1"/>
  <c r="AM199" i="6" s="1"/>
  <c r="AL158" i="8" s="1"/>
  <c r="AM194" i="6" a="1"/>
  <c r="AM194" i="6" s="1"/>
  <c r="AL153" i="8" s="1"/>
  <c r="AM200" i="6" a="1"/>
  <c r="AM200" i="6" s="1"/>
  <c r="AL159" i="8" s="1"/>
  <c r="AM195" i="6" a="1"/>
  <c r="AM195" i="6" s="1"/>
  <c r="AL154" i="8" s="1"/>
  <c r="AM201" i="6" a="1"/>
  <c r="AM201" i="6" s="1"/>
  <c r="AL160" i="8" s="1"/>
  <c r="AM196" i="6" a="1"/>
  <c r="AM196" i="6" s="1"/>
  <c r="AL155" i="8" s="1"/>
  <c r="AM202" i="6" a="1"/>
  <c r="AM202" i="6" s="1"/>
  <c r="AL161" i="8" s="1"/>
  <c r="AM203" i="6" a="1"/>
  <c r="AM203" i="6" s="1"/>
  <c r="AL162" i="8" s="1"/>
  <c r="AM198" i="6" a="1"/>
  <c r="AM198" i="6" s="1"/>
  <c r="AL157" i="8" s="1"/>
  <c r="AM197" i="6" a="1"/>
  <c r="AM197" i="6" s="1"/>
  <c r="AL156" i="8" s="1"/>
  <c r="BK181" i="6" a="1"/>
  <c r="BK181" i="6" s="1"/>
  <c r="BJ140" i="8" s="1"/>
  <c r="AS191" i="6" a="1"/>
  <c r="AS191" i="6" s="1"/>
  <c r="BK191" i="6" a="1"/>
  <c r="BK191" i="6" s="1"/>
  <c r="BJ150" i="8" s="1"/>
  <c r="BO182" i="6" a="1"/>
  <c r="BO182" i="6" s="1"/>
  <c r="BN141" i="8" s="1"/>
  <c r="BP186" i="6" a="1"/>
  <c r="BP186" i="6" s="1"/>
  <c r="BO145" i="8" s="1"/>
  <c r="BQ186" i="6" a="1"/>
  <c r="BQ186" i="6" s="1"/>
  <c r="BP145" i="8" s="1"/>
  <c r="BE186" i="6" a="1"/>
  <c r="BE186" i="6" s="1"/>
  <c r="BE190" i="6" a="1"/>
  <c r="BE190" i="6" s="1"/>
  <c r="AM192" i="6" a="1"/>
  <c r="AM192" i="6" s="1"/>
  <c r="AL151" i="8" s="1"/>
  <c r="BE188" i="6" a="1"/>
  <c r="BE188" i="6" s="1"/>
  <c r="BE187" i="6" a="1"/>
  <c r="BE187" i="6" s="1"/>
  <c r="BR190" i="6" a="1"/>
  <c r="BR190" i="6" s="1"/>
  <c r="BQ149" i="8" s="1"/>
  <c r="BE191" i="6" a="1"/>
  <c r="BE191" i="6" s="1"/>
  <c r="AX191" i="6" a="1"/>
  <c r="AX191" i="6" s="1"/>
  <c r="AS185" i="6" a="1"/>
  <c r="AS185" i="6" s="1"/>
  <c r="BK185" i="6" a="1"/>
  <c r="BK185" i="6" s="1"/>
  <c r="BJ144" i="8" s="1"/>
  <c r="BO187" i="6" a="1"/>
  <c r="BO187" i="6" s="1"/>
  <c r="BN146" i="8" s="1"/>
  <c r="BP180" i="6" a="1"/>
  <c r="BP180" i="6" s="1"/>
  <c r="BO139" i="8" s="1"/>
  <c r="BQ190" i="6" a="1"/>
  <c r="BQ190" i="6" s="1"/>
  <c r="BP149" i="8" s="1"/>
  <c r="BR186" i="6" a="1"/>
  <c r="BR186" i="6" s="1"/>
  <c r="BQ145" i="8" s="1"/>
  <c r="BJ182" i="6" a="1"/>
  <c r="BJ182" i="6" s="1"/>
  <c r="BI141" i="8" s="1"/>
  <c r="BJ188" i="6" a="1"/>
  <c r="BJ188" i="6" s="1"/>
  <c r="BI147" i="8" s="1"/>
  <c r="BJ181" i="6" a="1"/>
  <c r="BJ181" i="6" s="1"/>
  <c r="BI140" i="8" s="1"/>
  <c r="BJ183" i="6" a="1"/>
  <c r="BJ183" i="6" s="1"/>
  <c r="BI142" i="8" s="1"/>
  <c r="BJ189" i="6" a="1"/>
  <c r="BJ189" i="6" s="1"/>
  <c r="BI148" i="8" s="1"/>
  <c r="BJ184" i="6" a="1"/>
  <c r="BJ184" i="6" s="1"/>
  <c r="BI143" i="8" s="1"/>
  <c r="BJ190" i="6" a="1"/>
  <c r="BJ190" i="6" s="1"/>
  <c r="BI149" i="8" s="1"/>
  <c r="BJ185" i="6" a="1"/>
  <c r="BJ185" i="6" s="1"/>
  <c r="BI144" i="8" s="1"/>
  <c r="BJ191" i="6" a="1"/>
  <c r="BJ191" i="6" s="1"/>
  <c r="BI150" i="8" s="1"/>
  <c r="BJ187" i="6" a="1"/>
  <c r="BJ187" i="6" s="1"/>
  <c r="BI146" i="8" s="1"/>
  <c r="BJ180" i="6" a="1"/>
  <c r="BJ180" i="6" s="1"/>
  <c r="BI139" i="8" s="1"/>
  <c r="BJ186" i="6" a="1"/>
  <c r="BJ186" i="6" s="1"/>
  <c r="BI145" i="8" s="1"/>
  <c r="BE185" i="6" a="1"/>
  <c r="BE185" i="6" s="1"/>
  <c r="AX185" i="6" a="1"/>
  <c r="AX185" i="6" s="1"/>
  <c r="AS190" i="6" a="1"/>
  <c r="AS190" i="6" s="1"/>
  <c r="BK186" i="6" a="1"/>
  <c r="BK186" i="6" s="1"/>
  <c r="BJ145" i="8" s="1"/>
  <c r="BO181" i="6" a="1"/>
  <c r="BO181" i="6" s="1"/>
  <c r="BN140" i="8" s="1"/>
  <c r="BP191" i="6" a="1"/>
  <c r="BP191" i="6" s="1"/>
  <c r="BO150" i="8" s="1"/>
  <c r="BQ184" i="6" a="1"/>
  <c r="BQ184" i="6" s="1"/>
  <c r="BP143" i="8" s="1"/>
  <c r="BR181" i="6" a="1"/>
  <c r="BR181" i="6" s="1"/>
  <c r="BQ140" i="8" s="1"/>
  <c r="BE180" i="6" a="1"/>
  <c r="BE180" i="6" s="1"/>
  <c r="AX190" i="6" a="1"/>
  <c r="AX190" i="6" s="1"/>
  <c r="AS184" i="6" a="1"/>
  <c r="AS184" i="6" s="1"/>
  <c r="BK180" i="6" a="1"/>
  <c r="BK180" i="6" s="1"/>
  <c r="BJ139" i="8" s="1"/>
  <c r="BO188" i="6" a="1"/>
  <c r="BO188" i="6" s="1"/>
  <c r="BN147" i="8" s="1"/>
  <c r="BP185" i="6" a="1"/>
  <c r="BP185" i="6" s="1"/>
  <c r="BO144" i="8" s="1"/>
  <c r="BQ180" i="6" a="1"/>
  <c r="BQ180" i="6" s="1"/>
  <c r="BP139" i="8" s="1"/>
  <c r="BR187" i="6" a="1"/>
  <c r="BR187" i="6" s="1"/>
  <c r="BQ146" i="8" s="1"/>
  <c r="BD180" i="6" a="1"/>
  <c r="BD180" i="6" s="1"/>
  <c r="BD186" i="6" a="1"/>
  <c r="BD186" i="6" s="1"/>
  <c r="BD182" i="6" a="1"/>
  <c r="BD182" i="6" s="1"/>
  <c r="BD188" i="6" a="1"/>
  <c r="BD188" i="6" s="1"/>
  <c r="BD181" i="6" a="1"/>
  <c r="BD181" i="6" s="1"/>
  <c r="BD183" i="6" a="1"/>
  <c r="BD183" i="6" s="1"/>
  <c r="BD189" i="6" a="1"/>
  <c r="BD189" i="6" s="1"/>
  <c r="BD184" i="6" a="1"/>
  <c r="BD184" i="6" s="1"/>
  <c r="BD190" i="6" a="1"/>
  <c r="BD190" i="6" s="1"/>
  <c r="BD185" i="6" a="1"/>
  <c r="BD185" i="6" s="1"/>
  <c r="BD191" i="6" a="1"/>
  <c r="BD191" i="6" s="1"/>
  <c r="BD187" i="6" a="1"/>
  <c r="BD187" i="6" s="1"/>
  <c r="AZ185" i="6" a="1"/>
  <c r="AZ185" i="6" s="1"/>
  <c r="AZ191" i="6" a="1"/>
  <c r="AZ191" i="6" s="1"/>
  <c r="AZ180" i="6" a="1"/>
  <c r="AZ180" i="6" s="1"/>
  <c r="AZ186" i="6" a="1"/>
  <c r="AZ186" i="6" s="1"/>
  <c r="AZ181" i="6" a="1"/>
  <c r="AZ181" i="6" s="1"/>
  <c r="AZ187" i="6" a="1"/>
  <c r="AZ187" i="6" s="1"/>
  <c r="AZ182" i="6" a="1"/>
  <c r="AZ182" i="6" s="1"/>
  <c r="AZ188" i="6" a="1"/>
  <c r="AZ188" i="6" s="1"/>
  <c r="AZ183" i="6" a="1"/>
  <c r="AZ183" i="6" s="1"/>
  <c r="AZ189" i="6" a="1"/>
  <c r="AZ189" i="6" s="1"/>
  <c r="AZ184" i="6" a="1"/>
  <c r="AZ184" i="6" s="1"/>
  <c r="AZ190" i="6" a="1"/>
  <c r="AZ190" i="6" s="1"/>
  <c r="AN190" i="6" a="1"/>
  <c r="AN190" i="6" s="1"/>
  <c r="AN191" i="6" a="1"/>
  <c r="AN191" i="6" s="1"/>
  <c r="AN180" i="6" a="1"/>
  <c r="AN180" i="6" s="1"/>
  <c r="AN186" i="6" a="1"/>
  <c r="AN186" i="6" s="1"/>
  <c r="AN181" i="6" a="1"/>
  <c r="AN181" i="6" s="1"/>
  <c r="AN187" i="6" a="1"/>
  <c r="AN187" i="6" s="1"/>
  <c r="AN182" i="6" a="1"/>
  <c r="AN182" i="6" s="1"/>
  <c r="AN188" i="6" a="1"/>
  <c r="AN188" i="6" s="1"/>
  <c r="AN183" i="6" a="1"/>
  <c r="AN183" i="6" s="1"/>
  <c r="AN189" i="6" a="1"/>
  <c r="AN189" i="6" s="1"/>
  <c r="AN185" i="6" a="1"/>
  <c r="AN185" i="6" s="1"/>
  <c r="AN184" i="6" a="1"/>
  <c r="AN184" i="6" s="1"/>
  <c r="AO184" i="6" a="1"/>
  <c r="AO184" i="6" s="1"/>
  <c r="AO190" i="6" a="1"/>
  <c r="AO190" i="6" s="1"/>
  <c r="AO185" i="6" a="1"/>
  <c r="AO185" i="6" s="1"/>
  <c r="AO191" i="6" a="1"/>
  <c r="AO191" i="6" s="1"/>
  <c r="AO180" i="6" a="1"/>
  <c r="AO180" i="6" s="1"/>
  <c r="AO186" i="6" a="1"/>
  <c r="AO186" i="6" s="1"/>
  <c r="AO181" i="6" a="1"/>
  <c r="AO181" i="6" s="1"/>
  <c r="AO187" i="6" a="1"/>
  <c r="AO187" i="6" s="1"/>
  <c r="AO182" i="6" a="1"/>
  <c r="AO182" i="6" s="1"/>
  <c r="AO188" i="6" a="1"/>
  <c r="AO188" i="6" s="1"/>
  <c r="AO183" i="6" a="1"/>
  <c r="AO183" i="6" s="1"/>
  <c r="AO189" i="6" a="1"/>
  <c r="AO189" i="6" s="1"/>
  <c r="AX184" i="6" a="1"/>
  <c r="AX184" i="6" s="1"/>
  <c r="AS189" i="6" a="1"/>
  <c r="AS189" i="6" s="1"/>
  <c r="BK190" i="6" a="1"/>
  <c r="BK190" i="6" s="1"/>
  <c r="BJ149" i="8" s="1"/>
  <c r="BO186" i="6" a="1"/>
  <c r="BO186" i="6" s="1"/>
  <c r="BN145" i="8" s="1"/>
  <c r="BP190" i="6" a="1"/>
  <c r="BP190" i="6" s="1"/>
  <c r="BO149" i="8" s="1"/>
  <c r="BQ189" i="6" a="1"/>
  <c r="BQ189" i="6" s="1"/>
  <c r="BP148" i="8" s="1"/>
  <c r="BR182" i="6" a="1"/>
  <c r="BR182" i="6" s="1"/>
  <c r="BQ141" i="8" s="1"/>
  <c r="BL190" i="6" a="1"/>
  <c r="BL190" i="6" s="1"/>
  <c r="BK149" i="8" s="1"/>
  <c r="BL191" i="6" a="1"/>
  <c r="BL191" i="6" s="1"/>
  <c r="BK150" i="8" s="1"/>
  <c r="BL180" i="6" a="1"/>
  <c r="BL180" i="6" s="1"/>
  <c r="BK139" i="8" s="1"/>
  <c r="BL186" i="6" a="1"/>
  <c r="BL186" i="6" s="1"/>
  <c r="BK145" i="8" s="1"/>
  <c r="BL181" i="6" a="1"/>
  <c r="BL181" i="6" s="1"/>
  <c r="BK140" i="8" s="1"/>
  <c r="BL187" i="6" a="1"/>
  <c r="BL187" i="6" s="1"/>
  <c r="BK146" i="8" s="1"/>
  <c r="BL182" i="6" a="1"/>
  <c r="BL182" i="6" s="1"/>
  <c r="BK141" i="8" s="1"/>
  <c r="BL188" i="6" a="1"/>
  <c r="BL188" i="6" s="1"/>
  <c r="BK147" i="8" s="1"/>
  <c r="BL183" i="6" a="1"/>
  <c r="BL183" i="6" s="1"/>
  <c r="BK142" i="8" s="1"/>
  <c r="BL189" i="6" a="1"/>
  <c r="BL189" i="6" s="1"/>
  <c r="BK148" i="8" s="1"/>
  <c r="BL185" i="6" a="1"/>
  <c r="BL185" i="6" s="1"/>
  <c r="BK144" i="8" s="1"/>
  <c r="BL184" i="6" a="1"/>
  <c r="BL184" i="6" s="1"/>
  <c r="BK143" i="8" s="1"/>
  <c r="AM189" i="6" a="1"/>
  <c r="AM189" i="6" s="1"/>
  <c r="AL148" i="8" s="1"/>
  <c r="BE184" i="6" a="1"/>
  <c r="BE184" i="6" s="1"/>
  <c r="AX181" i="6" a="1"/>
  <c r="AX181" i="6" s="1"/>
  <c r="AS183" i="6" a="1"/>
  <c r="AS183" i="6" s="1"/>
  <c r="BK184" i="6" a="1"/>
  <c r="BK184" i="6" s="1"/>
  <c r="BJ143" i="8" s="1"/>
  <c r="BO180" i="6" a="1"/>
  <c r="BO180" i="6" s="1"/>
  <c r="BN139" i="8" s="1"/>
  <c r="BP184" i="6" a="1"/>
  <c r="BP184" i="6" s="1"/>
  <c r="BO143" i="8" s="1"/>
  <c r="BQ183" i="6" a="1"/>
  <c r="BQ183" i="6" s="1"/>
  <c r="BP142" i="8" s="1"/>
  <c r="BR184" i="6" a="1"/>
  <c r="BR184" i="6" s="1"/>
  <c r="BQ143" i="8" s="1"/>
  <c r="BI187" i="6" a="1"/>
  <c r="BI187" i="6" s="1"/>
  <c r="BH146" i="8" s="1"/>
  <c r="BI188" i="6" a="1"/>
  <c r="BI188" i="6" s="1"/>
  <c r="BH147" i="8" s="1"/>
  <c r="BI183" i="6" a="1"/>
  <c r="BI183" i="6" s="1"/>
  <c r="BH142" i="8" s="1"/>
  <c r="BI189" i="6" a="1"/>
  <c r="BI189" i="6" s="1"/>
  <c r="BH148" i="8" s="1"/>
  <c r="BI184" i="6" a="1"/>
  <c r="BI184" i="6" s="1"/>
  <c r="BH143" i="8" s="1"/>
  <c r="BI190" i="6" a="1"/>
  <c r="BI190" i="6" s="1"/>
  <c r="BH149" i="8" s="1"/>
  <c r="BI185" i="6" a="1"/>
  <c r="BI185" i="6" s="1"/>
  <c r="BH144" i="8" s="1"/>
  <c r="BI191" i="6" a="1"/>
  <c r="BI191" i="6" s="1"/>
  <c r="BH150" i="8" s="1"/>
  <c r="BI180" i="6" a="1"/>
  <c r="BI180" i="6" s="1"/>
  <c r="BH139" i="8" s="1"/>
  <c r="BI186" i="6" a="1"/>
  <c r="BI186" i="6" s="1"/>
  <c r="BH145" i="8" s="1"/>
  <c r="BI182" i="6" a="1"/>
  <c r="BI182" i="6" s="1"/>
  <c r="BH141" i="8" s="1"/>
  <c r="BI181" i="6" a="1"/>
  <c r="BI181" i="6" s="1"/>
  <c r="BH140" i="8" s="1"/>
  <c r="BC183" i="6" a="1"/>
  <c r="BC183" i="6" s="1"/>
  <c r="BC189" i="6" a="1"/>
  <c r="BC189" i="6" s="1"/>
  <c r="BC184" i="6" a="1"/>
  <c r="BC184" i="6" s="1"/>
  <c r="BC190" i="6" a="1"/>
  <c r="BC190" i="6" s="1"/>
  <c r="BC185" i="6" a="1"/>
  <c r="BC185" i="6" s="1"/>
  <c r="BC191" i="6" a="1"/>
  <c r="BC191" i="6" s="1"/>
  <c r="BC180" i="6" a="1"/>
  <c r="BC180" i="6" s="1"/>
  <c r="BC186" i="6" a="1"/>
  <c r="BC186" i="6" s="1"/>
  <c r="BC188" i="6" a="1"/>
  <c r="BC188" i="6" s="1"/>
  <c r="BC181" i="6" a="1"/>
  <c r="BC181" i="6" s="1"/>
  <c r="BC187" i="6" a="1"/>
  <c r="BC187" i="6" s="1"/>
  <c r="BC182" i="6" a="1"/>
  <c r="BC182" i="6" s="1"/>
  <c r="BH184" i="6" a="1"/>
  <c r="BH184" i="6" s="1"/>
  <c r="BG143" i="8" s="1"/>
  <c r="BH190" i="6" a="1"/>
  <c r="BH190" i="6" s="1"/>
  <c r="BG149" i="8" s="1"/>
  <c r="BH185" i="6" a="1"/>
  <c r="BH185" i="6" s="1"/>
  <c r="BG144" i="8" s="1"/>
  <c r="BH191" i="6" a="1"/>
  <c r="BH191" i="6" s="1"/>
  <c r="BG150" i="8" s="1"/>
  <c r="BH180" i="6" a="1"/>
  <c r="BH180" i="6" s="1"/>
  <c r="BG139" i="8" s="1"/>
  <c r="BH186" i="6" a="1"/>
  <c r="BH186" i="6" s="1"/>
  <c r="BG145" i="8" s="1"/>
  <c r="BH181" i="6" a="1"/>
  <c r="BH181" i="6" s="1"/>
  <c r="BG140" i="8" s="1"/>
  <c r="BH187" i="6" a="1"/>
  <c r="BH187" i="6" s="1"/>
  <c r="BG146" i="8" s="1"/>
  <c r="BH189" i="6" a="1"/>
  <c r="BH189" i="6" s="1"/>
  <c r="BG148" i="8" s="1"/>
  <c r="BH182" i="6" a="1"/>
  <c r="BH182" i="6" s="1"/>
  <c r="BG141" i="8" s="1"/>
  <c r="BH188" i="6" a="1"/>
  <c r="BH188" i="6" s="1"/>
  <c r="BG147" i="8" s="1"/>
  <c r="BH183" i="6" a="1"/>
  <c r="BH183" i="6" s="1"/>
  <c r="BG142" i="8" s="1"/>
  <c r="BM189" i="6" a="1"/>
  <c r="BM189" i="6" s="1"/>
  <c r="BL148" i="8" s="1"/>
  <c r="BM184" i="6" a="1"/>
  <c r="BM184" i="6" s="1"/>
  <c r="BL143" i="8" s="1"/>
  <c r="BM185" i="6" a="1"/>
  <c r="BM185" i="6" s="1"/>
  <c r="BL144" i="8" s="1"/>
  <c r="BM191" i="6" a="1"/>
  <c r="BM191" i="6" s="1"/>
  <c r="BL150" i="8" s="1"/>
  <c r="BM180" i="6" a="1"/>
  <c r="BM180" i="6" s="1"/>
  <c r="BL139" i="8" s="1"/>
  <c r="BM186" i="6" a="1"/>
  <c r="BM186" i="6" s="1"/>
  <c r="BL145" i="8" s="1"/>
  <c r="BM181" i="6" a="1"/>
  <c r="BM181" i="6" s="1"/>
  <c r="BL140" i="8" s="1"/>
  <c r="BM187" i="6" a="1"/>
  <c r="BM187" i="6" s="1"/>
  <c r="BL146" i="8" s="1"/>
  <c r="BM182" i="6" a="1"/>
  <c r="BM182" i="6" s="1"/>
  <c r="BL141" i="8" s="1"/>
  <c r="BM188" i="6" a="1"/>
  <c r="BM188" i="6" s="1"/>
  <c r="BL147" i="8" s="1"/>
  <c r="BM190" i="6" a="1"/>
  <c r="BM190" i="6" s="1"/>
  <c r="BL149" i="8" s="1"/>
  <c r="BM183" i="6" a="1"/>
  <c r="BM183" i="6" s="1"/>
  <c r="BL142" i="8" s="1"/>
  <c r="BC167" i="6" a="1"/>
  <c r="BC167" i="6" s="1"/>
  <c r="BE189" i="6" a="1"/>
  <c r="BE189" i="6" s="1"/>
  <c r="AX189" i="6" a="1"/>
  <c r="AX189" i="6" s="1"/>
  <c r="AS188" i="6" a="1"/>
  <c r="AS188" i="6" s="1"/>
  <c r="BK189" i="6" a="1"/>
  <c r="BK189" i="6" s="1"/>
  <c r="BJ148" i="8" s="1"/>
  <c r="BO191" i="6" a="1"/>
  <c r="BO191" i="6" s="1"/>
  <c r="BN150" i="8" s="1"/>
  <c r="BP189" i="6" a="1"/>
  <c r="BP189" i="6" s="1"/>
  <c r="BO148" i="8" s="1"/>
  <c r="BQ188" i="6" a="1"/>
  <c r="BQ188" i="6" s="1"/>
  <c r="BP147" i="8" s="1"/>
  <c r="BR188" i="6" a="1"/>
  <c r="BR188" i="6" s="1"/>
  <c r="BQ147" i="8" s="1"/>
  <c r="BG189" i="6" a="1"/>
  <c r="BG189" i="6" s="1"/>
  <c r="BG190" i="6" a="1"/>
  <c r="BG190" i="6" s="1"/>
  <c r="BG185" i="6" a="1"/>
  <c r="BG185" i="6" s="1"/>
  <c r="BG191" i="6" a="1"/>
  <c r="BG191" i="6" s="1"/>
  <c r="BG180" i="6" a="1"/>
  <c r="BG180" i="6" s="1"/>
  <c r="BG186" i="6" a="1"/>
  <c r="BG186" i="6" s="1"/>
  <c r="BG181" i="6" a="1"/>
  <c r="BG181" i="6" s="1"/>
  <c r="BG187" i="6" a="1"/>
  <c r="BG187" i="6" s="1"/>
  <c r="BG182" i="6" a="1"/>
  <c r="BG182" i="6" s="1"/>
  <c r="BG188" i="6" a="1"/>
  <c r="BG188" i="6" s="1"/>
  <c r="BG184" i="6" a="1"/>
  <c r="BG184" i="6" s="1"/>
  <c r="BG183" i="6" a="1"/>
  <c r="BG183" i="6" s="1"/>
  <c r="AW187" i="6" a="1"/>
  <c r="AW187" i="6" s="1"/>
  <c r="AW188" i="6" a="1"/>
  <c r="AW188" i="6" s="1"/>
  <c r="AW183" i="6" a="1"/>
  <c r="AW183" i="6" s="1"/>
  <c r="AW189" i="6" a="1"/>
  <c r="AW189" i="6" s="1"/>
  <c r="AW184" i="6" a="1"/>
  <c r="AW184" i="6" s="1"/>
  <c r="AW190" i="6" a="1"/>
  <c r="AW190" i="6" s="1"/>
  <c r="AW185" i="6" a="1"/>
  <c r="AW185" i="6" s="1"/>
  <c r="AW191" i="6" a="1"/>
  <c r="AW191" i="6" s="1"/>
  <c r="AW180" i="6" a="1"/>
  <c r="AW180" i="6" s="1"/>
  <c r="AW186" i="6" a="1"/>
  <c r="AW186" i="6" s="1"/>
  <c r="AW182" i="6" a="1"/>
  <c r="AW182" i="6" s="1"/>
  <c r="AW181" i="6" a="1"/>
  <c r="AW181" i="6" s="1"/>
  <c r="BE183" i="6" a="1"/>
  <c r="BE183" i="6" s="1"/>
  <c r="AX183" i="6" a="1"/>
  <c r="AX183" i="6" s="1"/>
  <c r="AS182" i="6" a="1"/>
  <c r="AS182" i="6" s="1"/>
  <c r="BK183" i="6" a="1"/>
  <c r="BK183" i="6" s="1"/>
  <c r="BJ142" i="8" s="1"/>
  <c r="BO185" i="6" a="1"/>
  <c r="BO185" i="6" s="1"/>
  <c r="BN144" i="8" s="1"/>
  <c r="BP183" i="6" a="1"/>
  <c r="BP183" i="6" s="1"/>
  <c r="BO142" i="8" s="1"/>
  <c r="BQ182" i="6" a="1"/>
  <c r="BQ182" i="6" s="1"/>
  <c r="BP141" i="8" s="1"/>
  <c r="BR180" i="6" a="1"/>
  <c r="BR180" i="6" s="1"/>
  <c r="BQ139" i="8" s="1"/>
  <c r="BN188" i="6" a="1"/>
  <c r="BN188" i="6" s="1"/>
  <c r="BM147" i="8" s="1"/>
  <c r="BN189" i="6" a="1"/>
  <c r="BN189" i="6" s="1"/>
  <c r="BM148" i="8" s="1"/>
  <c r="BN184" i="6" a="1"/>
  <c r="BN184" i="6" s="1"/>
  <c r="BM143" i="8" s="1"/>
  <c r="BN190" i="6" a="1"/>
  <c r="BN190" i="6" s="1"/>
  <c r="BM149" i="8" s="1"/>
  <c r="BN185" i="6" a="1"/>
  <c r="BN185" i="6" s="1"/>
  <c r="BM144" i="8" s="1"/>
  <c r="BN191" i="6" a="1"/>
  <c r="BN191" i="6" s="1"/>
  <c r="BM150" i="8" s="1"/>
  <c r="BN180" i="6" a="1"/>
  <c r="BN180" i="6" s="1"/>
  <c r="BM139" i="8" s="1"/>
  <c r="BN186" i="6" a="1"/>
  <c r="BN186" i="6" s="1"/>
  <c r="BM145" i="8" s="1"/>
  <c r="BN181" i="6" a="1"/>
  <c r="BN181" i="6" s="1"/>
  <c r="BM140" i="8" s="1"/>
  <c r="BN187" i="6" a="1"/>
  <c r="BN187" i="6" s="1"/>
  <c r="BM146" i="8" s="1"/>
  <c r="BN183" i="6" a="1"/>
  <c r="BN183" i="6" s="1"/>
  <c r="BM142" i="8" s="1"/>
  <c r="BN182" i="6" a="1"/>
  <c r="BN182" i="6" s="1"/>
  <c r="BM141" i="8" s="1"/>
  <c r="AU183" i="6" a="1"/>
  <c r="AU183" i="6" s="1"/>
  <c r="AU189" i="6" a="1"/>
  <c r="AU189" i="6" s="1"/>
  <c r="AU185" i="6" a="1"/>
  <c r="AU185" i="6" s="1"/>
  <c r="AU191" i="6" a="1"/>
  <c r="AU191" i="6" s="1"/>
  <c r="AU180" i="6" a="1"/>
  <c r="AU180" i="6" s="1"/>
  <c r="AU186" i="6" a="1"/>
  <c r="AU186" i="6" s="1"/>
  <c r="AU181" i="6" a="1"/>
  <c r="AU181" i="6" s="1"/>
  <c r="AU187" i="6" a="1"/>
  <c r="AU187" i="6" s="1"/>
  <c r="AU182" i="6" a="1"/>
  <c r="AU182" i="6" s="1"/>
  <c r="AU188" i="6" a="1"/>
  <c r="AU188" i="6" s="1"/>
  <c r="AU184" i="6" a="1"/>
  <c r="AU184" i="6" s="1"/>
  <c r="AU190" i="6" a="1"/>
  <c r="AU190" i="6" s="1"/>
  <c r="BA185" i="6" a="1"/>
  <c r="BA185" i="6" s="1"/>
  <c r="BA191" i="6" a="1"/>
  <c r="BA191" i="6" s="1"/>
  <c r="BA180" i="6" a="1"/>
  <c r="BA180" i="6" s="1"/>
  <c r="BA186" i="6" a="1"/>
  <c r="BA186" i="6" s="1"/>
  <c r="BA181" i="6" a="1"/>
  <c r="BA181" i="6" s="1"/>
  <c r="BA187" i="6" a="1"/>
  <c r="BA187" i="6" s="1"/>
  <c r="BA182" i="6" a="1"/>
  <c r="BA182" i="6" s="1"/>
  <c r="BA188" i="6" a="1"/>
  <c r="BA188" i="6" s="1"/>
  <c r="BA190" i="6" a="1"/>
  <c r="BA190" i="6" s="1"/>
  <c r="BA183" i="6" a="1"/>
  <c r="BA183" i="6" s="1"/>
  <c r="BA189" i="6" a="1"/>
  <c r="BA189" i="6" s="1"/>
  <c r="BA184" i="6" a="1"/>
  <c r="BA184" i="6" s="1"/>
  <c r="AX188" i="6" a="1"/>
  <c r="AX188" i="6" s="1"/>
  <c r="AS187" i="6" a="1"/>
  <c r="AS187" i="6" s="1"/>
  <c r="BK188" i="6" a="1"/>
  <c r="BK188" i="6" s="1"/>
  <c r="BJ147" i="8" s="1"/>
  <c r="BO190" i="6" a="1"/>
  <c r="BO190" i="6" s="1"/>
  <c r="BN149" i="8" s="1"/>
  <c r="BP188" i="6" a="1"/>
  <c r="BP188" i="6" s="1"/>
  <c r="BO147" i="8" s="1"/>
  <c r="BQ187" i="6" a="1"/>
  <c r="BQ187" i="6" s="1"/>
  <c r="BP146" i="8" s="1"/>
  <c r="BR183" i="6" a="1"/>
  <c r="BR183" i="6" s="1"/>
  <c r="BQ142" i="8" s="1"/>
  <c r="AT180" i="6" a="1"/>
  <c r="AT180" i="6" s="1"/>
  <c r="AT186" i="6" a="1"/>
  <c r="AT186" i="6" s="1"/>
  <c r="AT181" i="6" a="1"/>
  <c r="AT181" i="6" s="1"/>
  <c r="AT187" i="6" a="1"/>
  <c r="AT187" i="6" s="1"/>
  <c r="AT182" i="6" a="1"/>
  <c r="AT182" i="6" s="1"/>
  <c r="AT188" i="6" a="1"/>
  <c r="AT188" i="6" s="1"/>
  <c r="AT183" i="6" a="1"/>
  <c r="AT183" i="6" s="1"/>
  <c r="AT189" i="6" a="1"/>
  <c r="AT189" i="6" s="1"/>
  <c r="AT191" i="6" a="1"/>
  <c r="AT191" i="6" s="1"/>
  <c r="AT184" i="6" a="1"/>
  <c r="AT184" i="6" s="1"/>
  <c r="AT190" i="6" a="1"/>
  <c r="AT190" i="6" s="1"/>
  <c r="AT185" i="6" a="1"/>
  <c r="AT185" i="6" s="1"/>
  <c r="AR182" i="6" a="1"/>
  <c r="AR182" i="6" s="1"/>
  <c r="AR188" i="6" a="1"/>
  <c r="AR188" i="6" s="1"/>
  <c r="AR183" i="6" a="1"/>
  <c r="AR183" i="6" s="1"/>
  <c r="AR189" i="6" a="1"/>
  <c r="AR189" i="6" s="1"/>
  <c r="AR181" i="6" a="1"/>
  <c r="AR181" i="6" s="1"/>
  <c r="AR184" i="6" a="1"/>
  <c r="AR184" i="6" s="1"/>
  <c r="AR190" i="6" a="1"/>
  <c r="AR190" i="6" s="1"/>
  <c r="AR185" i="6" a="1"/>
  <c r="AR185" i="6" s="1"/>
  <c r="AR191" i="6" a="1"/>
  <c r="AR191" i="6" s="1"/>
  <c r="AR180" i="6" a="1"/>
  <c r="AR180" i="6" s="1"/>
  <c r="AR186" i="6" a="1"/>
  <c r="AR186" i="6" s="1"/>
  <c r="AR187" i="6" a="1"/>
  <c r="AR187" i="6" s="1"/>
  <c r="BE182" i="6" a="1"/>
  <c r="BE182" i="6" s="1"/>
  <c r="AX182" i="6" a="1"/>
  <c r="AX182" i="6" s="1"/>
  <c r="AS181" i="6" a="1"/>
  <c r="AS181" i="6" s="1"/>
  <c r="BK182" i="6" a="1"/>
  <c r="BK182" i="6" s="1"/>
  <c r="BJ141" i="8" s="1"/>
  <c r="BO184" i="6" a="1"/>
  <c r="BO184" i="6" s="1"/>
  <c r="BN143" i="8" s="1"/>
  <c r="BP182" i="6" a="1"/>
  <c r="BP182" i="6" s="1"/>
  <c r="BO141" i="8" s="1"/>
  <c r="BQ181" i="6" a="1"/>
  <c r="BQ181" i="6" s="1"/>
  <c r="BP140" i="8" s="1"/>
  <c r="BR189" i="6" a="1"/>
  <c r="BR189" i="6" s="1"/>
  <c r="BQ148" i="8" s="1"/>
  <c r="AP188" i="6" a="1"/>
  <c r="AP188" i="6" s="1"/>
  <c r="AP189" i="6" a="1"/>
  <c r="AP189" i="6" s="1"/>
  <c r="AP184" i="6" a="1"/>
  <c r="AP184" i="6" s="1"/>
  <c r="AP190" i="6" a="1"/>
  <c r="AP190" i="6" s="1"/>
  <c r="AP185" i="6" a="1"/>
  <c r="AP185" i="6" s="1"/>
  <c r="AP191" i="6" a="1"/>
  <c r="AP191" i="6" s="1"/>
  <c r="AP180" i="6" a="1"/>
  <c r="AP180" i="6" s="1"/>
  <c r="AP186" i="6" a="1"/>
  <c r="AP186" i="6" s="1"/>
  <c r="AP181" i="6" a="1"/>
  <c r="AP181" i="6" s="1"/>
  <c r="AP187" i="6" a="1"/>
  <c r="AP187" i="6" s="1"/>
  <c r="AP183" i="6" a="1"/>
  <c r="AP183" i="6" s="1"/>
  <c r="AP182" i="6" a="1"/>
  <c r="AP182" i="6" s="1"/>
  <c r="AX187" i="6" a="1"/>
  <c r="AX187" i="6" s="1"/>
  <c r="AS186" i="6" a="1"/>
  <c r="AS186" i="6" s="1"/>
  <c r="BK187" i="6" a="1"/>
  <c r="BK187" i="6" s="1"/>
  <c r="BJ146" i="8" s="1"/>
  <c r="BO189" i="6" a="1"/>
  <c r="BO189" i="6" s="1"/>
  <c r="BN148" i="8" s="1"/>
  <c r="BP181" i="6" a="1"/>
  <c r="BP181" i="6" s="1"/>
  <c r="BO140" i="8" s="1"/>
  <c r="BQ191" i="6" a="1"/>
  <c r="BQ191" i="6" s="1"/>
  <c r="BP150" i="8" s="1"/>
  <c r="BR185" i="6" a="1"/>
  <c r="BR185" i="6" s="1"/>
  <c r="BQ144" i="8" s="1"/>
  <c r="BB184" i="6" a="1"/>
  <c r="BB184" i="6" s="1"/>
  <c r="BB190" i="6" a="1"/>
  <c r="BB190" i="6" s="1"/>
  <c r="BB185" i="6" a="1"/>
  <c r="BB185" i="6" s="1"/>
  <c r="BB191" i="6" a="1"/>
  <c r="BB191" i="6" s="1"/>
  <c r="BB180" i="6" a="1"/>
  <c r="BB180" i="6" s="1"/>
  <c r="BB186" i="6" a="1"/>
  <c r="BB186" i="6" s="1"/>
  <c r="BB181" i="6" a="1"/>
  <c r="BB181" i="6" s="1"/>
  <c r="BB187" i="6" a="1"/>
  <c r="BB187" i="6" s="1"/>
  <c r="BB189" i="6" a="1"/>
  <c r="BB189" i="6" s="1"/>
  <c r="BB182" i="6" a="1"/>
  <c r="BB182" i="6" s="1"/>
  <c r="BB188" i="6" a="1"/>
  <c r="BB188" i="6" s="1"/>
  <c r="BB183" i="6" a="1"/>
  <c r="BB183" i="6" s="1"/>
  <c r="BC157" i="6" a="1"/>
  <c r="BC157" i="6" s="1"/>
  <c r="BC177" i="6" a="1"/>
  <c r="BC177" i="6" s="1"/>
  <c r="AM183" i="6" a="1"/>
  <c r="AM183" i="6" s="1"/>
  <c r="AL142" i="8" s="1"/>
  <c r="BC176" i="6" a="1"/>
  <c r="BC176" i="6" s="1"/>
  <c r="AM188" i="6" a="1"/>
  <c r="AM188" i="6" s="1"/>
  <c r="AL147" i="8" s="1"/>
  <c r="BC156" i="6" a="1"/>
  <c r="BC156" i="6" s="1"/>
  <c r="BC170" i="6" a="1"/>
  <c r="BC170" i="6" s="1"/>
  <c r="AM182" i="6" a="1"/>
  <c r="AM182" i="6" s="1"/>
  <c r="AL141" i="8" s="1"/>
  <c r="BC173" i="6" a="1"/>
  <c r="BC173" i="6" s="1"/>
  <c r="AM187" i="6" a="1"/>
  <c r="AM187" i="6" s="1"/>
  <c r="AL146" i="8" s="1"/>
  <c r="BC161" i="6" a="1"/>
  <c r="BC161" i="6" s="1"/>
  <c r="AM181" i="6" a="1"/>
  <c r="AM181" i="6" s="1"/>
  <c r="AL140" i="8" s="1"/>
  <c r="AM191" i="6" a="1"/>
  <c r="AM191" i="6" s="1"/>
  <c r="AL150" i="8" s="1"/>
  <c r="AM185" i="6" a="1"/>
  <c r="AM185" i="6" s="1"/>
  <c r="AL144" i="8" s="1"/>
  <c r="AM186" i="6" a="1"/>
  <c r="AM186" i="6" s="1"/>
  <c r="AL145" i="8" s="1"/>
  <c r="AM190" i="6" a="1"/>
  <c r="AM190" i="6" s="1"/>
  <c r="AL149" i="8" s="1"/>
  <c r="BC158" i="6" a="1"/>
  <c r="BC158" i="6" s="1"/>
  <c r="AM184" i="6" a="1"/>
  <c r="AM184" i="6" s="1"/>
  <c r="AL143" i="8" s="1"/>
  <c r="BJ169" i="6" a="1"/>
  <c r="BJ169" i="6" s="1"/>
  <c r="BI128" i="8" s="1"/>
  <c r="AZ173" i="6" a="1"/>
  <c r="AZ173" i="6" s="1"/>
  <c r="BJ174" i="6" a="1"/>
  <c r="BJ174" i="6" s="1"/>
  <c r="BI133" i="8" s="1"/>
  <c r="AZ177" i="6" a="1"/>
  <c r="AZ177" i="6" s="1"/>
  <c r="AP170" i="6" a="1"/>
  <c r="AP170" i="6" s="1"/>
  <c r="AP175" i="6" a="1"/>
  <c r="AP175" i="6" s="1"/>
  <c r="BR177" i="6" a="1"/>
  <c r="BR177" i="6" s="1"/>
  <c r="BQ136" i="8" s="1"/>
  <c r="BK172" i="6" a="1"/>
  <c r="BK172" i="6" s="1"/>
  <c r="BJ131" i="8" s="1"/>
  <c r="BR169" i="6" a="1"/>
  <c r="BR169" i="6" s="1"/>
  <c r="BQ128" i="8" s="1"/>
  <c r="BK174" i="6" a="1"/>
  <c r="BK174" i="6" s="1"/>
  <c r="BJ133" i="8" s="1"/>
  <c r="BN171" i="6" a="1"/>
  <c r="BN171" i="6" s="1"/>
  <c r="BM130" i="8" s="1"/>
  <c r="BN177" i="6" a="1"/>
  <c r="BN177" i="6" s="1"/>
  <c r="BM136" i="8" s="1"/>
  <c r="BN166" i="6" a="1"/>
  <c r="BN166" i="6" s="1"/>
  <c r="BM125" i="8" s="1"/>
  <c r="BN172" i="6" a="1"/>
  <c r="BN172" i="6" s="1"/>
  <c r="BM131" i="8" s="1"/>
  <c r="BN175" i="6" a="1"/>
  <c r="BN175" i="6" s="1"/>
  <c r="BM134" i="8" s="1"/>
  <c r="BN176" i="6" a="1"/>
  <c r="BN176" i="6" s="1"/>
  <c r="BM135" i="8" s="1"/>
  <c r="BN167" i="6" a="1"/>
  <c r="BN167" i="6" s="1"/>
  <c r="BM126" i="8" s="1"/>
  <c r="BN173" i="6" a="1"/>
  <c r="BN173" i="6" s="1"/>
  <c r="BM132" i="8" s="1"/>
  <c r="BN169" i="6" a="1"/>
  <c r="BN169" i="6" s="1"/>
  <c r="BM128" i="8" s="1"/>
  <c r="BN168" i="6" a="1"/>
  <c r="BN168" i="6" s="1"/>
  <c r="BM127" i="8" s="1"/>
  <c r="BN174" i="6" a="1"/>
  <c r="BN174" i="6" s="1"/>
  <c r="BM133" i="8" s="1"/>
  <c r="BN170" i="6" a="1"/>
  <c r="BN170" i="6" s="1"/>
  <c r="BM129" i="8" s="1"/>
  <c r="AT169" i="6" a="1"/>
  <c r="AT169" i="6" s="1"/>
  <c r="AT175" i="6" a="1"/>
  <c r="AT175" i="6" s="1"/>
  <c r="AT170" i="6" a="1"/>
  <c r="AT170" i="6" s="1"/>
  <c r="AT176" i="6" a="1"/>
  <c r="AT176" i="6" s="1"/>
  <c r="AT171" i="6" a="1"/>
  <c r="AT171" i="6" s="1"/>
  <c r="AT166" i="6" a="1"/>
  <c r="AT166" i="6" s="1"/>
  <c r="AT172" i="6" a="1"/>
  <c r="AT172" i="6" s="1"/>
  <c r="AT167" i="6" a="1"/>
  <c r="AT167" i="6" s="1"/>
  <c r="AT173" i="6" a="1"/>
  <c r="AT173" i="6" s="1"/>
  <c r="AT177" i="6" a="1"/>
  <c r="AT177" i="6" s="1"/>
  <c r="AT168" i="6" a="1"/>
  <c r="AT168" i="6" s="1"/>
  <c r="AT174" i="6" a="1"/>
  <c r="AT174" i="6" s="1"/>
  <c r="BJ175" i="6" a="1"/>
  <c r="BJ175" i="6" s="1"/>
  <c r="BI134" i="8" s="1"/>
  <c r="AP176" i="6" a="1"/>
  <c r="AP176" i="6" s="1"/>
  <c r="BR175" i="6" a="1"/>
  <c r="BR175" i="6" s="1"/>
  <c r="BQ134" i="8" s="1"/>
  <c r="BC171" i="6" a="1"/>
  <c r="BC171" i="6" s="1"/>
  <c r="AZ166" i="6" a="1"/>
  <c r="AZ166" i="6" s="1"/>
  <c r="BK169" i="6" a="1"/>
  <c r="BK169" i="6" s="1"/>
  <c r="BJ128" i="8" s="1"/>
  <c r="BQ168" i="6" a="1"/>
  <c r="BQ168" i="6" s="1"/>
  <c r="BP127" i="8" s="1"/>
  <c r="BQ174" i="6" a="1"/>
  <c r="BQ174" i="6" s="1"/>
  <c r="BP133" i="8" s="1"/>
  <c r="BQ169" i="6" a="1"/>
  <c r="BQ169" i="6" s="1"/>
  <c r="BP128" i="8" s="1"/>
  <c r="BQ175" i="6" a="1"/>
  <c r="BQ175" i="6" s="1"/>
  <c r="BP134" i="8" s="1"/>
  <c r="BQ172" i="6" a="1"/>
  <c r="BQ172" i="6" s="1"/>
  <c r="BP131" i="8" s="1"/>
  <c r="BQ170" i="6" a="1"/>
  <c r="BQ170" i="6" s="1"/>
  <c r="BP129" i="8" s="1"/>
  <c r="BQ176" i="6" a="1"/>
  <c r="BQ176" i="6" s="1"/>
  <c r="BP135" i="8" s="1"/>
  <c r="BQ173" i="6" a="1"/>
  <c r="BQ173" i="6" s="1"/>
  <c r="BP132" i="8" s="1"/>
  <c r="BQ171" i="6" a="1"/>
  <c r="BQ171" i="6" s="1"/>
  <c r="BP130" i="8" s="1"/>
  <c r="BQ177" i="6" a="1"/>
  <c r="BQ177" i="6" s="1"/>
  <c r="BP136" i="8" s="1"/>
  <c r="BQ166" i="6" a="1"/>
  <c r="BQ166" i="6" s="1"/>
  <c r="BP125" i="8" s="1"/>
  <c r="BQ167" i="6" a="1"/>
  <c r="BQ167" i="6" s="1"/>
  <c r="BP126" i="8" s="1"/>
  <c r="BB168" i="6" a="1"/>
  <c r="BB168" i="6" s="1"/>
  <c r="BB174" i="6" a="1"/>
  <c r="BB174" i="6" s="1"/>
  <c r="BB169" i="6" a="1"/>
  <c r="BB169" i="6" s="1"/>
  <c r="BB170" i="6" a="1"/>
  <c r="BB170" i="6" s="1"/>
  <c r="BB176" i="6" a="1"/>
  <c r="BB176" i="6" s="1"/>
  <c r="BB175" i="6" a="1"/>
  <c r="BB175" i="6" s="1"/>
  <c r="BB171" i="6" a="1"/>
  <c r="BB171" i="6" s="1"/>
  <c r="BB177" i="6" a="1"/>
  <c r="BB177" i="6" s="1"/>
  <c r="BB166" i="6" a="1"/>
  <c r="BB166" i="6" s="1"/>
  <c r="BB172" i="6" a="1"/>
  <c r="BB172" i="6" s="1"/>
  <c r="BB173" i="6" a="1"/>
  <c r="BB173" i="6" s="1"/>
  <c r="BB167" i="6" a="1"/>
  <c r="BB167" i="6" s="1"/>
  <c r="BM176" i="6" a="1"/>
  <c r="BM176" i="6" s="1"/>
  <c r="BL135" i="8" s="1"/>
  <c r="BM166" i="6" a="1"/>
  <c r="BM166" i="6" s="1"/>
  <c r="BL125" i="8" s="1"/>
  <c r="BM172" i="6" a="1"/>
  <c r="BM172" i="6" s="1"/>
  <c r="BL131" i="8" s="1"/>
  <c r="BM167" i="6" a="1"/>
  <c r="BM167" i="6" s="1"/>
  <c r="BL126" i="8" s="1"/>
  <c r="BM173" i="6" a="1"/>
  <c r="BM173" i="6" s="1"/>
  <c r="BL132" i="8" s="1"/>
  <c r="BM168" i="6" a="1"/>
  <c r="BM168" i="6" s="1"/>
  <c r="BL127" i="8" s="1"/>
  <c r="BM174" i="6" a="1"/>
  <c r="BM174" i="6" s="1"/>
  <c r="BL133" i="8" s="1"/>
  <c r="BM170" i="6" a="1"/>
  <c r="BM170" i="6" s="1"/>
  <c r="BL129" i="8" s="1"/>
  <c r="BM169" i="6" a="1"/>
  <c r="BM169" i="6" s="1"/>
  <c r="BL128" i="8" s="1"/>
  <c r="BM175" i="6" a="1"/>
  <c r="BM175" i="6" s="1"/>
  <c r="BL134" i="8" s="1"/>
  <c r="BM171" i="6" a="1"/>
  <c r="BM171" i="6" s="1"/>
  <c r="BL130" i="8" s="1"/>
  <c r="BM177" i="6" a="1"/>
  <c r="BM177" i="6" s="1"/>
  <c r="BL136" i="8" s="1"/>
  <c r="BJ168" i="6" a="1"/>
  <c r="BJ168" i="6" s="1"/>
  <c r="BI127" i="8" s="1"/>
  <c r="AP174" i="6" a="1"/>
  <c r="AP174" i="6" s="1"/>
  <c r="BR174" i="6" a="1"/>
  <c r="BR174" i="6" s="1"/>
  <c r="BQ133" i="8" s="1"/>
  <c r="BC174" i="6" a="1"/>
  <c r="BC174" i="6" s="1"/>
  <c r="AZ176" i="6" a="1"/>
  <c r="AZ176" i="6" s="1"/>
  <c r="BK168" i="6" a="1"/>
  <c r="BK168" i="6" s="1"/>
  <c r="BJ127" i="8" s="1"/>
  <c r="AX173" i="6" a="1"/>
  <c r="AX173" i="6" s="1"/>
  <c r="AX169" i="6" a="1"/>
  <c r="AX169" i="6" s="1"/>
  <c r="AX175" i="6" a="1"/>
  <c r="AX175" i="6" s="1"/>
  <c r="AX167" i="6" a="1"/>
  <c r="AX167" i="6" s="1"/>
  <c r="AX170" i="6" a="1"/>
  <c r="AX170" i="6" s="1"/>
  <c r="AX176" i="6" a="1"/>
  <c r="AX176" i="6" s="1"/>
  <c r="AX174" i="6" a="1"/>
  <c r="AX174" i="6" s="1"/>
  <c r="AX171" i="6" a="1"/>
  <c r="AX171" i="6" s="1"/>
  <c r="AX177" i="6" a="1"/>
  <c r="AX177" i="6" s="1"/>
  <c r="AX166" i="6" a="1"/>
  <c r="AX166" i="6" s="1"/>
  <c r="AX172" i="6" a="1"/>
  <c r="AX172" i="6" s="1"/>
  <c r="AX168" i="6" a="1"/>
  <c r="AX168" i="6" s="1"/>
  <c r="BD170" i="6" a="1"/>
  <c r="BD170" i="6" s="1"/>
  <c r="BD176" i="6" a="1"/>
  <c r="BD176" i="6" s="1"/>
  <c r="BD173" i="6" a="1"/>
  <c r="BD173" i="6" s="1"/>
  <c r="BD175" i="6" a="1"/>
  <c r="BD175" i="6" s="1"/>
  <c r="BD171" i="6" a="1"/>
  <c r="BD171" i="6" s="1"/>
  <c r="BD177" i="6" a="1"/>
  <c r="BD177" i="6" s="1"/>
  <c r="BD166" i="6" a="1"/>
  <c r="BD166" i="6" s="1"/>
  <c r="BD172" i="6" a="1"/>
  <c r="BD172" i="6" s="1"/>
  <c r="BD167" i="6" a="1"/>
  <c r="BD167" i="6" s="1"/>
  <c r="BD168" i="6" a="1"/>
  <c r="BD168" i="6" s="1"/>
  <c r="BD174" i="6" a="1"/>
  <c r="BD174" i="6" s="1"/>
  <c r="BD169" i="6" a="1"/>
  <c r="BD169" i="6" s="1"/>
  <c r="BI176" i="6" a="1"/>
  <c r="BI176" i="6" s="1"/>
  <c r="BH135" i="8" s="1"/>
  <c r="BI174" i="6" a="1"/>
  <c r="BI174" i="6" s="1"/>
  <c r="BH133" i="8" s="1"/>
  <c r="BI171" i="6" a="1"/>
  <c r="BI171" i="6" s="1"/>
  <c r="BH130" i="8" s="1"/>
  <c r="BI177" i="6" a="1"/>
  <c r="BI177" i="6" s="1"/>
  <c r="BH136" i="8" s="1"/>
  <c r="BI166" i="6" a="1"/>
  <c r="BI166" i="6" s="1"/>
  <c r="BH125" i="8" s="1"/>
  <c r="BI172" i="6" a="1"/>
  <c r="BI172" i="6" s="1"/>
  <c r="BH131" i="8" s="1"/>
  <c r="BI168" i="6" a="1"/>
  <c r="BI168" i="6" s="1"/>
  <c r="BH127" i="8" s="1"/>
  <c r="BI167" i="6" a="1"/>
  <c r="BI167" i="6" s="1"/>
  <c r="BH126" i="8" s="1"/>
  <c r="BI173" i="6" a="1"/>
  <c r="BI173" i="6" s="1"/>
  <c r="BH132" i="8" s="1"/>
  <c r="BI169" i="6" a="1"/>
  <c r="BI169" i="6" s="1"/>
  <c r="BH128" i="8" s="1"/>
  <c r="BI170" i="6" a="1"/>
  <c r="BI170" i="6" s="1"/>
  <c r="BH129" i="8" s="1"/>
  <c r="BI175" i="6" a="1"/>
  <c r="BI175" i="6" s="1"/>
  <c r="BH134" i="8" s="1"/>
  <c r="BJ172" i="6" a="1"/>
  <c r="BJ172" i="6" s="1"/>
  <c r="BI131" i="8" s="1"/>
  <c r="AP169" i="6" a="1"/>
  <c r="AP169" i="6" s="1"/>
  <c r="BR170" i="6" a="1"/>
  <c r="BR170" i="6" s="1"/>
  <c r="BQ129" i="8" s="1"/>
  <c r="BC168" i="6" a="1"/>
  <c r="BC168" i="6" s="1"/>
  <c r="AZ170" i="6" a="1"/>
  <c r="AZ170" i="6" s="1"/>
  <c r="BK173" i="6" a="1"/>
  <c r="BK173" i="6" s="1"/>
  <c r="BJ132" i="8" s="1"/>
  <c r="BF174" i="6" a="1"/>
  <c r="BF174" i="6" s="1"/>
  <c r="BF171" i="6" a="1"/>
  <c r="BF171" i="6" s="1"/>
  <c r="BF169" i="6" a="1"/>
  <c r="BF169" i="6" s="1"/>
  <c r="BF175" i="6" a="1"/>
  <c r="BF175" i="6" s="1"/>
  <c r="BF177" i="6" a="1"/>
  <c r="BF177" i="6" s="1"/>
  <c r="BF170" i="6" a="1"/>
  <c r="BF170" i="6" s="1"/>
  <c r="BF176" i="6" a="1"/>
  <c r="BF176" i="6" s="1"/>
  <c r="BF166" i="6" a="1"/>
  <c r="BF166" i="6" s="1"/>
  <c r="BF172" i="6" a="1"/>
  <c r="BF172" i="6" s="1"/>
  <c r="BF168" i="6" a="1"/>
  <c r="BF168" i="6" s="1"/>
  <c r="BF167" i="6" a="1"/>
  <c r="BF167" i="6" s="1"/>
  <c r="BF173" i="6" a="1"/>
  <c r="BF173" i="6" s="1"/>
  <c r="BJ166" i="6" a="1"/>
  <c r="BJ166" i="6" s="1"/>
  <c r="BI125" i="8" s="1"/>
  <c r="AP168" i="6" a="1"/>
  <c r="AP168" i="6" s="1"/>
  <c r="BR168" i="6" a="1"/>
  <c r="BR168" i="6" s="1"/>
  <c r="BQ127" i="8" s="1"/>
  <c r="BC175" i="6" a="1"/>
  <c r="BC175" i="6" s="1"/>
  <c r="AZ171" i="6" a="1"/>
  <c r="AZ171" i="6" s="1"/>
  <c r="BK167" i="6" a="1"/>
  <c r="BK167" i="6" s="1"/>
  <c r="BJ126" i="8" s="1"/>
  <c r="AQ171" i="6" a="1"/>
  <c r="AQ171" i="6" s="1"/>
  <c r="AQ177" i="6" a="1"/>
  <c r="AQ177" i="6" s="1"/>
  <c r="AQ166" i="6" a="1"/>
  <c r="AQ166" i="6" s="1"/>
  <c r="AQ172" i="6" a="1"/>
  <c r="AQ172" i="6" s="1"/>
  <c r="AQ174" i="6" a="1"/>
  <c r="AQ174" i="6" s="1"/>
  <c r="AQ168" i="6" a="1"/>
  <c r="AQ168" i="6" s="1"/>
  <c r="AQ176" i="6" a="1"/>
  <c r="AQ176" i="6" s="1"/>
  <c r="AQ167" i="6" a="1"/>
  <c r="AQ167" i="6" s="1"/>
  <c r="AQ173" i="6" a="1"/>
  <c r="AQ173" i="6" s="1"/>
  <c r="AQ169" i="6" a="1"/>
  <c r="AQ169" i="6" s="1"/>
  <c r="AQ175" i="6" a="1"/>
  <c r="AQ175" i="6" s="1"/>
  <c r="AQ170" i="6" a="1"/>
  <c r="AQ170" i="6" s="1"/>
  <c r="BL167" i="6" a="1"/>
  <c r="BL167" i="6" s="1"/>
  <c r="BK126" i="8" s="1"/>
  <c r="BL177" i="6" a="1"/>
  <c r="BL177" i="6" s="1"/>
  <c r="BK136" i="8" s="1"/>
  <c r="BL173" i="6" a="1"/>
  <c r="BL173" i="6" s="1"/>
  <c r="BK132" i="8" s="1"/>
  <c r="BL171" i="6" a="1"/>
  <c r="BL171" i="6" s="1"/>
  <c r="BK130" i="8" s="1"/>
  <c r="BL168" i="6" a="1"/>
  <c r="BL168" i="6" s="1"/>
  <c r="BK127" i="8" s="1"/>
  <c r="BL174" i="6" a="1"/>
  <c r="BL174" i="6" s="1"/>
  <c r="BK133" i="8" s="1"/>
  <c r="BL169" i="6" a="1"/>
  <c r="BL169" i="6" s="1"/>
  <c r="BK128" i="8" s="1"/>
  <c r="BL175" i="6" a="1"/>
  <c r="BL175" i="6" s="1"/>
  <c r="BK134" i="8" s="1"/>
  <c r="BL170" i="6" a="1"/>
  <c r="BL170" i="6" s="1"/>
  <c r="BK129" i="8" s="1"/>
  <c r="BL176" i="6" a="1"/>
  <c r="BL176" i="6" s="1"/>
  <c r="BK135" i="8" s="1"/>
  <c r="BL166" i="6" a="1"/>
  <c r="BL166" i="6" s="1"/>
  <c r="BK125" i="8" s="1"/>
  <c r="BL172" i="6" a="1"/>
  <c r="BL172" i="6" s="1"/>
  <c r="BK131" i="8" s="1"/>
  <c r="BJ177" i="6" a="1"/>
  <c r="BJ177" i="6" s="1"/>
  <c r="BI136" i="8" s="1"/>
  <c r="AP173" i="6" a="1"/>
  <c r="AP173" i="6" s="1"/>
  <c r="BR167" i="6" a="1"/>
  <c r="BR167" i="6" s="1"/>
  <c r="BQ126" i="8" s="1"/>
  <c r="BC169" i="6" a="1"/>
  <c r="BC169" i="6" s="1"/>
  <c r="AZ175" i="6" a="1"/>
  <c r="AZ175" i="6" s="1"/>
  <c r="BK177" i="6" a="1"/>
  <c r="BK177" i="6" s="1"/>
  <c r="BJ136" i="8" s="1"/>
  <c r="BP170" i="6" a="1"/>
  <c r="BP170" i="6" s="1"/>
  <c r="BO129" i="8" s="1"/>
  <c r="BP176" i="6" a="1"/>
  <c r="BP176" i="6" s="1"/>
  <c r="BO135" i="8" s="1"/>
  <c r="BP171" i="6" a="1"/>
  <c r="BP171" i="6" s="1"/>
  <c r="BO130" i="8" s="1"/>
  <c r="BP177" i="6" a="1"/>
  <c r="BP177" i="6" s="1"/>
  <c r="BO136" i="8" s="1"/>
  <c r="BP166" i="6" a="1"/>
  <c r="BP166" i="6" s="1"/>
  <c r="BO125" i="8" s="1"/>
  <c r="BP172" i="6" a="1"/>
  <c r="BP172" i="6" s="1"/>
  <c r="BO131" i="8" s="1"/>
  <c r="BP173" i="6" a="1"/>
  <c r="BP173" i="6" s="1"/>
  <c r="BO132" i="8" s="1"/>
  <c r="BP175" i="6" a="1"/>
  <c r="BP175" i="6" s="1"/>
  <c r="BO134" i="8" s="1"/>
  <c r="BP168" i="6" a="1"/>
  <c r="BP168" i="6" s="1"/>
  <c r="BO127" i="8" s="1"/>
  <c r="BP174" i="6" a="1"/>
  <c r="BP174" i="6" s="1"/>
  <c r="BO133" i="8" s="1"/>
  <c r="BP167" i="6" a="1"/>
  <c r="BP167" i="6" s="1"/>
  <c r="BO126" i="8" s="1"/>
  <c r="BP169" i="6" a="1"/>
  <c r="BP169" i="6" s="1"/>
  <c r="BO128" i="8" s="1"/>
  <c r="BA176" i="6" a="1"/>
  <c r="BA176" i="6" s="1"/>
  <c r="BA169" i="6" a="1"/>
  <c r="BA169" i="6" s="1"/>
  <c r="BA175" i="6" a="1"/>
  <c r="BA175" i="6" s="1"/>
  <c r="BA171" i="6" a="1"/>
  <c r="BA171" i="6" s="1"/>
  <c r="BA177" i="6" a="1"/>
  <c r="BA177" i="6" s="1"/>
  <c r="BA166" i="6" a="1"/>
  <c r="BA166" i="6" s="1"/>
  <c r="BA170" i="6" a="1"/>
  <c r="BA170" i="6" s="1"/>
  <c r="BA172" i="6" a="1"/>
  <c r="BA172" i="6" s="1"/>
  <c r="BA167" i="6" a="1"/>
  <c r="BA167" i="6" s="1"/>
  <c r="BA173" i="6" a="1"/>
  <c r="BA173" i="6" s="1"/>
  <c r="BA168" i="6" a="1"/>
  <c r="BA168" i="6" s="1"/>
  <c r="BA174" i="6" a="1"/>
  <c r="BA174" i="6" s="1"/>
  <c r="AY169" i="6" a="1"/>
  <c r="AY169" i="6" s="1"/>
  <c r="AY175" i="6" a="1"/>
  <c r="AY175" i="6" s="1"/>
  <c r="AY170" i="6" a="1"/>
  <c r="AY170" i="6" s="1"/>
  <c r="AY176" i="6" a="1"/>
  <c r="AY176" i="6" s="1"/>
  <c r="AY172" i="6" a="1"/>
  <c r="AY172" i="6" s="1"/>
  <c r="AY171" i="6" a="1"/>
  <c r="AY171" i="6" s="1"/>
  <c r="AY177" i="6" a="1"/>
  <c r="AY177" i="6" s="1"/>
  <c r="AY167" i="6" a="1"/>
  <c r="AY167" i="6" s="1"/>
  <c r="AY173" i="6" a="1"/>
  <c r="AY173" i="6" s="1"/>
  <c r="AY166" i="6" a="1"/>
  <c r="AY166" i="6" s="1"/>
  <c r="AY168" i="6" a="1"/>
  <c r="AY168" i="6" s="1"/>
  <c r="AY174" i="6" a="1"/>
  <c r="AY174" i="6" s="1"/>
  <c r="AW168" i="6" a="1"/>
  <c r="AW168" i="6" s="1"/>
  <c r="AW170" i="6" a="1"/>
  <c r="AW170" i="6" s="1"/>
  <c r="AW176" i="6" a="1"/>
  <c r="AW176" i="6" s="1"/>
  <c r="AW171" i="6" a="1"/>
  <c r="AW171" i="6" s="1"/>
  <c r="AW177" i="6" a="1"/>
  <c r="AW177" i="6" s="1"/>
  <c r="AW166" i="6" a="1"/>
  <c r="AW166" i="6" s="1"/>
  <c r="AW172" i="6" a="1"/>
  <c r="AW172" i="6" s="1"/>
  <c r="AW174" i="6" a="1"/>
  <c r="AW174" i="6" s="1"/>
  <c r="AW167" i="6" a="1"/>
  <c r="AW167" i="6" s="1"/>
  <c r="AW175" i="6" a="1"/>
  <c r="AW175" i="6" s="1"/>
  <c r="AW173" i="6" a="1"/>
  <c r="AW173" i="6" s="1"/>
  <c r="AW169" i="6" a="1"/>
  <c r="AW169" i="6" s="1"/>
  <c r="BJ176" i="6" a="1"/>
  <c r="BJ176" i="6" s="1"/>
  <c r="BI135" i="8" s="1"/>
  <c r="AP167" i="6" a="1"/>
  <c r="AP167" i="6" s="1"/>
  <c r="BR171" i="6" a="1"/>
  <c r="BR171" i="6" s="1"/>
  <c r="BQ130" i="8" s="1"/>
  <c r="AZ169" i="6" a="1"/>
  <c r="AZ169" i="6" s="1"/>
  <c r="BK171" i="6" a="1"/>
  <c r="BK171" i="6" s="1"/>
  <c r="BJ130" i="8" s="1"/>
  <c r="BJ171" i="6" a="1"/>
  <c r="BJ171" i="6" s="1"/>
  <c r="BI130" i="8" s="1"/>
  <c r="AP172" i="6" a="1"/>
  <c r="AP172" i="6" s="1"/>
  <c r="BR172" i="6" a="1"/>
  <c r="BR172" i="6" s="1"/>
  <c r="BQ131" i="8" s="1"/>
  <c r="AZ174" i="6" a="1"/>
  <c r="AZ174" i="6" s="1"/>
  <c r="BK175" i="6" a="1"/>
  <c r="BK175" i="6" s="1"/>
  <c r="BJ134" i="8" s="1"/>
  <c r="AN167" i="6" a="1"/>
  <c r="AN167" i="6" s="1"/>
  <c r="AN173" i="6" a="1"/>
  <c r="AN173" i="6" s="1"/>
  <c r="AN168" i="6" a="1"/>
  <c r="AN168" i="6" s="1"/>
  <c r="AN174" i="6" a="1"/>
  <c r="AN174" i="6" s="1"/>
  <c r="AN171" i="6" a="1"/>
  <c r="AN171" i="6" s="1"/>
  <c r="AN177" i="6" a="1"/>
  <c r="AN177" i="6" s="1"/>
  <c r="AN169" i="6" a="1"/>
  <c r="AN169" i="6" s="1"/>
  <c r="AN175" i="6" a="1"/>
  <c r="AN175" i="6" s="1"/>
  <c r="AN170" i="6" a="1"/>
  <c r="AN170" i="6" s="1"/>
  <c r="AN176" i="6" a="1"/>
  <c r="AN176" i="6" s="1"/>
  <c r="AN166" i="6" a="1"/>
  <c r="AN166" i="6" s="1"/>
  <c r="AN172" i="6" a="1"/>
  <c r="AN172" i="6" s="1"/>
  <c r="BE170" i="6" a="1"/>
  <c r="BE170" i="6" s="1"/>
  <c r="BE176" i="6" a="1"/>
  <c r="BE176" i="6" s="1"/>
  <c r="BE171" i="6" a="1"/>
  <c r="BE171" i="6" s="1"/>
  <c r="BE177" i="6" a="1"/>
  <c r="BE177" i="6" s="1"/>
  <c r="BE175" i="6" a="1"/>
  <c r="BE175" i="6" s="1"/>
  <c r="BE172" i="6" a="1"/>
  <c r="BE172" i="6" s="1"/>
  <c r="BE167" i="6" a="1"/>
  <c r="BE167" i="6" s="1"/>
  <c r="BE173" i="6" a="1"/>
  <c r="BE173" i="6" s="1"/>
  <c r="BE168" i="6" a="1"/>
  <c r="BE168" i="6" s="1"/>
  <c r="BE174" i="6" a="1"/>
  <c r="BE174" i="6" s="1"/>
  <c r="BE166" i="6" a="1"/>
  <c r="BE166" i="6" s="1"/>
  <c r="BE169" i="6" a="1"/>
  <c r="BE169" i="6" s="1"/>
  <c r="BJ167" i="6" a="1"/>
  <c r="BJ167" i="6" s="1"/>
  <c r="BI126" i="8" s="1"/>
  <c r="AP166" i="6" a="1"/>
  <c r="AP166" i="6" s="1"/>
  <c r="BR166" i="6" a="1"/>
  <c r="BR166" i="6" s="1"/>
  <c r="BQ125" i="8" s="1"/>
  <c r="AZ168" i="6" a="1"/>
  <c r="AZ168" i="6" s="1"/>
  <c r="BK176" i="6" a="1"/>
  <c r="BK176" i="6" s="1"/>
  <c r="BJ135" i="8" s="1"/>
  <c r="AO166" i="6" a="1"/>
  <c r="AO166" i="6" s="1"/>
  <c r="AO172" i="6" a="1"/>
  <c r="AO172" i="6" s="1"/>
  <c r="AO176" i="6" a="1"/>
  <c r="AO176" i="6" s="1"/>
  <c r="AO177" i="6" a="1"/>
  <c r="AO177" i="6" s="1"/>
  <c r="AO167" i="6" a="1"/>
  <c r="AO167" i="6" s="1"/>
  <c r="AO173" i="6" a="1"/>
  <c r="AO173" i="6" s="1"/>
  <c r="AO168" i="6" a="1"/>
  <c r="AO168" i="6" s="1"/>
  <c r="AO174" i="6" a="1"/>
  <c r="AO174" i="6" s="1"/>
  <c r="AO169" i="6" a="1"/>
  <c r="AO169" i="6" s="1"/>
  <c r="AO175" i="6" a="1"/>
  <c r="AO175" i="6" s="1"/>
  <c r="AO170" i="6" a="1"/>
  <c r="AO170" i="6" s="1"/>
  <c r="AO171" i="6" a="1"/>
  <c r="AO171" i="6" s="1"/>
  <c r="BH175" i="6" a="1"/>
  <c r="BH175" i="6" s="1"/>
  <c r="BG134" i="8" s="1"/>
  <c r="BH173" i="6" a="1"/>
  <c r="BH173" i="6" s="1"/>
  <c r="BG132" i="8" s="1"/>
  <c r="BH168" i="6" a="1"/>
  <c r="BH168" i="6" s="1"/>
  <c r="BG127" i="8" s="1"/>
  <c r="BH174" i="6" a="1"/>
  <c r="BH174" i="6" s="1"/>
  <c r="BG133" i="8" s="1"/>
  <c r="BH170" i="6" a="1"/>
  <c r="BH170" i="6" s="1"/>
  <c r="BG129" i="8" s="1"/>
  <c r="BH176" i="6" a="1"/>
  <c r="BH176" i="6" s="1"/>
  <c r="BG135" i="8" s="1"/>
  <c r="BH169" i="6" a="1"/>
  <c r="BH169" i="6" s="1"/>
  <c r="BG128" i="8" s="1"/>
  <c r="BH171" i="6" a="1"/>
  <c r="BH171" i="6" s="1"/>
  <c r="BG130" i="8" s="1"/>
  <c r="BH177" i="6" a="1"/>
  <c r="BH177" i="6" s="1"/>
  <c r="BG136" i="8" s="1"/>
  <c r="BH166" i="6" a="1"/>
  <c r="BH166" i="6" s="1"/>
  <c r="BG125" i="8" s="1"/>
  <c r="BH172" i="6" a="1"/>
  <c r="BH172" i="6" s="1"/>
  <c r="BG131" i="8" s="1"/>
  <c r="BH167" i="6" a="1"/>
  <c r="BH167" i="6" s="1"/>
  <c r="BG126" i="8" s="1"/>
  <c r="BJ170" i="6" a="1"/>
  <c r="BJ170" i="6" s="1"/>
  <c r="BI129" i="8" s="1"/>
  <c r="AP177" i="6" a="1"/>
  <c r="AP177" i="6" s="1"/>
  <c r="BR176" i="6" a="1"/>
  <c r="BR176" i="6" s="1"/>
  <c r="BQ135" i="8" s="1"/>
  <c r="AZ167" i="6" a="1"/>
  <c r="AZ167" i="6" s="1"/>
  <c r="BK170" i="6" a="1"/>
  <c r="BK170" i="6" s="1"/>
  <c r="BJ129" i="8" s="1"/>
  <c r="AR173" i="6" a="1"/>
  <c r="AR173" i="6" s="1"/>
  <c r="AR166" i="6" a="1"/>
  <c r="AR166" i="6" s="1"/>
  <c r="AR172" i="6" a="1"/>
  <c r="AR172" i="6" s="1"/>
  <c r="AR168" i="6" a="1"/>
  <c r="AR168" i="6" s="1"/>
  <c r="AR174" i="6" a="1"/>
  <c r="AR174" i="6" s="1"/>
  <c r="AR169" i="6" a="1"/>
  <c r="AR169" i="6" s="1"/>
  <c r="AR175" i="6" a="1"/>
  <c r="AR175" i="6" s="1"/>
  <c r="AR167" i="6" a="1"/>
  <c r="AR167" i="6" s="1"/>
  <c r="AR170" i="6" a="1"/>
  <c r="AR170" i="6" s="1"/>
  <c r="AR176" i="6" a="1"/>
  <c r="AR176" i="6" s="1"/>
  <c r="AR171" i="6" a="1"/>
  <c r="AR171" i="6" s="1"/>
  <c r="AR177" i="6" a="1"/>
  <c r="AR177" i="6" s="1"/>
  <c r="BJ173" i="6" a="1"/>
  <c r="BJ173" i="6" s="1"/>
  <c r="BI132" i="8" s="1"/>
  <c r="AP171" i="6" a="1"/>
  <c r="AP171" i="6" s="1"/>
  <c r="BR173" i="6" a="1"/>
  <c r="BR173" i="6" s="1"/>
  <c r="BQ132" i="8" s="1"/>
  <c r="AZ172" i="6" a="1"/>
  <c r="AZ172" i="6" s="1"/>
  <c r="BK166" i="6" a="1"/>
  <c r="BK166" i="6" s="1"/>
  <c r="BJ125" i="8" s="1"/>
  <c r="AZ158" i="6" a="1"/>
  <c r="AZ158" i="6" s="1"/>
  <c r="AM166" i="6" a="1"/>
  <c r="AM166" i="6" s="1"/>
  <c r="AL125" i="8" s="1"/>
  <c r="AM167" i="6" a="1"/>
  <c r="AM167" i="6" s="1"/>
  <c r="AL126" i="8" s="1"/>
  <c r="AM173" i="6" a="1"/>
  <c r="AM173" i="6" s="1"/>
  <c r="AL132" i="8" s="1"/>
  <c r="AM168" i="6" a="1"/>
  <c r="AM168" i="6" s="1"/>
  <c r="AL127" i="8" s="1"/>
  <c r="AM174" i="6" a="1"/>
  <c r="AM174" i="6" s="1"/>
  <c r="AL133" i="8" s="1"/>
  <c r="AM169" i="6" a="1"/>
  <c r="AM169" i="6" s="1"/>
  <c r="AL128" i="8" s="1"/>
  <c r="AM175" i="6" a="1"/>
  <c r="AM175" i="6" s="1"/>
  <c r="AL134" i="8" s="1"/>
  <c r="AM170" i="6" a="1"/>
  <c r="AM170" i="6" s="1"/>
  <c r="AL129" i="8" s="1"/>
  <c r="AM176" i="6" a="1"/>
  <c r="AM176" i="6" s="1"/>
  <c r="AL135" i="8" s="1"/>
  <c r="AM172" i="6" a="1"/>
  <c r="AM172" i="6" s="1"/>
  <c r="AL131" i="8" s="1"/>
  <c r="AM177" i="6" a="1"/>
  <c r="AM177" i="6" s="1"/>
  <c r="AL136" i="8" s="1"/>
  <c r="AM171" i="6" a="1"/>
  <c r="AM171" i="6" s="1"/>
  <c r="AL130" i="8" s="1"/>
  <c r="AZ162" i="6" a="1"/>
  <c r="AZ162" i="6" s="1"/>
  <c r="BJ163" i="6" a="1"/>
  <c r="BJ163" i="6" s="1"/>
  <c r="BI122" i="8" s="1"/>
  <c r="BK159" i="6" a="1"/>
  <c r="BK159" i="6" s="1"/>
  <c r="BJ118" i="8" s="1"/>
  <c r="BR165" i="6" a="1"/>
  <c r="BR165" i="6" s="1"/>
  <c r="BQ124" i="8" s="1"/>
  <c r="BR158" i="6" a="1"/>
  <c r="BR158" i="6" s="1"/>
  <c r="BQ117" i="8" s="1"/>
  <c r="BR156" i="6" a="1"/>
  <c r="BR156" i="6" s="1"/>
  <c r="BQ115" i="8" s="1"/>
  <c r="BR161" i="6" a="1"/>
  <c r="BR161" i="6" s="1"/>
  <c r="BQ120" i="8" s="1"/>
  <c r="AW157" i="6" a="1"/>
  <c r="AW157" i="6" s="1"/>
  <c r="AW163" i="6" a="1"/>
  <c r="AW163" i="6" s="1"/>
  <c r="AW158" i="6" a="1"/>
  <c r="AW158" i="6" s="1"/>
  <c r="AW164" i="6" a="1"/>
  <c r="AW164" i="6" s="1"/>
  <c r="AW159" i="6" a="1"/>
  <c r="AW159" i="6" s="1"/>
  <c r="AW162" i="6" a="1"/>
  <c r="AW162" i="6" s="1"/>
  <c r="AW165" i="6" a="1"/>
  <c r="AW165" i="6" s="1"/>
  <c r="AW161" i="6" a="1"/>
  <c r="AW161" i="6" s="1"/>
  <c r="AW154" i="6" a="1"/>
  <c r="AW154" i="6" s="1"/>
  <c r="AW160" i="6" a="1"/>
  <c r="AW160" i="6" s="1"/>
  <c r="AW156" i="6" a="1"/>
  <c r="AW156" i="6" s="1"/>
  <c r="AW155" i="6" a="1"/>
  <c r="AW155" i="6" s="1"/>
  <c r="AX156" i="6" a="1"/>
  <c r="AX156" i="6" s="1"/>
  <c r="AX162" i="6" a="1"/>
  <c r="AX162" i="6" s="1"/>
  <c r="AX157" i="6" a="1"/>
  <c r="AX157" i="6" s="1"/>
  <c r="AX163" i="6" a="1"/>
  <c r="AX163" i="6" s="1"/>
  <c r="AX158" i="6" a="1"/>
  <c r="AX158" i="6" s="1"/>
  <c r="AX164" i="6" a="1"/>
  <c r="AX164" i="6" s="1"/>
  <c r="AX159" i="6" a="1"/>
  <c r="AX159" i="6" s="1"/>
  <c r="AX155" i="6" a="1"/>
  <c r="AX155" i="6" s="1"/>
  <c r="AX165" i="6" a="1"/>
  <c r="AX165" i="6" s="1"/>
  <c r="AX154" i="6" a="1"/>
  <c r="AX154" i="6" s="1"/>
  <c r="AX160" i="6" a="1"/>
  <c r="AX160" i="6" s="1"/>
  <c r="AX161" i="6" a="1"/>
  <c r="AX161" i="6" s="1"/>
  <c r="BJ160" i="6" a="1"/>
  <c r="BJ160" i="6" s="1"/>
  <c r="BI119" i="8" s="1"/>
  <c r="AP157" i="6" a="1"/>
  <c r="AP157" i="6" s="1"/>
  <c r="AQ157" i="6" a="1"/>
  <c r="AQ157" i="6" s="1"/>
  <c r="AQ163" i="6" a="1"/>
  <c r="AQ163" i="6" s="1"/>
  <c r="AQ158" i="6" a="1"/>
  <c r="AQ158" i="6" s="1"/>
  <c r="AQ164" i="6" a="1"/>
  <c r="AQ164" i="6" s="1"/>
  <c r="AQ159" i="6" a="1"/>
  <c r="AQ159" i="6" s="1"/>
  <c r="AQ165" i="6" a="1"/>
  <c r="AQ165" i="6" s="1"/>
  <c r="AQ154" i="6" a="1"/>
  <c r="AQ154" i="6" s="1"/>
  <c r="AQ160" i="6" a="1"/>
  <c r="AQ160" i="6" s="1"/>
  <c r="AQ162" i="6" a="1"/>
  <c r="AQ162" i="6" s="1"/>
  <c r="AQ161" i="6" a="1"/>
  <c r="AQ161" i="6" s="1"/>
  <c r="AQ156" i="6" a="1"/>
  <c r="AQ156" i="6" s="1"/>
  <c r="AQ155" i="6" a="1"/>
  <c r="AQ155" i="6" s="1"/>
  <c r="BL154" i="6" a="1"/>
  <c r="BL154" i="6" s="1"/>
  <c r="BK113" i="8" s="1"/>
  <c r="BL160" i="6" a="1"/>
  <c r="BL160" i="6" s="1"/>
  <c r="BK119" i="8" s="1"/>
  <c r="BL155" i="6" a="1"/>
  <c r="BL155" i="6" s="1"/>
  <c r="BK114" i="8" s="1"/>
  <c r="BL159" i="6" a="1"/>
  <c r="BL159" i="6" s="1"/>
  <c r="BK118" i="8" s="1"/>
  <c r="BL161" i="6" a="1"/>
  <c r="BL161" i="6" s="1"/>
  <c r="BK120" i="8" s="1"/>
  <c r="BL156" i="6" a="1"/>
  <c r="BL156" i="6" s="1"/>
  <c r="BK115" i="8" s="1"/>
  <c r="BL162" i="6" a="1"/>
  <c r="BL162" i="6" s="1"/>
  <c r="BK121" i="8" s="1"/>
  <c r="BL164" i="6" a="1"/>
  <c r="BL164" i="6" s="1"/>
  <c r="BK123" i="8" s="1"/>
  <c r="BL157" i="6" a="1"/>
  <c r="BL157" i="6" s="1"/>
  <c r="BK116" i="8" s="1"/>
  <c r="BL163" i="6" a="1"/>
  <c r="BL163" i="6" s="1"/>
  <c r="BK122" i="8" s="1"/>
  <c r="BL158" i="6" a="1"/>
  <c r="BL158" i="6" s="1"/>
  <c r="BK117" i="8" s="1"/>
  <c r="BL165" i="6" a="1"/>
  <c r="BL165" i="6" s="1"/>
  <c r="BK124" i="8" s="1"/>
  <c r="BJ158" i="6" a="1"/>
  <c r="BJ158" i="6" s="1"/>
  <c r="BI117" i="8" s="1"/>
  <c r="AP154" i="6" a="1"/>
  <c r="AP154" i="6" s="1"/>
  <c r="BR162" i="6" a="1"/>
  <c r="BR162" i="6" s="1"/>
  <c r="BQ121" i="8" s="1"/>
  <c r="AZ157" i="6" a="1"/>
  <c r="AZ157" i="6" s="1"/>
  <c r="BK154" i="6" a="1"/>
  <c r="BK154" i="6" s="1"/>
  <c r="BJ113" i="8" s="1"/>
  <c r="AP159" i="6" a="1"/>
  <c r="AP159" i="6" s="1"/>
  <c r="BK164" i="6" a="1"/>
  <c r="BK164" i="6" s="1"/>
  <c r="BJ123" i="8" s="1"/>
  <c r="AN154" i="6" a="1"/>
  <c r="AN154" i="6" s="1"/>
  <c r="AN160" i="6" a="1"/>
  <c r="AN160" i="6" s="1"/>
  <c r="AN155" i="6" a="1"/>
  <c r="AN155" i="6" s="1"/>
  <c r="AN161" i="6" a="1"/>
  <c r="AN161" i="6" s="1"/>
  <c r="AN159" i="6" a="1"/>
  <c r="AN159" i="6" s="1"/>
  <c r="AN156" i="6" a="1"/>
  <c r="AN156" i="6" s="1"/>
  <c r="AN162" i="6" a="1"/>
  <c r="AN162" i="6" s="1"/>
  <c r="AN158" i="6" a="1"/>
  <c r="AN158" i="6" s="1"/>
  <c r="AN157" i="6" a="1"/>
  <c r="AN157" i="6" s="1"/>
  <c r="AN163" i="6" a="1"/>
  <c r="AN163" i="6" s="1"/>
  <c r="AN164" i="6" a="1"/>
  <c r="AN164" i="6" s="1"/>
  <c r="AN165" i="6" a="1"/>
  <c r="AN165" i="6" s="1"/>
  <c r="BE155" i="6" a="1"/>
  <c r="BE155" i="6" s="1"/>
  <c r="BE161" i="6" a="1"/>
  <c r="BE161" i="6" s="1"/>
  <c r="BE156" i="6" a="1"/>
  <c r="BE156" i="6" s="1"/>
  <c r="BE162" i="6" a="1"/>
  <c r="BE162" i="6" s="1"/>
  <c r="BE157" i="6" a="1"/>
  <c r="BE157" i="6" s="1"/>
  <c r="BE163" i="6" a="1"/>
  <c r="BE163" i="6" s="1"/>
  <c r="BE160" i="6" a="1"/>
  <c r="BE160" i="6" s="1"/>
  <c r="BE159" i="6" a="1"/>
  <c r="BE159" i="6" s="1"/>
  <c r="BE158" i="6" a="1"/>
  <c r="BE158" i="6" s="1"/>
  <c r="BE164" i="6" a="1"/>
  <c r="BE164" i="6" s="1"/>
  <c r="BE154" i="6" a="1"/>
  <c r="BE154" i="6" s="1"/>
  <c r="BE165" i="6" a="1"/>
  <c r="BE165" i="6" s="1"/>
  <c r="AP164" i="6" a="1"/>
  <c r="AP164" i="6" s="1"/>
  <c r="BR155" i="6" a="1"/>
  <c r="BR155" i="6" s="1"/>
  <c r="BQ114" i="8" s="1"/>
  <c r="AZ156" i="6" a="1"/>
  <c r="AZ156" i="6" s="1"/>
  <c r="BK158" i="6" a="1"/>
  <c r="BK158" i="6" s="1"/>
  <c r="BJ117" i="8" s="1"/>
  <c r="AP165" i="6" a="1"/>
  <c r="AP165" i="6" s="1"/>
  <c r="AO159" i="6" a="1"/>
  <c r="AO159" i="6" s="1"/>
  <c r="AO165" i="6" a="1"/>
  <c r="AO165" i="6" s="1"/>
  <c r="AO154" i="6" a="1"/>
  <c r="AO154" i="6" s="1"/>
  <c r="AO160" i="6" a="1"/>
  <c r="AO160" i="6" s="1"/>
  <c r="AO155" i="6" a="1"/>
  <c r="AO155" i="6" s="1"/>
  <c r="AO161" i="6" a="1"/>
  <c r="AO161" i="6" s="1"/>
  <c r="AO156" i="6" a="1"/>
  <c r="AO156" i="6" s="1"/>
  <c r="AO162" i="6" a="1"/>
  <c r="AO162" i="6" s="1"/>
  <c r="AO163" i="6" a="1"/>
  <c r="AO163" i="6" s="1"/>
  <c r="AO157" i="6" a="1"/>
  <c r="AO157" i="6" s="1"/>
  <c r="AO164" i="6" a="1"/>
  <c r="AO164" i="6" s="1"/>
  <c r="AO158" i="6" a="1"/>
  <c r="AO158" i="6" s="1"/>
  <c r="BH158" i="6" a="1"/>
  <c r="BH158" i="6" s="1"/>
  <c r="BG117" i="8" s="1"/>
  <c r="BH164" i="6" a="1"/>
  <c r="BH164" i="6" s="1"/>
  <c r="BG123" i="8" s="1"/>
  <c r="BH159" i="6" a="1"/>
  <c r="BH159" i="6" s="1"/>
  <c r="BG118" i="8" s="1"/>
  <c r="BH165" i="6" a="1"/>
  <c r="BH165" i="6" s="1"/>
  <c r="BG124" i="8" s="1"/>
  <c r="BH154" i="6" a="1"/>
  <c r="BH154" i="6" s="1"/>
  <c r="BG113" i="8" s="1"/>
  <c r="BH160" i="6" a="1"/>
  <c r="BH160" i="6" s="1"/>
  <c r="BG119" i="8" s="1"/>
  <c r="BH156" i="6" a="1"/>
  <c r="BH156" i="6" s="1"/>
  <c r="BG115" i="8" s="1"/>
  <c r="BH155" i="6" a="1"/>
  <c r="BH155" i="6" s="1"/>
  <c r="BG114" i="8" s="1"/>
  <c r="BH161" i="6" a="1"/>
  <c r="BH161" i="6" s="1"/>
  <c r="BG120" i="8" s="1"/>
  <c r="BH162" i="6" a="1"/>
  <c r="BH162" i="6" s="1"/>
  <c r="BG121" i="8" s="1"/>
  <c r="BH157" i="6" a="1"/>
  <c r="BH157" i="6" s="1"/>
  <c r="BG116" i="8" s="1"/>
  <c r="BH163" i="6" a="1"/>
  <c r="BH163" i="6" s="1"/>
  <c r="BG122" i="8" s="1"/>
  <c r="BJ156" i="6" a="1"/>
  <c r="BJ156" i="6" s="1"/>
  <c r="BI115" i="8" s="1"/>
  <c r="AP158" i="6" a="1"/>
  <c r="AP158" i="6" s="1"/>
  <c r="BR160" i="6" a="1"/>
  <c r="BR160" i="6" s="1"/>
  <c r="BQ119" i="8" s="1"/>
  <c r="AZ161" i="6" a="1"/>
  <c r="AZ161" i="6" s="1"/>
  <c r="BK163" i="6" a="1"/>
  <c r="BK163" i="6" s="1"/>
  <c r="BJ122" i="8" s="1"/>
  <c r="AR156" i="6" a="1"/>
  <c r="AR156" i="6" s="1"/>
  <c r="AR162" i="6" a="1"/>
  <c r="AR162" i="6" s="1"/>
  <c r="AR155" i="6" a="1"/>
  <c r="AR155" i="6" s="1"/>
  <c r="AR157" i="6" a="1"/>
  <c r="AR157" i="6" s="1"/>
  <c r="AR163" i="6" a="1"/>
  <c r="AR163" i="6" s="1"/>
  <c r="AR158" i="6" a="1"/>
  <c r="AR158" i="6" s="1"/>
  <c r="AR164" i="6" a="1"/>
  <c r="AR164" i="6" s="1"/>
  <c r="AR160" i="6" a="1"/>
  <c r="AR160" i="6" s="1"/>
  <c r="AR159" i="6" a="1"/>
  <c r="AR159" i="6" s="1"/>
  <c r="AR165" i="6" a="1"/>
  <c r="AR165" i="6" s="1"/>
  <c r="AR154" i="6" a="1"/>
  <c r="AR154" i="6" s="1"/>
  <c r="AR161" i="6" a="1"/>
  <c r="AR161" i="6" s="1"/>
  <c r="BN158" i="6" a="1"/>
  <c r="BN158" i="6" s="1"/>
  <c r="BM117" i="8" s="1"/>
  <c r="BN157" i="6" a="1"/>
  <c r="BN157" i="6" s="1"/>
  <c r="BM116" i="8" s="1"/>
  <c r="BN164" i="6" a="1"/>
  <c r="BN164" i="6" s="1"/>
  <c r="BM123" i="8" s="1"/>
  <c r="BN159" i="6" a="1"/>
  <c r="BN159" i="6" s="1"/>
  <c r="BM118" i="8" s="1"/>
  <c r="BN165" i="6" a="1"/>
  <c r="BN165" i="6" s="1"/>
  <c r="BM124" i="8" s="1"/>
  <c r="BN154" i="6" a="1"/>
  <c r="BN154" i="6" s="1"/>
  <c r="BM113" i="8" s="1"/>
  <c r="BN160" i="6" a="1"/>
  <c r="BN160" i="6" s="1"/>
  <c r="BM119" i="8" s="1"/>
  <c r="BN162" i="6" a="1"/>
  <c r="BN162" i="6" s="1"/>
  <c r="BM121" i="8" s="1"/>
  <c r="BN155" i="6" a="1"/>
  <c r="BN155" i="6" s="1"/>
  <c r="BM114" i="8" s="1"/>
  <c r="BN161" i="6" a="1"/>
  <c r="BN161" i="6" s="1"/>
  <c r="BM120" i="8" s="1"/>
  <c r="BN156" i="6" a="1"/>
  <c r="BN156" i="6" s="1"/>
  <c r="BM115" i="8" s="1"/>
  <c r="BN163" i="6" a="1"/>
  <c r="BN163" i="6" s="1"/>
  <c r="BM122" i="8" s="1"/>
  <c r="BJ154" i="6" a="1"/>
  <c r="BJ154" i="6" s="1"/>
  <c r="BI113" i="8" s="1"/>
  <c r="AP163" i="6" a="1"/>
  <c r="AP163" i="6" s="1"/>
  <c r="BR154" i="6" a="1"/>
  <c r="BR154" i="6" s="1"/>
  <c r="BQ113" i="8" s="1"/>
  <c r="AZ155" i="6" a="1"/>
  <c r="AZ155" i="6" s="1"/>
  <c r="BK157" i="6" a="1"/>
  <c r="BK157" i="6" s="1"/>
  <c r="BJ116" i="8" s="1"/>
  <c r="BJ157" i="6" a="1"/>
  <c r="BJ157" i="6" s="1"/>
  <c r="BI116" i="8" s="1"/>
  <c r="AT154" i="6" a="1"/>
  <c r="AT154" i="6" s="1"/>
  <c r="AT159" i="6" a="1"/>
  <c r="AT159" i="6" s="1"/>
  <c r="AT160" i="6" a="1"/>
  <c r="AT160" i="6" s="1"/>
  <c r="AT155" i="6" a="1"/>
  <c r="AT155" i="6" s="1"/>
  <c r="AT161" i="6" a="1"/>
  <c r="AT161" i="6" s="1"/>
  <c r="AT156" i="6" a="1"/>
  <c r="AT156" i="6" s="1"/>
  <c r="AT162" i="6" a="1"/>
  <c r="AT162" i="6" s="1"/>
  <c r="AT164" i="6" a="1"/>
  <c r="AT164" i="6" s="1"/>
  <c r="AT157" i="6" a="1"/>
  <c r="AT157" i="6" s="1"/>
  <c r="AT163" i="6" a="1"/>
  <c r="AT163" i="6" s="1"/>
  <c r="AT158" i="6" a="1"/>
  <c r="AT158" i="6" s="1"/>
  <c r="AT165" i="6" a="1"/>
  <c r="AT165" i="6" s="1"/>
  <c r="BJ155" i="6" a="1"/>
  <c r="BJ155" i="6" s="1"/>
  <c r="BI114" i="8" s="1"/>
  <c r="AP162" i="6" a="1"/>
  <c r="AP162" i="6" s="1"/>
  <c r="BR163" i="6" a="1"/>
  <c r="BR163" i="6" s="1"/>
  <c r="BQ122" i="8" s="1"/>
  <c r="AZ160" i="6" a="1"/>
  <c r="AZ160" i="6" s="1"/>
  <c r="BK162" i="6" a="1"/>
  <c r="BK162" i="6" s="1"/>
  <c r="BJ121" i="8" s="1"/>
  <c r="BF154" i="6" a="1"/>
  <c r="BF154" i="6" s="1"/>
  <c r="BF160" i="6" a="1"/>
  <c r="BF160" i="6" s="1"/>
  <c r="BF155" i="6" a="1"/>
  <c r="BF155" i="6" s="1"/>
  <c r="BF161" i="6" a="1"/>
  <c r="BF161" i="6" s="1"/>
  <c r="BF156" i="6" a="1"/>
  <c r="BF156" i="6" s="1"/>
  <c r="BF162" i="6" a="1"/>
  <c r="BF162" i="6" s="1"/>
  <c r="BF157" i="6" a="1"/>
  <c r="BF157" i="6" s="1"/>
  <c r="BF163" i="6" a="1"/>
  <c r="BF163" i="6" s="1"/>
  <c r="BF159" i="6" a="1"/>
  <c r="BF159" i="6" s="1"/>
  <c r="BF164" i="6" a="1"/>
  <c r="BF164" i="6" s="1"/>
  <c r="BF158" i="6" a="1"/>
  <c r="BF158" i="6" s="1"/>
  <c r="BF165" i="6" a="1"/>
  <c r="BF165" i="6" s="1"/>
  <c r="BP156" i="6" a="1"/>
  <c r="BP156" i="6" s="1"/>
  <c r="BO115" i="8" s="1"/>
  <c r="BP162" i="6" a="1"/>
  <c r="BP162" i="6" s="1"/>
  <c r="BO121" i="8" s="1"/>
  <c r="BP157" i="6" a="1"/>
  <c r="BP157" i="6" s="1"/>
  <c r="BO116" i="8" s="1"/>
  <c r="BP163" i="6" a="1"/>
  <c r="BP163" i="6" s="1"/>
  <c r="BO122" i="8" s="1"/>
  <c r="BP158" i="6" a="1"/>
  <c r="BP158" i="6" s="1"/>
  <c r="BO117" i="8" s="1"/>
  <c r="BP164" i="6" a="1"/>
  <c r="BP164" i="6" s="1"/>
  <c r="BO123" i="8" s="1"/>
  <c r="BP159" i="6" a="1"/>
  <c r="BP159" i="6" s="1"/>
  <c r="BO118" i="8" s="1"/>
  <c r="BP165" i="6" a="1"/>
  <c r="BP165" i="6" s="1"/>
  <c r="BO124" i="8" s="1"/>
  <c r="BP160" i="6" a="1"/>
  <c r="BP160" i="6" s="1"/>
  <c r="BO119" i="8" s="1"/>
  <c r="BP161" i="6" a="1"/>
  <c r="BP161" i="6" s="1"/>
  <c r="BO120" i="8" s="1"/>
  <c r="BP155" i="6" a="1"/>
  <c r="BP155" i="6" s="1"/>
  <c r="BO114" i="8" s="1"/>
  <c r="BP154" i="6" a="1"/>
  <c r="BP154" i="6" s="1"/>
  <c r="BO113" i="8" s="1"/>
  <c r="BJ165" i="6" a="1"/>
  <c r="BJ165" i="6" s="1"/>
  <c r="BI124" i="8" s="1"/>
  <c r="AP156" i="6" a="1"/>
  <c r="AP156" i="6" s="1"/>
  <c r="BR157" i="6" a="1"/>
  <c r="BR157" i="6" s="1"/>
  <c r="BQ116" i="8" s="1"/>
  <c r="AZ154" i="6" a="1"/>
  <c r="AZ154" i="6" s="1"/>
  <c r="BK156" i="6" a="1"/>
  <c r="BK156" i="6" s="1"/>
  <c r="BJ115" i="8" s="1"/>
  <c r="BA159" i="6" a="1"/>
  <c r="BA159" i="6" s="1"/>
  <c r="BA165" i="6" a="1"/>
  <c r="BA165" i="6" s="1"/>
  <c r="BA158" i="6" a="1"/>
  <c r="BA158" i="6" s="1"/>
  <c r="BA154" i="6" a="1"/>
  <c r="BA154" i="6" s="1"/>
  <c r="BA160" i="6" a="1"/>
  <c r="BA160" i="6" s="1"/>
  <c r="BA155" i="6" a="1"/>
  <c r="BA155" i="6" s="1"/>
  <c r="BA161" i="6" a="1"/>
  <c r="BA161" i="6" s="1"/>
  <c r="BA157" i="6" a="1"/>
  <c r="BA157" i="6" s="1"/>
  <c r="BA156" i="6" a="1"/>
  <c r="BA156" i="6" s="1"/>
  <c r="BA162" i="6" a="1"/>
  <c r="BA162" i="6" s="1"/>
  <c r="BA163" i="6" a="1"/>
  <c r="BA163" i="6" s="1"/>
  <c r="BA164" i="6" a="1"/>
  <c r="BA164" i="6" s="1"/>
  <c r="BQ155" i="6" a="1"/>
  <c r="BQ155" i="6" s="1"/>
  <c r="BP114" i="8" s="1"/>
  <c r="BQ161" i="6" a="1"/>
  <c r="BQ161" i="6" s="1"/>
  <c r="BP120" i="8" s="1"/>
  <c r="BQ156" i="6" a="1"/>
  <c r="BQ156" i="6" s="1"/>
  <c r="BP115" i="8" s="1"/>
  <c r="BQ162" i="6" a="1"/>
  <c r="BQ162" i="6" s="1"/>
  <c r="BP121" i="8" s="1"/>
  <c r="BQ157" i="6" a="1"/>
  <c r="BQ157" i="6" s="1"/>
  <c r="BP116" i="8" s="1"/>
  <c r="BQ163" i="6" a="1"/>
  <c r="BQ163" i="6" s="1"/>
  <c r="BP122" i="8" s="1"/>
  <c r="BQ158" i="6" a="1"/>
  <c r="BQ158" i="6" s="1"/>
  <c r="BP117" i="8" s="1"/>
  <c r="BQ164" i="6" a="1"/>
  <c r="BQ164" i="6" s="1"/>
  <c r="BP123" i="8" s="1"/>
  <c r="BQ160" i="6" a="1"/>
  <c r="BQ160" i="6" s="1"/>
  <c r="BP119" i="8" s="1"/>
  <c r="BQ159" i="6" a="1"/>
  <c r="BQ159" i="6" s="1"/>
  <c r="BP118" i="8" s="1"/>
  <c r="BQ154" i="6" a="1"/>
  <c r="BQ154" i="6" s="1"/>
  <c r="BP113" i="8" s="1"/>
  <c r="BQ165" i="6" a="1"/>
  <c r="BQ165" i="6" s="1"/>
  <c r="BP124" i="8" s="1"/>
  <c r="BJ159" i="6" a="1"/>
  <c r="BJ159" i="6" s="1"/>
  <c r="BI118" i="8" s="1"/>
  <c r="AP161" i="6" a="1"/>
  <c r="AP161" i="6" s="1"/>
  <c r="AZ159" i="6" a="1"/>
  <c r="AZ159" i="6" s="1"/>
  <c r="BK161" i="6" a="1"/>
  <c r="BK161" i="6" s="1"/>
  <c r="BJ120" i="8" s="1"/>
  <c r="BB158" i="6" a="1"/>
  <c r="BB158" i="6" s="1"/>
  <c r="BB157" i="6" a="1"/>
  <c r="BB157" i="6" s="1"/>
  <c r="BB164" i="6" a="1"/>
  <c r="BB164" i="6" s="1"/>
  <c r="BB159" i="6" a="1"/>
  <c r="BB159" i="6" s="1"/>
  <c r="BB165" i="6" a="1"/>
  <c r="BB165" i="6" s="1"/>
  <c r="BB154" i="6" a="1"/>
  <c r="BB154" i="6" s="1"/>
  <c r="BB160" i="6" a="1"/>
  <c r="BB160" i="6" s="1"/>
  <c r="BB155" i="6" a="1"/>
  <c r="BB155" i="6" s="1"/>
  <c r="BB161" i="6" a="1"/>
  <c r="BB161" i="6" s="1"/>
  <c r="BB156" i="6" a="1"/>
  <c r="BB156" i="6" s="1"/>
  <c r="BB162" i="6" a="1"/>
  <c r="BB162" i="6" s="1"/>
  <c r="BB163" i="6" a="1"/>
  <c r="BB163" i="6" s="1"/>
  <c r="BM159" i="6" a="1"/>
  <c r="BM159" i="6" s="1"/>
  <c r="BL118" i="8" s="1"/>
  <c r="BM165" i="6" a="1"/>
  <c r="BM165" i="6" s="1"/>
  <c r="BL124" i="8" s="1"/>
  <c r="BM158" i="6" a="1"/>
  <c r="BM158" i="6" s="1"/>
  <c r="BL117" i="8" s="1"/>
  <c r="BM154" i="6" a="1"/>
  <c r="BM154" i="6" s="1"/>
  <c r="BL113" i="8" s="1"/>
  <c r="BM160" i="6" a="1"/>
  <c r="BM160" i="6" s="1"/>
  <c r="BL119" i="8" s="1"/>
  <c r="BM155" i="6" a="1"/>
  <c r="BM155" i="6" s="1"/>
  <c r="BL114" i="8" s="1"/>
  <c r="BM161" i="6" a="1"/>
  <c r="BM161" i="6" s="1"/>
  <c r="BL120" i="8" s="1"/>
  <c r="BM156" i="6" a="1"/>
  <c r="BM156" i="6" s="1"/>
  <c r="BL115" i="8" s="1"/>
  <c r="BM162" i="6" a="1"/>
  <c r="BM162" i="6" s="1"/>
  <c r="BL121" i="8" s="1"/>
  <c r="BM157" i="6" a="1"/>
  <c r="BM157" i="6" s="1"/>
  <c r="BL116" i="8" s="1"/>
  <c r="BM163" i="6" a="1"/>
  <c r="BM163" i="6" s="1"/>
  <c r="BL122" i="8" s="1"/>
  <c r="BM164" i="6" a="1"/>
  <c r="BM164" i="6" s="1"/>
  <c r="BL123" i="8" s="1"/>
  <c r="BJ161" i="6" a="1"/>
  <c r="BJ161" i="6" s="1"/>
  <c r="BI120" i="8" s="1"/>
  <c r="AP155" i="6" a="1"/>
  <c r="AP155" i="6" s="1"/>
  <c r="BR164" i="6" a="1"/>
  <c r="BR164" i="6" s="1"/>
  <c r="BQ123" i="8" s="1"/>
  <c r="AZ165" i="6" a="1"/>
  <c r="AZ165" i="6" s="1"/>
  <c r="BK155" i="6" a="1"/>
  <c r="BK155" i="6" s="1"/>
  <c r="BJ114" i="8" s="1"/>
  <c r="BD156" i="6" a="1"/>
  <c r="BD156" i="6" s="1"/>
  <c r="BD162" i="6" a="1"/>
  <c r="BD162" i="6" s="1"/>
  <c r="BD157" i="6" a="1"/>
  <c r="BD157" i="6" s="1"/>
  <c r="BD163" i="6" a="1"/>
  <c r="BD163" i="6" s="1"/>
  <c r="BD158" i="6" a="1"/>
  <c r="BD158" i="6" s="1"/>
  <c r="BD155" i="6" a="1"/>
  <c r="BD155" i="6" s="1"/>
  <c r="BD164" i="6" a="1"/>
  <c r="BD164" i="6" s="1"/>
  <c r="BD154" i="6" a="1"/>
  <c r="BD154" i="6" s="1"/>
  <c r="BD159" i="6" a="1"/>
  <c r="BD159" i="6" s="1"/>
  <c r="BD165" i="6" a="1"/>
  <c r="BD165" i="6" s="1"/>
  <c r="BD160" i="6" a="1"/>
  <c r="BD160" i="6" s="1"/>
  <c r="BD161" i="6" a="1"/>
  <c r="BD161" i="6" s="1"/>
  <c r="BI157" i="6" a="1"/>
  <c r="BI157" i="6" s="1"/>
  <c r="BH116" i="8" s="1"/>
  <c r="BI163" i="6" a="1"/>
  <c r="BI163" i="6" s="1"/>
  <c r="BH122" i="8" s="1"/>
  <c r="BI158" i="6" a="1"/>
  <c r="BI158" i="6" s="1"/>
  <c r="BH117" i="8" s="1"/>
  <c r="BI164" i="6" a="1"/>
  <c r="BI164" i="6" s="1"/>
  <c r="BH123" i="8" s="1"/>
  <c r="BI159" i="6" a="1"/>
  <c r="BI159" i="6" s="1"/>
  <c r="BH118" i="8" s="1"/>
  <c r="BI165" i="6" a="1"/>
  <c r="BI165" i="6" s="1"/>
  <c r="BH124" i="8" s="1"/>
  <c r="BI154" i="6" a="1"/>
  <c r="BI154" i="6" s="1"/>
  <c r="BH113" i="8" s="1"/>
  <c r="BI160" i="6" a="1"/>
  <c r="BI160" i="6" s="1"/>
  <c r="BH119" i="8" s="1"/>
  <c r="BI155" i="6" a="1"/>
  <c r="BI155" i="6" s="1"/>
  <c r="BH114" i="8" s="1"/>
  <c r="BI161" i="6" a="1"/>
  <c r="BI161" i="6" s="1"/>
  <c r="BH120" i="8" s="1"/>
  <c r="BI156" i="6" a="1"/>
  <c r="BI156" i="6" s="1"/>
  <c r="BH115" i="8" s="1"/>
  <c r="BI162" i="6" a="1"/>
  <c r="BI162" i="6" s="1"/>
  <c r="BH121" i="8" s="1"/>
  <c r="AZ164" i="6" a="1"/>
  <c r="AZ164" i="6" s="1"/>
  <c r="BK160" i="6" a="1"/>
  <c r="BK160" i="6" s="1"/>
  <c r="BJ119" i="8" s="1"/>
  <c r="AY155" i="6" a="1"/>
  <c r="AY155" i="6" s="1"/>
  <c r="AY161" i="6" a="1"/>
  <c r="AY161" i="6" s="1"/>
  <c r="AY156" i="6" a="1"/>
  <c r="AY156" i="6" s="1"/>
  <c r="AY162" i="6" a="1"/>
  <c r="AY162" i="6" s="1"/>
  <c r="AY154" i="6" a="1"/>
  <c r="AY154" i="6" s="1"/>
  <c r="AY157" i="6" a="1"/>
  <c r="AY157" i="6" s="1"/>
  <c r="AY163" i="6" a="1"/>
  <c r="AY163" i="6" s="1"/>
  <c r="AY165" i="6" a="1"/>
  <c r="AY165" i="6" s="1"/>
  <c r="AY158" i="6" a="1"/>
  <c r="AY158" i="6" s="1"/>
  <c r="AY164" i="6" a="1"/>
  <c r="AY164" i="6" s="1"/>
  <c r="AY159" i="6" a="1"/>
  <c r="AY159" i="6" s="1"/>
  <c r="AY160" i="6" a="1"/>
  <c r="AY160" i="6" s="1"/>
  <c r="BJ164" i="6" a="1"/>
  <c r="BJ164" i="6" s="1"/>
  <c r="BI123" i="8" s="1"/>
  <c r="AM154" i="6" a="1"/>
  <c r="AM154" i="6" s="1"/>
  <c r="AL113" i="8" s="1"/>
  <c r="AM161" i="6" a="1"/>
  <c r="AM161" i="6" s="1"/>
  <c r="AL120" i="8" s="1"/>
  <c r="AM156" i="6" a="1"/>
  <c r="AM156" i="6" s="1"/>
  <c r="AL115" i="8" s="1"/>
  <c r="AM162" i="6" a="1"/>
  <c r="AM162" i="6" s="1"/>
  <c r="AL121" i="8" s="1"/>
  <c r="AM157" i="6" a="1"/>
  <c r="AM157" i="6" s="1"/>
  <c r="AL116" i="8" s="1"/>
  <c r="AM163" i="6" a="1"/>
  <c r="AM163" i="6" s="1"/>
  <c r="AL122" i="8" s="1"/>
  <c r="AM158" i="6" a="1"/>
  <c r="AM158" i="6" s="1"/>
  <c r="AL117" i="8" s="1"/>
  <c r="AM164" i="6" a="1"/>
  <c r="AM164" i="6" s="1"/>
  <c r="AL123" i="8" s="1"/>
  <c r="AM159" i="6" a="1"/>
  <c r="AM159" i="6" s="1"/>
  <c r="AL118" i="8" s="1"/>
  <c r="AM165" i="6" a="1"/>
  <c r="AM165" i="6" s="1"/>
  <c r="AL124" i="8" s="1"/>
  <c r="AM160" i="6" a="1"/>
  <c r="AM160" i="6" s="1"/>
  <c r="AL119" i="8" s="1"/>
  <c r="AM155" i="6" a="1"/>
  <c r="AM155" i="6" s="1"/>
  <c r="AL114" i="8" s="1"/>
  <c r="AD194" i="6" a="1"/>
  <c r="AD194" i="6" s="1"/>
  <c r="AD153" i="8" s="1"/>
  <c r="AF186" i="6" a="1"/>
  <c r="AF186" i="6" s="1"/>
  <c r="AF145" i="8" s="1"/>
  <c r="AD193" i="6" a="1"/>
  <c r="AD193" i="6" s="1"/>
  <c r="AD152" i="8" s="1"/>
  <c r="AD182" i="6" a="1"/>
  <c r="AD182" i="6" s="1"/>
  <c r="AD141" i="8" s="1"/>
  <c r="X174" i="6" a="1"/>
  <c r="X174" i="6" s="1"/>
  <c r="AD191" i="6" a="1"/>
  <c r="AD191" i="6" s="1"/>
  <c r="AD150" i="8" s="1"/>
  <c r="AD190" i="6" a="1"/>
  <c r="AD190" i="6" s="1"/>
  <c r="AD149" i="8" s="1"/>
  <c r="AD195" i="6" a="1"/>
  <c r="AD195" i="6" s="1"/>
  <c r="AD154" i="8" s="1"/>
  <c r="I184" i="6" a="1"/>
  <c r="I184" i="6" s="1"/>
  <c r="AD200" i="6" a="1"/>
  <c r="AD200" i="6" s="1"/>
  <c r="AD159" i="8" s="1"/>
  <c r="R187" i="6" a="1"/>
  <c r="R187" i="6" s="1"/>
  <c r="AD180" i="6" a="1"/>
  <c r="AD180" i="6" s="1"/>
  <c r="AD139" i="8" s="1"/>
  <c r="AD199" i="6" a="1"/>
  <c r="AD199" i="6" s="1"/>
  <c r="AD158" i="8" s="1"/>
  <c r="AD184" i="6" a="1"/>
  <c r="AD184" i="6" s="1"/>
  <c r="AD143" i="8" s="1"/>
  <c r="AD198" i="6" a="1"/>
  <c r="AD198" i="6" s="1"/>
  <c r="AD157" i="8" s="1"/>
  <c r="T198" i="6" a="1"/>
  <c r="T198" i="6" s="1"/>
  <c r="AD185" i="6" a="1"/>
  <c r="AD185" i="6" s="1"/>
  <c r="AD144" i="8" s="1"/>
  <c r="AD192" i="6" a="1"/>
  <c r="AD192" i="6" s="1"/>
  <c r="AD151" i="8" s="1"/>
  <c r="AD189" i="6" a="1"/>
  <c r="AD189" i="6" s="1"/>
  <c r="AD148" i="8" s="1"/>
  <c r="AD203" i="6" a="1"/>
  <c r="AD203" i="6" s="1"/>
  <c r="AD162" i="8" s="1"/>
  <c r="AD183" i="6" a="1"/>
  <c r="AD183" i="6" s="1"/>
  <c r="AD142" i="8" s="1"/>
  <c r="AD197" i="6" a="1"/>
  <c r="AD197" i="6" s="1"/>
  <c r="AD156" i="8" s="1"/>
  <c r="V157" i="6" a="1"/>
  <c r="V157" i="6" s="1"/>
  <c r="AD188" i="6" a="1"/>
  <c r="AD188" i="6" s="1"/>
  <c r="AD147" i="8" s="1"/>
  <c r="AD201" i="6" a="1"/>
  <c r="AD201" i="6" s="1"/>
  <c r="AD160" i="8" s="1"/>
  <c r="AD187" i="6" a="1"/>
  <c r="AD187" i="6" s="1"/>
  <c r="AD146" i="8" s="1"/>
  <c r="AD202" i="6" a="1"/>
  <c r="AD202" i="6" s="1"/>
  <c r="AD161" i="8" s="1"/>
  <c r="AD181" i="6" a="1"/>
  <c r="AD181" i="6" s="1"/>
  <c r="AD140" i="8" s="1"/>
  <c r="AD196" i="6" a="1"/>
  <c r="AD196" i="6" s="1"/>
  <c r="AD155" i="8" s="1"/>
  <c r="AD186" i="6" a="1"/>
  <c r="AD186" i="6" s="1"/>
  <c r="AD145" i="8" s="1"/>
  <c r="X161" i="6" a="1"/>
  <c r="X161" i="6" s="1"/>
  <c r="X160" i="6" a="1"/>
  <c r="X160" i="6" s="1"/>
  <c r="Q176" i="6" a="1"/>
  <c r="Q176" i="6" s="1"/>
  <c r="X164" i="6" a="1"/>
  <c r="X164" i="6" s="1"/>
  <c r="X158" i="6" a="1"/>
  <c r="X158" i="6" s="1"/>
  <c r="X159" i="6" a="1"/>
  <c r="X159" i="6" s="1"/>
  <c r="X169" i="6" a="1"/>
  <c r="X169" i="6" s="1"/>
  <c r="X163" i="6" a="1"/>
  <c r="X163" i="6" s="1"/>
  <c r="X157" i="6" a="1"/>
  <c r="X157" i="6" s="1"/>
  <c r="U168" i="6" a="1"/>
  <c r="U168" i="6" s="1"/>
  <c r="X162" i="6" a="1"/>
  <c r="X162" i="6" s="1"/>
  <c r="X155" i="6" a="1"/>
  <c r="X155" i="6" s="1"/>
  <c r="X165" i="6" a="1"/>
  <c r="X165" i="6" s="1"/>
  <c r="T201" i="6" a="1"/>
  <c r="T201" i="6" s="1"/>
  <c r="AC198" i="6" a="1"/>
  <c r="AC198" i="6" s="1"/>
  <c r="AC157" i="8" s="1"/>
  <c r="R203" i="6" a="1"/>
  <c r="R203" i="6" s="1"/>
  <c r="AF201" i="6" a="1"/>
  <c r="AF201" i="6" s="1"/>
  <c r="AF160" i="8" s="1"/>
  <c r="X192" i="6" a="1"/>
  <c r="X192" i="6" s="1"/>
  <c r="X198" i="6" a="1"/>
  <c r="X198" i="6" s="1"/>
  <c r="X193" i="6" a="1"/>
  <c r="X193" i="6" s="1"/>
  <c r="X199" i="6" a="1"/>
  <c r="X199" i="6" s="1"/>
  <c r="X194" i="6" a="1"/>
  <c r="X194" i="6" s="1"/>
  <c r="X200" i="6" a="1"/>
  <c r="X200" i="6" s="1"/>
  <c r="X195" i="6" a="1"/>
  <c r="X195" i="6" s="1"/>
  <c r="X201" i="6" a="1"/>
  <c r="X201" i="6" s="1"/>
  <c r="X196" i="6" a="1"/>
  <c r="X196" i="6" s="1"/>
  <c r="X202" i="6" a="1"/>
  <c r="X202" i="6" s="1"/>
  <c r="X197" i="6" a="1"/>
  <c r="X197" i="6" s="1"/>
  <c r="X203" i="6" a="1"/>
  <c r="X203" i="6" s="1"/>
  <c r="T195" i="6" a="1"/>
  <c r="T195" i="6" s="1"/>
  <c r="AC192" i="6" a="1"/>
  <c r="AC192" i="6" s="1"/>
  <c r="AC151" i="8" s="1"/>
  <c r="R197" i="6" a="1"/>
  <c r="R197" i="6" s="1"/>
  <c r="AF195" i="6" a="1"/>
  <c r="AF195" i="6" s="1"/>
  <c r="AF154" i="8" s="1"/>
  <c r="Q193" i="6" a="1"/>
  <c r="Q193" i="6" s="1"/>
  <c r="Q199" i="6" a="1"/>
  <c r="Q199" i="6" s="1"/>
  <c r="Q194" i="6" a="1"/>
  <c r="Q194" i="6" s="1"/>
  <c r="Q200" i="6" a="1"/>
  <c r="Q200" i="6" s="1"/>
  <c r="Q195" i="6" a="1"/>
  <c r="Q195" i="6" s="1"/>
  <c r="Q201" i="6" a="1"/>
  <c r="Q201" i="6" s="1"/>
  <c r="Q197" i="6" a="1"/>
  <c r="Q197" i="6" s="1"/>
  <c r="Q203" i="6" a="1"/>
  <c r="Q203" i="6" s="1"/>
  <c r="Q196" i="6" a="1"/>
  <c r="Q196" i="6" s="1"/>
  <c r="Q202" i="6" a="1"/>
  <c r="Q202" i="6" s="1"/>
  <c r="Q192" i="6" a="1"/>
  <c r="Q192" i="6" s="1"/>
  <c r="Q198" i="6" a="1"/>
  <c r="Q198" i="6" s="1"/>
  <c r="T200" i="6" a="1"/>
  <c r="T200" i="6" s="1"/>
  <c r="AC203" i="6" a="1"/>
  <c r="AC203" i="6" s="1"/>
  <c r="AC162" i="8" s="1"/>
  <c r="R196" i="6" a="1"/>
  <c r="R196" i="6" s="1"/>
  <c r="AF200" i="6" a="1"/>
  <c r="AF200" i="6" s="1"/>
  <c r="AF159" i="8" s="1"/>
  <c r="J194" i="6" a="1"/>
  <c r="J194" i="6" s="1"/>
  <c r="J200" i="6" a="1"/>
  <c r="J200" i="6" s="1"/>
  <c r="J195" i="6" a="1"/>
  <c r="J195" i="6" s="1"/>
  <c r="J201" i="6" a="1"/>
  <c r="J201" i="6" s="1"/>
  <c r="J196" i="6" a="1"/>
  <c r="J196" i="6" s="1"/>
  <c r="J202" i="6" a="1"/>
  <c r="J202" i="6" s="1"/>
  <c r="J192" i="6" a="1"/>
  <c r="J192" i="6" s="1"/>
  <c r="J197" i="6" a="1"/>
  <c r="J197" i="6" s="1"/>
  <c r="J203" i="6" a="1"/>
  <c r="J203" i="6" s="1"/>
  <c r="J198" i="6" a="1"/>
  <c r="J198" i="6" s="1"/>
  <c r="J193" i="6" a="1"/>
  <c r="J193" i="6" s="1"/>
  <c r="J199" i="6" a="1"/>
  <c r="J199" i="6" s="1"/>
  <c r="M197" i="6" a="1"/>
  <c r="M197" i="6" s="1"/>
  <c r="M203" i="6" a="1"/>
  <c r="M203" i="6" s="1"/>
  <c r="M192" i="6" a="1"/>
  <c r="M192" i="6" s="1"/>
  <c r="M198" i="6" a="1"/>
  <c r="M198" i="6" s="1"/>
  <c r="M193" i="6" a="1"/>
  <c r="M193" i="6" s="1"/>
  <c r="M199" i="6" a="1"/>
  <c r="M199" i="6" s="1"/>
  <c r="M195" i="6" a="1"/>
  <c r="M195" i="6" s="1"/>
  <c r="M201" i="6" a="1"/>
  <c r="M201" i="6" s="1"/>
  <c r="M194" i="6" a="1"/>
  <c r="M194" i="6" s="1"/>
  <c r="M200" i="6" a="1"/>
  <c r="M200" i="6" s="1"/>
  <c r="M196" i="6" a="1"/>
  <c r="M196" i="6" s="1"/>
  <c r="M202" i="6" a="1"/>
  <c r="M202" i="6" s="1"/>
  <c r="T199" i="6" a="1"/>
  <c r="T199" i="6" s="1"/>
  <c r="AC197" i="6" a="1"/>
  <c r="AC197" i="6" s="1"/>
  <c r="AC156" i="8" s="1"/>
  <c r="R201" i="6" a="1"/>
  <c r="R201" i="6" s="1"/>
  <c r="AF199" i="6" a="1"/>
  <c r="AF199" i="6" s="1"/>
  <c r="AF158" i="8" s="1"/>
  <c r="K193" i="6" a="1"/>
  <c r="K193" i="6" s="1"/>
  <c r="K199" i="6" a="1"/>
  <c r="K199" i="6" s="1"/>
  <c r="K194" i="6" a="1"/>
  <c r="K194" i="6" s="1"/>
  <c r="K200" i="6" a="1"/>
  <c r="K200" i="6" s="1"/>
  <c r="K195" i="6" a="1"/>
  <c r="K195" i="6" s="1"/>
  <c r="K201" i="6" a="1"/>
  <c r="K201" i="6" s="1"/>
  <c r="K196" i="6" a="1"/>
  <c r="K196" i="6" s="1"/>
  <c r="K202" i="6" a="1"/>
  <c r="K202" i="6" s="1"/>
  <c r="K197" i="6" a="1"/>
  <c r="K197" i="6" s="1"/>
  <c r="K203" i="6" a="1"/>
  <c r="K203" i="6" s="1"/>
  <c r="K192" i="6" a="1"/>
  <c r="K192" i="6" s="1"/>
  <c r="K198" i="6" a="1"/>
  <c r="K198" i="6" s="1"/>
  <c r="AH194" i="6" a="1"/>
  <c r="AH194" i="6" s="1"/>
  <c r="AH153" i="8" s="1"/>
  <c r="AH200" i="6" a="1"/>
  <c r="AH200" i="6" s="1"/>
  <c r="AH159" i="8" s="1"/>
  <c r="AH192" i="6" a="1"/>
  <c r="AH192" i="6" s="1"/>
  <c r="AH151" i="8" s="1"/>
  <c r="AH195" i="6" a="1"/>
  <c r="AH195" i="6" s="1"/>
  <c r="AH154" i="8" s="1"/>
  <c r="AH201" i="6" a="1"/>
  <c r="AH201" i="6" s="1"/>
  <c r="AH160" i="8" s="1"/>
  <c r="AH196" i="6" a="1"/>
  <c r="AH196" i="6" s="1"/>
  <c r="AH155" i="8" s="1"/>
  <c r="AH202" i="6" a="1"/>
  <c r="AH202" i="6" s="1"/>
  <c r="AH161" i="8" s="1"/>
  <c r="AH197" i="6" a="1"/>
  <c r="AH197" i="6" s="1"/>
  <c r="AH156" i="8" s="1"/>
  <c r="AH203" i="6" a="1"/>
  <c r="AH203" i="6" s="1"/>
  <c r="AH162" i="8" s="1"/>
  <c r="AH198" i="6" a="1"/>
  <c r="AH198" i="6" s="1"/>
  <c r="AH157" i="8" s="1"/>
  <c r="AH193" i="6" a="1"/>
  <c r="AH193" i="6" s="1"/>
  <c r="AH152" i="8" s="1"/>
  <c r="AH199" i="6" a="1"/>
  <c r="AH199" i="6" s="1"/>
  <c r="AH158" i="8" s="1"/>
  <c r="V194" i="6" a="1"/>
  <c r="V194" i="6" s="1"/>
  <c r="V200" i="6" a="1"/>
  <c r="V200" i="6" s="1"/>
  <c r="V195" i="6" a="1"/>
  <c r="V195" i="6" s="1"/>
  <c r="V201" i="6" a="1"/>
  <c r="V201" i="6" s="1"/>
  <c r="V196" i="6" a="1"/>
  <c r="V196" i="6" s="1"/>
  <c r="V202" i="6" a="1"/>
  <c r="V202" i="6" s="1"/>
  <c r="V198" i="6" a="1"/>
  <c r="V198" i="6" s="1"/>
  <c r="V197" i="6" a="1"/>
  <c r="V197" i="6" s="1"/>
  <c r="V203" i="6" a="1"/>
  <c r="V203" i="6" s="1"/>
  <c r="V192" i="6" a="1"/>
  <c r="V192" i="6" s="1"/>
  <c r="V193" i="6" a="1"/>
  <c r="V193" i="6" s="1"/>
  <c r="V199" i="6" a="1"/>
  <c r="V199" i="6" s="1"/>
  <c r="X168" i="6" a="1"/>
  <c r="X168" i="6" s="1"/>
  <c r="P194" i="6" a="1"/>
  <c r="P194" i="6" s="1"/>
  <c r="P200" i="6" a="1"/>
  <c r="P200" i="6" s="1"/>
  <c r="P195" i="6" a="1"/>
  <c r="P195" i="6" s="1"/>
  <c r="P201" i="6" a="1"/>
  <c r="P201" i="6" s="1"/>
  <c r="P196" i="6" a="1"/>
  <c r="P196" i="6" s="1"/>
  <c r="P202" i="6" a="1"/>
  <c r="P202" i="6" s="1"/>
  <c r="P197" i="6" a="1"/>
  <c r="P197" i="6" s="1"/>
  <c r="P203" i="6" a="1"/>
  <c r="P203" i="6" s="1"/>
  <c r="P192" i="6" a="1"/>
  <c r="P192" i="6" s="1"/>
  <c r="P198" i="6" a="1"/>
  <c r="P198" i="6" s="1"/>
  <c r="P193" i="6" a="1"/>
  <c r="P193" i="6" s="1"/>
  <c r="P199" i="6" a="1"/>
  <c r="P199" i="6" s="1"/>
  <c r="T193" i="6" a="1"/>
  <c r="T193" i="6" s="1"/>
  <c r="AC202" i="6" a="1"/>
  <c r="AC202" i="6" s="1"/>
  <c r="AC161" i="8" s="1"/>
  <c r="R195" i="6" a="1"/>
  <c r="R195" i="6" s="1"/>
  <c r="AF193" i="6" a="1"/>
  <c r="AF193" i="6" s="1"/>
  <c r="AF152" i="8" s="1"/>
  <c r="O195" i="6" a="1"/>
  <c r="O195" i="6" s="1"/>
  <c r="O201" i="6" a="1"/>
  <c r="O201" i="6" s="1"/>
  <c r="O196" i="6" a="1"/>
  <c r="O196" i="6" s="1"/>
  <c r="O202" i="6" a="1"/>
  <c r="O202" i="6" s="1"/>
  <c r="O197" i="6" a="1"/>
  <c r="O197" i="6" s="1"/>
  <c r="O203" i="6" a="1"/>
  <c r="O203" i="6" s="1"/>
  <c r="O193" i="6" a="1"/>
  <c r="O193" i="6" s="1"/>
  <c r="O192" i="6" a="1"/>
  <c r="O192" i="6" s="1"/>
  <c r="O198" i="6" a="1"/>
  <c r="O198" i="6" s="1"/>
  <c r="O199" i="6" a="1"/>
  <c r="O199" i="6" s="1"/>
  <c r="O194" i="6" a="1"/>
  <c r="O194" i="6" s="1"/>
  <c r="O200" i="6" a="1"/>
  <c r="O200" i="6" s="1"/>
  <c r="N196" i="6" a="1"/>
  <c r="N196" i="6" s="1"/>
  <c r="N202" i="6" a="1"/>
  <c r="N202" i="6" s="1"/>
  <c r="N197" i="6" a="1"/>
  <c r="N197" i="6" s="1"/>
  <c r="N203" i="6" a="1"/>
  <c r="N203" i="6" s="1"/>
  <c r="N192" i="6" a="1"/>
  <c r="N192" i="6" s="1"/>
  <c r="N198" i="6" a="1"/>
  <c r="N198" i="6" s="1"/>
  <c r="N193" i="6" a="1"/>
  <c r="N193" i="6" s="1"/>
  <c r="N199" i="6" a="1"/>
  <c r="N199" i="6" s="1"/>
  <c r="N194" i="6" a="1"/>
  <c r="N194" i="6" s="1"/>
  <c r="N200" i="6" a="1"/>
  <c r="N200" i="6" s="1"/>
  <c r="N195" i="6" a="1"/>
  <c r="N195" i="6" s="1"/>
  <c r="N201" i="6" a="1"/>
  <c r="N201" i="6" s="1"/>
  <c r="W193" i="6" a="1"/>
  <c r="W193" i="6" s="1"/>
  <c r="W199" i="6" a="1"/>
  <c r="W199" i="6" s="1"/>
  <c r="W194" i="6" a="1"/>
  <c r="W194" i="6" s="1"/>
  <c r="W200" i="6" a="1"/>
  <c r="W200" i="6" s="1"/>
  <c r="W195" i="6" a="1"/>
  <c r="W195" i="6" s="1"/>
  <c r="W201" i="6" a="1"/>
  <c r="W201" i="6" s="1"/>
  <c r="W196" i="6" a="1"/>
  <c r="W196" i="6" s="1"/>
  <c r="W202" i="6" a="1"/>
  <c r="W202" i="6" s="1"/>
  <c r="W197" i="6" a="1"/>
  <c r="W197" i="6" s="1"/>
  <c r="W203" i="6" a="1"/>
  <c r="W203" i="6" s="1"/>
  <c r="W192" i="6" a="1"/>
  <c r="W192" i="6" s="1"/>
  <c r="W198" i="6" a="1"/>
  <c r="W198" i="6" s="1"/>
  <c r="AB194" i="6" a="1"/>
  <c r="AB194" i="6" s="1"/>
  <c r="AB153" i="8" s="1"/>
  <c r="AB200" i="6" a="1"/>
  <c r="AB200" i="6" s="1"/>
  <c r="AB159" i="8" s="1"/>
  <c r="AB195" i="6" a="1"/>
  <c r="AB195" i="6" s="1"/>
  <c r="AB154" i="8" s="1"/>
  <c r="AB201" i="6" a="1"/>
  <c r="AB201" i="6" s="1"/>
  <c r="AB160" i="8" s="1"/>
  <c r="AB192" i="6" a="1"/>
  <c r="AB192" i="6" s="1"/>
  <c r="AB151" i="8" s="1"/>
  <c r="AB196" i="6" a="1"/>
  <c r="AB196" i="6" s="1"/>
  <c r="AB155" i="8" s="1"/>
  <c r="AB202" i="6" a="1"/>
  <c r="AB202" i="6" s="1"/>
  <c r="AB161" i="8" s="1"/>
  <c r="AB197" i="6" a="1"/>
  <c r="AB197" i="6" s="1"/>
  <c r="AB156" i="8" s="1"/>
  <c r="AB203" i="6" a="1"/>
  <c r="AB203" i="6" s="1"/>
  <c r="AB162" i="8" s="1"/>
  <c r="AB198" i="6" a="1"/>
  <c r="AB198" i="6" s="1"/>
  <c r="AB157" i="8" s="1"/>
  <c r="AB193" i="6" a="1"/>
  <c r="AB193" i="6" s="1"/>
  <c r="AB152" i="8" s="1"/>
  <c r="AB199" i="6" a="1"/>
  <c r="AB199" i="6" s="1"/>
  <c r="AB158" i="8" s="1"/>
  <c r="X173" i="6" a="1"/>
  <c r="X173" i="6" s="1"/>
  <c r="T194" i="6" a="1"/>
  <c r="T194" i="6" s="1"/>
  <c r="AC196" i="6" a="1"/>
  <c r="AC196" i="6" s="1"/>
  <c r="AC155" i="8" s="1"/>
  <c r="R202" i="6" a="1"/>
  <c r="R202" i="6" s="1"/>
  <c r="AF198" i="6" a="1"/>
  <c r="AF198" i="6" s="1"/>
  <c r="AF157" i="8" s="1"/>
  <c r="S197" i="6" a="1"/>
  <c r="S197" i="6" s="1"/>
  <c r="S203" i="6" a="1"/>
  <c r="S203" i="6" s="1"/>
  <c r="S192" i="6" a="1"/>
  <c r="S192" i="6" s="1"/>
  <c r="S198" i="6" a="1"/>
  <c r="S198" i="6" s="1"/>
  <c r="S193" i="6" a="1"/>
  <c r="S193" i="6" s="1"/>
  <c r="S199" i="6" a="1"/>
  <c r="S199" i="6" s="1"/>
  <c r="S194" i="6" a="1"/>
  <c r="S194" i="6" s="1"/>
  <c r="S200" i="6" a="1"/>
  <c r="S200" i="6" s="1"/>
  <c r="S201" i="6" a="1"/>
  <c r="S201" i="6" s="1"/>
  <c r="S195" i="6" a="1"/>
  <c r="S195" i="6" s="1"/>
  <c r="S196" i="6" a="1"/>
  <c r="S196" i="6" s="1"/>
  <c r="S202" i="6" a="1"/>
  <c r="S202" i="6" s="1"/>
  <c r="AI193" i="6" a="1"/>
  <c r="AI193" i="6" s="1"/>
  <c r="AI152" i="8" s="1"/>
  <c r="AI199" i="6" a="1"/>
  <c r="AI199" i="6" s="1"/>
  <c r="AI158" i="8" s="1"/>
  <c r="AI194" i="6" a="1"/>
  <c r="AI194" i="6" s="1"/>
  <c r="AI153" i="8" s="1"/>
  <c r="AI200" i="6" a="1"/>
  <c r="AI200" i="6" s="1"/>
  <c r="AI159" i="8" s="1"/>
  <c r="AI195" i="6" a="1"/>
  <c r="AI195" i="6" s="1"/>
  <c r="AI154" i="8" s="1"/>
  <c r="AI201" i="6" a="1"/>
  <c r="AI201" i="6" s="1"/>
  <c r="AI160" i="8" s="1"/>
  <c r="AI197" i="6" a="1"/>
  <c r="AI197" i="6" s="1"/>
  <c r="AI156" i="8" s="1"/>
  <c r="AI203" i="6" a="1"/>
  <c r="AI203" i="6" s="1"/>
  <c r="AI162" i="8" s="1"/>
  <c r="AI196" i="6" a="1"/>
  <c r="AI196" i="6" s="1"/>
  <c r="AI155" i="8" s="1"/>
  <c r="AI202" i="6" a="1"/>
  <c r="AI202" i="6" s="1"/>
  <c r="AI161" i="8" s="1"/>
  <c r="AI192" i="6" a="1"/>
  <c r="AI192" i="6" s="1"/>
  <c r="AI151" i="8" s="1"/>
  <c r="AI198" i="6" a="1"/>
  <c r="AI198" i="6" s="1"/>
  <c r="AI157" i="8" s="1"/>
  <c r="X171" i="6" a="1"/>
  <c r="X171" i="6" s="1"/>
  <c r="U195" i="6" a="1"/>
  <c r="U195" i="6" s="1"/>
  <c r="U201" i="6" a="1"/>
  <c r="U201" i="6" s="1"/>
  <c r="U196" i="6" a="1"/>
  <c r="U196" i="6" s="1"/>
  <c r="U202" i="6" a="1"/>
  <c r="U202" i="6" s="1"/>
  <c r="U193" i="6" a="1"/>
  <c r="U193" i="6" s="1"/>
  <c r="U197" i="6" a="1"/>
  <c r="U197" i="6" s="1"/>
  <c r="U203" i="6" a="1"/>
  <c r="U203" i="6" s="1"/>
  <c r="U192" i="6" a="1"/>
  <c r="U192" i="6" s="1"/>
  <c r="U198" i="6" a="1"/>
  <c r="U198" i="6" s="1"/>
  <c r="U199" i="6" a="1"/>
  <c r="U199" i="6" s="1"/>
  <c r="U194" i="6" a="1"/>
  <c r="U194" i="6" s="1"/>
  <c r="U200" i="6" a="1"/>
  <c r="U200" i="6" s="1"/>
  <c r="AC201" i="6" a="1"/>
  <c r="AC201" i="6" s="1"/>
  <c r="AC160" i="8" s="1"/>
  <c r="R200" i="6" a="1"/>
  <c r="R200" i="6" s="1"/>
  <c r="AF192" i="6" a="1"/>
  <c r="AF192" i="6" s="1"/>
  <c r="AF151" i="8" s="1"/>
  <c r="T185" i="6" a="1"/>
  <c r="T185" i="6" s="1"/>
  <c r="X156" i="6" a="1"/>
  <c r="X156" i="6" s="1"/>
  <c r="T192" i="6" a="1"/>
  <c r="T192" i="6" s="1"/>
  <c r="AC195" i="6" a="1"/>
  <c r="AC195" i="6" s="1"/>
  <c r="AC154" i="8" s="1"/>
  <c r="R194" i="6" a="1"/>
  <c r="R194" i="6" s="1"/>
  <c r="AF203" i="6" a="1"/>
  <c r="AF203" i="6" s="1"/>
  <c r="AF162" i="8" s="1"/>
  <c r="L192" i="6" a="1"/>
  <c r="L192" i="6" s="1"/>
  <c r="L198" i="6" a="1"/>
  <c r="L198" i="6" s="1"/>
  <c r="L193" i="6" a="1"/>
  <c r="L193" i="6" s="1"/>
  <c r="L199" i="6" a="1"/>
  <c r="L199" i="6" s="1"/>
  <c r="L194" i="6" a="1"/>
  <c r="L194" i="6" s="1"/>
  <c r="L200" i="6" a="1"/>
  <c r="L200" i="6" s="1"/>
  <c r="L195" i="6" a="1"/>
  <c r="L195" i="6" s="1"/>
  <c r="L201" i="6" a="1"/>
  <c r="L201" i="6" s="1"/>
  <c r="L196" i="6" a="1"/>
  <c r="L196" i="6" s="1"/>
  <c r="L202" i="6" a="1"/>
  <c r="L202" i="6" s="1"/>
  <c r="L197" i="6" a="1"/>
  <c r="L197" i="6" s="1"/>
  <c r="L203" i="6" a="1"/>
  <c r="L203" i="6" s="1"/>
  <c r="H196" i="6" a="1"/>
  <c r="H196" i="6" s="1"/>
  <c r="H202" i="6" a="1"/>
  <c r="H202" i="6" s="1"/>
  <c r="H197" i="6" a="1"/>
  <c r="H197" i="6" s="1"/>
  <c r="H203" i="6" a="1"/>
  <c r="H203" i="6" s="1"/>
  <c r="H192" i="6" a="1"/>
  <c r="H192" i="6" s="1"/>
  <c r="H198" i="6" a="1"/>
  <c r="H198" i="6" s="1"/>
  <c r="H194" i="6" a="1"/>
  <c r="H194" i="6" s="1"/>
  <c r="H200" i="6" a="1"/>
  <c r="H200" i="6" s="1"/>
  <c r="H193" i="6" a="1"/>
  <c r="H193" i="6" s="1"/>
  <c r="H199" i="6" a="1"/>
  <c r="H199" i="6" s="1"/>
  <c r="H195" i="6" a="1"/>
  <c r="H195" i="6" s="1"/>
  <c r="H201" i="6" a="1"/>
  <c r="H201" i="6" s="1"/>
  <c r="I195" i="6" a="1"/>
  <c r="I195" i="6" s="1"/>
  <c r="I201" i="6" a="1"/>
  <c r="I201" i="6" s="1"/>
  <c r="I196" i="6" a="1"/>
  <c r="I196" i="6" s="1"/>
  <c r="I202" i="6" a="1"/>
  <c r="I202" i="6" s="1"/>
  <c r="I197" i="6" a="1"/>
  <c r="I197" i="6" s="1"/>
  <c r="I203" i="6" a="1"/>
  <c r="I203" i="6" s="1"/>
  <c r="I199" i="6" a="1"/>
  <c r="I199" i="6" s="1"/>
  <c r="I192" i="6" a="1"/>
  <c r="I192" i="6" s="1"/>
  <c r="I198" i="6" a="1"/>
  <c r="I198" i="6" s="1"/>
  <c r="I193" i="6" a="1"/>
  <c r="I193" i="6" s="1"/>
  <c r="I194" i="6" a="1"/>
  <c r="I194" i="6" s="1"/>
  <c r="I200" i="6" a="1"/>
  <c r="I200" i="6" s="1"/>
  <c r="T203" i="6" a="1"/>
  <c r="T203" i="6" s="1"/>
  <c r="AC200" i="6" a="1"/>
  <c r="AC200" i="6" s="1"/>
  <c r="AC159" i="8" s="1"/>
  <c r="R199" i="6" a="1"/>
  <c r="R199" i="6" s="1"/>
  <c r="AF197" i="6" a="1"/>
  <c r="AF197" i="6" s="1"/>
  <c r="AF156" i="8" s="1"/>
  <c r="Z196" i="6" a="1"/>
  <c r="Z196" i="6" s="1"/>
  <c r="Z155" i="8" s="1"/>
  <c r="Z202" i="6" a="1"/>
  <c r="Z202" i="6" s="1"/>
  <c r="Z161" i="8" s="1"/>
  <c r="Z197" i="6" a="1"/>
  <c r="Z197" i="6" s="1"/>
  <c r="Z156" i="8" s="1"/>
  <c r="Z203" i="6" a="1"/>
  <c r="Z203" i="6" s="1"/>
  <c r="Z162" i="8" s="1"/>
  <c r="Z192" i="6" a="1"/>
  <c r="Z192" i="6" s="1"/>
  <c r="Z151" i="8" s="1"/>
  <c r="Z198" i="6" a="1"/>
  <c r="Z198" i="6" s="1"/>
  <c r="Z157" i="8" s="1"/>
  <c r="Z200" i="6" a="1"/>
  <c r="Z200" i="6" s="1"/>
  <c r="Z159" i="8" s="1"/>
  <c r="Z193" i="6" a="1"/>
  <c r="Z193" i="6" s="1"/>
  <c r="Z152" i="8" s="1"/>
  <c r="Z199" i="6" a="1"/>
  <c r="Z199" i="6" s="1"/>
  <c r="Z158" i="8" s="1"/>
  <c r="Z194" i="6" a="1"/>
  <c r="Z194" i="6" s="1"/>
  <c r="Z153" i="8" s="1"/>
  <c r="Z195" i="6" a="1"/>
  <c r="Z195" i="6" s="1"/>
  <c r="Z154" i="8" s="1"/>
  <c r="Z201" i="6" a="1"/>
  <c r="Z201" i="6" s="1"/>
  <c r="Z160" i="8" s="1"/>
  <c r="AJ192" i="6" a="1"/>
  <c r="AJ192" i="6" s="1"/>
  <c r="AJ151" i="8" s="1"/>
  <c r="AJ198" i="6" a="1"/>
  <c r="AJ198" i="6" s="1"/>
  <c r="AJ157" i="8" s="1"/>
  <c r="AJ193" i="6" a="1"/>
  <c r="AJ193" i="6" s="1"/>
  <c r="AJ152" i="8" s="1"/>
  <c r="AJ194" i="6" a="1"/>
  <c r="AJ194" i="6" s="1"/>
  <c r="AJ153" i="8" s="1"/>
  <c r="AJ196" i="6" a="1"/>
  <c r="AJ196" i="6" s="1"/>
  <c r="AJ155" i="8" s="1"/>
  <c r="AJ200" i="6" a="1"/>
  <c r="AJ200" i="6" s="1"/>
  <c r="AJ159" i="8" s="1"/>
  <c r="AJ197" i="6" a="1"/>
  <c r="AJ197" i="6" s="1"/>
  <c r="AJ156" i="8" s="1"/>
  <c r="AJ195" i="6" a="1"/>
  <c r="AJ195" i="6" s="1"/>
  <c r="AJ154" i="8" s="1"/>
  <c r="AJ202" i="6" a="1"/>
  <c r="AJ202" i="6" s="1"/>
  <c r="AJ161" i="8" s="1"/>
  <c r="AJ199" i="6" a="1"/>
  <c r="AJ199" i="6" s="1"/>
  <c r="AJ158" i="8" s="1"/>
  <c r="AJ201" i="6" a="1"/>
  <c r="AJ201" i="6" s="1"/>
  <c r="AJ160" i="8" s="1"/>
  <c r="AJ203" i="6" a="1"/>
  <c r="AJ203" i="6" s="1"/>
  <c r="AJ162" i="8" s="1"/>
  <c r="AA195" i="6" a="1"/>
  <c r="AA195" i="6" s="1"/>
  <c r="AA154" i="8" s="1"/>
  <c r="AA201" i="6" a="1"/>
  <c r="AA201" i="6" s="1"/>
  <c r="AA160" i="8" s="1"/>
  <c r="AA196" i="6" a="1"/>
  <c r="AA196" i="6" s="1"/>
  <c r="AA155" i="8" s="1"/>
  <c r="AA202" i="6" a="1"/>
  <c r="AA202" i="6" s="1"/>
  <c r="AA161" i="8" s="1"/>
  <c r="AA197" i="6" a="1"/>
  <c r="AA197" i="6" s="1"/>
  <c r="AA156" i="8" s="1"/>
  <c r="AA203" i="6" a="1"/>
  <c r="AA203" i="6" s="1"/>
  <c r="AA162" i="8" s="1"/>
  <c r="AA199" i="6" a="1"/>
  <c r="AA199" i="6" s="1"/>
  <c r="AA158" i="8" s="1"/>
  <c r="AA192" i="6" a="1"/>
  <c r="AA192" i="6" s="1"/>
  <c r="AA151" i="8" s="1"/>
  <c r="AA198" i="6" a="1"/>
  <c r="AA198" i="6" s="1"/>
  <c r="AA157" i="8" s="1"/>
  <c r="AA193" i="6" a="1"/>
  <c r="AA193" i="6" s="1"/>
  <c r="AA152" i="8" s="1"/>
  <c r="AA194" i="6" a="1"/>
  <c r="AA194" i="6" s="1"/>
  <c r="AA153" i="8" s="1"/>
  <c r="AA200" i="6" a="1"/>
  <c r="AA200" i="6" s="1"/>
  <c r="AA159" i="8" s="1"/>
  <c r="T197" i="6" a="1"/>
  <c r="T197" i="6" s="1"/>
  <c r="AC194" i="6" a="1"/>
  <c r="AC194" i="6" s="1"/>
  <c r="AC153" i="8" s="1"/>
  <c r="R193" i="6" a="1"/>
  <c r="R193" i="6" s="1"/>
  <c r="AF194" i="6" a="1"/>
  <c r="AF194" i="6" s="1"/>
  <c r="AF153" i="8" s="1"/>
  <c r="G197" i="6" a="1"/>
  <c r="G197" i="6" s="1"/>
  <c r="G203" i="6" a="1"/>
  <c r="G203" i="6" s="1"/>
  <c r="G192" i="6" a="1"/>
  <c r="G192" i="6" s="1"/>
  <c r="G198" i="6" a="1"/>
  <c r="G198" i="6" s="1"/>
  <c r="G193" i="6" a="1"/>
  <c r="G193" i="6" s="1"/>
  <c r="G199" i="6" a="1"/>
  <c r="G199" i="6" s="1"/>
  <c r="G194" i="6" a="1"/>
  <c r="G194" i="6" s="1"/>
  <c r="G200" i="6" a="1"/>
  <c r="G200" i="6" s="1"/>
  <c r="G195" i="6" a="1"/>
  <c r="G195" i="6" s="1"/>
  <c r="G201" i="6" a="1"/>
  <c r="G201" i="6" s="1"/>
  <c r="G196" i="6" a="1"/>
  <c r="G196" i="6" s="1"/>
  <c r="G202" i="6" a="1"/>
  <c r="G202" i="6" s="1"/>
  <c r="Y197" i="6" a="1"/>
  <c r="Y197" i="6" s="1"/>
  <c r="Y203" i="6" a="1"/>
  <c r="Y203" i="6" s="1"/>
  <c r="Y192" i="6" a="1"/>
  <c r="Y192" i="6" s="1"/>
  <c r="Y198" i="6" a="1"/>
  <c r="Y198" i="6" s="1"/>
  <c r="Y193" i="6" a="1"/>
  <c r="Y193" i="6" s="1"/>
  <c r="Y199" i="6" a="1"/>
  <c r="Y199" i="6" s="1"/>
  <c r="Y195" i="6" a="1"/>
  <c r="Y195" i="6" s="1"/>
  <c r="Y194" i="6" a="1"/>
  <c r="Y194" i="6" s="1"/>
  <c r="Y200" i="6" a="1"/>
  <c r="Y200" i="6" s="1"/>
  <c r="Y201" i="6" a="1"/>
  <c r="Y201" i="6" s="1"/>
  <c r="Y196" i="6" a="1"/>
  <c r="Y196" i="6" s="1"/>
  <c r="Y202" i="6" a="1"/>
  <c r="Y202" i="6" s="1"/>
  <c r="T202" i="6" a="1"/>
  <c r="T202" i="6" s="1"/>
  <c r="AC199" i="6" a="1"/>
  <c r="AC199" i="6" s="1"/>
  <c r="AC158" i="8" s="1"/>
  <c r="R198" i="6" a="1"/>
  <c r="R198" i="6" s="1"/>
  <c r="AF202" i="6" a="1"/>
  <c r="AF202" i="6" s="1"/>
  <c r="AF161" i="8" s="1"/>
  <c r="F192" i="6" a="1"/>
  <c r="F192" i="6" s="1"/>
  <c r="F198" i="6" a="1"/>
  <c r="F198" i="6" s="1"/>
  <c r="F193" i="6" a="1"/>
  <c r="F193" i="6" s="1"/>
  <c r="F199" i="6" a="1"/>
  <c r="F199" i="6" s="1"/>
  <c r="F194" i="6" a="1"/>
  <c r="F194" i="6" s="1"/>
  <c r="F200" i="6" a="1"/>
  <c r="F200" i="6" s="1"/>
  <c r="F196" i="6" a="1"/>
  <c r="F196" i="6" s="1"/>
  <c r="F195" i="6" a="1"/>
  <c r="F195" i="6" s="1"/>
  <c r="F201" i="6" a="1"/>
  <c r="F201" i="6" s="1"/>
  <c r="F202" i="6" a="1"/>
  <c r="F202" i="6" s="1"/>
  <c r="F197" i="6" a="1"/>
  <c r="F197" i="6" s="1"/>
  <c r="F203" i="6" a="1"/>
  <c r="F203" i="6" s="1"/>
  <c r="AE197" i="6" a="1"/>
  <c r="AE197" i="6" s="1"/>
  <c r="AE156" i="8" s="1"/>
  <c r="AE203" i="6" a="1"/>
  <c r="AE203" i="6" s="1"/>
  <c r="AE162" i="8" s="1"/>
  <c r="AE192" i="6" a="1"/>
  <c r="AE192" i="6" s="1"/>
  <c r="AE151" i="8" s="1"/>
  <c r="AE198" i="6" a="1"/>
  <c r="AE198" i="6" s="1"/>
  <c r="AE157" i="8" s="1"/>
  <c r="AE193" i="6" a="1"/>
  <c r="AE193" i="6" s="1"/>
  <c r="AE152" i="8" s="1"/>
  <c r="AE199" i="6" a="1"/>
  <c r="AE199" i="6" s="1"/>
  <c r="AE158" i="8" s="1"/>
  <c r="AE201" i="6" a="1"/>
  <c r="AE201" i="6" s="1"/>
  <c r="AE160" i="8" s="1"/>
  <c r="AE194" i="6" a="1"/>
  <c r="AE194" i="6" s="1"/>
  <c r="AE153" i="8" s="1"/>
  <c r="AE200" i="6" a="1"/>
  <c r="AE200" i="6" s="1"/>
  <c r="AE159" i="8" s="1"/>
  <c r="AE195" i="6" a="1"/>
  <c r="AE195" i="6" s="1"/>
  <c r="AE154" i="8" s="1"/>
  <c r="AE196" i="6" a="1"/>
  <c r="AE196" i="6" s="1"/>
  <c r="AE155" i="8" s="1"/>
  <c r="AE202" i="6" a="1"/>
  <c r="AE202" i="6" s="1"/>
  <c r="AE161" i="8" s="1"/>
  <c r="X154" i="6" a="1"/>
  <c r="X154" i="6" s="1"/>
  <c r="AG195" i="6" a="1"/>
  <c r="AG195" i="6" s="1"/>
  <c r="AG154" i="8" s="1"/>
  <c r="AG201" i="6" a="1"/>
  <c r="AG201" i="6" s="1"/>
  <c r="AG160" i="8" s="1"/>
  <c r="AG196" i="6" a="1"/>
  <c r="AG196" i="6" s="1"/>
  <c r="AG155" i="8" s="1"/>
  <c r="AG202" i="6" a="1"/>
  <c r="AG202" i="6" s="1"/>
  <c r="AG161" i="8" s="1"/>
  <c r="AG197" i="6" a="1"/>
  <c r="AG197" i="6" s="1"/>
  <c r="AG156" i="8" s="1"/>
  <c r="AG203" i="6" a="1"/>
  <c r="AG203" i="6" s="1"/>
  <c r="AG162" i="8" s="1"/>
  <c r="AG193" i="6" a="1"/>
  <c r="AG193" i="6" s="1"/>
  <c r="AG152" i="8" s="1"/>
  <c r="AG192" i="6" a="1"/>
  <c r="AG192" i="6" s="1"/>
  <c r="AG151" i="8" s="1"/>
  <c r="AG198" i="6" a="1"/>
  <c r="AG198" i="6" s="1"/>
  <c r="AG157" i="8" s="1"/>
  <c r="AG199" i="6" a="1"/>
  <c r="AG199" i="6" s="1"/>
  <c r="AG158" i="8" s="1"/>
  <c r="AG194" i="6" a="1"/>
  <c r="AG194" i="6" s="1"/>
  <c r="AG153" i="8" s="1"/>
  <c r="AG200" i="6" a="1"/>
  <c r="AG200" i="6" s="1"/>
  <c r="AG159" i="8" s="1"/>
  <c r="T196" i="6" a="1"/>
  <c r="T196" i="6" s="1"/>
  <c r="AC193" i="6" a="1"/>
  <c r="AC193" i="6" s="1"/>
  <c r="AC152" i="8" s="1"/>
  <c r="R192" i="6" a="1"/>
  <c r="R192" i="6" s="1"/>
  <c r="AF196" i="6" a="1"/>
  <c r="AF196" i="6" s="1"/>
  <c r="AF155" i="8" s="1"/>
  <c r="G155" i="6" a="1"/>
  <c r="G155" i="6" s="1"/>
  <c r="E196" i="6" a="1"/>
  <c r="E196" i="6" s="1"/>
  <c r="E195" i="6" a="1"/>
  <c r="E195" i="6" s="1"/>
  <c r="E202" i="6" a="1"/>
  <c r="E202" i="6" s="1"/>
  <c r="E197" i="6" a="1"/>
  <c r="E197" i="6" s="1"/>
  <c r="E203" i="6" a="1"/>
  <c r="E203" i="6" s="1"/>
  <c r="E198" i="6" a="1"/>
  <c r="E198" i="6" s="1"/>
  <c r="E193" i="6" a="1"/>
  <c r="E193" i="6" s="1"/>
  <c r="E199" i="6" a="1"/>
  <c r="E199" i="6" s="1"/>
  <c r="E194" i="6" a="1"/>
  <c r="E194" i="6" s="1"/>
  <c r="E200" i="6" a="1"/>
  <c r="E200" i="6" s="1"/>
  <c r="E201" i="6" a="1"/>
  <c r="E201" i="6" s="1"/>
  <c r="AC188" i="6" a="1"/>
  <c r="AC188" i="6" s="1"/>
  <c r="AC147" i="8" s="1"/>
  <c r="R181" i="6" a="1"/>
  <c r="R181" i="6" s="1"/>
  <c r="X167" i="6" a="1"/>
  <c r="X167" i="6" s="1"/>
  <c r="X170" i="6" a="1"/>
  <c r="X170" i="6" s="1"/>
  <c r="AF180" i="6" a="1"/>
  <c r="AF180" i="6" s="1"/>
  <c r="AF139" i="8" s="1"/>
  <c r="X172" i="6" a="1"/>
  <c r="X172" i="6" s="1"/>
  <c r="G170" i="6" a="1"/>
  <c r="G170" i="6" s="1"/>
  <c r="X166" i="6" a="1"/>
  <c r="X166" i="6" s="1"/>
  <c r="X177" i="6" a="1"/>
  <c r="X177" i="6" s="1"/>
  <c r="U187" i="6" a="1"/>
  <c r="U187" i="6" s="1"/>
  <c r="E192" i="6" a="1"/>
  <c r="E192" i="6" s="1"/>
  <c r="X175" i="6" a="1"/>
  <c r="X175" i="6" s="1"/>
  <c r="T190" i="6" a="1"/>
  <c r="T190" i="6" s="1"/>
  <c r="X176" i="6" a="1"/>
  <c r="X176" i="6" s="1"/>
  <c r="I189" i="6" a="1"/>
  <c r="I189" i="6" s="1"/>
  <c r="U181" i="6" a="1"/>
  <c r="U181" i="6" s="1"/>
  <c r="K180" i="6" a="1"/>
  <c r="K180" i="6" s="1"/>
  <c r="K181" i="6" a="1"/>
  <c r="K181" i="6" s="1"/>
  <c r="K187" i="6" a="1"/>
  <c r="K187" i="6" s="1"/>
  <c r="K182" i="6" a="1"/>
  <c r="K182" i="6" s="1"/>
  <c r="K188" i="6" a="1"/>
  <c r="K188" i="6" s="1"/>
  <c r="K183" i="6" a="1"/>
  <c r="K183" i="6" s="1"/>
  <c r="K189" i="6" a="1"/>
  <c r="K189" i="6" s="1"/>
  <c r="K184" i="6" a="1"/>
  <c r="K184" i="6" s="1"/>
  <c r="K190" i="6" a="1"/>
  <c r="K190" i="6" s="1"/>
  <c r="K186" i="6" a="1"/>
  <c r="K186" i="6" s="1"/>
  <c r="K185" i="6" a="1"/>
  <c r="K185" i="6" s="1"/>
  <c r="K191" i="6" a="1"/>
  <c r="K191" i="6" s="1"/>
  <c r="AH187" i="6" a="1"/>
  <c r="AH187" i="6" s="1"/>
  <c r="AH146" i="8" s="1"/>
  <c r="AH182" i="6" a="1"/>
  <c r="AH182" i="6" s="1"/>
  <c r="AH141" i="8" s="1"/>
  <c r="AH188" i="6" a="1"/>
  <c r="AH188" i="6" s="1"/>
  <c r="AH147" i="8" s="1"/>
  <c r="AH183" i="6" a="1"/>
  <c r="AH183" i="6" s="1"/>
  <c r="AH142" i="8" s="1"/>
  <c r="AH189" i="6" a="1"/>
  <c r="AH189" i="6" s="1"/>
  <c r="AH148" i="8" s="1"/>
  <c r="AH181" i="6" a="1"/>
  <c r="AH181" i="6" s="1"/>
  <c r="AH140" i="8" s="1"/>
  <c r="AH184" i="6" a="1"/>
  <c r="AH184" i="6" s="1"/>
  <c r="AH143" i="8" s="1"/>
  <c r="AH190" i="6" a="1"/>
  <c r="AH190" i="6" s="1"/>
  <c r="AH149" i="8" s="1"/>
  <c r="AH185" i="6" a="1"/>
  <c r="AH185" i="6" s="1"/>
  <c r="AH144" i="8" s="1"/>
  <c r="AH191" i="6" a="1"/>
  <c r="AH191" i="6" s="1"/>
  <c r="AH150" i="8" s="1"/>
  <c r="AH180" i="6" a="1"/>
  <c r="AH180" i="6" s="1"/>
  <c r="AH139" i="8" s="1"/>
  <c r="AH186" i="6" a="1"/>
  <c r="AH186" i="6" s="1"/>
  <c r="AH145" i="8" s="1"/>
  <c r="V186" i="6" a="1"/>
  <c r="V186" i="6" s="1"/>
  <c r="V182" i="6" a="1"/>
  <c r="V182" i="6" s="1"/>
  <c r="V188" i="6" a="1"/>
  <c r="V188" i="6" s="1"/>
  <c r="V187" i="6" a="1"/>
  <c r="V187" i="6" s="1"/>
  <c r="V181" i="6" a="1"/>
  <c r="V181" i="6" s="1"/>
  <c r="V183" i="6" a="1"/>
  <c r="V183" i="6" s="1"/>
  <c r="V189" i="6" a="1"/>
  <c r="V189" i="6" s="1"/>
  <c r="V184" i="6" a="1"/>
  <c r="V184" i="6" s="1"/>
  <c r="V190" i="6" a="1"/>
  <c r="V190" i="6" s="1"/>
  <c r="V185" i="6" a="1"/>
  <c r="V185" i="6" s="1"/>
  <c r="V191" i="6" a="1"/>
  <c r="V191" i="6" s="1"/>
  <c r="V180" i="6" a="1"/>
  <c r="V180" i="6" s="1"/>
  <c r="T184" i="6" a="1"/>
  <c r="T184" i="6" s="1"/>
  <c r="I183" i="6" a="1"/>
  <c r="I183" i="6" s="1"/>
  <c r="AC182" i="6" a="1"/>
  <c r="AC182" i="6" s="1"/>
  <c r="AC141" i="8" s="1"/>
  <c r="R185" i="6" a="1"/>
  <c r="R185" i="6" s="1"/>
  <c r="AF189" i="6" a="1"/>
  <c r="AF189" i="6" s="1"/>
  <c r="AF148" i="8" s="1"/>
  <c r="U186" i="6" a="1"/>
  <c r="U186" i="6" s="1"/>
  <c r="O183" i="6" a="1"/>
  <c r="O183" i="6" s="1"/>
  <c r="O189" i="6" a="1"/>
  <c r="O189" i="6" s="1"/>
  <c r="O184" i="6" a="1"/>
  <c r="O184" i="6" s="1"/>
  <c r="O190" i="6" a="1"/>
  <c r="O190" i="6" s="1"/>
  <c r="O188" i="6" a="1"/>
  <c r="O188" i="6" s="1"/>
  <c r="O185" i="6" a="1"/>
  <c r="O185" i="6" s="1"/>
  <c r="O191" i="6" a="1"/>
  <c r="O191" i="6" s="1"/>
  <c r="O180" i="6" a="1"/>
  <c r="O180" i="6" s="1"/>
  <c r="O186" i="6" a="1"/>
  <c r="O186" i="6" s="1"/>
  <c r="O181" i="6" a="1"/>
  <c r="O181" i="6" s="1"/>
  <c r="O187" i="6" a="1"/>
  <c r="O187" i="6" s="1"/>
  <c r="O182" i="6" a="1"/>
  <c r="O182" i="6" s="1"/>
  <c r="N189" i="6" a="1"/>
  <c r="N189" i="6" s="1"/>
  <c r="N184" i="6" a="1"/>
  <c r="N184" i="6" s="1"/>
  <c r="N190" i="6" a="1"/>
  <c r="N190" i="6" s="1"/>
  <c r="N185" i="6" a="1"/>
  <c r="N185" i="6" s="1"/>
  <c r="N191" i="6" a="1"/>
  <c r="N191" i="6" s="1"/>
  <c r="N180" i="6" a="1"/>
  <c r="N180" i="6" s="1"/>
  <c r="N186" i="6" a="1"/>
  <c r="N186" i="6" s="1"/>
  <c r="N181" i="6" a="1"/>
  <c r="N181" i="6" s="1"/>
  <c r="N187" i="6" a="1"/>
  <c r="N187" i="6" s="1"/>
  <c r="N183" i="6" a="1"/>
  <c r="N183" i="6" s="1"/>
  <c r="N182" i="6" a="1"/>
  <c r="N182" i="6" s="1"/>
  <c r="N188" i="6" a="1"/>
  <c r="N188" i="6" s="1"/>
  <c r="W180" i="6" a="1"/>
  <c r="W180" i="6" s="1"/>
  <c r="W181" i="6" a="1"/>
  <c r="W181" i="6" s="1"/>
  <c r="W187" i="6" a="1"/>
  <c r="W187" i="6" s="1"/>
  <c r="W182" i="6" a="1"/>
  <c r="W182" i="6" s="1"/>
  <c r="W188" i="6" a="1"/>
  <c r="W188" i="6" s="1"/>
  <c r="W183" i="6" a="1"/>
  <c r="W183" i="6" s="1"/>
  <c r="W189" i="6" a="1"/>
  <c r="W189" i="6" s="1"/>
  <c r="W184" i="6" a="1"/>
  <c r="W184" i="6" s="1"/>
  <c r="W190" i="6" a="1"/>
  <c r="W190" i="6" s="1"/>
  <c r="W185" i="6" a="1"/>
  <c r="W185" i="6" s="1"/>
  <c r="W191" i="6" a="1"/>
  <c r="W191" i="6" s="1"/>
  <c r="W186" i="6" a="1"/>
  <c r="W186" i="6" s="1"/>
  <c r="AB186" i="6" a="1"/>
  <c r="AB186" i="6" s="1"/>
  <c r="AB145" i="8" s="1"/>
  <c r="AB182" i="6" a="1"/>
  <c r="AB182" i="6" s="1"/>
  <c r="AB141" i="8" s="1"/>
  <c r="AB188" i="6" a="1"/>
  <c r="AB188" i="6" s="1"/>
  <c r="AB147" i="8" s="1"/>
  <c r="AB183" i="6" a="1"/>
  <c r="AB183" i="6" s="1"/>
  <c r="AB142" i="8" s="1"/>
  <c r="AB189" i="6" a="1"/>
  <c r="AB189" i="6" s="1"/>
  <c r="AB148" i="8" s="1"/>
  <c r="AB181" i="6" a="1"/>
  <c r="AB181" i="6" s="1"/>
  <c r="AB140" i="8" s="1"/>
  <c r="AB184" i="6" a="1"/>
  <c r="AB184" i="6" s="1"/>
  <c r="AB143" i="8" s="1"/>
  <c r="AB190" i="6" a="1"/>
  <c r="AB190" i="6" s="1"/>
  <c r="AB149" i="8" s="1"/>
  <c r="AB185" i="6" a="1"/>
  <c r="AB185" i="6" s="1"/>
  <c r="AB144" i="8" s="1"/>
  <c r="AB191" i="6" a="1"/>
  <c r="AB191" i="6" s="1"/>
  <c r="AB150" i="8" s="1"/>
  <c r="AB187" i="6" a="1"/>
  <c r="AB187" i="6" s="1"/>
  <c r="AB146" i="8" s="1"/>
  <c r="AB180" i="6" a="1"/>
  <c r="AB180" i="6" s="1"/>
  <c r="AB139" i="8" s="1"/>
  <c r="T188" i="6" a="1"/>
  <c r="T188" i="6" s="1"/>
  <c r="I188" i="6" a="1"/>
  <c r="I188" i="6" s="1"/>
  <c r="AC187" i="6" a="1"/>
  <c r="AC187" i="6" s="1"/>
  <c r="AC146" i="8" s="1"/>
  <c r="R186" i="6" a="1"/>
  <c r="R186" i="6" s="1"/>
  <c r="AF191" i="6" a="1"/>
  <c r="AF191" i="6" s="1"/>
  <c r="AF150" i="8" s="1"/>
  <c r="U180" i="6" a="1"/>
  <c r="U180" i="6" s="1"/>
  <c r="S189" i="6" a="1"/>
  <c r="S189" i="6" s="1"/>
  <c r="S185" i="6" a="1"/>
  <c r="S185" i="6" s="1"/>
  <c r="S191" i="6" a="1"/>
  <c r="S191" i="6" s="1"/>
  <c r="S184" i="6" a="1"/>
  <c r="S184" i="6" s="1"/>
  <c r="S190" i="6" a="1"/>
  <c r="S190" i="6" s="1"/>
  <c r="S180" i="6" a="1"/>
  <c r="S180" i="6" s="1"/>
  <c r="S186" i="6" a="1"/>
  <c r="S186" i="6" s="1"/>
  <c r="S181" i="6" a="1"/>
  <c r="S181" i="6" s="1"/>
  <c r="S187" i="6" a="1"/>
  <c r="S187" i="6" s="1"/>
  <c r="S182" i="6" a="1"/>
  <c r="S182" i="6" s="1"/>
  <c r="S188" i="6" a="1"/>
  <c r="S188" i="6" s="1"/>
  <c r="S183" i="6" a="1"/>
  <c r="S183" i="6" s="1"/>
  <c r="AI191" i="6" a="1"/>
  <c r="AI191" i="6" s="1"/>
  <c r="AI150" i="8" s="1"/>
  <c r="AI181" i="6" a="1"/>
  <c r="AI181" i="6" s="1"/>
  <c r="AI140" i="8" s="1"/>
  <c r="AI187" i="6" a="1"/>
  <c r="AI187" i="6" s="1"/>
  <c r="AI146" i="8" s="1"/>
  <c r="AI180" i="6" a="1"/>
  <c r="AI180" i="6" s="1"/>
  <c r="AI139" i="8" s="1"/>
  <c r="AI186" i="6" a="1"/>
  <c r="AI186" i="6" s="1"/>
  <c r="AI145" i="8" s="1"/>
  <c r="AI182" i="6" a="1"/>
  <c r="AI182" i="6" s="1"/>
  <c r="AI141" i="8" s="1"/>
  <c r="AI188" i="6" a="1"/>
  <c r="AI188" i="6" s="1"/>
  <c r="AI147" i="8" s="1"/>
  <c r="AI183" i="6" a="1"/>
  <c r="AI183" i="6" s="1"/>
  <c r="AI142" i="8" s="1"/>
  <c r="AI189" i="6" a="1"/>
  <c r="AI189" i="6" s="1"/>
  <c r="AI148" i="8" s="1"/>
  <c r="AI184" i="6" a="1"/>
  <c r="AI184" i="6" s="1"/>
  <c r="AI143" i="8" s="1"/>
  <c r="AI190" i="6" a="1"/>
  <c r="AI190" i="6" s="1"/>
  <c r="AI149" i="8" s="1"/>
  <c r="AI185" i="6" a="1"/>
  <c r="AI185" i="6" s="1"/>
  <c r="AI144" i="8" s="1"/>
  <c r="T182" i="6" a="1"/>
  <c r="T182" i="6" s="1"/>
  <c r="I187" i="6" a="1"/>
  <c r="I187" i="6" s="1"/>
  <c r="AC181" i="6" a="1"/>
  <c r="AC181" i="6" s="1"/>
  <c r="AC140" i="8" s="1"/>
  <c r="R180" i="6" a="1"/>
  <c r="R180" i="6" s="1"/>
  <c r="AF185" i="6" a="1"/>
  <c r="AF185" i="6" s="1"/>
  <c r="AF144" i="8" s="1"/>
  <c r="U188" i="6" a="1"/>
  <c r="U188" i="6" s="1"/>
  <c r="T189" i="6" a="1"/>
  <c r="T189" i="6" s="1"/>
  <c r="I181" i="6" a="1"/>
  <c r="I181" i="6" s="1"/>
  <c r="AC191" i="6" a="1"/>
  <c r="AC191" i="6" s="1"/>
  <c r="AC150" i="8" s="1"/>
  <c r="R191" i="6" a="1"/>
  <c r="R191" i="6" s="1"/>
  <c r="AF190" i="6" a="1"/>
  <c r="AF190" i="6" s="1"/>
  <c r="AF149" i="8" s="1"/>
  <c r="U191" i="6" a="1"/>
  <c r="U191" i="6" s="1"/>
  <c r="L190" i="6" a="1"/>
  <c r="L190" i="6" s="1"/>
  <c r="L180" i="6" a="1"/>
  <c r="L180" i="6" s="1"/>
  <c r="L186" i="6" a="1"/>
  <c r="L186" i="6" s="1"/>
  <c r="L181" i="6" a="1"/>
  <c r="L181" i="6" s="1"/>
  <c r="L187" i="6" a="1"/>
  <c r="L187" i="6" s="1"/>
  <c r="L185" i="6" a="1"/>
  <c r="L185" i="6" s="1"/>
  <c r="L191" i="6" a="1"/>
  <c r="L191" i="6" s="1"/>
  <c r="L182" i="6" a="1"/>
  <c r="L182" i="6" s="1"/>
  <c r="L188" i="6" a="1"/>
  <c r="L188" i="6" s="1"/>
  <c r="L183" i="6" a="1"/>
  <c r="L183" i="6" s="1"/>
  <c r="L189" i="6" a="1"/>
  <c r="L189" i="6" s="1"/>
  <c r="L184" i="6" a="1"/>
  <c r="L184" i="6" s="1"/>
  <c r="H183" i="6" a="1"/>
  <c r="H183" i="6" s="1"/>
  <c r="H184" i="6" a="1"/>
  <c r="H184" i="6" s="1"/>
  <c r="H190" i="6" a="1"/>
  <c r="H190" i="6" s="1"/>
  <c r="H185" i="6" a="1"/>
  <c r="H185" i="6" s="1"/>
  <c r="H191" i="6" a="1"/>
  <c r="H191" i="6" s="1"/>
  <c r="H180" i="6" a="1"/>
  <c r="H180" i="6" s="1"/>
  <c r="H186" i="6" a="1"/>
  <c r="H186" i="6" s="1"/>
  <c r="H181" i="6" a="1"/>
  <c r="H181" i="6" s="1"/>
  <c r="H187" i="6" a="1"/>
  <c r="H187" i="6" s="1"/>
  <c r="H189" i="6" a="1"/>
  <c r="H189" i="6" s="1"/>
  <c r="H182" i="6" a="1"/>
  <c r="H182" i="6" s="1"/>
  <c r="H188" i="6" a="1"/>
  <c r="H188" i="6" s="1"/>
  <c r="T187" i="6" a="1"/>
  <c r="T187" i="6" s="1"/>
  <c r="I186" i="6" a="1"/>
  <c r="I186" i="6" s="1"/>
  <c r="AC185" i="6" a="1"/>
  <c r="AC185" i="6" s="1"/>
  <c r="AC144" i="8" s="1"/>
  <c r="R190" i="6" a="1"/>
  <c r="R190" i="6" s="1"/>
  <c r="AF184" i="6" a="1"/>
  <c r="AF184" i="6" s="1"/>
  <c r="AF143" i="8" s="1"/>
  <c r="U185" i="6" a="1"/>
  <c r="U185" i="6" s="1"/>
  <c r="Z189" i="6" a="1"/>
  <c r="Z189" i="6" s="1"/>
  <c r="Z148" i="8" s="1"/>
  <c r="Z184" i="6" a="1"/>
  <c r="Z184" i="6" s="1"/>
  <c r="Z143" i="8" s="1"/>
  <c r="Z190" i="6" a="1"/>
  <c r="Z190" i="6" s="1"/>
  <c r="Z149" i="8" s="1"/>
  <c r="Z183" i="6" a="1"/>
  <c r="Z183" i="6" s="1"/>
  <c r="Z142" i="8" s="1"/>
  <c r="Z185" i="6" a="1"/>
  <c r="Z185" i="6" s="1"/>
  <c r="Z144" i="8" s="1"/>
  <c r="Z191" i="6" a="1"/>
  <c r="Z191" i="6" s="1"/>
  <c r="Z150" i="8" s="1"/>
  <c r="Z180" i="6" a="1"/>
  <c r="Z180" i="6" s="1"/>
  <c r="Z139" i="8" s="1"/>
  <c r="Z186" i="6" a="1"/>
  <c r="Z186" i="6" s="1"/>
  <c r="Z145" i="8" s="1"/>
  <c r="Z181" i="6" a="1"/>
  <c r="Z181" i="6" s="1"/>
  <c r="Z140" i="8" s="1"/>
  <c r="Z187" i="6" a="1"/>
  <c r="Z187" i="6" s="1"/>
  <c r="Z146" i="8" s="1"/>
  <c r="Z182" i="6" a="1"/>
  <c r="Z182" i="6" s="1"/>
  <c r="Z141" i="8" s="1"/>
  <c r="Z188" i="6" a="1"/>
  <c r="Z188" i="6" s="1"/>
  <c r="Z147" i="8" s="1"/>
  <c r="AJ190" i="6" a="1"/>
  <c r="AJ190" i="6" s="1"/>
  <c r="AJ149" i="8" s="1"/>
  <c r="AJ184" i="6" a="1"/>
  <c r="AJ184" i="6" s="1"/>
  <c r="AJ143" i="8" s="1"/>
  <c r="AJ189" i="6" a="1"/>
  <c r="AJ189" i="6" s="1"/>
  <c r="AJ148" i="8" s="1"/>
  <c r="AJ183" i="6" a="1"/>
  <c r="AJ183" i="6" s="1"/>
  <c r="AJ142" i="8" s="1"/>
  <c r="AJ188" i="6" a="1"/>
  <c r="AJ188" i="6" s="1"/>
  <c r="AJ147" i="8" s="1"/>
  <c r="AJ182" i="6" a="1"/>
  <c r="AJ182" i="6" s="1"/>
  <c r="AJ141" i="8" s="1"/>
  <c r="AJ187" i="6" a="1"/>
  <c r="AJ187" i="6" s="1"/>
  <c r="AJ146" i="8" s="1"/>
  <c r="AJ181" i="6" a="1"/>
  <c r="AJ181" i="6" s="1"/>
  <c r="AJ140" i="8" s="1"/>
  <c r="AJ185" i="6" a="1"/>
  <c r="AJ185" i="6" s="1"/>
  <c r="AJ144" i="8" s="1"/>
  <c r="AJ191" i="6" a="1"/>
  <c r="AJ191" i="6" s="1"/>
  <c r="AJ150" i="8" s="1"/>
  <c r="AJ186" i="6" a="1"/>
  <c r="AJ186" i="6" s="1"/>
  <c r="AJ145" i="8" s="1"/>
  <c r="AJ180" i="6" a="1"/>
  <c r="AJ180" i="6" s="1"/>
  <c r="AJ139" i="8" s="1"/>
  <c r="AA187" i="6" a="1"/>
  <c r="AA187" i="6" s="1"/>
  <c r="AA146" i="8" s="1"/>
  <c r="AA183" i="6" a="1"/>
  <c r="AA183" i="6" s="1"/>
  <c r="AA142" i="8" s="1"/>
  <c r="AA189" i="6" a="1"/>
  <c r="AA189" i="6" s="1"/>
  <c r="AA148" i="8" s="1"/>
  <c r="AA188" i="6" a="1"/>
  <c r="AA188" i="6" s="1"/>
  <c r="AA147" i="8" s="1"/>
  <c r="AA184" i="6" a="1"/>
  <c r="AA184" i="6" s="1"/>
  <c r="AA143" i="8" s="1"/>
  <c r="AA190" i="6" a="1"/>
  <c r="AA190" i="6" s="1"/>
  <c r="AA149" i="8" s="1"/>
  <c r="AA185" i="6" a="1"/>
  <c r="AA185" i="6" s="1"/>
  <c r="AA144" i="8" s="1"/>
  <c r="AA191" i="6" a="1"/>
  <c r="AA191" i="6" s="1"/>
  <c r="AA150" i="8" s="1"/>
  <c r="AA180" i="6" a="1"/>
  <c r="AA180" i="6" s="1"/>
  <c r="AA139" i="8" s="1"/>
  <c r="AA186" i="6" a="1"/>
  <c r="AA186" i="6" s="1"/>
  <c r="AA145" i="8" s="1"/>
  <c r="AA182" i="6" a="1"/>
  <c r="AA182" i="6" s="1"/>
  <c r="AA141" i="8" s="1"/>
  <c r="AA181" i="6" a="1"/>
  <c r="AA181" i="6" s="1"/>
  <c r="AA140" i="8" s="1"/>
  <c r="T181" i="6" a="1"/>
  <c r="T181" i="6" s="1"/>
  <c r="I180" i="6" a="1"/>
  <c r="I180" i="6" s="1"/>
  <c r="AC180" i="6" a="1"/>
  <c r="AC180" i="6" s="1"/>
  <c r="AC139" i="8" s="1"/>
  <c r="R184" i="6" a="1"/>
  <c r="R184" i="6" s="1"/>
  <c r="AF183" i="6" a="1"/>
  <c r="AF183" i="6" s="1"/>
  <c r="AF142" i="8" s="1"/>
  <c r="U182" i="6" a="1"/>
  <c r="U182" i="6" s="1"/>
  <c r="G189" i="6" a="1"/>
  <c r="G189" i="6" s="1"/>
  <c r="G185" i="6" a="1"/>
  <c r="G185" i="6" s="1"/>
  <c r="G191" i="6" a="1"/>
  <c r="G191" i="6" s="1"/>
  <c r="G180" i="6" a="1"/>
  <c r="G180" i="6" s="1"/>
  <c r="G186" i="6" a="1"/>
  <c r="G186" i="6" s="1"/>
  <c r="G184" i="6" a="1"/>
  <c r="G184" i="6" s="1"/>
  <c r="G181" i="6" a="1"/>
  <c r="G181" i="6" s="1"/>
  <c r="G187" i="6" a="1"/>
  <c r="G187" i="6" s="1"/>
  <c r="G190" i="6" a="1"/>
  <c r="G190" i="6" s="1"/>
  <c r="G182" i="6" a="1"/>
  <c r="G182" i="6" s="1"/>
  <c r="G188" i="6" a="1"/>
  <c r="G188" i="6" s="1"/>
  <c r="G183" i="6" a="1"/>
  <c r="G183" i="6" s="1"/>
  <c r="Y185" i="6" a="1"/>
  <c r="Y185" i="6" s="1"/>
  <c r="Y191" i="6" a="1"/>
  <c r="Y191" i="6" s="1"/>
  <c r="Y180" i="6" a="1"/>
  <c r="Y180" i="6" s="1"/>
  <c r="Y186" i="6" a="1"/>
  <c r="Y186" i="6" s="1"/>
  <c r="Y181" i="6" a="1"/>
  <c r="Y181" i="6" s="1"/>
  <c r="Y187" i="6" a="1"/>
  <c r="Y187" i="6" s="1"/>
  <c r="Y182" i="6" a="1"/>
  <c r="Y182" i="6" s="1"/>
  <c r="Y188" i="6" a="1"/>
  <c r="Y188" i="6" s="1"/>
  <c r="Y184" i="6" a="1"/>
  <c r="Y184" i="6" s="1"/>
  <c r="Y190" i="6" a="1"/>
  <c r="Y190" i="6" s="1"/>
  <c r="Y183" i="6" a="1"/>
  <c r="Y183" i="6" s="1"/>
  <c r="Y189" i="6" a="1"/>
  <c r="Y189" i="6" s="1"/>
  <c r="T183" i="6" a="1"/>
  <c r="T183" i="6" s="1"/>
  <c r="I182" i="6" a="1"/>
  <c r="I182" i="6" s="1"/>
  <c r="AC190" i="6" a="1"/>
  <c r="AC190" i="6" s="1"/>
  <c r="AC149" i="8" s="1"/>
  <c r="R189" i="6" a="1"/>
  <c r="R189" i="6" s="1"/>
  <c r="AF188" i="6" a="1"/>
  <c r="AF188" i="6" s="1"/>
  <c r="AF147" i="8" s="1"/>
  <c r="U190" i="6" a="1"/>
  <c r="U190" i="6" s="1"/>
  <c r="F185" i="6" a="1"/>
  <c r="F185" i="6" s="1"/>
  <c r="F180" i="6" a="1"/>
  <c r="F180" i="6" s="1"/>
  <c r="F186" i="6" a="1"/>
  <c r="F186" i="6" s="1"/>
  <c r="F181" i="6" a="1"/>
  <c r="F181" i="6" s="1"/>
  <c r="F187" i="6" a="1"/>
  <c r="F187" i="6" s="1"/>
  <c r="F182" i="6" a="1"/>
  <c r="F182" i="6" s="1"/>
  <c r="F188" i="6" a="1"/>
  <c r="F188" i="6" s="1"/>
  <c r="F183" i="6" a="1"/>
  <c r="F183" i="6" s="1"/>
  <c r="F189" i="6" a="1"/>
  <c r="F189" i="6" s="1"/>
  <c r="F191" i="6" a="1"/>
  <c r="F191" i="6" s="1"/>
  <c r="F184" i="6" a="1"/>
  <c r="F184" i="6" s="1"/>
  <c r="F190" i="6" a="1"/>
  <c r="F190" i="6" s="1"/>
  <c r="AE185" i="6" a="1"/>
  <c r="AE185" i="6" s="1"/>
  <c r="AE144" i="8" s="1"/>
  <c r="AE191" i="6" a="1"/>
  <c r="AE191" i="6" s="1"/>
  <c r="AE150" i="8" s="1"/>
  <c r="AE180" i="6" a="1"/>
  <c r="AE180" i="6" s="1"/>
  <c r="AE139" i="8" s="1"/>
  <c r="AE186" i="6" a="1"/>
  <c r="AE186" i="6" s="1"/>
  <c r="AE145" i="8" s="1"/>
  <c r="AE181" i="6" a="1"/>
  <c r="AE181" i="6" s="1"/>
  <c r="AE140" i="8" s="1"/>
  <c r="AE187" i="6" a="1"/>
  <c r="AE187" i="6" s="1"/>
  <c r="AE146" i="8" s="1"/>
  <c r="AE182" i="6" a="1"/>
  <c r="AE182" i="6" s="1"/>
  <c r="AE141" i="8" s="1"/>
  <c r="AE188" i="6" a="1"/>
  <c r="AE188" i="6" s="1"/>
  <c r="AE147" i="8" s="1"/>
  <c r="AE183" i="6" a="1"/>
  <c r="AE183" i="6" s="1"/>
  <c r="AE142" i="8" s="1"/>
  <c r="AE189" i="6" a="1"/>
  <c r="AE189" i="6" s="1"/>
  <c r="AE148" i="8" s="1"/>
  <c r="AE184" i="6" a="1"/>
  <c r="AE184" i="6" s="1"/>
  <c r="AE143" i="8" s="1"/>
  <c r="AE190" i="6" a="1"/>
  <c r="AE190" i="6" s="1"/>
  <c r="AE149" i="8" s="1"/>
  <c r="AG187" i="6" a="1"/>
  <c r="AG187" i="6" s="1"/>
  <c r="AG146" i="8" s="1"/>
  <c r="AG183" i="6" a="1"/>
  <c r="AG183" i="6" s="1"/>
  <c r="AG142" i="8" s="1"/>
  <c r="AG189" i="6" a="1"/>
  <c r="AG189" i="6" s="1"/>
  <c r="AG148" i="8" s="1"/>
  <c r="AG182" i="6" a="1"/>
  <c r="AG182" i="6" s="1"/>
  <c r="AG141" i="8" s="1"/>
  <c r="AG188" i="6" a="1"/>
  <c r="AG188" i="6" s="1"/>
  <c r="AG147" i="8" s="1"/>
  <c r="AG184" i="6" a="1"/>
  <c r="AG184" i="6" s="1"/>
  <c r="AG143" i="8" s="1"/>
  <c r="AG190" i="6" a="1"/>
  <c r="AG190" i="6" s="1"/>
  <c r="AG149" i="8" s="1"/>
  <c r="AG185" i="6" a="1"/>
  <c r="AG185" i="6" s="1"/>
  <c r="AG144" i="8" s="1"/>
  <c r="AG191" i="6" a="1"/>
  <c r="AG191" i="6" s="1"/>
  <c r="AG150" i="8" s="1"/>
  <c r="AG180" i="6" a="1"/>
  <c r="AG180" i="6" s="1"/>
  <c r="AG139" i="8" s="1"/>
  <c r="AG186" i="6" a="1"/>
  <c r="AG186" i="6" s="1"/>
  <c r="AG145" i="8" s="1"/>
  <c r="AG181" i="6" a="1"/>
  <c r="AG181" i="6" s="1"/>
  <c r="AG140" i="8" s="1"/>
  <c r="T186" i="6" a="1"/>
  <c r="T186" i="6" s="1"/>
  <c r="I191" i="6" a="1"/>
  <c r="I191" i="6" s="1"/>
  <c r="AC184" i="6" a="1"/>
  <c r="AC184" i="6" s="1"/>
  <c r="AC143" i="8" s="1"/>
  <c r="R183" i="6" a="1"/>
  <c r="R183" i="6" s="1"/>
  <c r="AF182" i="6" a="1"/>
  <c r="AF182" i="6" s="1"/>
  <c r="AF141" i="8" s="1"/>
  <c r="U184" i="6" a="1"/>
  <c r="U184" i="6" s="1"/>
  <c r="T180" i="6" a="1"/>
  <c r="T180" i="6" s="1"/>
  <c r="I185" i="6" a="1"/>
  <c r="I185" i="6" s="1"/>
  <c r="AC189" i="6" a="1"/>
  <c r="AC189" i="6" s="1"/>
  <c r="AC148" i="8" s="1"/>
  <c r="R188" i="6" a="1"/>
  <c r="R188" i="6" s="1"/>
  <c r="AF187" i="6" a="1"/>
  <c r="AF187" i="6" s="1"/>
  <c r="AF146" i="8" s="1"/>
  <c r="U189" i="6" a="1"/>
  <c r="U189" i="6" s="1"/>
  <c r="J186" i="6" a="1"/>
  <c r="J186" i="6" s="1"/>
  <c r="J182" i="6" a="1"/>
  <c r="J182" i="6" s="1"/>
  <c r="J188" i="6" a="1"/>
  <c r="J188" i="6" s="1"/>
  <c r="J183" i="6" a="1"/>
  <c r="J183" i="6" s="1"/>
  <c r="J189" i="6" a="1"/>
  <c r="J189" i="6" s="1"/>
  <c r="J184" i="6" a="1"/>
  <c r="J184" i="6" s="1"/>
  <c r="J190" i="6" a="1"/>
  <c r="J190" i="6" s="1"/>
  <c r="J187" i="6" a="1"/>
  <c r="J187" i="6" s="1"/>
  <c r="J185" i="6" a="1"/>
  <c r="J185" i="6" s="1"/>
  <c r="J191" i="6" a="1"/>
  <c r="J191" i="6" s="1"/>
  <c r="J181" i="6" a="1"/>
  <c r="J181" i="6" s="1"/>
  <c r="J180" i="6" a="1"/>
  <c r="J180" i="6" s="1"/>
  <c r="M185" i="6" a="1"/>
  <c r="M185" i="6" s="1"/>
  <c r="M191" i="6" a="1"/>
  <c r="M191" i="6" s="1"/>
  <c r="M190" i="6" a="1"/>
  <c r="M190" i="6" s="1"/>
  <c r="M180" i="6" a="1"/>
  <c r="M180" i="6" s="1"/>
  <c r="M186" i="6" a="1"/>
  <c r="M186" i="6" s="1"/>
  <c r="M181" i="6" a="1"/>
  <c r="M181" i="6" s="1"/>
  <c r="M187" i="6" a="1"/>
  <c r="M187" i="6" s="1"/>
  <c r="M182" i="6" a="1"/>
  <c r="M182" i="6" s="1"/>
  <c r="M188" i="6" a="1"/>
  <c r="M188" i="6" s="1"/>
  <c r="M184" i="6" a="1"/>
  <c r="M184" i="6" s="1"/>
  <c r="M183" i="6" a="1"/>
  <c r="M183" i="6" s="1"/>
  <c r="M189" i="6" a="1"/>
  <c r="M189" i="6" s="1"/>
  <c r="X190" i="6" a="1"/>
  <c r="X190" i="6" s="1"/>
  <c r="X180" i="6" a="1"/>
  <c r="X180" i="6" s="1"/>
  <c r="X186" i="6" a="1"/>
  <c r="X186" i="6" s="1"/>
  <c r="X181" i="6" a="1"/>
  <c r="X181" i="6" s="1"/>
  <c r="X187" i="6" a="1"/>
  <c r="X187" i="6" s="1"/>
  <c r="X182" i="6" a="1"/>
  <c r="X182" i="6" s="1"/>
  <c r="X188" i="6" a="1"/>
  <c r="X188" i="6" s="1"/>
  <c r="X185" i="6" a="1"/>
  <c r="X185" i="6" s="1"/>
  <c r="X191" i="6" a="1"/>
  <c r="X191" i="6" s="1"/>
  <c r="X183" i="6" a="1"/>
  <c r="X183" i="6" s="1"/>
  <c r="X189" i="6" a="1"/>
  <c r="X189" i="6" s="1"/>
  <c r="X184" i="6" a="1"/>
  <c r="X184" i="6" s="1"/>
  <c r="T191" i="6" a="1"/>
  <c r="T191" i="6" s="1"/>
  <c r="I190" i="6" a="1"/>
  <c r="I190" i="6" s="1"/>
  <c r="AC183" i="6" a="1"/>
  <c r="AC183" i="6" s="1"/>
  <c r="AC142" i="8" s="1"/>
  <c r="R182" i="6" a="1"/>
  <c r="R182" i="6" s="1"/>
  <c r="AF181" i="6" a="1"/>
  <c r="AF181" i="6" s="1"/>
  <c r="AF140" i="8" s="1"/>
  <c r="P186" i="6" a="1"/>
  <c r="P186" i="6" s="1"/>
  <c r="P182" i="6" a="1"/>
  <c r="P182" i="6" s="1"/>
  <c r="P188" i="6" a="1"/>
  <c r="P188" i="6" s="1"/>
  <c r="P183" i="6" a="1"/>
  <c r="P183" i="6" s="1"/>
  <c r="P189" i="6" a="1"/>
  <c r="P189" i="6" s="1"/>
  <c r="P184" i="6" a="1"/>
  <c r="P184" i="6" s="1"/>
  <c r="P190" i="6" a="1"/>
  <c r="P190" i="6" s="1"/>
  <c r="P181" i="6" a="1"/>
  <c r="P181" i="6" s="1"/>
  <c r="P185" i="6" a="1"/>
  <c r="P185" i="6" s="1"/>
  <c r="P191" i="6" a="1"/>
  <c r="P191" i="6" s="1"/>
  <c r="P187" i="6" a="1"/>
  <c r="P187" i="6" s="1"/>
  <c r="P180" i="6" a="1"/>
  <c r="P180" i="6" s="1"/>
  <c r="U183" i="6" a="1"/>
  <c r="U183" i="6" s="1"/>
  <c r="Q186" i="6" a="1"/>
  <c r="Q186" i="6" s="1"/>
  <c r="Q181" i="6" a="1"/>
  <c r="Q181" i="6" s="1"/>
  <c r="Q187" i="6" a="1"/>
  <c r="Q187" i="6" s="1"/>
  <c r="Q182" i="6" a="1"/>
  <c r="Q182" i="6" s="1"/>
  <c r="Q188" i="6" a="1"/>
  <c r="Q188" i="6" s="1"/>
  <c r="Q183" i="6" a="1"/>
  <c r="Q183" i="6" s="1"/>
  <c r="Q189" i="6" a="1"/>
  <c r="Q189" i="6" s="1"/>
  <c r="Q184" i="6" a="1"/>
  <c r="Q184" i="6" s="1"/>
  <c r="Q190" i="6" a="1"/>
  <c r="Q190" i="6" s="1"/>
  <c r="Q185" i="6" a="1"/>
  <c r="Q185" i="6" s="1"/>
  <c r="Q191" i="6" a="1"/>
  <c r="Q191" i="6" s="1"/>
  <c r="Q180" i="6" a="1"/>
  <c r="Q180" i="6" s="1"/>
  <c r="E185" i="6" a="1"/>
  <c r="E185" i="6" s="1"/>
  <c r="E191" i="6" a="1"/>
  <c r="E191" i="6" s="1"/>
  <c r="E186" i="6" a="1"/>
  <c r="E186" i="6" s="1"/>
  <c r="E181" i="6" a="1"/>
  <c r="E181" i="6" s="1"/>
  <c r="E187" i="6" a="1"/>
  <c r="E187" i="6" s="1"/>
  <c r="E182" i="6" a="1"/>
  <c r="E182" i="6" s="1"/>
  <c r="E188" i="6" a="1"/>
  <c r="E188" i="6" s="1"/>
  <c r="E184" i="6" a="1"/>
  <c r="E184" i="6" s="1"/>
  <c r="E183" i="6" a="1"/>
  <c r="E183" i="6" s="1"/>
  <c r="E189" i="6" a="1"/>
  <c r="E189" i="6" s="1"/>
  <c r="E190" i="6" a="1"/>
  <c r="E190" i="6" s="1"/>
  <c r="Q167" i="6" a="1"/>
  <c r="Q167" i="6" s="1"/>
  <c r="U169" i="6" a="1"/>
  <c r="U169" i="6" s="1"/>
  <c r="AA165" i="6" a="1"/>
  <c r="AA165" i="6" s="1"/>
  <c r="AA124" i="8" s="1"/>
  <c r="V162" i="6" a="1"/>
  <c r="V162" i="6" s="1"/>
  <c r="AA174" i="6" a="1"/>
  <c r="AA174" i="6" s="1"/>
  <c r="AA133" i="8" s="1"/>
  <c r="E180" i="6" a="1"/>
  <c r="E180" i="6" s="1"/>
  <c r="V177" i="6" a="1"/>
  <c r="V177" i="6" s="1"/>
  <c r="AD166" i="6" a="1"/>
  <c r="AD166" i="6" s="1"/>
  <c r="AD125" i="8" s="1"/>
  <c r="AD172" i="6" a="1"/>
  <c r="AD172" i="6" s="1"/>
  <c r="AD131" i="8" s="1"/>
  <c r="AD167" i="6" a="1"/>
  <c r="AD167" i="6" s="1"/>
  <c r="AD126" i="8" s="1"/>
  <c r="AD173" i="6" a="1"/>
  <c r="AD173" i="6" s="1"/>
  <c r="AD132" i="8" s="1"/>
  <c r="AD168" i="6" a="1"/>
  <c r="AD168" i="6" s="1"/>
  <c r="AD127" i="8" s="1"/>
  <c r="AD174" i="6" a="1"/>
  <c r="AD174" i="6" s="1"/>
  <c r="AD133" i="8" s="1"/>
  <c r="AD169" i="6" a="1"/>
  <c r="AD169" i="6" s="1"/>
  <c r="AD128" i="8" s="1"/>
  <c r="AD175" i="6" a="1"/>
  <c r="AD175" i="6" s="1"/>
  <c r="AD134" i="8" s="1"/>
  <c r="AD170" i="6" a="1"/>
  <c r="AD170" i="6" s="1"/>
  <c r="AD129" i="8" s="1"/>
  <c r="AD176" i="6" a="1"/>
  <c r="AD176" i="6" s="1"/>
  <c r="AD135" i="8" s="1"/>
  <c r="AD177" i="6" a="1"/>
  <c r="AD177" i="6" s="1"/>
  <c r="AD136" i="8" s="1"/>
  <c r="AD171" i="6" a="1"/>
  <c r="AD171" i="6" s="1"/>
  <c r="AD130" i="8" s="1"/>
  <c r="AA168" i="6" a="1"/>
  <c r="AA168" i="6" s="1"/>
  <c r="AA127" i="8" s="1"/>
  <c r="V173" i="6" a="1"/>
  <c r="V173" i="6" s="1"/>
  <c r="U174" i="6" a="1"/>
  <c r="U174" i="6" s="1"/>
  <c r="Q172" i="6" a="1"/>
  <c r="Q172" i="6" s="1"/>
  <c r="G176" i="6" a="1"/>
  <c r="G176" i="6" s="1"/>
  <c r="AB168" i="6" a="1"/>
  <c r="AB168" i="6" s="1"/>
  <c r="AB127" i="8" s="1"/>
  <c r="AB174" i="6" a="1"/>
  <c r="AB174" i="6" s="1"/>
  <c r="AB133" i="8" s="1"/>
  <c r="AB169" i="6" a="1"/>
  <c r="AB169" i="6" s="1"/>
  <c r="AB128" i="8" s="1"/>
  <c r="AB167" i="6" a="1"/>
  <c r="AB167" i="6" s="1"/>
  <c r="AB126" i="8" s="1"/>
  <c r="AB175" i="6" a="1"/>
  <c r="AB175" i="6" s="1"/>
  <c r="AB134" i="8" s="1"/>
  <c r="AB172" i="6" a="1"/>
  <c r="AB172" i="6" s="1"/>
  <c r="AB131" i="8" s="1"/>
  <c r="AB170" i="6" a="1"/>
  <c r="AB170" i="6" s="1"/>
  <c r="AB129" i="8" s="1"/>
  <c r="AB176" i="6" a="1"/>
  <c r="AB176" i="6" s="1"/>
  <c r="AB135" i="8" s="1"/>
  <c r="AB166" i="6" a="1"/>
  <c r="AB166" i="6" s="1"/>
  <c r="AB125" i="8" s="1"/>
  <c r="AB171" i="6" a="1"/>
  <c r="AB171" i="6" s="1"/>
  <c r="AB130" i="8" s="1"/>
  <c r="AB177" i="6" a="1"/>
  <c r="AB177" i="6" s="1"/>
  <c r="AB136" i="8" s="1"/>
  <c r="AB173" i="6" a="1"/>
  <c r="AB173" i="6" s="1"/>
  <c r="AB132" i="8" s="1"/>
  <c r="O169" i="6" a="1"/>
  <c r="O169" i="6" s="1"/>
  <c r="O173" i="6" a="1"/>
  <c r="O173" i="6" s="1"/>
  <c r="O175" i="6" a="1"/>
  <c r="O175" i="6" s="1"/>
  <c r="O167" i="6" a="1"/>
  <c r="O167" i="6" s="1"/>
  <c r="O170" i="6" a="1"/>
  <c r="O170" i="6" s="1"/>
  <c r="O176" i="6" a="1"/>
  <c r="O176" i="6" s="1"/>
  <c r="O171" i="6" a="1"/>
  <c r="O171" i="6" s="1"/>
  <c r="O177" i="6" a="1"/>
  <c r="O177" i="6" s="1"/>
  <c r="O166" i="6" a="1"/>
  <c r="O166" i="6" s="1"/>
  <c r="O172" i="6" a="1"/>
  <c r="O172" i="6" s="1"/>
  <c r="O168" i="6" a="1"/>
  <c r="O168" i="6" s="1"/>
  <c r="O174" i="6" a="1"/>
  <c r="O174" i="6" s="1"/>
  <c r="AA173" i="6" a="1"/>
  <c r="AA173" i="6" s="1"/>
  <c r="AA132" i="8" s="1"/>
  <c r="V171" i="6" a="1"/>
  <c r="V171" i="6" s="1"/>
  <c r="U172" i="6" a="1"/>
  <c r="U172" i="6" s="1"/>
  <c r="Q170" i="6" a="1"/>
  <c r="Q170" i="6" s="1"/>
  <c r="G174" i="6" a="1"/>
  <c r="G174" i="6" s="1"/>
  <c r="H170" i="6" a="1"/>
  <c r="H170" i="6" s="1"/>
  <c r="H176" i="6" a="1"/>
  <c r="H176" i="6" s="1"/>
  <c r="H171" i="6" a="1"/>
  <c r="H171" i="6" s="1"/>
  <c r="H177" i="6" a="1"/>
  <c r="H177" i="6" s="1"/>
  <c r="H166" i="6" a="1"/>
  <c r="H166" i="6" s="1"/>
  <c r="H172" i="6" a="1"/>
  <c r="H172" i="6" s="1"/>
  <c r="H168" i="6" a="1"/>
  <c r="H168" i="6" s="1"/>
  <c r="H167" i="6" a="1"/>
  <c r="H167" i="6" s="1"/>
  <c r="H173" i="6" a="1"/>
  <c r="H173" i="6" s="1"/>
  <c r="H169" i="6" a="1"/>
  <c r="H169" i="6" s="1"/>
  <c r="H174" i="6" a="1"/>
  <c r="H174" i="6" s="1"/>
  <c r="H175" i="6" a="1"/>
  <c r="H175" i="6" s="1"/>
  <c r="I169" i="6" a="1"/>
  <c r="I169" i="6" s="1"/>
  <c r="I175" i="6" a="1"/>
  <c r="I175" i="6" s="1"/>
  <c r="I170" i="6" a="1"/>
  <c r="I170" i="6" s="1"/>
  <c r="I176" i="6" a="1"/>
  <c r="I176" i="6" s="1"/>
  <c r="I167" i="6" a="1"/>
  <c r="I167" i="6" s="1"/>
  <c r="I168" i="6" a="1"/>
  <c r="I168" i="6" s="1"/>
  <c r="I173" i="6" a="1"/>
  <c r="I173" i="6" s="1"/>
  <c r="I171" i="6" a="1"/>
  <c r="I171" i="6" s="1"/>
  <c r="I177" i="6" a="1"/>
  <c r="I177" i="6" s="1"/>
  <c r="I166" i="6" a="1"/>
  <c r="I166" i="6" s="1"/>
  <c r="I172" i="6" a="1"/>
  <c r="I172" i="6" s="1"/>
  <c r="I174" i="6" a="1"/>
  <c r="I174" i="6" s="1"/>
  <c r="R166" i="6" a="1"/>
  <c r="R166" i="6" s="1"/>
  <c r="R172" i="6" a="1"/>
  <c r="R172" i="6" s="1"/>
  <c r="R167" i="6" a="1"/>
  <c r="R167" i="6" s="1"/>
  <c r="R173" i="6" a="1"/>
  <c r="R173" i="6" s="1"/>
  <c r="R171" i="6" a="1"/>
  <c r="R171" i="6" s="1"/>
  <c r="R168" i="6" a="1"/>
  <c r="R168" i="6" s="1"/>
  <c r="R174" i="6" a="1"/>
  <c r="R174" i="6" s="1"/>
  <c r="R170" i="6" a="1"/>
  <c r="R170" i="6" s="1"/>
  <c r="R169" i="6" a="1"/>
  <c r="R169" i="6" s="1"/>
  <c r="R175" i="6" a="1"/>
  <c r="R175" i="6" s="1"/>
  <c r="R176" i="6" a="1"/>
  <c r="R176" i="6" s="1"/>
  <c r="R177" i="6" a="1"/>
  <c r="R177" i="6" s="1"/>
  <c r="F166" i="6" a="1"/>
  <c r="F166" i="6" s="1"/>
  <c r="F172" i="6" a="1"/>
  <c r="F172" i="6" s="1"/>
  <c r="F167" i="6" a="1"/>
  <c r="F167" i="6" s="1"/>
  <c r="F173" i="6" a="1"/>
  <c r="F173" i="6" s="1"/>
  <c r="F170" i="6" a="1"/>
  <c r="F170" i="6" s="1"/>
  <c r="F176" i="6" a="1"/>
  <c r="F176" i="6" s="1"/>
  <c r="F168" i="6" a="1"/>
  <c r="F168" i="6" s="1"/>
  <c r="F171" i="6" a="1"/>
  <c r="F171" i="6" s="1"/>
  <c r="F174" i="6" a="1"/>
  <c r="F174" i="6" s="1"/>
  <c r="F169" i="6" a="1"/>
  <c r="F169" i="6" s="1"/>
  <c r="F175" i="6" a="1"/>
  <c r="F175" i="6" s="1"/>
  <c r="F177" i="6" a="1"/>
  <c r="F177" i="6" s="1"/>
  <c r="AA172" i="6" a="1"/>
  <c r="AA172" i="6" s="1"/>
  <c r="AA131" i="8" s="1"/>
  <c r="V172" i="6" a="1"/>
  <c r="V172" i="6" s="1"/>
  <c r="U166" i="6" a="1"/>
  <c r="U166" i="6" s="1"/>
  <c r="Q177" i="6" a="1"/>
  <c r="Q177" i="6" s="1"/>
  <c r="G168" i="6" a="1"/>
  <c r="G168" i="6" s="1"/>
  <c r="AG169" i="6" a="1"/>
  <c r="AG169" i="6" s="1"/>
  <c r="AG128" i="8" s="1"/>
  <c r="AG175" i="6" a="1"/>
  <c r="AG175" i="6" s="1"/>
  <c r="AG134" i="8" s="1"/>
  <c r="AG173" i="6" a="1"/>
  <c r="AG173" i="6" s="1"/>
  <c r="AG132" i="8" s="1"/>
  <c r="AG170" i="6" a="1"/>
  <c r="AG170" i="6" s="1"/>
  <c r="AG129" i="8" s="1"/>
  <c r="AG176" i="6" a="1"/>
  <c r="AG176" i="6" s="1"/>
  <c r="AG135" i="8" s="1"/>
  <c r="AG167" i="6" a="1"/>
  <c r="AG167" i="6" s="1"/>
  <c r="AG126" i="8" s="1"/>
  <c r="AG171" i="6" a="1"/>
  <c r="AG171" i="6" s="1"/>
  <c r="AG130" i="8" s="1"/>
  <c r="AG177" i="6" a="1"/>
  <c r="AG177" i="6" s="1"/>
  <c r="AG136" i="8" s="1"/>
  <c r="AG166" i="6" a="1"/>
  <c r="AG166" i="6" s="1"/>
  <c r="AG125" i="8" s="1"/>
  <c r="AG172" i="6" a="1"/>
  <c r="AG172" i="6" s="1"/>
  <c r="AG131" i="8" s="1"/>
  <c r="AG174" i="6" a="1"/>
  <c r="AG174" i="6" s="1"/>
  <c r="AG133" i="8" s="1"/>
  <c r="AG168" i="6" a="1"/>
  <c r="AG168" i="6" s="1"/>
  <c r="AG127" i="8" s="1"/>
  <c r="AI167" i="6" a="1"/>
  <c r="AI167" i="6" s="1"/>
  <c r="AI126" i="8" s="1"/>
  <c r="AI173" i="6" a="1"/>
  <c r="AI173" i="6" s="1"/>
  <c r="AI132" i="8" s="1"/>
  <c r="AI168" i="6" a="1"/>
  <c r="AI168" i="6" s="1"/>
  <c r="AI127" i="8" s="1"/>
  <c r="AI166" i="6" a="1"/>
  <c r="AI166" i="6" s="1"/>
  <c r="AI125" i="8" s="1"/>
  <c r="AI174" i="6" a="1"/>
  <c r="AI174" i="6" s="1"/>
  <c r="AI133" i="8" s="1"/>
  <c r="AI177" i="6" a="1"/>
  <c r="AI177" i="6" s="1"/>
  <c r="AI136" i="8" s="1"/>
  <c r="AI169" i="6" a="1"/>
  <c r="AI169" i="6" s="1"/>
  <c r="AI128" i="8" s="1"/>
  <c r="AI175" i="6" a="1"/>
  <c r="AI175" i="6" s="1"/>
  <c r="AI134" i="8" s="1"/>
  <c r="AI171" i="6" a="1"/>
  <c r="AI171" i="6" s="1"/>
  <c r="AI130" i="8" s="1"/>
  <c r="AI170" i="6" a="1"/>
  <c r="AI170" i="6" s="1"/>
  <c r="AI129" i="8" s="1"/>
  <c r="AI176" i="6" a="1"/>
  <c r="AI176" i="6" s="1"/>
  <c r="AI135" i="8" s="1"/>
  <c r="AI172" i="6" a="1"/>
  <c r="AI172" i="6" s="1"/>
  <c r="AI131" i="8" s="1"/>
  <c r="AA166" i="6" a="1"/>
  <c r="AA166" i="6" s="1"/>
  <c r="AA125" i="8" s="1"/>
  <c r="V166" i="6" a="1"/>
  <c r="V166" i="6" s="1"/>
  <c r="U173" i="6" a="1"/>
  <c r="U173" i="6" s="1"/>
  <c r="Q175" i="6" a="1"/>
  <c r="Q175" i="6" s="1"/>
  <c r="G175" i="6" a="1"/>
  <c r="G175" i="6" s="1"/>
  <c r="AA177" i="6" a="1"/>
  <c r="AA177" i="6" s="1"/>
  <c r="AA136" i="8" s="1"/>
  <c r="V176" i="6" a="1"/>
  <c r="V176" i="6" s="1"/>
  <c r="U177" i="6" a="1"/>
  <c r="U177" i="6" s="1"/>
  <c r="Q166" i="6" a="1"/>
  <c r="Q166" i="6" s="1"/>
  <c r="G173" i="6" a="1"/>
  <c r="G173" i="6" s="1"/>
  <c r="M171" i="6" a="1"/>
  <c r="M171" i="6" s="1"/>
  <c r="M177" i="6" a="1"/>
  <c r="M177" i="6" s="1"/>
  <c r="M166" i="6" a="1"/>
  <c r="M166" i="6" s="1"/>
  <c r="M172" i="6" a="1"/>
  <c r="M172" i="6" s="1"/>
  <c r="M167" i="6" a="1"/>
  <c r="M167" i="6" s="1"/>
  <c r="M173" i="6" a="1"/>
  <c r="M173" i="6" s="1"/>
  <c r="M169" i="6" a="1"/>
  <c r="M169" i="6" s="1"/>
  <c r="M168" i="6" a="1"/>
  <c r="M168" i="6" s="1"/>
  <c r="M175" i="6" a="1"/>
  <c r="M175" i="6" s="1"/>
  <c r="M174" i="6" a="1"/>
  <c r="M174" i="6" s="1"/>
  <c r="M170" i="6" a="1"/>
  <c r="M170" i="6" s="1"/>
  <c r="M176" i="6" a="1"/>
  <c r="M176" i="6" s="1"/>
  <c r="AA171" i="6" a="1"/>
  <c r="AA171" i="6" s="1"/>
  <c r="AA130" i="8" s="1"/>
  <c r="V170" i="6" a="1"/>
  <c r="V170" i="6" s="1"/>
  <c r="U171" i="6" a="1"/>
  <c r="U171" i="6" s="1"/>
  <c r="Q169" i="6" a="1"/>
  <c r="Q169" i="6" s="1"/>
  <c r="G167" i="6" a="1"/>
  <c r="G167" i="6" s="1"/>
  <c r="P168" i="6" a="1"/>
  <c r="P168" i="6" s="1"/>
  <c r="P174" i="6" a="1"/>
  <c r="P174" i="6" s="1"/>
  <c r="P172" i="6" a="1"/>
  <c r="P172" i="6" s="1"/>
  <c r="P169" i="6" a="1"/>
  <c r="P169" i="6" s="1"/>
  <c r="P175" i="6" a="1"/>
  <c r="P175" i="6" s="1"/>
  <c r="P170" i="6" a="1"/>
  <c r="P170" i="6" s="1"/>
  <c r="P167" i="6" a="1"/>
  <c r="P167" i="6" s="1"/>
  <c r="P176" i="6" a="1"/>
  <c r="P176" i="6" s="1"/>
  <c r="P171" i="6" a="1"/>
  <c r="P171" i="6" s="1"/>
  <c r="P177" i="6" a="1"/>
  <c r="P177" i="6" s="1"/>
  <c r="P166" i="6" a="1"/>
  <c r="P166" i="6" s="1"/>
  <c r="P173" i="6" a="1"/>
  <c r="P173" i="6" s="1"/>
  <c r="K167" i="6" a="1"/>
  <c r="K167" i="6" s="1"/>
  <c r="K173" i="6" a="1"/>
  <c r="K173" i="6" s="1"/>
  <c r="K177" i="6" a="1"/>
  <c r="K177" i="6" s="1"/>
  <c r="K168" i="6" a="1"/>
  <c r="K168" i="6" s="1"/>
  <c r="K174" i="6" a="1"/>
  <c r="K174" i="6" s="1"/>
  <c r="K169" i="6" a="1"/>
  <c r="K169" i="6" s="1"/>
  <c r="K175" i="6" a="1"/>
  <c r="K175" i="6" s="1"/>
  <c r="K171" i="6" a="1"/>
  <c r="K171" i="6" s="1"/>
  <c r="K170" i="6" a="1"/>
  <c r="K170" i="6" s="1"/>
  <c r="K176" i="6" a="1"/>
  <c r="K176" i="6" s="1"/>
  <c r="K172" i="6" a="1"/>
  <c r="K172" i="6" s="1"/>
  <c r="K166" i="6" a="1"/>
  <c r="K166" i="6" s="1"/>
  <c r="AF170" i="6" a="1"/>
  <c r="AF170" i="6" s="1"/>
  <c r="AF129" i="8" s="1"/>
  <c r="AF176" i="6" a="1"/>
  <c r="AF176" i="6" s="1"/>
  <c r="AF135" i="8" s="1"/>
  <c r="AF171" i="6" a="1"/>
  <c r="AF171" i="6" s="1"/>
  <c r="AF130" i="8" s="1"/>
  <c r="AF177" i="6" a="1"/>
  <c r="AF177" i="6" s="1"/>
  <c r="AF136" i="8" s="1"/>
  <c r="AF169" i="6" a="1"/>
  <c r="AF169" i="6" s="1"/>
  <c r="AF128" i="8" s="1"/>
  <c r="AF174" i="6" a="1"/>
  <c r="AF174" i="6" s="1"/>
  <c r="AF133" i="8" s="1"/>
  <c r="AF166" i="6" a="1"/>
  <c r="AF166" i="6" s="1"/>
  <c r="AF125" i="8" s="1"/>
  <c r="AF172" i="6" a="1"/>
  <c r="AF172" i="6" s="1"/>
  <c r="AF131" i="8" s="1"/>
  <c r="AF167" i="6" a="1"/>
  <c r="AF167" i="6" s="1"/>
  <c r="AF126" i="8" s="1"/>
  <c r="AF173" i="6" a="1"/>
  <c r="AF173" i="6" s="1"/>
  <c r="AF132" i="8" s="1"/>
  <c r="AF168" i="6" a="1"/>
  <c r="AF168" i="6" s="1"/>
  <c r="AF127" i="8" s="1"/>
  <c r="AF175" i="6" a="1"/>
  <c r="AF175" i="6" s="1"/>
  <c r="AF134" i="8" s="1"/>
  <c r="AA176" i="6" a="1"/>
  <c r="AA176" i="6" s="1"/>
  <c r="AA135" i="8" s="1"/>
  <c r="V175" i="6" a="1"/>
  <c r="V175" i="6" s="1"/>
  <c r="U176" i="6" a="1"/>
  <c r="U176" i="6" s="1"/>
  <c r="Q171" i="6" a="1"/>
  <c r="Q171" i="6" s="1"/>
  <c r="G172" i="6" a="1"/>
  <c r="G172" i="6" s="1"/>
  <c r="L166" i="6" a="1"/>
  <c r="L166" i="6" s="1"/>
  <c r="L172" i="6" a="1"/>
  <c r="L172" i="6" s="1"/>
  <c r="L176" i="6" a="1"/>
  <c r="L176" i="6" s="1"/>
  <c r="L167" i="6" a="1"/>
  <c r="L167" i="6" s="1"/>
  <c r="L173" i="6" a="1"/>
  <c r="L173" i="6" s="1"/>
  <c r="L168" i="6" a="1"/>
  <c r="L168" i="6" s="1"/>
  <c r="L174" i="6" a="1"/>
  <c r="L174" i="6" s="1"/>
  <c r="L169" i="6" a="1"/>
  <c r="L169" i="6" s="1"/>
  <c r="L171" i="6" a="1"/>
  <c r="L171" i="6" s="1"/>
  <c r="L175" i="6" a="1"/>
  <c r="L175" i="6" s="1"/>
  <c r="L170" i="6" a="1"/>
  <c r="L170" i="6" s="1"/>
  <c r="L177" i="6" a="1"/>
  <c r="L177" i="6" s="1"/>
  <c r="Y171" i="6" a="1"/>
  <c r="Y171" i="6" s="1"/>
  <c r="Y177" i="6" a="1"/>
  <c r="Y177" i="6" s="1"/>
  <c r="Y175" i="6" a="1"/>
  <c r="Y175" i="6" s="1"/>
  <c r="Y166" i="6" a="1"/>
  <c r="Y166" i="6" s="1"/>
  <c r="Y172" i="6" a="1"/>
  <c r="Y172" i="6" s="1"/>
  <c r="Y167" i="6" a="1"/>
  <c r="Y167" i="6" s="1"/>
  <c r="Y173" i="6" a="1"/>
  <c r="Y173" i="6" s="1"/>
  <c r="Y169" i="6" a="1"/>
  <c r="Y169" i="6" s="1"/>
  <c r="Y168" i="6" a="1"/>
  <c r="Y168" i="6" s="1"/>
  <c r="Y170" i="6" a="1"/>
  <c r="Y170" i="6" s="1"/>
  <c r="Y174" i="6" a="1"/>
  <c r="Y174" i="6" s="1"/>
  <c r="Y176" i="6" a="1"/>
  <c r="Y176" i="6" s="1"/>
  <c r="S171" i="6" a="1"/>
  <c r="S171" i="6" s="1"/>
  <c r="S177" i="6" a="1"/>
  <c r="S177" i="6" s="1"/>
  <c r="S166" i="6" a="1"/>
  <c r="S166" i="6" s="1"/>
  <c r="S172" i="6" a="1"/>
  <c r="S172" i="6" s="1"/>
  <c r="S169" i="6" a="1"/>
  <c r="S169" i="6" s="1"/>
  <c r="S170" i="6" a="1"/>
  <c r="S170" i="6" s="1"/>
  <c r="S167" i="6" a="1"/>
  <c r="S167" i="6" s="1"/>
  <c r="S173" i="6" a="1"/>
  <c r="S173" i="6" s="1"/>
  <c r="S168" i="6" a="1"/>
  <c r="S168" i="6" s="1"/>
  <c r="S174" i="6" a="1"/>
  <c r="S174" i="6" s="1"/>
  <c r="S175" i="6" a="1"/>
  <c r="S175" i="6" s="1"/>
  <c r="S176" i="6" a="1"/>
  <c r="S176" i="6" s="1"/>
  <c r="AA170" i="6" a="1"/>
  <c r="AA170" i="6" s="1"/>
  <c r="AA129" i="8" s="1"/>
  <c r="V167" i="6" a="1"/>
  <c r="V167" i="6" s="1"/>
  <c r="U170" i="6" a="1"/>
  <c r="U170" i="6" s="1"/>
  <c r="Q174" i="6" a="1"/>
  <c r="Q174" i="6" s="1"/>
  <c r="G166" i="6" a="1"/>
  <c r="G166" i="6" s="1"/>
  <c r="J168" i="6" a="1"/>
  <c r="J168" i="6" s="1"/>
  <c r="J174" i="6" a="1"/>
  <c r="J174" i="6" s="1"/>
  <c r="J169" i="6" a="1"/>
  <c r="J169" i="6" s="1"/>
  <c r="J175" i="6" a="1"/>
  <c r="J175" i="6" s="1"/>
  <c r="J170" i="6" a="1"/>
  <c r="J170" i="6" s="1"/>
  <c r="J176" i="6" a="1"/>
  <c r="J176" i="6" s="1"/>
  <c r="J171" i="6" a="1"/>
  <c r="J171" i="6" s="1"/>
  <c r="J167" i="6" a="1"/>
  <c r="J167" i="6" s="1"/>
  <c r="J177" i="6" a="1"/>
  <c r="J177" i="6" s="1"/>
  <c r="J166" i="6" a="1"/>
  <c r="J166" i="6" s="1"/>
  <c r="J172" i="6" a="1"/>
  <c r="J172" i="6" s="1"/>
  <c r="J173" i="6" a="1"/>
  <c r="J173" i="6" s="1"/>
  <c r="T170" i="6" a="1"/>
  <c r="T170" i="6" s="1"/>
  <c r="T176" i="6" a="1"/>
  <c r="T176" i="6" s="1"/>
  <c r="T168" i="6" a="1"/>
  <c r="T168" i="6" s="1"/>
  <c r="T174" i="6" a="1"/>
  <c r="T174" i="6" s="1"/>
  <c r="T171" i="6" a="1"/>
  <c r="T171" i="6" s="1"/>
  <c r="T177" i="6" a="1"/>
  <c r="T177" i="6" s="1"/>
  <c r="T169" i="6" a="1"/>
  <c r="T169" i="6" s="1"/>
  <c r="T166" i="6" a="1"/>
  <c r="T166" i="6" s="1"/>
  <c r="T172" i="6" a="1"/>
  <c r="T172" i="6" s="1"/>
  <c r="T167" i="6" a="1"/>
  <c r="T167" i="6" s="1"/>
  <c r="T173" i="6" a="1"/>
  <c r="T173" i="6" s="1"/>
  <c r="T175" i="6" a="1"/>
  <c r="T175" i="6" s="1"/>
  <c r="AJ166" i="6" a="1"/>
  <c r="AJ166" i="6" s="1"/>
  <c r="AJ125" i="8" s="1"/>
  <c r="AJ171" i="6" a="1"/>
  <c r="AJ171" i="6" s="1"/>
  <c r="AJ130" i="8" s="1"/>
  <c r="AJ177" i="6" a="1"/>
  <c r="AJ177" i="6" s="1"/>
  <c r="AJ136" i="8" s="1"/>
  <c r="AJ175" i="6" a="1"/>
  <c r="AJ175" i="6" s="1"/>
  <c r="AJ134" i="8" s="1"/>
  <c r="AJ167" i="6" a="1"/>
  <c r="AJ167" i="6" s="1"/>
  <c r="AJ126" i="8" s="1"/>
  <c r="AJ169" i="6" a="1"/>
  <c r="AJ169" i="6" s="1"/>
  <c r="AJ128" i="8" s="1"/>
  <c r="AJ174" i="6" a="1"/>
  <c r="AJ174" i="6" s="1"/>
  <c r="AJ133" i="8" s="1"/>
  <c r="AJ168" i="6" a="1"/>
  <c r="AJ168" i="6" s="1"/>
  <c r="AJ127" i="8" s="1"/>
  <c r="AJ176" i="6" a="1"/>
  <c r="AJ176" i="6" s="1"/>
  <c r="AJ135" i="8" s="1"/>
  <c r="AJ170" i="6" a="1"/>
  <c r="AJ170" i="6" s="1"/>
  <c r="AJ129" i="8" s="1"/>
  <c r="AJ173" i="6" a="1"/>
  <c r="AJ173" i="6" s="1"/>
  <c r="AJ132" i="8" s="1"/>
  <c r="AJ172" i="6" a="1"/>
  <c r="AJ172" i="6" s="1"/>
  <c r="AJ131" i="8" s="1"/>
  <c r="N170" i="6" a="1"/>
  <c r="N170" i="6" s="1"/>
  <c r="N176" i="6" a="1"/>
  <c r="N176" i="6" s="1"/>
  <c r="N171" i="6" a="1"/>
  <c r="N171" i="6" s="1"/>
  <c r="N177" i="6" a="1"/>
  <c r="N177" i="6" s="1"/>
  <c r="N168" i="6" a="1"/>
  <c r="N168" i="6" s="1"/>
  <c r="N166" i="6" a="1"/>
  <c r="N166" i="6" s="1"/>
  <c r="N172" i="6" a="1"/>
  <c r="N172" i="6" s="1"/>
  <c r="N174" i="6" a="1"/>
  <c r="N174" i="6" s="1"/>
  <c r="N169" i="6" a="1"/>
  <c r="N169" i="6" s="1"/>
  <c r="N167" i="6" a="1"/>
  <c r="N167" i="6" s="1"/>
  <c r="N173" i="6" a="1"/>
  <c r="N173" i="6" s="1"/>
  <c r="N175" i="6" a="1"/>
  <c r="N175" i="6" s="1"/>
  <c r="AA167" i="6" a="1"/>
  <c r="AA167" i="6" s="1"/>
  <c r="AA126" i="8" s="1"/>
  <c r="V169" i="6" a="1"/>
  <c r="V169" i="6" s="1"/>
  <c r="U167" i="6" a="1"/>
  <c r="U167" i="6" s="1"/>
  <c r="Q168" i="6" a="1"/>
  <c r="Q168" i="6" s="1"/>
  <c r="G169" i="6" a="1"/>
  <c r="G169" i="6" s="1"/>
  <c r="Z170" i="6" a="1"/>
  <c r="Z170" i="6" s="1"/>
  <c r="Z129" i="8" s="1"/>
  <c r="Z176" i="6" a="1"/>
  <c r="Z176" i="6" s="1"/>
  <c r="Z135" i="8" s="1"/>
  <c r="Z169" i="6" a="1"/>
  <c r="Z169" i="6" s="1"/>
  <c r="Z128" i="8" s="1"/>
  <c r="Z168" i="6" a="1"/>
  <c r="Z168" i="6" s="1"/>
  <c r="Z127" i="8" s="1"/>
  <c r="Z171" i="6" a="1"/>
  <c r="Z171" i="6" s="1"/>
  <c r="Z130" i="8" s="1"/>
  <c r="Z177" i="6" a="1"/>
  <c r="Z177" i="6" s="1"/>
  <c r="Z136" i="8" s="1"/>
  <c r="Z174" i="6" a="1"/>
  <c r="Z174" i="6" s="1"/>
  <c r="Z133" i="8" s="1"/>
  <c r="Z166" i="6" a="1"/>
  <c r="Z166" i="6" s="1"/>
  <c r="Z125" i="8" s="1"/>
  <c r="Z172" i="6" a="1"/>
  <c r="Z172" i="6" s="1"/>
  <c r="Z131" i="8" s="1"/>
  <c r="Z167" i="6" a="1"/>
  <c r="Z167" i="6" s="1"/>
  <c r="Z126" i="8" s="1"/>
  <c r="Z173" i="6" a="1"/>
  <c r="Z173" i="6" s="1"/>
  <c r="Z132" i="8" s="1"/>
  <c r="Z175" i="6" a="1"/>
  <c r="Z175" i="6" s="1"/>
  <c r="Z134" i="8" s="1"/>
  <c r="AH168" i="6" a="1"/>
  <c r="AH168" i="6" s="1"/>
  <c r="AH127" i="8" s="1"/>
  <c r="AH167" i="6" a="1"/>
  <c r="AH167" i="6" s="1"/>
  <c r="AH126" i="8" s="1"/>
  <c r="AH174" i="6" a="1"/>
  <c r="AH174" i="6" s="1"/>
  <c r="AH133" i="8" s="1"/>
  <c r="AH172" i="6" a="1"/>
  <c r="AH172" i="6" s="1"/>
  <c r="AH131" i="8" s="1"/>
  <c r="AH169" i="6" a="1"/>
  <c r="AH169" i="6" s="1"/>
  <c r="AH128" i="8" s="1"/>
  <c r="AH175" i="6" a="1"/>
  <c r="AH175" i="6" s="1"/>
  <c r="AH134" i="8" s="1"/>
  <c r="AH166" i="6" a="1"/>
  <c r="AH166" i="6" s="1"/>
  <c r="AH125" i="8" s="1"/>
  <c r="AH170" i="6" a="1"/>
  <c r="AH170" i="6" s="1"/>
  <c r="AH129" i="8" s="1"/>
  <c r="AH176" i="6" a="1"/>
  <c r="AH176" i="6" s="1"/>
  <c r="AH135" i="8" s="1"/>
  <c r="AH171" i="6" a="1"/>
  <c r="AH171" i="6" s="1"/>
  <c r="AH130" i="8" s="1"/>
  <c r="AH177" i="6" a="1"/>
  <c r="AH177" i="6" s="1"/>
  <c r="AH136" i="8" s="1"/>
  <c r="AH173" i="6" a="1"/>
  <c r="AH173" i="6" s="1"/>
  <c r="AH132" i="8" s="1"/>
  <c r="AC167" i="6" a="1"/>
  <c r="AC167" i="6" s="1"/>
  <c r="AC126" i="8" s="1"/>
  <c r="AC171" i="6" a="1"/>
  <c r="AC171" i="6" s="1"/>
  <c r="AC130" i="8" s="1"/>
  <c r="AC173" i="6" a="1"/>
  <c r="AC173" i="6" s="1"/>
  <c r="AC132" i="8" s="1"/>
  <c r="AC177" i="6" a="1"/>
  <c r="AC177" i="6" s="1"/>
  <c r="AC136" i="8" s="1"/>
  <c r="AC168" i="6" a="1"/>
  <c r="AC168" i="6" s="1"/>
  <c r="AC127" i="8" s="1"/>
  <c r="AC174" i="6" a="1"/>
  <c r="AC174" i="6" s="1"/>
  <c r="AC133" i="8" s="1"/>
  <c r="AC169" i="6" a="1"/>
  <c r="AC169" i="6" s="1"/>
  <c r="AC128" i="8" s="1"/>
  <c r="AC175" i="6" a="1"/>
  <c r="AC175" i="6" s="1"/>
  <c r="AC134" i="8" s="1"/>
  <c r="AC170" i="6" a="1"/>
  <c r="AC170" i="6" s="1"/>
  <c r="AC129" i="8" s="1"/>
  <c r="AC176" i="6" a="1"/>
  <c r="AC176" i="6" s="1"/>
  <c r="AC135" i="8" s="1"/>
  <c r="AC166" i="6" a="1"/>
  <c r="AC166" i="6" s="1"/>
  <c r="AC125" i="8" s="1"/>
  <c r="AC172" i="6" a="1"/>
  <c r="AC172" i="6" s="1"/>
  <c r="AC131" i="8" s="1"/>
  <c r="AA175" i="6" a="1"/>
  <c r="AA175" i="6" s="1"/>
  <c r="AA134" i="8" s="1"/>
  <c r="V174" i="6" a="1"/>
  <c r="V174" i="6" s="1"/>
  <c r="U175" i="6" a="1"/>
  <c r="U175" i="6" s="1"/>
  <c r="Q173" i="6" a="1"/>
  <c r="Q173" i="6" s="1"/>
  <c r="G177" i="6" a="1"/>
  <c r="G177" i="6" s="1"/>
  <c r="W167" i="6" a="1"/>
  <c r="W167" i="6" s="1"/>
  <c r="W173" i="6" a="1"/>
  <c r="W173" i="6" s="1"/>
  <c r="W171" i="6" a="1"/>
  <c r="W171" i="6" s="1"/>
  <c r="W168" i="6" a="1"/>
  <c r="W168" i="6" s="1"/>
  <c r="W174" i="6" a="1"/>
  <c r="W174" i="6" s="1"/>
  <c r="W169" i="6" a="1"/>
  <c r="W169" i="6" s="1"/>
  <c r="W175" i="6" a="1"/>
  <c r="W175" i="6" s="1"/>
  <c r="W170" i="6" a="1"/>
  <c r="W170" i="6" s="1"/>
  <c r="W176" i="6" a="1"/>
  <c r="W176" i="6" s="1"/>
  <c r="W166" i="6" a="1"/>
  <c r="W166" i="6" s="1"/>
  <c r="W177" i="6" a="1"/>
  <c r="W177" i="6" s="1"/>
  <c r="W172" i="6" a="1"/>
  <c r="W172" i="6" s="1"/>
  <c r="AE171" i="6" a="1"/>
  <c r="AE171" i="6" s="1"/>
  <c r="AE130" i="8" s="1"/>
  <c r="AE177" i="6" a="1"/>
  <c r="AE177" i="6" s="1"/>
  <c r="AE136" i="8" s="1"/>
  <c r="AE169" i="6" a="1"/>
  <c r="AE169" i="6" s="1"/>
  <c r="AE128" i="8" s="1"/>
  <c r="AE166" i="6" a="1"/>
  <c r="AE166" i="6" s="1"/>
  <c r="AE125" i="8" s="1"/>
  <c r="AE172" i="6" a="1"/>
  <c r="AE172" i="6" s="1"/>
  <c r="AE131" i="8" s="1"/>
  <c r="AE170" i="6" a="1"/>
  <c r="AE170" i="6" s="1"/>
  <c r="AE129" i="8" s="1"/>
  <c r="AE167" i="6" a="1"/>
  <c r="AE167" i="6" s="1"/>
  <c r="AE126" i="8" s="1"/>
  <c r="AE173" i="6" a="1"/>
  <c r="AE173" i="6" s="1"/>
  <c r="AE132" i="8" s="1"/>
  <c r="AE175" i="6" a="1"/>
  <c r="AE175" i="6" s="1"/>
  <c r="AE134" i="8" s="1"/>
  <c r="AE168" i="6" a="1"/>
  <c r="AE168" i="6" s="1"/>
  <c r="AE127" i="8" s="1"/>
  <c r="AE174" i="6" a="1"/>
  <c r="AE174" i="6" s="1"/>
  <c r="AE133" i="8" s="1"/>
  <c r="AE176" i="6" a="1"/>
  <c r="AE176" i="6" s="1"/>
  <c r="AE135" i="8" s="1"/>
  <c r="AA169" i="6" a="1"/>
  <c r="AA169" i="6" s="1"/>
  <c r="AA128" i="8" s="1"/>
  <c r="V168" i="6" a="1"/>
  <c r="V168" i="6" s="1"/>
  <c r="G171" i="6" a="1"/>
  <c r="G171" i="6" s="1"/>
  <c r="U155" i="6" a="1"/>
  <c r="U155" i="6" s="1"/>
  <c r="E167" i="6" a="1"/>
  <c r="E167" i="6" s="1"/>
  <c r="E173" i="6" a="1"/>
  <c r="E173" i="6" s="1"/>
  <c r="E168" i="6" a="1"/>
  <c r="E168" i="6" s="1"/>
  <c r="E174" i="6" a="1"/>
  <c r="E174" i="6" s="1"/>
  <c r="E169" i="6" a="1"/>
  <c r="E169" i="6" s="1"/>
  <c r="E175" i="6" a="1"/>
  <c r="E175" i="6" s="1"/>
  <c r="E170" i="6" a="1"/>
  <c r="E170" i="6" s="1"/>
  <c r="E176" i="6" a="1"/>
  <c r="E176" i="6" s="1"/>
  <c r="E171" i="6" a="1"/>
  <c r="E171" i="6" s="1"/>
  <c r="E177" i="6" a="1"/>
  <c r="E177" i="6" s="1"/>
  <c r="E172" i="6" a="1"/>
  <c r="E172" i="6" s="1"/>
  <c r="U159" i="6" a="1"/>
  <c r="U159" i="6" s="1"/>
  <c r="U158" i="6" a="1"/>
  <c r="U158" i="6" s="1"/>
  <c r="Q163" i="6" a="1"/>
  <c r="Q163" i="6" s="1"/>
  <c r="U154" i="6" a="1"/>
  <c r="U154" i="6" s="1"/>
  <c r="G160" i="6" a="1"/>
  <c r="G160" i="6" s="1"/>
  <c r="E166" i="6" a="1"/>
  <c r="E166" i="6" s="1"/>
  <c r="G159" i="6" a="1"/>
  <c r="G159" i="6" s="1"/>
  <c r="G162" i="6" a="1"/>
  <c r="G162" i="6" s="1"/>
  <c r="Q156" i="6" a="1"/>
  <c r="Q156" i="6" s="1"/>
  <c r="AA162" i="6" a="1"/>
  <c r="AA162" i="6" s="1"/>
  <c r="AA121" i="8" s="1"/>
  <c r="R157" i="6" a="1"/>
  <c r="R157" i="6" s="1"/>
  <c r="R156" i="6" a="1"/>
  <c r="R156" i="6" s="1"/>
  <c r="R163" i="6" a="1"/>
  <c r="R163" i="6" s="1"/>
  <c r="R158" i="6" a="1"/>
  <c r="R158" i="6" s="1"/>
  <c r="R164" i="6" a="1"/>
  <c r="R164" i="6" s="1"/>
  <c r="R159" i="6" a="1"/>
  <c r="R159" i="6" s="1"/>
  <c r="R165" i="6" a="1"/>
  <c r="R165" i="6" s="1"/>
  <c r="R154" i="6" a="1"/>
  <c r="R154" i="6" s="1"/>
  <c r="R160" i="6" a="1"/>
  <c r="R160" i="6" s="1"/>
  <c r="R155" i="6" a="1"/>
  <c r="R155" i="6" s="1"/>
  <c r="R161" i="6" a="1"/>
  <c r="R161" i="6" s="1"/>
  <c r="R162" i="6" a="1"/>
  <c r="R162" i="6" s="1"/>
  <c r="F159" i="6" a="1"/>
  <c r="F159" i="6" s="1"/>
  <c r="F158" i="6" a="1"/>
  <c r="F158" i="6" s="1"/>
  <c r="F163" i="6" a="1"/>
  <c r="F163" i="6" s="1"/>
  <c r="F164" i="6" a="1"/>
  <c r="F164" i="6" s="1"/>
  <c r="F154" i="6" a="1"/>
  <c r="F154" i="6" s="1"/>
  <c r="F160" i="6" a="1"/>
  <c r="F160" i="6" s="1"/>
  <c r="F155" i="6" a="1"/>
  <c r="F155" i="6" s="1"/>
  <c r="F161" i="6" a="1"/>
  <c r="F161" i="6" s="1"/>
  <c r="F156" i="6" a="1"/>
  <c r="F156" i="6" s="1"/>
  <c r="F162" i="6" a="1"/>
  <c r="F162" i="6" s="1"/>
  <c r="F157" i="6" a="1"/>
  <c r="F157" i="6" s="1"/>
  <c r="F165" i="6" a="1"/>
  <c r="F165" i="6" s="1"/>
  <c r="AB154" i="6" a="1"/>
  <c r="AB154" i="6" s="1"/>
  <c r="AB113" i="8" s="1"/>
  <c r="AB160" i="6" a="1"/>
  <c r="AB160" i="6" s="1"/>
  <c r="AB119" i="8" s="1"/>
  <c r="AB161" i="6" a="1"/>
  <c r="AB161" i="6" s="1"/>
  <c r="AB120" i="8" s="1"/>
  <c r="AB156" i="6" a="1"/>
  <c r="AB156" i="6" s="1"/>
  <c r="AB115" i="8" s="1"/>
  <c r="AB162" i="6" a="1"/>
  <c r="AB162" i="6" s="1"/>
  <c r="AB121" i="8" s="1"/>
  <c r="AB155" i="6" a="1"/>
  <c r="AB155" i="6" s="1"/>
  <c r="AB114" i="8" s="1"/>
  <c r="AB157" i="6" a="1"/>
  <c r="AB157" i="6" s="1"/>
  <c r="AB116" i="8" s="1"/>
  <c r="AB159" i="6" a="1"/>
  <c r="AB159" i="6" s="1"/>
  <c r="AB118" i="8" s="1"/>
  <c r="AB163" i="6" a="1"/>
  <c r="AB163" i="6" s="1"/>
  <c r="AB122" i="8" s="1"/>
  <c r="AB158" i="6" a="1"/>
  <c r="AB158" i="6" s="1"/>
  <c r="AB117" i="8" s="1"/>
  <c r="AB164" i="6" a="1"/>
  <c r="AB164" i="6" s="1"/>
  <c r="AB123" i="8" s="1"/>
  <c r="AB165" i="6" a="1"/>
  <c r="AB165" i="6" s="1"/>
  <c r="AB124" i="8" s="1"/>
  <c r="O156" i="6" a="1"/>
  <c r="O156" i="6" s="1"/>
  <c r="O162" i="6" a="1"/>
  <c r="O162" i="6" s="1"/>
  <c r="O157" i="6" a="1"/>
  <c r="O157" i="6" s="1"/>
  <c r="O163" i="6" a="1"/>
  <c r="O163" i="6" s="1"/>
  <c r="O155" i="6" a="1"/>
  <c r="O155" i="6" s="1"/>
  <c r="O158" i="6" a="1"/>
  <c r="O158" i="6" s="1"/>
  <c r="O164" i="6" a="1"/>
  <c r="O164" i="6" s="1"/>
  <c r="O159" i="6" a="1"/>
  <c r="O159" i="6" s="1"/>
  <c r="O165" i="6" a="1"/>
  <c r="O165" i="6" s="1"/>
  <c r="O154" i="6" a="1"/>
  <c r="O154" i="6" s="1"/>
  <c r="O160" i="6" a="1"/>
  <c r="O160" i="6" s="1"/>
  <c r="O161" i="6" a="1"/>
  <c r="O161" i="6" s="1"/>
  <c r="AA154" i="6" a="1"/>
  <c r="AA154" i="6" s="1"/>
  <c r="AA113" i="8" s="1"/>
  <c r="V163" i="6" a="1"/>
  <c r="V163" i="6" s="1"/>
  <c r="U165" i="6" a="1"/>
  <c r="U165" i="6" s="1"/>
  <c r="G161" i="6" a="1"/>
  <c r="G161" i="6" s="1"/>
  <c r="Q157" i="6" a="1"/>
  <c r="Q157" i="6" s="1"/>
  <c r="AG154" i="6" a="1"/>
  <c r="AG154" i="6" s="1"/>
  <c r="AG113" i="8" s="1"/>
  <c r="AG160" i="6" a="1"/>
  <c r="AG160" i="6" s="1"/>
  <c r="AG119" i="8" s="1"/>
  <c r="AG162" i="6" a="1"/>
  <c r="AG162" i="6" s="1"/>
  <c r="AG121" i="8" s="1"/>
  <c r="AG159" i="6" a="1"/>
  <c r="AG159" i="6" s="1"/>
  <c r="AG118" i="8" s="1"/>
  <c r="AG155" i="6" a="1"/>
  <c r="AG155" i="6" s="1"/>
  <c r="AG114" i="8" s="1"/>
  <c r="AG161" i="6" a="1"/>
  <c r="AG161" i="6" s="1"/>
  <c r="AG120" i="8" s="1"/>
  <c r="AG156" i="6" a="1"/>
  <c r="AG156" i="6" s="1"/>
  <c r="AG115" i="8" s="1"/>
  <c r="AG157" i="6" a="1"/>
  <c r="AG157" i="6" s="1"/>
  <c r="AG116" i="8" s="1"/>
  <c r="AG163" i="6" a="1"/>
  <c r="AG163" i="6" s="1"/>
  <c r="AG122" i="8" s="1"/>
  <c r="AG158" i="6" a="1"/>
  <c r="AG158" i="6" s="1"/>
  <c r="AG117" i="8" s="1"/>
  <c r="AG164" i="6" a="1"/>
  <c r="AG164" i="6" s="1"/>
  <c r="AG123" i="8" s="1"/>
  <c r="AG165" i="6" a="1"/>
  <c r="AG165" i="6" s="1"/>
  <c r="AG124" i="8" s="1"/>
  <c r="AI154" i="6" a="1"/>
  <c r="AI154" i="6" s="1"/>
  <c r="AI113" i="8" s="1"/>
  <c r="AI158" i="6" a="1"/>
  <c r="AI158" i="6" s="1"/>
  <c r="AI117" i="8" s="1"/>
  <c r="AI164" i="6" a="1"/>
  <c r="AI164" i="6" s="1"/>
  <c r="AI123" i="8" s="1"/>
  <c r="AI159" i="6" a="1"/>
  <c r="AI159" i="6" s="1"/>
  <c r="AI118" i="8" s="1"/>
  <c r="AI165" i="6" a="1"/>
  <c r="AI165" i="6" s="1"/>
  <c r="AI124" i="8" s="1"/>
  <c r="AI160" i="6" a="1"/>
  <c r="AI160" i="6" s="1"/>
  <c r="AI119" i="8" s="1"/>
  <c r="AI157" i="6" a="1"/>
  <c r="AI157" i="6" s="1"/>
  <c r="AI116" i="8" s="1"/>
  <c r="AI155" i="6" a="1"/>
  <c r="AI155" i="6" s="1"/>
  <c r="AI114" i="8" s="1"/>
  <c r="AI161" i="6" a="1"/>
  <c r="AI161" i="6" s="1"/>
  <c r="AI120" i="8" s="1"/>
  <c r="AI156" i="6" a="1"/>
  <c r="AI156" i="6" s="1"/>
  <c r="AI115" i="8" s="1"/>
  <c r="AI162" i="6" a="1"/>
  <c r="AI162" i="6" s="1"/>
  <c r="AI121" i="8" s="1"/>
  <c r="AI163" i="6" a="1"/>
  <c r="AI163" i="6" s="1"/>
  <c r="AI122" i="8" s="1"/>
  <c r="AA159" i="6" a="1"/>
  <c r="AA159" i="6" s="1"/>
  <c r="AA118" i="8" s="1"/>
  <c r="V156" i="6" a="1"/>
  <c r="V156" i="6" s="1"/>
  <c r="U164" i="6" a="1"/>
  <c r="U164" i="6" s="1"/>
  <c r="G154" i="6" a="1"/>
  <c r="G154" i="6" s="1"/>
  <c r="Q161" i="6" a="1"/>
  <c r="Q161" i="6" s="1"/>
  <c r="AA164" i="6" a="1"/>
  <c r="AA164" i="6" s="1"/>
  <c r="AA123" i="8" s="1"/>
  <c r="V161" i="6" a="1"/>
  <c r="V161" i="6" s="1"/>
  <c r="U160" i="6" a="1"/>
  <c r="U160" i="6" s="1"/>
  <c r="G165" i="6" a="1"/>
  <c r="G165" i="6" s="1"/>
  <c r="Q155" i="6" a="1"/>
  <c r="Q155" i="6" s="1"/>
  <c r="M163" i="6" a="1"/>
  <c r="M163" i="6" s="1"/>
  <c r="M159" i="6" a="1"/>
  <c r="M159" i="6" s="1"/>
  <c r="M165" i="6" a="1"/>
  <c r="M165" i="6" s="1"/>
  <c r="M154" i="6" a="1"/>
  <c r="M154" i="6" s="1"/>
  <c r="M160" i="6" a="1"/>
  <c r="M160" i="6" s="1"/>
  <c r="M155" i="6" a="1"/>
  <c r="M155" i="6" s="1"/>
  <c r="M161" i="6" a="1"/>
  <c r="M161" i="6" s="1"/>
  <c r="M156" i="6" a="1"/>
  <c r="M156" i="6" s="1"/>
  <c r="M158" i="6" a="1"/>
  <c r="M158" i="6" s="1"/>
  <c r="M162" i="6" a="1"/>
  <c r="M162" i="6" s="1"/>
  <c r="M164" i="6" a="1"/>
  <c r="M164" i="6" s="1"/>
  <c r="M157" i="6" a="1"/>
  <c r="M157" i="6" s="1"/>
  <c r="AA158" i="6" a="1"/>
  <c r="AA158" i="6" s="1"/>
  <c r="AA117" i="8" s="1"/>
  <c r="V160" i="6" a="1"/>
  <c r="V160" i="6" s="1"/>
  <c r="Q154" i="6" a="1"/>
  <c r="Q154" i="6" s="1"/>
  <c r="P155" i="6" a="1"/>
  <c r="P155" i="6" s="1"/>
  <c r="P159" i="6" a="1"/>
  <c r="P159" i="6" s="1"/>
  <c r="P165" i="6" a="1"/>
  <c r="P165" i="6" s="1"/>
  <c r="P161" i="6" a="1"/>
  <c r="P161" i="6" s="1"/>
  <c r="P154" i="6" a="1"/>
  <c r="P154" i="6" s="1"/>
  <c r="P158" i="6" a="1"/>
  <c r="P158" i="6" s="1"/>
  <c r="P160" i="6" a="1"/>
  <c r="P160" i="6" s="1"/>
  <c r="P156" i="6" a="1"/>
  <c r="P156" i="6" s="1"/>
  <c r="P162" i="6" a="1"/>
  <c r="P162" i="6" s="1"/>
  <c r="P157" i="6" a="1"/>
  <c r="P157" i="6" s="1"/>
  <c r="P163" i="6" a="1"/>
  <c r="P163" i="6" s="1"/>
  <c r="P164" i="6" a="1"/>
  <c r="P164" i="6" s="1"/>
  <c r="K163" i="6" a="1"/>
  <c r="K163" i="6" s="1"/>
  <c r="K158" i="6" a="1"/>
  <c r="K158" i="6" s="1"/>
  <c r="K164" i="6" a="1"/>
  <c r="K164" i="6" s="1"/>
  <c r="K159" i="6" a="1"/>
  <c r="K159" i="6" s="1"/>
  <c r="K162" i="6" a="1"/>
  <c r="K162" i="6" s="1"/>
  <c r="K165" i="6" a="1"/>
  <c r="K165" i="6" s="1"/>
  <c r="K160" i="6" a="1"/>
  <c r="K160" i="6" s="1"/>
  <c r="K154" i="6" a="1"/>
  <c r="K154" i="6" s="1"/>
  <c r="K155" i="6" a="1"/>
  <c r="K155" i="6" s="1"/>
  <c r="K161" i="6" a="1"/>
  <c r="K161" i="6" s="1"/>
  <c r="K156" i="6" a="1"/>
  <c r="K156" i="6" s="1"/>
  <c r="K157" i="6" a="1"/>
  <c r="K157" i="6" s="1"/>
  <c r="AF157" i="6" a="1"/>
  <c r="AF157" i="6" s="1"/>
  <c r="AF116" i="8" s="1"/>
  <c r="AF163" i="6" a="1"/>
  <c r="AF163" i="6" s="1"/>
  <c r="AF122" i="8" s="1"/>
  <c r="AF158" i="6" a="1"/>
  <c r="AF158" i="6" s="1"/>
  <c r="AF117" i="8" s="1"/>
  <c r="AF156" i="6" a="1"/>
  <c r="AF156" i="6" s="1"/>
  <c r="AF115" i="8" s="1"/>
  <c r="AF164" i="6" a="1"/>
  <c r="AF164" i="6" s="1"/>
  <c r="AF123" i="8" s="1"/>
  <c r="AF159" i="6" a="1"/>
  <c r="AF159" i="6" s="1"/>
  <c r="AF118" i="8" s="1"/>
  <c r="AF165" i="6" a="1"/>
  <c r="AF165" i="6" s="1"/>
  <c r="AF124" i="8" s="1"/>
  <c r="AF154" i="6" a="1"/>
  <c r="AF154" i="6" s="1"/>
  <c r="AF113" i="8" s="1"/>
  <c r="AF160" i="6" a="1"/>
  <c r="AF160" i="6" s="1"/>
  <c r="AF119" i="8" s="1"/>
  <c r="AF155" i="6" a="1"/>
  <c r="AF155" i="6" s="1"/>
  <c r="AF114" i="8" s="1"/>
  <c r="AF161" i="6" a="1"/>
  <c r="AF161" i="6" s="1"/>
  <c r="AF120" i="8" s="1"/>
  <c r="AF162" i="6" a="1"/>
  <c r="AF162" i="6" s="1"/>
  <c r="AF121" i="8" s="1"/>
  <c r="AA163" i="6" a="1"/>
  <c r="AA163" i="6" s="1"/>
  <c r="AA122" i="8" s="1"/>
  <c r="V154" i="6" a="1"/>
  <c r="V154" i="6" s="1"/>
  <c r="U163" i="6" a="1"/>
  <c r="U163" i="6" s="1"/>
  <c r="G164" i="6" a="1"/>
  <c r="G164" i="6" s="1"/>
  <c r="Q165" i="6" a="1"/>
  <c r="Q165" i="6" s="1"/>
  <c r="L158" i="6" a="1"/>
  <c r="L158" i="6" s="1"/>
  <c r="L164" i="6" a="1"/>
  <c r="L164" i="6" s="1"/>
  <c r="L163" i="6" a="1"/>
  <c r="L163" i="6" s="1"/>
  <c r="L159" i="6" a="1"/>
  <c r="L159" i="6" s="1"/>
  <c r="L154" i="6" a="1"/>
  <c r="L154" i="6" s="1"/>
  <c r="L160" i="6" a="1"/>
  <c r="L160" i="6" s="1"/>
  <c r="L155" i="6" a="1"/>
  <c r="L155" i="6" s="1"/>
  <c r="L161" i="6" a="1"/>
  <c r="L161" i="6" s="1"/>
  <c r="L156" i="6" a="1"/>
  <c r="L156" i="6" s="1"/>
  <c r="L162" i="6" a="1"/>
  <c r="L162" i="6" s="1"/>
  <c r="L157" i="6" a="1"/>
  <c r="L157" i="6" s="1"/>
  <c r="L165" i="6" a="1"/>
  <c r="L165" i="6" s="1"/>
  <c r="Y164" i="6" a="1"/>
  <c r="Y164" i="6" s="1"/>
  <c r="Y159" i="6" a="1"/>
  <c r="Y159" i="6" s="1"/>
  <c r="Y165" i="6" a="1"/>
  <c r="Y165" i="6" s="1"/>
  <c r="Y154" i="6" a="1"/>
  <c r="Y154" i="6" s="1"/>
  <c r="Y160" i="6" a="1"/>
  <c r="Y160" i="6" s="1"/>
  <c r="Y155" i="6" a="1"/>
  <c r="Y155" i="6" s="1"/>
  <c r="Y161" i="6" a="1"/>
  <c r="Y161" i="6" s="1"/>
  <c r="Y156" i="6" a="1"/>
  <c r="Y156" i="6" s="1"/>
  <c r="Y162" i="6" a="1"/>
  <c r="Y162" i="6" s="1"/>
  <c r="Y157" i="6" a="1"/>
  <c r="Y157" i="6" s="1"/>
  <c r="Y163" i="6" a="1"/>
  <c r="Y163" i="6" s="1"/>
  <c r="Y158" i="6" a="1"/>
  <c r="Y158" i="6" s="1"/>
  <c r="S156" i="6" a="1"/>
  <c r="S156" i="6" s="1"/>
  <c r="S162" i="6" a="1"/>
  <c r="S162" i="6" s="1"/>
  <c r="S164" i="6" a="1"/>
  <c r="S164" i="6" s="1"/>
  <c r="S157" i="6" a="1"/>
  <c r="S157" i="6" s="1"/>
  <c r="S155" i="6" a="1"/>
  <c r="S155" i="6" s="1"/>
  <c r="S163" i="6" a="1"/>
  <c r="S163" i="6" s="1"/>
  <c r="S158" i="6" a="1"/>
  <c r="S158" i="6" s="1"/>
  <c r="S159" i="6" a="1"/>
  <c r="S159" i="6" s="1"/>
  <c r="S165" i="6" a="1"/>
  <c r="S165" i="6" s="1"/>
  <c r="S154" i="6" a="1"/>
  <c r="S154" i="6" s="1"/>
  <c r="S160" i="6" a="1"/>
  <c r="S160" i="6" s="1"/>
  <c r="S161" i="6" a="1"/>
  <c r="S161" i="6" s="1"/>
  <c r="AA157" i="6" a="1"/>
  <c r="AA157" i="6" s="1"/>
  <c r="AA116" i="8" s="1"/>
  <c r="V165" i="6" a="1"/>
  <c r="V165" i="6" s="1"/>
  <c r="U157" i="6" a="1"/>
  <c r="U157" i="6" s="1"/>
  <c r="G163" i="6" a="1"/>
  <c r="G163" i="6" s="1"/>
  <c r="Q162" i="6" a="1"/>
  <c r="Q162" i="6" s="1"/>
  <c r="I159" i="6" a="1"/>
  <c r="I159" i="6" s="1"/>
  <c r="I165" i="6" a="1"/>
  <c r="I165" i="6" s="1"/>
  <c r="I154" i="6" a="1"/>
  <c r="I154" i="6" s="1"/>
  <c r="I158" i="6" a="1"/>
  <c r="I158" i="6" s="1"/>
  <c r="I160" i="6" a="1"/>
  <c r="I160" i="6" s="1"/>
  <c r="I162" i="6" a="1"/>
  <c r="I162" i="6" s="1"/>
  <c r="I155" i="6" a="1"/>
  <c r="I155" i="6" s="1"/>
  <c r="I161" i="6" a="1"/>
  <c r="I161" i="6" s="1"/>
  <c r="I157" i="6" a="1"/>
  <c r="I157" i="6" s="1"/>
  <c r="I163" i="6" a="1"/>
  <c r="I163" i="6" s="1"/>
  <c r="I156" i="6" a="1"/>
  <c r="I156" i="6" s="1"/>
  <c r="I164" i="6" a="1"/>
  <c r="I164" i="6" s="1"/>
  <c r="J158" i="6" a="1"/>
  <c r="J158" i="6" s="1"/>
  <c r="J164" i="6" a="1"/>
  <c r="J164" i="6" s="1"/>
  <c r="J159" i="6" a="1"/>
  <c r="J159" i="6" s="1"/>
  <c r="J165" i="6" a="1"/>
  <c r="J165" i="6" s="1"/>
  <c r="J161" i="6" a="1"/>
  <c r="J161" i="6" s="1"/>
  <c r="J154" i="6" a="1"/>
  <c r="J154" i="6" s="1"/>
  <c r="J163" i="6" a="1"/>
  <c r="J163" i="6" s="1"/>
  <c r="J160" i="6" a="1"/>
  <c r="J160" i="6" s="1"/>
  <c r="J156" i="6" a="1"/>
  <c r="J156" i="6" s="1"/>
  <c r="J162" i="6" a="1"/>
  <c r="J162" i="6" s="1"/>
  <c r="J157" i="6" a="1"/>
  <c r="J157" i="6" s="1"/>
  <c r="J155" i="6" a="1"/>
  <c r="J155" i="6" s="1"/>
  <c r="T157" i="6" a="1"/>
  <c r="T157" i="6" s="1"/>
  <c r="T161" i="6" a="1"/>
  <c r="T161" i="6" s="1"/>
  <c r="T156" i="6" a="1"/>
  <c r="T156" i="6" s="1"/>
  <c r="T162" i="6" a="1"/>
  <c r="T162" i="6" s="1"/>
  <c r="T158" i="6" a="1"/>
  <c r="T158" i="6" s="1"/>
  <c r="T164" i="6" a="1"/>
  <c r="T164" i="6" s="1"/>
  <c r="T159" i="6" a="1"/>
  <c r="T159" i="6" s="1"/>
  <c r="T165" i="6" a="1"/>
  <c r="T165" i="6" s="1"/>
  <c r="T154" i="6" a="1"/>
  <c r="T154" i="6" s="1"/>
  <c r="T160" i="6" a="1"/>
  <c r="T160" i="6" s="1"/>
  <c r="T155" i="6" a="1"/>
  <c r="T155" i="6" s="1"/>
  <c r="T163" i="6" a="1"/>
  <c r="T163" i="6" s="1"/>
  <c r="AJ157" i="6" a="1"/>
  <c r="AJ157" i="6" s="1"/>
  <c r="AJ116" i="8" s="1"/>
  <c r="AJ163" i="6" a="1"/>
  <c r="AJ163" i="6" s="1"/>
  <c r="AJ122" i="8" s="1"/>
  <c r="AJ156" i="6" a="1"/>
  <c r="AJ156" i="6" s="1"/>
  <c r="AJ115" i="8" s="1"/>
  <c r="AJ165" i="6" a="1"/>
  <c r="AJ165" i="6" s="1"/>
  <c r="AJ124" i="8" s="1"/>
  <c r="AJ158" i="6" a="1"/>
  <c r="AJ158" i="6" s="1"/>
  <c r="AJ117" i="8" s="1"/>
  <c r="AJ164" i="6" a="1"/>
  <c r="AJ164" i="6" s="1"/>
  <c r="AJ123" i="8" s="1"/>
  <c r="AJ159" i="6" a="1"/>
  <c r="AJ159" i="6" s="1"/>
  <c r="AJ118" i="8" s="1"/>
  <c r="AJ154" i="6" a="1"/>
  <c r="AJ154" i="6" s="1"/>
  <c r="AJ113" i="8" s="1"/>
  <c r="AJ160" i="6" a="1"/>
  <c r="AJ160" i="6" s="1"/>
  <c r="AJ119" i="8" s="1"/>
  <c r="AJ155" i="6" a="1"/>
  <c r="AJ155" i="6" s="1"/>
  <c r="AJ114" i="8" s="1"/>
  <c r="AJ161" i="6" a="1"/>
  <c r="AJ161" i="6" s="1"/>
  <c r="AJ120" i="8" s="1"/>
  <c r="AJ162" i="6" a="1"/>
  <c r="AJ162" i="6" s="1"/>
  <c r="AJ121" i="8" s="1"/>
  <c r="N155" i="6" a="1"/>
  <c r="N155" i="6" s="1"/>
  <c r="N161" i="6" a="1"/>
  <c r="N161" i="6" s="1"/>
  <c r="N157" i="6" a="1"/>
  <c r="N157" i="6" s="1"/>
  <c r="N156" i="6" a="1"/>
  <c r="N156" i="6" s="1"/>
  <c r="N162" i="6" a="1"/>
  <c r="N162" i="6" s="1"/>
  <c r="N163" i="6" a="1"/>
  <c r="N163" i="6" s="1"/>
  <c r="N158" i="6" a="1"/>
  <c r="N158" i="6" s="1"/>
  <c r="N154" i="6" a="1"/>
  <c r="N154" i="6" s="1"/>
  <c r="N164" i="6" a="1"/>
  <c r="N164" i="6" s="1"/>
  <c r="N159" i="6" a="1"/>
  <c r="N159" i="6" s="1"/>
  <c r="N165" i="6" a="1"/>
  <c r="N165" i="6" s="1"/>
  <c r="N160" i="6" a="1"/>
  <c r="N160" i="6" s="1"/>
  <c r="AA161" i="6" a="1"/>
  <c r="AA161" i="6" s="1"/>
  <c r="AA120" i="8" s="1"/>
  <c r="V159" i="6" a="1"/>
  <c r="V159" i="6" s="1"/>
  <c r="U162" i="6" a="1"/>
  <c r="U162" i="6" s="1"/>
  <c r="G157" i="6" a="1"/>
  <c r="G157" i="6" s="1"/>
  <c r="Q159" i="6" a="1"/>
  <c r="Q159" i="6" s="1"/>
  <c r="Z160" i="6" a="1"/>
  <c r="Z160" i="6" s="1"/>
  <c r="Z119" i="8" s="1"/>
  <c r="Z155" i="6" a="1"/>
  <c r="Z155" i="6" s="1"/>
  <c r="Z114" i="8" s="1"/>
  <c r="Z161" i="6" a="1"/>
  <c r="Z161" i="6" s="1"/>
  <c r="Z120" i="8" s="1"/>
  <c r="Z163" i="6" a="1"/>
  <c r="Z163" i="6" s="1"/>
  <c r="Z122" i="8" s="1"/>
  <c r="Z156" i="6" a="1"/>
  <c r="Z156" i="6" s="1"/>
  <c r="Z115" i="8" s="1"/>
  <c r="Z162" i="6" a="1"/>
  <c r="Z162" i="6" s="1"/>
  <c r="Z121" i="8" s="1"/>
  <c r="Z157" i="6" a="1"/>
  <c r="Z157" i="6" s="1"/>
  <c r="Z116" i="8" s="1"/>
  <c r="Z158" i="6" a="1"/>
  <c r="Z158" i="6" s="1"/>
  <c r="Z117" i="8" s="1"/>
  <c r="Z164" i="6" a="1"/>
  <c r="Z164" i="6" s="1"/>
  <c r="Z123" i="8" s="1"/>
  <c r="Z159" i="6" a="1"/>
  <c r="Z159" i="6" s="1"/>
  <c r="Z118" i="8" s="1"/>
  <c r="Z154" i="6" a="1"/>
  <c r="Z154" i="6" s="1"/>
  <c r="Z113" i="8" s="1"/>
  <c r="Z165" i="6" a="1"/>
  <c r="Z165" i="6" s="1"/>
  <c r="Z124" i="8" s="1"/>
  <c r="AH164" i="6" a="1"/>
  <c r="AH164" i="6" s="1"/>
  <c r="AH123" i="8" s="1"/>
  <c r="AH163" i="6" a="1"/>
  <c r="AH163" i="6" s="1"/>
  <c r="AH122" i="8" s="1"/>
  <c r="AH159" i="6" a="1"/>
  <c r="AH159" i="6" s="1"/>
  <c r="AH118" i="8" s="1"/>
  <c r="AH165" i="6" a="1"/>
  <c r="AH165" i="6" s="1"/>
  <c r="AH124" i="8" s="1"/>
  <c r="AH161" i="6" a="1"/>
  <c r="AH161" i="6" s="1"/>
  <c r="AH120" i="8" s="1"/>
  <c r="AH154" i="6" a="1"/>
  <c r="AH154" i="6" s="1"/>
  <c r="AH113" i="8" s="1"/>
  <c r="AH160" i="6" a="1"/>
  <c r="AH160" i="6" s="1"/>
  <c r="AH119" i="8" s="1"/>
  <c r="AH155" i="6" a="1"/>
  <c r="AH155" i="6" s="1"/>
  <c r="AH114" i="8" s="1"/>
  <c r="AH156" i="6" a="1"/>
  <c r="AH156" i="6" s="1"/>
  <c r="AH115" i="8" s="1"/>
  <c r="AH162" i="6" a="1"/>
  <c r="AH162" i="6" s="1"/>
  <c r="AH121" i="8" s="1"/>
  <c r="AH157" i="6" a="1"/>
  <c r="AH157" i="6" s="1"/>
  <c r="AH116" i="8" s="1"/>
  <c r="AH158" i="6" a="1"/>
  <c r="AH158" i="6" s="1"/>
  <c r="AH117" i="8" s="1"/>
  <c r="AC158" i="6" a="1"/>
  <c r="AC158" i="6" s="1"/>
  <c r="AC117" i="8" s="1"/>
  <c r="AC164" i="6" a="1"/>
  <c r="AC164" i="6" s="1"/>
  <c r="AC123" i="8" s="1"/>
  <c r="AC154" i="6" a="1"/>
  <c r="AC154" i="6" s="1"/>
  <c r="AC113" i="8" s="1"/>
  <c r="AC159" i="6" a="1"/>
  <c r="AC159" i="6" s="1"/>
  <c r="AC118" i="8" s="1"/>
  <c r="AC165" i="6" a="1"/>
  <c r="AC165" i="6" s="1"/>
  <c r="AC124" i="8" s="1"/>
  <c r="AC160" i="6" a="1"/>
  <c r="AC160" i="6" s="1"/>
  <c r="AC119" i="8" s="1"/>
  <c r="AC155" i="6" a="1"/>
  <c r="AC155" i="6" s="1"/>
  <c r="AC114" i="8" s="1"/>
  <c r="AC161" i="6" a="1"/>
  <c r="AC161" i="6" s="1"/>
  <c r="AC120" i="8" s="1"/>
  <c r="AC156" i="6" a="1"/>
  <c r="AC156" i="6" s="1"/>
  <c r="AC115" i="8" s="1"/>
  <c r="AC157" i="6" a="1"/>
  <c r="AC157" i="6" s="1"/>
  <c r="AC116" i="8" s="1"/>
  <c r="AC162" i="6" a="1"/>
  <c r="AC162" i="6" s="1"/>
  <c r="AC121" i="8" s="1"/>
  <c r="AC163" i="6" a="1"/>
  <c r="AC163" i="6" s="1"/>
  <c r="AC122" i="8" s="1"/>
  <c r="AA155" i="6" a="1"/>
  <c r="AA155" i="6" s="1"/>
  <c r="AA114" i="8" s="1"/>
  <c r="V164" i="6" a="1"/>
  <c r="V164" i="6" s="1"/>
  <c r="U161" i="6" a="1"/>
  <c r="U161" i="6" s="1"/>
  <c r="G158" i="6" a="1"/>
  <c r="G158" i="6" s="1"/>
  <c r="Q160" i="6" a="1"/>
  <c r="Q160" i="6" s="1"/>
  <c r="W163" i="6" a="1"/>
  <c r="W163" i="6" s="1"/>
  <c r="W158" i="6" a="1"/>
  <c r="W158" i="6" s="1"/>
  <c r="W164" i="6" a="1"/>
  <c r="W164" i="6" s="1"/>
  <c r="W154" i="6" a="1"/>
  <c r="W154" i="6" s="1"/>
  <c r="W160" i="6" a="1"/>
  <c r="W160" i="6" s="1"/>
  <c r="W159" i="6" a="1"/>
  <c r="W159" i="6" s="1"/>
  <c r="W165" i="6" a="1"/>
  <c r="W165" i="6" s="1"/>
  <c r="W155" i="6" a="1"/>
  <c r="W155" i="6" s="1"/>
  <c r="W162" i="6" a="1"/>
  <c r="W162" i="6" s="1"/>
  <c r="W161" i="6" a="1"/>
  <c r="W161" i="6" s="1"/>
  <c r="W156" i="6" a="1"/>
  <c r="W156" i="6" s="1"/>
  <c r="W157" i="6" a="1"/>
  <c r="W157" i="6" s="1"/>
  <c r="AE163" i="6" a="1"/>
  <c r="AE163" i="6" s="1"/>
  <c r="AE122" i="8" s="1"/>
  <c r="AE164" i="6" a="1"/>
  <c r="AE164" i="6" s="1"/>
  <c r="AE123" i="8" s="1"/>
  <c r="AE159" i="6" a="1"/>
  <c r="AE159" i="6" s="1"/>
  <c r="AE118" i="8" s="1"/>
  <c r="AE165" i="6" a="1"/>
  <c r="AE165" i="6" s="1"/>
  <c r="AE124" i="8" s="1"/>
  <c r="AE154" i="6" a="1"/>
  <c r="AE154" i="6" s="1"/>
  <c r="AE113" i="8" s="1"/>
  <c r="AE158" i="6" a="1"/>
  <c r="AE158" i="6" s="1"/>
  <c r="AE117" i="8" s="1"/>
  <c r="AE160" i="6" a="1"/>
  <c r="AE160" i="6" s="1"/>
  <c r="AE119" i="8" s="1"/>
  <c r="AE155" i="6" a="1"/>
  <c r="AE155" i="6" s="1"/>
  <c r="AE114" i="8" s="1"/>
  <c r="AE161" i="6" a="1"/>
  <c r="AE161" i="6" s="1"/>
  <c r="AE120" i="8" s="1"/>
  <c r="AE156" i="6" a="1"/>
  <c r="AE156" i="6" s="1"/>
  <c r="AE115" i="8" s="1"/>
  <c r="AE162" i="6" a="1"/>
  <c r="AE162" i="6" s="1"/>
  <c r="AE121" i="8" s="1"/>
  <c r="AE157" i="6" a="1"/>
  <c r="AE157" i="6" s="1"/>
  <c r="AE116" i="8" s="1"/>
  <c r="AA156" i="6" a="1"/>
  <c r="AA156" i="6" s="1"/>
  <c r="AA115" i="8" s="1"/>
  <c r="V158" i="6" a="1"/>
  <c r="V158" i="6" s="1"/>
  <c r="Q164" i="6" a="1"/>
  <c r="Q164" i="6" s="1"/>
  <c r="H155" i="6" a="1"/>
  <c r="H155" i="6" s="1"/>
  <c r="H161" i="6" a="1"/>
  <c r="H161" i="6" s="1"/>
  <c r="H156" i="6" a="1"/>
  <c r="H156" i="6" s="1"/>
  <c r="H162" i="6" a="1"/>
  <c r="H162" i="6" s="1"/>
  <c r="H157" i="6" a="1"/>
  <c r="H157" i="6" s="1"/>
  <c r="H163" i="6" a="1"/>
  <c r="H163" i="6" s="1"/>
  <c r="H158" i="6" a="1"/>
  <c r="H158" i="6" s="1"/>
  <c r="H164" i="6" a="1"/>
  <c r="H164" i="6" s="1"/>
  <c r="H154" i="6" a="1"/>
  <c r="H154" i="6" s="1"/>
  <c r="H159" i="6" a="1"/>
  <c r="H159" i="6" s="1"/>
  <c r="H165" i="6" a="1"/>
  <c r="H165" i="6" s="1"/>
  <c r="H160" i="6" a="1"/>
  <c r="H160" i="6" s="1"/>
  <c r="AD154" i="6" a="1"/>
  <c r="AD154" i="6" s="1"/>
  <c r="AD113" i="8" s="1"/>
  <c r="AD160" i="6" a="1"/>
  <c r="AD160" i="6" s="1"/>
  <c r="AD119" i="8" s="1"/>
  <c r="AD155" i="6" a="1"/>
  <c r="AD155" i="6" s="1"/>
  <c r="AD114" i="8" s="1"/>
  <c r="AD161" i="6" a="1"/>
  <c r="AD161" i="6" s="1"/>
  <c r="AD120" i="8" s="1"/>
  <c r="AD156" i="6" a="1"/>
  <c r="AD156" i="6" s="1"/>
  <c r="AD115" i="8" s="1"/>
  <c r="AD162" i="6" a="1"/>
  <c r="AD162" i="6" s="1"/>
  <c r="AD121" i="8" s="1"/>
  <c r="AD157" i="6" a="1"/>
  <c r="AD157" i="6" s="1"/>
  <c r="AD116" i="8" s="1"/>
  <c r="AD163" i="6" a="1"/>
  <c r="AD163" i="6" s="1"/>
  <c r="AD122" i="8" s="1"/>
  <c r="AD165" i="6" a="1"/>
  <c r="AD165" i="6" s="1"/>
  <c r="AD124" i="8" s="1"/>
  <c r="AD158" i="6" a="1"/>
  <c r="AD158" i="6" s="1"/>
  <c r="AD117" i="8" s="1"/>
  <c r="AD159" i="6" a="1"/>
  <c r="AD159" i="6" s="1"/>
  <c r="AD118" i="8" s="1"/>
  <c r="AD164" i="6" a="1"/>
  <c r="AD164" i="6" s="1"/>
  <c r="AD123" i="8" s="1"/>
  <c r="AA160" i="6" a="1"/>
  <c r="AA160" i="6" s="1"/>
  <c r="AA119" i="8" s="1"/>
  <c r="V155" i="6" a="1"/>
  <c r="V155" i="6" s="1"/>
  <c r="U156" i="6" a="1"/>
  <c r="U156" i="6" s="1"/>
  <c r="G156" i="6" a="1"/>
  <c r="G156" i="6" s="1"/>
  <c r="Q158" i="6" a="1"/>
  <c r="Q158" i="6" s="1"/>
  <c r="E164" i="6" a="1"/>
  <c r="E164" i="6" s="1"/>
  <c r="E159" i="6" a="1"/>
  <c r="E159" i="6" s="1"/>
  <c r="E165" i="6" a="1"/>
  <c r="E165" i="6" s="1"/>
  <c r="E160" i="6" a="1"/>
  <c r="E160" i="6" s="1"/>
  <c r="E161" i="6" a="1"/>
  <c r="E161" i="6" s="1"/>
  <c r="E155" i="6" a="1"/>
  <c r="E155" i="6" s="1"/>
  <c r="E156" i="6" a="1"/>
  <c r="E156" i="6" s="1"/>
  <c r="E162" i="6" a="1"/>
  <c r="E162" i="6" s="1"/>
  <c r="E157" i="6" a="1"/>
  <c r="E157" i="6" s="1"/>
  <c r="E163" i="6" a="1"/>
  <c r="E163" i="6" s="1"/>
  <c r="E158" i="6" a="1"/>
  <c r="E158" i="6" s="1"/>
  <c r="E154" i="6" a="1"/>
  <c r="E154" i="6" s="1"/>
  <c r="BQ118" i="8"/>
  <c r="T61" i="29"/>
  <c r="R70" i="19" s="1"/>
  <c r="T6" i="29"/>
  <c r="R69" i="19" s="1"/>
  <c r="X61" i="29"/>
  <c r="V70" i="19" s="1"/>
  <c r="X6" i="29"/>
  <c r="V69" i="19" s="1"/>
  <c r="N61" i="29"/>
  <c r="L70" i="19" s="1"/>
  <c r="N6" i="29"/>
  <c r="L69" i="19" s="1"/>
  <c r="R61" i="29"/>
  <c r="P70" i="19" s="1"/>
  <c r="R6" i="29"/>
  <c r="P69" i="19" s="1"/>
  <c r="S61" i="29"/>
  <c r="Q70" i="19" s="1"/>
  <c r="S6" i="29"/>
  <c r="Q69" i="19" s="1"/>
  <c r="M61" i="29"/>
  <c r="K70" i="19" s="1"/>
  <c r="M6" i="29"/>
  <c r="K69" i="19" s="1"/>
  <c r="F61" i="29"/>
  <c r="D70" i="19" s="1"/>
  <c r="F6" i="29"/>
  <c r="D69" i="19" s="1"/>
  <c r="W61" i="29"/>
  <c r="U70" i="19" s="1"/>
  <c r="W6" i="29"/>
  <c r="U69" i="19" s="1"/>
  <c r="J61" i="29"/>
  <c r="H70" i="19" s="1"/>
  <c r="J6" i="29"/>
  <c r="H69" i="19" s="1"/>
  <c r="I61" i="29"/>
  <c r="G70" i="19" s="1"/>
  <c r="I6" i="29"/>
  <c r="G69" i="19" s="1"/>
  <c r="L61" i="29"/>
  <c r="J70" i="19" s="1"/>
  <c r="L6" i="29"/>
  <c r="J69" i="19" s="1"/>
  <c r="O61" i="29"/>
  <c r="M70" i="19" s="1"/>
  <c r="O6" i="29"/>
  <c r="M69" i="19" s="1"/>
  <c r="Y61" i="29"/>
  <c r="W70" i="19" s="1"/>
  <c r="Y6" i="29"/>
  <c r="W69" i="19" s="1"/>
  <c r="P61" i="29"/>
  <c r="N70" i="19" s="1"/>
  <c r="P6" i="29"/>
  <c r="N69" i="19" s="1"/>
  <c r="V61" i="29"/>
  <c r="T70" i="19" s="1"/>
  <c r="V6" i="29"/>
  <c r="T69" i="19" s="1"/>
  <c r="Q61" i="29"/>
  <c r="O70" i="19" s="1"/>
  <c r="Q6" i="29"/>
  <c r="O69" i="19" s="1"/>
  <c r="U61" i="29"/>
  <c r="S70" i="19" s="1"/>
  <c r="U6" i="29"/>
  <c r="S69" i="19" s="1"/>
  <c r="G61" i="29"/>
  <c r="E70" i="19" s="1"/>
  <c r="G6" i="29"/>
  <c r="E69" i="19" s="1"/>
  <c r="K61" i="29"/>
  <c r="I70" i="19" s="1"/>
  <c r="K6" i="29"/>
  <c r="I69" i="19" s="1"/>
  <c r="H61" i="29"/>
  <c r="F70" i="19" s="1"/>
  <c r="H6" i="29"/>
  <c r="F69" i="19" s="1"/>
  <c r="E6" i="29"/>
  <c r="C69" i="19" s="1"/>
  <c r="E61" i="29"/>
  <c r="C70" i="19" s="1"/>
  <c r="AE64" i="19" l="1"/>
  <c r="Y64" i="19"/>
  <c r="AA64" i="19"/>
  <c r="AB64" i="19"/>
  <c r="AF63" i="19"/>
  <c r="X64" i="19"/>
  <c r="X63" i="19"/>
  <c r="AG64" i="19"/>
  <c r="Y63" i="19"/>
  <c r="Z63" i="19"/>
  <c r="AC63" i="19"/>
  <c r="AH64" i="19"/>
  <c r="AH63" i="19"/>
  <c r="AE63" i="19"/>
  <c r="AG63" i="19"/>
  <c r="AA63" i="19"/>
  <c r="AD64" i="19"/>
  <c r="Z64" i="19"/>
  <c r="AB63" i="19"/>
  <c r="AD63" i="19"/>
  <c r="AF64" i="19"/>
  <c r="AC64" i="19"/>
  <c r="X61" i="19"/>
  <c r="AE61" i="19"/>
  <c r="AE62" i="19"/>
  <c r="Y62" i="19"/>
  <c r="AD61" i="19"/>
  <c r="AC62" i="19"/>
  <c r="Z61" i="19"/>
  <c r="AH62" i="19"/>
  <c r="AH61" i="19"/>
  <c r="AA62" i="19"/>
  <c r="Z62" i="19"/>
  <c r="AC61" i="19"/>
  <c r="Y61" i="19"/>
  <c r="AF62" i="19"/>
  <c r="X62" i="19"/>
  <c r="AA61" i="19"/>
  <c r="AB61" i="19"/>
  <c r="AG61" i="19"/>
  <c r="AB62" i="19"/>
  <c r="AF61" i="19"/>
  <c r="AD62" i="19"/>
  <c r="AG62" i="19"/>
  <c r="H131" i="8"/>
  <c r="H118" i="8"/>
  <c r="H123" i="8"/>
  <c r="H117" i="8"/>
  <c r="BA124" i="8"/>
  <c r="BA121" i="8"/>
  <c r="BA136" i="8"/>
  <c r="BA118" i="8"/>
  <c r="BA115" i="8"/>
  <c r="BA129" i="8"/>
  <c r="BA134" i="8"/>
  <c r="BA128" i="8"/>
  <c r="BA125" i="8"/>
  <c r="BA120" i="8"/>
  <c r="BA130" i="8"/>
  <c r="BA117" i="8"/>
  <c r="BA127" i="8"/>
  <c r="BA123" i="8"/>
  <c r="BA122" i="8"/>
  <c r="BA135" i="8"/>
  <c r="BA119" i="8"/>
  <c r="BA132" i="8"/>
  <c r="BA116" i="8"/>
  <c r="BA126" i="8"/>
  <c r="BA113" i="8"/>
  <c r="BA131" i="8"/>
  <c r="BA114" i="8"/>
  <c r="AU153" i="8"/>
  <c r="AU156" i="8"/>
  <c r="AU159" i="8"/>
  <c r="AU162" i="8"/>
  <c r="AU151" i="8"/>
  <c r="AU154" i="8"/>
  <c r="AU157" i="8"/>
  <c r="AU160" i="8"/>
  <c r="AU155" i="8"/>
  <c r="AU161" i="8"/>
  <c r="AU152" i="8"/>
  <c r="AU158" i="8"/>
  <c r="AT151" i="8"/>
  <c r="AT154" i="8"/>
  <c r="AT157" i="8"/>
  <c r="AT160" i="8"/>
  <c r="AT162" i="8"/>
  <c r="AT159" i="8"/>
  <c r="AT152" i="8"/>
  <c r="AT155" i="8"/>
  <c r="AT158" i="8"/>
  <c r="AT161" i="8"/>
  <c r="AT153" i="8"/>
  <c r="AT156" i="8"/>
  <c r="BD152" i="8"/>
  <c r="BD155" i="8"/>
  <c r="BD158" i="8"/>
  <c r="BD161" i="8"/>
  <c r="BD153" i="8"/>
  <c r="BD156" i="8"/>
  <c r="BD159" i="8"/>
  <c r="BD162" i="8"/>
  <c r="BD160" i="8"/>
  <c r="BD151" i="8"/>
  <c r="BD154" i="8"/>
  <c r="BD157" i="8"/>
  <c r="AM151" i="8"/>
  <c r="AM154" i="8"/>
  <c r="AM157" i="8"/>
  <c r="AM161" i="8"/>
  <c r="AM152" i="8"/>
  <c r="AM155" i="8"/>
  <c r="AM158" i="8"/>
  <c r="AM162" i="8"/>
  <c r="AM153" i="8"/>
  <c r="AM159" i="8"/>
  <c r="AM160" i="8"/>
  <c r="AO153" i="8"/>
  <c r="AO156" i="8"/>
  <c r="AO159" i="8"/>
  <c r="AO151" i="8"/>
  <c r="AO154" i="8"/>
  <c r="AO157" i="8"/>
  <c r="AO160" i="8"/>
  <c r="AO158" i="8"/>
  <c r="AO162" i="8"/>
  <c r="AO152" i="8"/>
  <c r="AO155" i="8"/>
  <c r="AO161" i="8"/>
  <c r="BE151" i="8"/>
  <c r="BE154" i="8"/>
  <c r="BE157" i="8"/>
  <c r="BE152" i="8"/>
  <c r="BE155" i="8"/>
  <c r="BE158" i="8"/>
  <c r="BE161" i="8"/>
  <c r="BE159" i="8"/>
  <c r="BE153" i="8"/>
  <c r="BE156" i="8"/>
  <c r="BE162" i="8"/>
  <c r="BE160" i="8"/>
  <c r="AP153" i="8"/>
  <c r="AP156" i="8"/>
  <c r="AP159" i="8"/>
  <c r="AP162" i="8"/>
  <c r="AP151" i="8"/>
  <c r="AP154" i="8"/>
  <c r="AP157" i="8"/>
  <c r="AP160" i="8"/>
  <c r="AP152" i="8"/>
  <c r="AP155" i="8"/>
  <c r="AP158" i="8"/>
  <c r="AP161" i="8"/>
  <c r="AV153" i="8"/>
  <c r="AV156" i="8"/>
  <c r="AV159" i="8"/>
  <c r="AV162" i="8"/>
  <c r="AV161" i="8"/>
  <c r="AV154" i="8"/>
  <c r="AV157" i="8"/>
  <c r="AV160" i="8"/>
  <c r="AV151" i="8"/>
  <c r="AV152" i="8"/>
  <c r="AV155" i="8"/>
  <c r="AV158" i="8"/>
  <c r="AY151" i="8"/>
  <c r="AY154" i="8"/>
  <c r="AY157" i="8"/>
  <c r="AY160" i="8"/>
  <c r="AY161" i="8"/>
  <c r="AY152" i="8"/>
  <c r="AY155" i="8"/>
  <c r="AY158" i="8"/>
  <c r="AY156" i="8"/>
  <c r="AY162" i="8"/>
  <c r="AY153" i="8"/>
  <c r="AY159" i="8"/>
  <c r="AR152" i="8"/>
  <c r="AR155" i="8"/>
  <c r="AR158" i="8"/>
  <c r="AR161" i="8"/>
  <c r="AR153" i="8"/>
  <c r="AR156" i="8"/>
  <c r="AR159" i="8"/>
  <c r="AR162" i="8"/>
  <c r="AR160" i="8"/>
  <c r="AR151" i="8"/>
  <c r="AR154" i="8"/>
  <c r="AR157" i="8"/>
  <c r="AW152" i="8"/>
  <c r="AW155" i="8"/>
  <c r="AW158" i="8"/>
  <c r="AW153" i="8"/>
  <c r="AW156" i="8"/>
  <c r="AW159" i="8"/>
  <c r="AW162" i="8"/>
  <c r="AW161" i="8"/>
  <c r="AW157" i="8"/>
  <c r="AW151" i="8"/>
  <c r="AW154" i="8"/>
  <c r="AW160" i="8"/>
  <c r="BB153" i="8"/>
  <c r="BB156" i="8"/>
  <c r="BB159" i="8"/>
  <c r="BB162" i="8"/>
  <c r="BB158" i="8"/>
  <c r="BB161" i="8"/>
  <c r="BB151" i="8"/>
  <c r="BB154" i="8"/>
  <c r="BB157" i="8"/>
  <c r="BB160" i="8"/>
  <c r="BB152" i="8"/>
  <c r="BB155" i="8"/>
  <c r="AS151" i="8"/>
  <c r="AS154" i="8"/>
  <c r="AS157" i="8"/>
  <c r="AS160" i="8"/>
  <c r="AS152" i="8"/>
  <c r="AS155" i="8"/>
  <c r="AS158" i="8"/>
  <c r="AS161" i="8"/>
  <c r="AS153" i="8"/>
  <c r="AS159" i="8"/>
  <c r="AS156" i="8"/>
  <c r="AS162" i="8"/>
  <c r="AX152" i="8"/>
  <c r="AX155" i="8"/>
  <c r="AX158" i="8"/>
  <c r="AX161" i="8"/>
  <c r="AX153" i="8"/>
  <c r="AX156" i="8"/>
  <c r="AX159" i="8"/>
  <c r="AX162" i="8"/>
  <c r="AX160" i="8"/>
  <c r="AX151" i="8"/>
  <c r="AX154" i="8"/>
  <c r="AX157" i="8"/>
  <c r="BA153" i="8"/>
  <c r="BA156" i="8"/>
  <c r="BA162" i="8"/>
  <c r="BA151" i="8"/>
  <c r="BA154" i="8"/>
  <c r="BA157" i="8"/>
  <c r="BA160" i="8"/>
  <c r="BA159" i="8"/>
  <c r="BA152" i="8"/>
  <c r="BA158" i="8"/>
  <c r="BA155" i="8"/>
  <c r="BA161" i="8"/>
  <c r="BC152" i="8"/>
  <c r="BC155" i="8"/>
  <c r="BC158" i="8"/>
  <c r="BC162" i="8"/>
  <c r="BC153" i="8"/>
  <c r="BC156" i="8"/>
  <c r="BC159" i="8"/>
  <c r="BC161" i="8"/>
  <c r="BC151" i="8"/>
  <c r="BC154" i="8"/>
  <c r="BC160" i="8"/>
  <c r="BC157" i="8"/>
  <c r="AZ151" i="8"/>
  <c r="AZ154" i="8"/>
  <c r="AZ157" i="8"/>
  <c r="AZ160" i="8"/>
  <c r="AZ152" i="8"/>
  <c r="AZ155" i="8"/>
  <c r="AZ158" i="8"/>
  <c r="AZ161" i="8"/>
  <c r="AZ159" i="8"/>
  <c r="AZ162" i="8"/>
  <c r="AZ153" i="8"/>
  <c r="AZ156" i="8"/>
  <c r="AN151" i="8"/>
  <c r="AN154" i="8"/>
  <c r="AN157" i="8"/>
  <c r="AN160" i="8"/>
  <c r="AN159" i="8"/>
  <c r="AN155" i="8"/>
  <c r="AN158" i="8"/>
  <c r="AN161" i="8"/>
  <c r="AN152" i="8"/>
  <c r="AN162" i="8"/>
  <c r="AN153" i="8"/>
  <c r="AN156" i="8"/>
  <c r="BF151" i="8"/>
  <c r="BF154" i="8"/>
  <c r="BF157" i="8"/>
  <c r="BF160" i="8"/>
  <c r="BF162" i="8"/>
  <c r="BF159" i="8"/>
  <c r="BF152" i="8"/>
  <c r="BF155" i="8"/>
  <c r="BF158" i="8"/>
  <c r="BF161" i="8"/>
  <c r="BF153" i="8"/>
  <c r="BF156" i="8"/>
  <c r="AQ152" i="8"/>
  <c r="AQ155" i="8"/>
  <c r="AQ158" i="8"/>
  <c r="AQ162" i="8"/>
  <c r="AQ161" i="8"/>
  <c r="AQ153" i="8"/>
  <c r="AQ156" i="8"/>
  <c r="AQ159" i="8"/>
  <c r="AQ151" i="8"/>
  <c r="AQ154" i="8"/>
  <c r="AQ157" i="8"/>
  <c r="AQ160" i="8"/>
  <c r="BD140" i="8"/>
  <c r="BD143" i="8"/>
  <c r="BD146" i="8"/>
  <c r="BD149" i="8"/>
  <c r="BD147" i="8"/>
  <c r="BD141" i="8"/>
  <c r="BD144" i="8"/>
  <c r="BD150" i="8"/>
  <c r="BD148" i="8"/>
  <c r="BD139" i="8"/>
  <c r="BD142" i="8"/>
  <c r="BD145" i="8"/>
  <c r="AM139" i="8"/>
  <c r="AM142" i="8"/>
  <c r="AM145" i="8"/>
  <c r="AM140" i="8"/>
  <c r="AM143" i="8"/>
  <c r="AM146" i="8"/>
  <c r="AM149" i="8"/>
  <c r="AM148" i="8"/>
  <c r="AM150" i="8"/>
  <c r="AM141" i="8"/>
  <c r="AM144" i="8"/>
  <c r="AM147" i="8"/>
  <c r="AU141" i="8"/>
  <c r="AU144" i="8"/>
  <c r="AU139" i="8"/>
  <c r="AU142" i="8"/>
  <c r="AU147" i="8"/>
  <c r="AU150" i="8"/>
  <c r="AU145" i="8"/>
  <c r="AU148" i="8"/>
  <c r="AU149" i="8"/>
  <c r="AU143" i="8"/>
  <c r="AU140" i="8"/>
  <c r="AU146" i="8"/>
  <c r="AT139" i="8"/>
  <c r="AT142" i="8"/>
  <c r="AT145" i="8"/>
  <c r="AT148" i="8"/>
  <c r="AT143" i="8"/>
  <c r="AT140" i="8"/>
  <c r="AT146" i="8"/>
  <c r="AT149" i="8"/>
  <c r="AT150" i="8"/>
  <c r="AT141" i="8"/>
  <c r="AT144" i="8"/>
  <c r="AT147" i="8"/>
  <c r="AO141" i="8"/>
  <c r="AO144" i="8"/>
  <c r="AO139" i="8"/>
  <c r="AO142" i="8"/>
  <c r="AO145" i="8"/>
  <c r="AO148" i="8"/>
  <c r="AO149" i="8"/>
  <c r="AO146" i="8"/>
  <c r="AO140" i="8"/>
  <c r="AO143" i="8"/>
  <c r="AO147" i="8"/>
  <c r="AO150" i="8"/>
  <c r="BE139" i="8"/>
  <c r="BE142" i="8"/>
  <c r="BE145" i="8"/>
  <c r="BE140" i="8"/>
  <c r="BE146" i="8"/>
  <c r="BE149" i="8"/>
  <c r="BE143" i="8"/>
  <c r="BE150" i="8"/>
  <c r="BE144" i="8"/>
  <c r="BE147" i="8"/>
  <c r="BE141" i="8"/>
  <c r="BE148" i="8"/>
  <c r="AP141" i="8"/>
  <c r="AP144" i="8"/>
  <c r="AP147" i="8"/>
  <c r="AP150" i="8"/>
  <c r="AP142" i="8"/>
  <c r="AP145" i="8"/>
  <c r="AP139" i="8"/>
  <c r="AP148" i="8"/>
  <c r="AP140" i="8"/>
  <c r="AP143" i="8"/>
  <c r="AP146" i="8"/>
  <c r="AP149" i="8"/>
  <c r="AV141" i="8"/>
  <c r="AV144" i="8"/>
  <c r="AV147" i="8"/>
  <c r="AV150" i="8"/>
  <c r="AV149" i="8"/>
  <c r="AV139" i="8"/>
  <c r="AV145" i="8"/>
  <c r="AV148" i="8"/>
  <c r="AV142" i="8"/>
  <c r="AV140" i="8"/>
  <c r="AV143" i="8"/>
  <c r="AV146" i="8"/>
  <c r="AY139" i="8"/>
  <c r="AY142" i="8"/>
  <c r="AY145" i="8"/>
  <c r="AY148" i="8"/>
  <c r="AY140" i="8"/>
  <c r="AY143" i="8"/>
  <c r="AY146" i="8"/>
  <c r="AY149" i="8"/>
  <c r="AY147" i="8"/>
  <c r="AY150" i="8"/>
  <c r="AY141" i="8"/>
  <c r="AY144" i="8"/>
  <c r="AR140" i="8"/>
  <c r="AR143" i="8"/>
  <c r="AR146" i="8"/>
  <c r="AR149" i="8"/>
  <c r="AR141" i="8"/>
  <c r="AR147" i="8"/>
  <c r="AR148" i="8"/>
  <c r="AR144" i="8"/>
  <c r="AR150" i="8"/>
  <c r="AR139" i="8"/>
  <c r="AR142" i="8"/>
  <c r="AR145" i="8"/>
  <c r="AW140" i="8"/>
  <c r="AW143" i="8"/>
  <c r="AW146" i="8"/>
  <c r="AW149" i="8"/>
  <c r="AW147" i="8"/>
  <c r="AW150" i="8"/>
  <c r="AW141" i="8"/>
  <c r="AW144" i="8"/>
  <c r="AW148" i="8"/>
  <c r="AW145" i="8"/>
  <c r="AW139" i="8"/>
  <c r="AW142" i="8"/>
  <c r="BB141" i="8"/>
  <c r="BB144" i="8"/>
  <c r="BB147" i="8"/>
  <c r="BB150" i="8"/>
  <c r="BB139" i="8"/>
  <c r="BB142" i="8"/>
  <c r="BB145" i="8"/>
  <c r="BB148" i="8"/>
  <c r="BB140" i="8"/>
  <c r="BB143" i="8"/>
  <c r="BB146" i="8"/>
  <c r="BB149" i="8"/>
  <c r="AS139" i="8"/>
  <c r="AS142" i="8"/>
  <c r="AS145" i="8"/>
  <c r="AS140" i="8"/>
  <c r="AS146" i="8"/>
  <c r="AS149" i="8"/>
  <c r="AS143" i="8"/>
  <c r="AS150" i="8"/>
  <c r="AS148" i="8"/>
  <c r="AS141" i="8"/>
  <c r="AS144" i="8"/>
  <c r="AS147" i="8"/>
  <c r="AX140" i="8"/>
  <c r="AX143" i="8"/>
  <c r="AX146" i="8"/>
  <c r="AX149" i="8"/>
  <c r="AX141" i="8"/>
  <c r="AX144" i="8"/>
  <c r="AX150" i="8"/>
  <c r="AX147" i="8"/>
  <c r="AX148" i="8"/>
  <c r="AX139" i="8"/>
  <c r="AX142" i="8"/>
  <c r="AX145" i="8"/>
  <c r="BA141" i="8"/>
  <c r="BA144" i="8"/>
  <c r="BA147" i="8"/>
  <c r="BA139" i="8"/>
  <c r="BA145" i="8"/>
  <c r="BA148" i="8"/>
  <c r="BA149" i="8"/>
  <c r="BA142" i="8"/>
  <c r="BA146" i="8"/>
  <c r="BA150" i="8"/>
  <c r="BA140" i="8"/>
  <c r="BA143" i="8"/>
  <c r="BC140" i="8"/>
  <c r="BC143" i="8"/>
  <c r="BC146" i="8"/>
  <c r="BC141" i="8"/>
  <c r="BC144" i="8"/>
  <c r="BC147" i="8"/>
  <c r="BC150" i="8"/>
  <c r="BC149" i="8"/>
  <c r="BC142" i="8"/>
  <c r="BC148" i="8"/>
  <c r="BC139" i="8"/>
  <c r="BC145" i="8"/>
  <c r="AZ142" i="8"/>
  <c r="AZ145" i="8"/>
  <c r="AZ148" i="8"/>
  <c r="AZ139" i="8"/>
  <c r="AZ140" i="8"/>
  <c r="AZ146" i="8"/>
  <c r="AZ149" i="8"/>
  <c r="AZ150" i="8"/>
  <c r="AZ143" i="8"/>
  <c r="AZ141" i="8"/>
  <c r="AZ144" i="8"/>
  <c r="AZ147" i="8"/>
  <c r="AN142" i="8"/>
  <c r="AN145" i="8"/>
  <c r="AN148" i="8"/>
  <c r="AN139" i="8"/>
  <c r="AN150" i="8"/>
  <c r="AN146" i="8"/>
  <c r="AN149" i="8"/>
  <c r="AN140" i="8"/>
  <c r="AN143" i="8"/>
  <c r="AN141" i="8"/>
  <c r="AN144" i="8"/>
  <c r="AN147" i="8"/>
  <c r="BF139" i="8"/>
  <c r="BF142" i="8"/>
  <c r="BF145" i="8"/>
  <c r="BF148" i="8"/>
  <c r="BF147" i="8"/>
  <c r="BF143" i="8"/>
  <c r="BF140" i="8"/>
  <c r="BF146" i="8"/>
  <c r="BF149" i="8"/>
  <c r="BF150" i="8"/>
  <c r="BF141" i="8"/>
  <c r="BF144" i="8"/>
  <c r="AQ140" i="8"/>
  <c r="AQ143" i="8"/>
  <c r="AQ146" i="8"/>
  <c r="AQ141" i="8"/>
  <c r="AQ144" i="8"/>
  <c r="AQ147" i="8"/>
  <c r="AQ150" i="8"/>
  <c r="AQ148" i="8"/>
  <c r="AQ142" i="8"/>
  <c r="AQ149" i="8"/>
  <c r="AQ139" i="8"/>
  <c r="AQ145" i="8"/>
  <c r="AY125" i="8"/>
  <c r="AY128" i="8"/>
  <c r="AY131" i="8"/>
  <c r="AY126" i="8"/>
  <c r="AY129" i="8"/>
  <c r="AY132" i="8"/>
  <c r="AY135" i="8"/>
  <c r="AY127" i="8"/>
  <c r="AY130" i="8"/>
  <c r="AY133" i="8"/>
  <c r="AY136" i="8"/>
  <c r="AY134" i="8"/>
  <c r="AX126" i="8"/>
  <c r="AX129" i="8"/>
  <c r="AX133" i="8"/>
  <c r="AX136" i="8"/>
  <c r="AX127" i="8"/>
  <c r="AX130" i="8"/>
  <c r="AX125" i="8"/>
  <c r="AX128" i="8"/>
  <c r="AX131" i="8"/>
  <c r="AX134" i="8"/>
  <c r="AX135" i="8"/>
  <c r="AX132" i="8"/>
  <c r="BE125" i="8"/>
  <c r="BE128" i="8"/>
  <c r="BE126" i="8"/>
  <c r="BE129" i="8"/>
  <c r="BE135" i="8"/>
  <c r="BE132" i="8"/>
  <c r="BE127" i="8"/>
  <c r="BE130" i="8"/>
  <c r="BE133" i="8"/>
  <c r="BE136" i="8"/>
  <c r="BE131" i="8"/>
  <c r="BE134" i="8"/>
  <c r="AR126" i="8"/>
  <c r="AR129" i="8"/>
  <c r="AR130" i="8"/>
  <c r="AR127" i="8"/>
  <c r="AR133" i="8"/>
  <c r="AR136" i="8"/>
  <c r="AR134" i="8"/>
  <c r="AR125" i="8"/>
  <c r="AR128" i="8"/>
  <c r="AR131" i="8"/>
  <c r="AR132" i="8"/>
  <c r="AR135" i="8"/>
  <c r="AM125" i="8"/>
  <c r="AM128" i="8"/>
  <c r="AM131" i="8"/>
  <c r="AM126" i="8"/>
  <c r="AM129" i="8"/>
  <c r="AM132" i="8"/>
  <c r="AM135" i="8"/>
  <c r="AM136" i="8"/>
  <c r="AM127" i="8"/>
  <c r="AM130" i="8"/>
  <c r="AM133" i="8"/>
  <c r="AM134" i="8"/>
  <c r="AQ126" i="8"/>
  <c r="AQ129" i="8"/>
  <c r="AQ135" i="8"/>
  <c r="AQ127" i="8"/>
  <c r="AQ130" i="8"/>
  <c r="AQ133" i="8"/>
  <c r="AQ136" i="8"/>
  <c r="AQ134" i="8"/>
  <c r="AQ125" i="8"/>
  <c r="AQ128" i="8"/>
  <c r="AQ131" i="8"/>
  <c r="AQ132" i="8"/>
  <c r="BF128" i="8"/>
  <c r="BF125" i="8"/>
  <c r="BF126" i="8"/>
  <c r="BF132" i="8"/>
  <c r="BF135" i="8"/>
  <c r="BF129" i="8"/>
  <c r="BF127" i="8"/>
  <c r="BF130" i="8"/>
  <c r="BF133" i="8"/>
  <c r="BF136" i="8"/>
  <c r="BF131" i="8"/>
  <c r="BF134" i="8"/>
  <c r="AT128" i="8"/>
  <c r="AT131" i="8"/>
  <c r="AT125" i="8"/>
  <c r="AT126" i="8"/>
  <c r="AT135" i="8"/>
  <c r="AT129" i="8"/>
  <c r="AT132" i="8"/>
  <c r="AT127" i="8"/>
  <c r="AT130" i="8"/>
  <c r="AT136" i="8"/>
  <c r="AT133" i="8"/>
  <c r="AT134" i="8"/>
  <c r="BD126" i="8"/>
  <c r="BD129" i="8"/>
  <c r="BD127" i="8"/>
  <c r="BD130" i="8"/>
  <c r="BD133" i="8"/>
  <c r="BD136" i="8"/>
  <c r="BD125" i="8"/>
  <c r="BD134" i="8"/>
  <c r="BD128" i="8"/>
  <c r="BD131" i="8"/>
  <c r="BD135" i="8"/>
  <c r="BD132" i="8"/>
  <c r="AS125" i="8"/>
  <c r="AS128" i="8"/>
  <c r="AS131" i="8"/>
  <c r="AS134" i="8"/>
  <c r="AS126" i="8"/>
  <c r="AS135" i="8"/>
  <c r="AS129" i="8"/>
  <c r="AS132" i="8"/>
  <c r="AS136" i="8"/>
  <c r="AS127" i="8"/>
  <c r="AS130" i="8"/>
  <c r="AS133" i="8"/>
  <c r="AV127" i="8"/>
  <c r="AV130" i="8"/>
  <c r="AV128" i="8"/>
  <c r="AV131" i="8"/>
  <c r="AV125" i="8"/>
  <c r="AV134" i="8"/>
  <c r="AV126" i="8"/>
  <c r="AV129" i="8"/>
  <c r="AV132" i="8"/>
  <c r="AV135" i="8"/>
  <c r="AV136" i="8"/>
  <c r="AV133" i="8"/>
  <c r="BB127" i="8"/>
  <c r="BB130" i="8"/>
  <c r="BB125" i="8"/>
  <c r="BB134" i="8"/>
  <c r="BB128" i="8"/>
  <c r="BB131" i="8"/>
  <c r="BB126" i="8"/>
  <c r="BB129" i="8"/>
  <c r="BB132" i="8"/>
  <c r="BB135" i="8"/>
  <c r="BB136" i="8"/>
  <c r="BB133" i="8"/>
  <c r="BC126" i="8"/>
  <c r="BC129" i="8"/>
  <c r="BC132" i="8"/>
  <c r="BC127" i="8"/>
  <c r="BC130" i="8"/>
  <c r="BC133" i="8"/>
  <c r="BC136" i="8"/>
  <c r="BC135" i="8"/>
  <c r="BC125" i="8"/>
  <c r="BC128" i="8"/>
  <c r="BC134" i="8"/>
  <c r="BC131" i="8"/>
  <c r="AU127" i="8"/>
  <c r="AU130" i="8"/>
  <c r="AU125" i="8"/>
  <c r="AU128" i="8"/>
  <c r="AU131" i="8"/>
  <c r="AU134" i="8"/>
  <c r="AU126" i="8"/>
  <c r="AU129" i="8"/>
  <c r="AU132" i="8"/>
  <c r="AU135" i="8"/>
  <c r="AU133" i="8"/>
  <c r="AU136" i="8"/>
  <c r="AZ125" i="8"/>
  <c r="AZ128" i="8"/>
  <c r="AZ131" i="8"/>
  <c r="AZ129" i="8"/>
  <c r="AZ126" i="8"/>
  <c r="AZ132" i="8"/>
  <c r="AZ135" i="8"/>
  <c r="AZ133" i="8"/>
  <c r="AZ136" i="8"/>
  <c r="AZ127" i="8"/>
  <c r="AZ130" i="8"/>
  <c r="AZ134" i="8"/>
  <c r="AP127" i="8"/>
  <c r="AP130" i="8"/>
  <c r="AP125" i="8"/>
  <c r="AP134" i="8"/>
  <c r="AP128" i="8"/>
  <c r="AP131" i="8"/>
  <c r="AP129" i="8"/>
  <c r="AP132" i="8"/>
  <c r="AP126" i="8"/>
  <c r="AP135" i="8"/>
  <c r="AP136" i="8"/>
  <c r="AP133" i="8"/>
  <c r="AN125" i="8"/>
  <c r="AN128" i="8"/>
  <c r="AN131" i="8"/>
  <c r="AN126" i="8"/>
  <c r="AN129" i="8"/>
  <c r="AN132" i="8"/>
  <c r="AN135" i="8"/>
  <c r="AN133" i="8"/>
  <c r="AN127" i="8"/>
  <c r="AN130" i="8"/>
  <c r="AN136" i="8"/>
  <c r="AN134" i="8"/>
  <c r="AO127" i="8"/>
  <c r="AO130" i="8"/>
  <c r="AO125" i="8"/>
  <c r="AO128" i="8"/>
  <c r="AO134" i="8"/>
  <c r="AO131" i="8"/>
  <c r="AO135" i="8"/>
  <c r="AO126" i="8"/>
  <c r="AO129" i="8"/>
  <c r="AO132" i="8"/>
  <c r="AO136" i="8"/>
  <c r="AO133" i="8"/>
  <c r="AW126" i="8"/>
  <c r="AW129" i="8"/>
  <c r="AW132" i="8"/>
  <c r="AW127" i="8"/>
  <c r="AW130" i="8"/>
  <c r="AW136" i="8"/>
  <c r="AW133" i="8"/>
  <c r="AW135" i="8"/>
  <c r="AW125" i="8"/>
  <c r="AW128" i="8"/>
  <c r="AW131" i="8"/>
  <c r="AW134" i="8"/>
  <c r="AM113" i="8"/>
  <c r="AM116" i="8"/>
  <c r="AM119" i="8"/>
  <c r="AM122" i="8"/>
  <c r="AM117" i="8"/>
  <c r="AM120" i="8"/>
  <c r="AM123" i="8"/>
  <c r="AM114" i="8"/>
  <c r="AM124" i="8"/>
  <c r="AM115" i="8"/>
  <c r="AM118" i="8"/>
  <c r="AM121" i="8"/>
  <c r="AY113" i="8"/>
  <c r="AY116" i="8"/>
  <c r="AY119" i="8"/>
  <c r="AY122" i="8"/>
  <c r="AY114" i="8"/>
  <c r="AY117" i="8"/>
  <c r="AY120" i="8"/>
  <c r="AY123" i="8"/>
  <c r="AY115" i="8"/>
  <c r="AY118" i="8"/>
  <c r="AY121" i="8"/>
  <c r="AY124" i="8"/>
  <c r="AX117" i="8"/>
  <c r="AX120" i="8"/>
  <c r="AX114" i="8"/>
  <c r="AX123" i="8"/>
  <c r="AX124" i="8"/>
  <c r="AX118" i="8"/>
  <c r="AX115" i="8"/>
  <c r="AX121" i="8"/>
  <c r="AX122" i="8"/>
  <c r="AX113" i="8"/>
  <c r="AX116" i="8"/>
  <c r="AX119" i="8"/>
  <c r="AV124" i="8"/>
  <c r="AV115" i="8"/>
  <c r="AV118" i="8"/>
  <c r="AV121" i="8"/>
  <c r="AV113" i="8"/>
  <c r="AV122" i="8"/>
  <c r="AV116" i="8"/>
  <c r="AV119" i="8"/>
  <c r="AV114" i="8"/>
  <c r="AV117" i="8"/>
  <c r="AV120" i="8"/>
  <c r="AV123" i="8"/>
  <c r="BE113" i="8"/>
  <c r="BE116" i="8"/>
  <c r="BE119" i="8"/>
  <c r="BE114" i="8"/>
  <c r="BE117" i="8"/>
  <c r="BE120" i="8"/>
  <c r="BE123" i="8"/>
  <c r="BE115" i="8"/>
  <c r="BE118" i="8"/>
  <c r="BE121" i="8"/>
  <c r="BE124" i="8"/>
  <c r="BE122" i="8"/>
  <c r="AR123" i="8"/>
  <c r="AR114" i="8"/>
  <c r="AR117" i="8"/>
  <c r="AR120" i="8"/>
  <c r="AR122" i="8"/>
  <c r="AR115" i="8"/>
  <c r="AR121" i="8"/>
  <c r="AR124" i="8"/>
  <c r="AR118" i="8"/>
  <c r="AR113" i="8"/>
  <c r="AR116" i="8"/>
  <c r="AR119" i="8"/>
  <c r="AQ114" i="8"/>
  <c r="AQ117" i="8"/>
  <c r="AQ120" i="8"/>
  <c r="AQ115" i="8"/>
  <c r="AQ118" i="8"/>
  <c r="AQ121" i="8"/>
  <c r="AQ124" i="8"/>
  <c r="AQ123" i="8"/>
  <c r="AQ113" i="8"/>
  <c r="AQ116" i="8"/>
  <c r="AQ119" i="8"/>
  <c r="AQ122" i="8"/>
  <c r="BF119" i="8"/>
  <c r="BF122" i="8"/>
  <c r="BF121" i="8"/>
  <c r="BF113" i="8"/>
  <c r="BF116" i="8"/>
  <c r="BF117" i="8"/>
  <c r="BF114" i="8"/>
  <c r="BF120" i="8"/>
  <c r="BF123" i="8"/>
  <c r="BF124" i="8"/>
  <c r="BF115" i="8"/>
  <c r="BF118" i="8"/>
  <c r="AT119" i="8"/>
  <c r="AT122" i="8"/>
  <c r="AT113" i="8"/>
  <c r="AT116" i="8"/>
  <c r="AT124" i="8"/>
  <c r="AT121" i="8"/>
  <c r="AT117" i="8"/>
  <c r="AT114" i="8"/>
  <c r="AT120" i="8"/>
  <c r="AT123" i="8"/>
  <c r="AT115" i="8"/>
  <c r="AT118" i="8"/>
  <c r="BD123" i="8"/>
  <c r="BD114" i="8"/>
  <c r="BD117" i="8"/>
  <c r="BD120" i="8"/>
  <c r="BD124" i="8"/>
  <c r="BD115" i="8"/>
  <c r="BD121" i="8"/>
  <c r="BD118" i="8"/>
  <c r="BD122" i="8"/>
  <c r="BD113" i="8"/>
  <c r="BD116" i="8"/>
  <c r="BD119" i="8"/>
  <c r="AS113" i="8"/>
  <c r="AS116" i="8"/>
  <c r="AS119" i="8"/>
  <c r="AS114" i="8"/>
  <c r="AS117" i="8"/>
  <c r="AS120" i="8"/>
  <c r="AS123" i="8"/>
  <c r="AS115" i="8"/>
  <c r="AS118" i="8"/>
  <c r="AS121" i="8"/>
  <c r="AS124" i="8"/>
  <c r="AS122" i="8"/>
  <c r="BB118" i="8"/>
  <c r="BB121" i="8"/>
  <c r="BB115" i="8"/>
  <c r="BB124" i="8"/>
  <c r="BB123" i="8"/>
  <c r="BB116" i="8"/>
  <c r="BB119" i="8"/>
  <c r="BB113" i="8"/>
  <c r="BB122" i="8"/>
  <c r="BB114" i="8"/>
  <c r="BB117" i="8"/>
  <c r="BB120" i="8"/>
  <c r="BC114" i="8"/>
  <c r="BC117" i="8"/>
  <c r="BC120" i="8"/>
  <c r="BC115" i="8"/>
  <c r="BC118" i="8"/>
  <c r="BC121" i="8"/>
  <c r="BC124" i="8"/>
  <c r="BC122" i="8"/>
  <c r="BC123" i="8"/>
  <c r="BC113" i="8"/>
  <c r="BC116" i="8"/>
  <c r="BC119" i="8"/>
  <c r="AU115" i="8"/>
  <c r="AU118" i="8"/>
  <c r="AU121" i="8"/>
  <c r="AU113" i="8"/>
  <c r="AU116" i="8"/>
  <c r="AU119" i="8"/>
  <c r="AU122" i="8"/>
  <c r="AU114" i="8"/>
  <c r="AU124" i="8"/>
  <c r="AU117" i="8"/>
  <c r="AU120" i="8"/>
  <c r="AU123" i="8"/>
  <c r="AZ116" i="8"/>
  <c r="AZ124" i="8"/>
  <c r="AZ113" i="8"/>
  <c r="AZ119" i="8"/>
  <c r="AZ122" i="8"/>
  <c r="AZ114" i="8"/>
  <c r="AZ120" i="8"/>
  <c r="AZ123" i="8"/>
  <c r="AZ121" i="8"/>
  <c r="AZ117" i="8"/>
  <c r="AZ115" i="8"/>
  <c r="AZ118" i="8"/>
  <c r="AP118" i="8"/>
  <c r="AP121" i="8"/>
  <c r="AP115" i="8"/>
  <c r="AP124" i="8"/>
  <c r="AP116" i="8"/>
  <c r="AP119" i="8"/>
  <c r="AP113" i="8"/>
  <c r="AP122" i="8"/>
  <c r="AP123" i="8"/>
  <c r="AP114" i="8"/>
  <c r="AP117" i="8"/>
  <c r="AP120" i="8"/>
  <c r="AN113" i="8"/>
  <c r="AN116" i="8"/>
  <c r="AN119" i="8"/>
  <c r="AN122" i="8"/>
  <c r="AN121" i="8"/>
  <c r="AN124" i="8"/>
  <c r="AN120" i="8"/>
  <c r="AN123" i="8"/>
  <c r="AN114" i="8"/>
  <c r="AN117" i="8"/>
  <c r="AN115" i="8"/>
  <c r="AN118" i="8"/>
  <c r="AO115" i="8"/>
  <c r="AO118" i="8"/>
  <c r="AO121" i="8"/>
  <c r="AO113" i="8"/>
  <c r="AO116" i="8"/>
  <c r="AO119" i="8"/>
  <c r="AO122" i="8"/>
  <c r="AO123" i="8"/>
  <c r="AO124" i="8"/>
  <c r="AO114" i="8"/>
  <c r="AO117" i="8"/>
  <c r="AO120" i="8"/>
  <c r="AW114" i="8"/>
  <c r="AW117" i="8"/>
  <c r="AW120" i="8"/>
  <c r="AW115" i="8"/>
  <c r="AW118" i="8"/>
  <c r="AW121" i="8"/>
  <c r="AW124" i="8"/>
  <c r="AW123" i="8"/>
  <c r="AW116" i="8"/>
  <c r="AW119" i="8"/>
  <c r="AW122" i="8"/>
  <c r="AW113" i="8"/>
  <c r="V126" i="8"/>
  <c r="V127" i="8"/>
  <c r="V130" i="8"/>
  <c r="V125" i="8"/>
  <c r="V131" i="8"/>
  <c r="I129" i="8"/>
  <c r="M125" i="8"/>
  <c r="M128" i="8"/>
  <c r="M131" i="8"/>
  <c r="M134" i="8"/>
  <c r="M126" i="8"/>
  <c r="M132" i="8"/>
  <c r="M135" i="8"/>
  <c r="M129" i="8"/>
  <c r="M127" i="8"/>
  <c r="M130" i="8"/>
  <c r="M136" i="8"/>
  <c r="Y131" i="8"/>
  <c r="Y134" i="8"/>
  <c r="Y135" i="8"/>
  <c r="Y127" i="8"/>
  <c r="Y130" i="8"/>
  <c r="T127" i="8"/>
  <c r="T128" i="8"/>
  <c r="T134" i="8"/>
  <c r="T125" i="8"/>
  <c r="T126" i="8"/>
  <c r="T129" i="8"/>
  <c r="T135" i="8"/>
  <c r="T133" i="8"/>
  <c r="T136" i="8"/>
  <c r="X128" i="8"/>
  <c r="X127" i="8"/>
  <c r="X133" i="8"/>
  <c r="Q126" i="8"/>
  <c r="Q132" i="8"/>
  <c r="Q127" i="8"/>
  <c r="Q130" i="8"/>
  <c r="Q133" i="8"/>
  <c r="Q136" i="8"/>
  <c r="Q125" i="8"/>
  <c r="Q128" i="8"/>
  <c r="Q131" i="8"/>
  <c r="Q134" i="8"/>
  <c r="R125" i="8"/>
  <c r="R128" i="8"/>
  <c r="R126" i="8"/>
  <c r="R129" i="8"/>
  <c r="R132" i="8"/>
  <c r="R135" i="8"/>
  <c r="R134" i="8"/>
  <c r="R127" i="8"/>
  <c r="R130" i="8"/>
  <c r="R133" i="8"/>
  <c r="N127" i="8"/>
  <c r="N130" i="8"/>
  <c r="N133" i="8"/>
  <c r="N125" i="8"/>
  <c r="N128" i="8"/>
  <c r="N131" i="8"/>
  <c r="N134" i="8"/>
  <c r="N135" i="8"/>
  <c r="N126" i="8"/>
  <c r="N129" i="8"/>
  <c r="N132" i="8"/>
  <c r="N136" i="8"/>
  <c r="S125" i="8"/>
  <c r="S128" i="8"/>
  <c r="S131" i="8"/>
  <c r="S134" i="8"/>
  <c r="S129" i="8"/>
  <c r="S126" i="8"/>
  <c r="S132" i="8"/>
  <c r="S136" i="8"/>
  <c r="S127" i="8"/>
  <c r="S130" i="8"/>
  <c r="S133" i="8"/>
  <c r="N115" i="8"/>
  <c r="N118" i="8"/>
  <c r="N124" i="8"/>
  <c r="N113" i="8"/>
  <c r="N116" i="8"/>
  <c r="N119" i="8"/>
  <c r="N122" i="8"/>
  <c r="N121" i="8"/>
  <c r="N120" i="8"/>
  <c r="N123" i="8"/>
  <c r="N114" i="8"/>
  <c r="N117" i="8"/>
  <c r="V114" i="8"/>
  <c r="V117" i="8"/>
  <c r="V124" i="8"/>
  <c r="V123" i="8"/>
  <c r="V115" i="8"/>
  <c r="V118" i="8"/>
  <c r="V121" i="8"/>
  <c r="V113" i="8"/>
  <c r="V119" i="8"/>
  <c r="V122" i="8"/>
  <c r="V120" i="8"/>
  <c r="V116" i="8"/>
  <c r="I121" i="8"/>
  <c r="I116" i="8"/>
  <c r="M113" i="8"/>
  <c r="M116" i="8"/>
  <c r="M119" i="8"/>
  <c r="M122" i="8"/>
  <c r="M120" i="8"/>
  <c r="M123" i="8"/>
  <c r="M114" i="8"/>
  <c r="M117" i="8"/>
  <c r="M115" i="8"/>
  <c r="M118" i="8"/>
  <c r="M121" i="8"/>
  <c r="M124" i="8"/>
  <c r="G115" i="8"/>
  <c r="Y113" i="8"/>
  <c r="Y114" i="8"/>
  <c r="Y115" i="8"/>
  <c r="Y121" i="8"/>
  <c r="T115" i="8"/>
  <c r="T118" i="8"/>
  <c r="T116" i="8"/>
  <c r="T122" i="8"/>
  <c r="T113" i="8"/>
  <c r="T120" i="8"/>
  <c r="T124" i="8"/>
  <c r="T121" i="8"/>
  <c r="X114" i="8"/>
  <c r="X122" i="8"/>
  <c r="J116" i="8"/>
  <c r="Q114" i="8"/>
  <c r="Q120" i="8"/>
  <c r="Q123" i="8"/>
  <c r="Q118" i="8"/>
  <c r="Q116" i="8"/>
  <c r="Q119" i="8"/>
  <c r="Q122" i="8"/>
  <c r="R113" i="8"/>
  <c r="R116" i="8"/>
  <c r="R114" i="8"/>
  <c r="R117" i="8"/>
  <c r="R120" i="8"/>
  <c r="R122" i="8"/>
  <c r="R115" i="8"/>
  <c r="R121" i="8"/>
  <c r="R118" i="8"/>
  <c r="R119" i="8"/>
  <c r="S113" i="8"/>
  <c r="S119" i="8"/>
  <c r="S116" i="8"/>
  <c r="S114" i="8"/>
  <c r="S117" i="8"/>
  <c r="S120" i="8"/>
  <c r="S123" i="8"/>
  <c r="S115" i="8"/>
  <c r="S118" i="8"/>
  <c r="S121" i="8"/>
  <c r="S124" i="8"/>
  <c r="K123" i="8"/>
  <c r="U151" i="8"/>
  <c r="U154" i="8"/>
  <c r="U152" i="8"/>
  <c r="AM156" i="8"/>
  <c r="U160" i="8"/>
  <c r="U162" i="8"/>
  <c r="U161" i="8"/>
  <c r="U158" i="8"/>
  <c r="L162" i="8"/>
  <c r="L159" i="8"/>
  <c r="L161" i="8"/>
  <c r="L152" i="8"/>
  <c r="L154" i="8"/>
  <c r="X142" i="8"/>
  <c r="X155" i="8"/>
  <c r="X157" i="8"/>
  <c r="L157" i="8"/>
  <c r="U159" i="8"/>
  <c r="L151" i="8"/>
  <c r="U153" i="8"/>
  <c r="L158" i="8"/>
  <c r="O162" i="8"/>
  <c r="O140" i="8"/>
  <c r="O146" i="8"/>
  <c r="O156" i="8"/>
  <c r="O143" i="8"/>
  <c r="O153" i="8"/>
  <c r="O159" i="8"/>
  <c r="O145" i="8"/>
  <c r="O155" i="8"/>
  <c r="O142" i="8"/>
  <c r="O161" i="8"/>
  <c r="O148" i="8"/>
  <c r="O158" i="8"/>
  <c r="O139" i="8"/>
  <c r="O152" i="8"/>
  <c r="O147" i="8"/>
  <c r="O157" i="8"/>
  <c r="O144" i="8"/>
  <c r="O154" i="8"/>
  <c r="O141" i="8"/>
  <c r="O160" i="8"/>
  <c r="O149" i="8"/>
  <c r="O150" i="8"/>
  <c r="X139" i="8"/>
  <c r="X154" i="8"/>
  <c r="X149" i="8"/>
  <c r="X151" i="8"/>
  <c r="X148" i="8"/>
  <c r="X160" i="8"/>
  <c r="X150" i="8"/>
  <c r="X162" i="8"/>
  <c r="X144" i="8"/>
  <c r="X156" i="8"/>
  <c r="X141" i="8"/>
  <c r="X153" i="8"/>
  <c r="X147" i="8"/>
  <c r="X159" i="8"/>
  <c r="X140" i="8"/>
  <c r="X161" i="8"/>
  <c r="X146" i="8"/>
  <c r="X152" i="8"/>
  <c r="X143" i="8"/>
  <c r="C64" i="19"/>
  <c r="C63" i="19"/>
  <c r="X145" i="8"/>
  <c r="BA133" i="8"/>
  <c r="J143" i="8"/>
  <c r="J150" i="8"/>
  <c r="W148" i="8"/>
  <c r="W153" i="8"/>
  <c r="W154" i="8"/>
  <c r="W141" i="8"/>
  <c r="W150" i="8"/>
  <c r="W140" i="8"/>
  <c r="W160" i="8"/>
  <c r="W159" i="8"/>
  <c r="W146" i="8"/>
  <c r="W156" i="8"/>
  <c r="W149" i="8"/>
  <c r="W155" i="8"/>
  <c r="W145" i="8"/>
  <c r="W161" i="8"/>
  <c r="W152" i="8"/>
  <c r="W143" i="8"/>
  <c r="W147" i="8"/>
  <c r="W157" i="8"/>
  <c r="W142" i="8"/>
  <c r="W151" i="8"/>
  <c r="W162" i="8"/>
  <c r="W139" i="8"/>
  <c r="W158" i="8"/>
  <c r="O151" i="8"/>
  <c r="K155" i="8"/>
  <c r="U147" i="8"/>
  <c r="U145" i="8"/>
  <c r="U143" i="8"/>
  <c r="K145" i="8"/>
  <c r="K153" i="8"/>
  <c r="K151" i="8"/>
  <c r="U146" i="8"/>
  <c r="U157" i="8"/>
  <c r="K157" i="8"/>
  <c r="K159" i="8"/>
  <c r="U148" i="8"/>
  <c r="K147" i="8"/>
  <c r="K160" i="8"/>
  <c r="U144" i="8"/>
  <c r="K162" i="8"/>
  <c r="K156" i="8"/>
  <c r="U141" i="8"/>
  <c r="K149" i="8"/>
  <c r="K161" i="8"/>
  <c r="U150" i="8"/>
  <c r="U149" i="8"/>
  <c r="K148" i="8"/>
  <c r="K154" i="8"/>
  <c r="U155" i="8"/>
  <c r="U140" i="8"/>
  <c r="K158" i="8"/>
  <c r="K139" i="8"/>
  <c r="U139" i="8"/>
  <c r="K152" i="8"/>
  <c r="K144" i="8"/>
  <c r="U142" i="8"/>
  <c r="K150" i="8"/>
  <c r="K141" i="8"/>
  <c r="K146" i="8"/>
  <c r="X158" i="8"/>
  <c r="J149" i="8"/>
  <c r="J144" i="8"/>
  <c r="J148" i="8"/>
  <c r="J160" i="8"/>
  <c r="J162" i="8"/>
  <c r="J156" i="8"/>
  <c r="J157" i="8"/>
  <c r="J139" i="8"/>
  <c r="J142" i="8"/>
  <c r="J140" i="8"/>
  <c r="J154" i="8"/>
  <c r="J158" i="8"/>
  <c r="J161" i="8"/>
  <c r="J152" i="8"/>
  <c r="J146" i="8"/>
  <c r="J151" i="8"/>
  <c r="J145" i="8"/>
  <c r="J141" i="8"/>
  <c r="J153" i="8"/>
  <c r="J159" i="8"/>
  <c r="J147" i="8"/>
  <c r="L149" i="8"/>
  <c r="L150" i="8"/>
  <c r="L145" i="8"/>
  <c r="L140" i="8"/>
  <c r="L153" i="8"/>
  <c r="L146" i="8"/>
  <c r="L148" i="8"/>
  <c r="L142" i="8"/>
  <c r="L141" i="8"/>
  <c r="L139" i="8"/>
  <c r="L143" i="8"/>
  <c r="L160" i="8"/>
  <c r="L155" i="8"/>
  <c r="L147" i="8"/>
  <c r="L144" i="8"/>
  <c r="F141" i="8"/>
  <c r="F139" i="8"/>
  <c r="F152" i="8"/>
  <c r="T145" i="8"/>
  <c r="F162" i="8"/>
  <c r="F158" i="8"/>
  <c r="F155" i="8"/>
  <c r="F159" i="8"/>
  <c r="F154" i="8"/>
  <c r="F143" i="8"/>
  <c r="F140" i="8"/>
  <c r="F146" i="8"/>
  <c r="F156" i="8"/>
  <c r="F148" i="8"/>
  <c r="F161" i="8"/>
  <c r="F147" i="8"/>
  <c r="F153" i="8"/>
  <c r="F149" i="8"/>
  <c r="F144" i="8"/>
  <c r="F157" i="8"/>
  <c r="F151" i="8"/>
  <c r="F145" i="8"/>
  <c r="R154" i="8"/>
  <c r="K143" i="8"/>
  <c r="K142" i="8"/>
  <c r="M145" i="8"/>
  <c r="Y146" i="8"/>
  <c r="U156" i="8"/>
  <c r="W144" i="8"/>
  <c r="K140" i="8"/>
  <c r="P148" i="8"/>
  <c r="L156" i="8"/>
  <c r="R139" i="8"/>
  <c r="J155" i="8"/>
  <c r="T141" i="8"/>
  <c r="F142" i="8"/>
  <c r="AF66" i="19" l="1"/>
  <c r="AF67" i="19" s="1"/>
  <c r="AF71" i="19" s="1"/>
  <c r="X66" i="19"/>
  <c r="X67" i="19" s="1"/>
  <c r="X71" i="19" s="1"/>
  <c r="X74" i="19" s="1"/>
  <c r="Y66" i="19"/>
  <c r="Y67" i="19" s="1"/>
  <c r="Y71" i="19" s="1"/>
  <c r="Y74" i="19" s="1"/>
  <c r="AH66" i="19"/>
  <c r="AH67" i="19" s="1"/>
  <c r="AH71" i="19" s="1"/>
  <c r="Z66" i="19"/>
  <c r="Z67" i="19" s="1"/>
  <c r="Z71" i="19" s="1"/>
  <c r="Z74" i="19" s="1"/>
  <c r="AE66" i="19"/>
  <c r="AE67" i="19" s="1"/>
  <c r="AE71" i="19" s="1"/>
  <c r="AC66" i="19"/>
  <c r="AC67" i="19" s="1"/>
  <c r="AC71" i="19" s="1"/>
  <c r="AG66" i="19"/>
  <c r="AG67" i="19" s="1"/>
  <c r="AG71" i="19" s="1"/>
  <c r="AB66" i="19"/>
  <c r="AB67" i="19" s="1"/>
  <c r="AB71" i="19" s="1"/>
  <c r="AD66" i="19"/>
  <c r="AD67" i="19" s="1"/>
  <c r="AD71" i="19" s="1"/>
  <c r="AA66" i="19"/>
  <c r="AA67" i="19" s="1"/>
  <c r="AA71" i="19" s="1"/>
  <c r="E64" i="19"/>
  <c r="D64" i="19"/>
  <c r="R64" i="19"/>
  <c r="G64" i="19"/>
  <c r="W64" i="19"/>
  <c r="L64" i="19"/>
  <c r="O64" i="19"/>
  <c r="M64" i="19"/>
  <c r="N64" i="19"/>
  <c r="J64" i="19"/>
  <c r="I64" i="19"/>
  <c r="Q64" i="19"/>
  <c r="P64" i="19"/>
  <c r="U64" i="19"/>
  <c r="T64" i="19"/>
  <c r="K64" i="19"/>
  <c r="F64" i="19"/>
  <c r="O63" i="19"/>
  <c r="V64" i="19"/>
  <c r="S64" i="19"/>
  <c r="H64" i="19"/>
  <c r="Q63" i="19"/>
  <c r="H63" i="19"/>
  <c r="S63" i="19"/>
  <c r="E63" i="19"/>
  <c r="I63" i="19"/>
  <c r="L63" i="19"/>
  <c r="D63" i="19"/>
  <c r="P63" i="19"/>
  <c r="T63" i="19"/>
  <c r="F63" i="19"/>
  <c r="U63" i="19"/>
  <c r="V63" i="19"/>
  <c r="J63" i="19"/>
  <c r="W63" i="19"/>
  <c r="N63" i="19"/>
  <c r="K63" i="19"/>
  <c r="M63" i="19"/>
  <c r="G63" i="19"/>
  <c r="R63" i="19"/>
  <c r="M133" i="8"/>
  <c r="K61" i="19" s="1"/>
  <c r="Y120" i="8"/>
  <c r="V128" i="8"/>
  <c r="V129" i="8"/>
  <c r="Q113" i="8"/>
  <c r="T130" i="8"/>
  <c r="S122" i="8"/>
  <c r="V133" i="8"/>
  <c r="V132" i="8"/>
  <c r="F150" i="8"/>
  <c r="R136" i="8"/>
  <c r="T123" i="8"/>
  <c r="Y129" i="8"/>
  <c r="Y133" i="8"/>
  <c r="Q117" i="8"/>
  <c r="Q115" i="8"/>
  <c r="F160" i="8"/>
  <c r="R123" i="8"/>
  <c r="T132" i="8"/>
  <c r="R124" i="8"/>
  <c r="Q124" i="8"/>
  <c r="V136" i="8"/>
  <c r="T119" i="8"/>
  <c r="V135" i="8"/>
  <c r="I131" i="8"/>
  <c r="Q121" i="8"/>
  <c r="T131" i="8"/>
  <c r="S135" i="8"/>
  <c r="Y125" i="8"/>
  <c r="T117" i="8"/>
  <c r="R131" i="8"/>
  <c r="Q129" i="8"/>
  <c r="Q135" i="8"/>
  <c r="V134" i="8"/>
  <c r="T114" i="8"/>
  <c r="H128" i="8"/>
  <c r="J62" i="19"/>
  <c r="H62" i="19"/>
  <c r="V62" i="19"/>
  <c r="U62" i="19"/>
  <c r="I62" i="19"/>
  <c r="M62" i="19"/>
  <c r="L61" i="19"/>
  <c r="S62" i="19"/>
  <c r="W134" i="8"/>
  <c r="W120" i="8"/>
  <c r="O123" i="8"/>
  <c r="O134" i="8"/>
  <c r="F124" i="8"/>
  <c r="F123" i="8"/>
  <c r="L122" i="8"/>
  <c r="L127" i="8"/>
  <c r="U125" i="8"/>
  <c r="U127" i="8"/>
  <c r="P123" i="8"/>
  <c r="P128" i="8"/>
  <c r="E159" i="8"/>
  <c r="H156" i="8"/>
  <c r="H151" i="8"/>
  <c r="V150" i="8"/>
  <c r="V141" i="8"/>
  <c r="G154" i="8"/>
  <c r="G150" i="8"/>
  <c r="S153" i="8"/>
  <c r="S156" i="8"/>
  <c r="Q154" i="8"/>
  <c r="Q151" i="8"/>
  <c r="N152" i="8"/>
  <c r="N153" i="8"/>
  <c r="I161" i="8"/>
  <c r="I158" i="8"/>
  <c r="P147" i="8"/>
  <c r="P154" i="8"/>
  <c r="J121" i="8"/>
  <c r="J119" i="8"/>
  <c r="K135" i="8"/>
  <c r="K121" i="8"/>
  <c r="I122" i="8"/>
  <c r="X115" i="8"/>
  <c r="X118" i="8"/>
  <c r="X130" i="8"/>
  <c r="J118" i="8"/>
  <c r="M158" i="8"/>
  <c r="M159" i="8"/>
  <c r="T146" i="8"/>
  <c r="Y148" i="8"/>
  <c r="Y141" i="8"/>
  <c r="G129" i="8"/>
  <c r="G114" i="8"/>
  <c r="Y122" i="8"/>
  <c r="H126" i="8"/>
  <c r="H114" i="8"/>
  <c r="E124" i="8"/>
  <c r="E121" i="8"/>
  <c r="W131" i="8"/>
  <c r="W124" i="8"/>
  <c r="O120" i="8"/>
  <c r="O131" i="8"/>
  <c r="F121" i="8"/>
  <c r="F120" i="8"/>
  <c r="L119" i="8"/>
  <c r="L124" i="8"/>
  <c r="U131" i="8"/>
  <c r="U124" i="8"/>
  <c r="P120" i="8"/>
  <c r="P125" i="8"/>
  <c r="H145" i="8"/>
  <c r="H152" i="8"/>
  <c r="V162" i="8"/>
  <c r="V153" i="8"/>
  <c r="G145" i="8"/>
  <c r="G162" i="8"/>
  <c r="S146" i="8"/>
  <c r="S161" i="8"/>
  <c r="Q162" i="8"/>
  <c r="Q155" i="8"/>
  <c r="N160" i="8"/>
  <c r="N148" i="8"/>
  <c r="I153" i="8"/>
  <c r="I159" i="8"/>
  <c r="P160" i="8"/>
  <c r="P144" i="8"/>
  <c r="J132" i="8"/>
  <c r="J131" i="8"/>
  <c r="K116" i="8"/>
  <c r="K136" i="8"/>
  <c r="I130" i="8"/>
  <c r="X126" i="8"/>
  <c r="X135" i="8"/>
  <c r="X125" i="8"/>
  <c r="R152" i="8"/>
  <c r="M139" i="8"/>
  <c r="M153" i="8"/>
  <c r="J135" i="8"/>
  <c r="Y144" i="8"/>
  <c r="Y151" i="8"/>
  <c r="G121" i="8"/>
  <c r="G125" i="8"/>
  <c r="G117" i="8"/>
  <c r="H127" i="8"/>
  <c r="H125" i="8"/>
  <c r="E115" i="8"/>
  <c r="W121" i="8"/>
  <c r="O125" i="8"/>
  <c r="O128" i="8"/>
  <c r="F134" i="8"/>
  <c r="F118" i="8"/>
  <c r="L135" i="8"/>
  <c r="L121" i="8"/>
  <c r="U128" i="8"/>
  <c r="U121" i="8"/>
  <c r="P118" i="8"/>
  <c r="P122" i="8"/>
  <c r="E162" i="8"/>
  <c r="H147" i="8"/>
  <c r="H158" i="8"/>
  <c r="V147" i="8"/>
  <c r="V158" i="8"/>
  <c r="G156" i="8"/>
  <c r="G152" i="8"/>
  <c r="S148" i="8"/>
  <c r="S142" i="8"/>
  <c r="Q158" i="8"/>
  <c r="Q143" i="8"/>
  <c r="N155" i="8"/>
  <c r="N158" i="8"/>
  <c r="I147" i="8"/>
  <c r="I155" i="8"/>
  <c r="P158" i="8"/>
  <c r="P140" i="8"/>
  <c r="J133" i="8"/>
  <c r="J124" i="8"/>
  <c r="K130" i="8"/>
  <c r="K119" i="8"/>
  <c r="I128" i="8"/>
  <c r="T144" i="8"/>
  <c r="T154" i="8"/>
  <c r="T156" i="8"/>
  <c r="R142" i="8"/>
  <c r="M144" i="8"/>
  <c r="M142" i="8"/>
  <c r="J122" i="8"/>
  <c r="Y143" i="8"/>
  <c r="Y149" i="8"/>
  <c r="G132" i="8"/>
  <c r="R149" i="8"/>
  <c r="Y126" i="8"/>
  <c r="H119" i="8"/>
  <c r="H116" i="8"/>
  <c r="E118" i="8"/>
  <c r="E135" i="8"/>
  <c r="E132" i="8"/>
  <c r="W125" i="8"/>
  <c r="W118" i="8"/>
  <c r="O118" i="8"/>
  <c r="O115" i="8"/>
  <c r="F131" i="8"/>
  <c r="F117" i="8"/>
  <c r="L132" i="8"/>
  <c r="L117" i="8"/>
  <c r="U135" i="8"/>
  <c r="U118" i="8"/>
  <c r="P136" i="8"/>
  <c r="P119" i="8"/>
  <c r="E155" i="8"/>
  <c r="E153" i="8"/>
  <c r="H146" i="8"/>
  <c r="H159" i="8"/>
  <c r="V156" i="8"/>
  <c r="V159" i="8"/>
  <c r="G146" i="8"/>
  <c r="G158" i="8"/>
  <c r="S147" i="8"/>
  <c r="S157" i="8"/>
  <c r="Q153" i="8"/>
  <c r="Q160" i="8"/>
  <c r="N156" i="8"/>
  <c r="N150" i="8"/>
  <c r="I146" i="8"/>
  <c r="I144" i="8"/>
  <c r="P142" i="8"/>
  <c r="P159" i="8"/>
  <c r="J125" i="8"/>
  <c r="J127" i="8"/>
  <c r="K127" i="8"/>
  <c r="I134" i="8"/>
  <c r="I118" i="8"/>
  <c r="T149" i="8"/>
  <c r="T148" i="8"/>
  <c r="T153" i="8"/>
  <c r="R147" i="8"/>
  <c r="M143" i="8"/>
  <c r="M162" i="8"/>
  <c r="Y157" i="8"/>
  <c r="Y145" i="8"/>
  <c r="Y155" i="8"/>
  <c r="G124" i="8"/>
  <c r="R158" i="8"/>
  <c r="G122" i="8"/>
  <c r="H129" i="8"/>
  <c r="H134" i="8"/>
  <c r="E131" i="8"/>
  <c r="E129" i="8"/>
  <c r="W122" i="8"/>
  <c r="W116" i="8"/>
  <c r="O136" i="8"/>
  <c r="O117" i="8"/>
  <c r="F128" i="8"/>
  <c r="F115" i="8"/>
  <c r="L129" i="8"/>
  <c r="L116" i="8"/>
  <c r="U132" i="8"/>
  <c r="U114" i="8"/>
  <c r="P133" i="8"/>
  <c r="P117" i="8"/>
  <c r="E158" i="8"/>
  <c r="H143" i="8"/>
  <c r="H144" i="8"/>
  <c r="V151" i="8"/>
  <c r="V146" i="8"/>
  <c r="G161" i="8"/>
  <c r="G141" i="8"/>
  <c r="S159" i="8"/>
  <c r="S154" i="8"/>
  <c r="Q146" i="8"/>
  <c r="Q142" i="8"/>
  <c r="N144" i="8"/>
  <c r="N149" i="8"/>
  <c r="I157" i="8"/>
  <c r="I143" i="8"/>
  <c r="P143" i="8"/>
  <c r="P150" i="8"/>
  <c r="J136" i="8"/>
  <c r="K131" i="8"/>
  <c r="K133" i="8"/>
  <c r="I123" i="8"/>
  <c r="I133" i="8"/>
  <c r="X113" i="8"/>
  <c r="X121" i="8"/>
  <c r="X136" i="8"/>
  <c r="R160" i="8"/>
  <c r="M154" i="8"/>
  <c r="M149" i="8"/>
  <c r="R141" i="8"/>
  <c r="Y153" i="8"/>
  <c r="I124" i="8"/>
  <c r="G135" i="8"/>
  <c r="R161" i="8"/>
  <c r="Y128" i="8"/>
  <c r="H130" i="8"/>
  <c r="H120" i="8"/>
  <c r="E127" i="8"/>
  <c r="W128" i="8"/>
  <c r="E126" i="8"/>
  <c r="E123" i="8"/>
  <c r="E120" i="8"/>
  <c r="W119" i="8"/>
  <c r="W113" i="8"/>
  <c r="O133" i="8"/>
  <c r="O114" i="8"/>
  <c r="F125" i="8"/>
  <c r="F114" i="8"/>
  <c r="L126" i="8"/>
  <c r="L115" i="8"/>
  <c r="U129" i="8"/>
  <c r="U117" i="8"/>
  <c r="P130" i="8"/>
  <c r="P113" i="8"/>
  <c r="H161" i="8"/>
  <c r="H140" i="8"/>
  <c r="V160" i="8"/>
  <c r="V145" i="8"/>
  <c r="G148" i="8"/>
  <c r="G143" i="8"/>
  <c r="S152" i="8"/>
  <c r="S141" i="8"/>
  <c r="Q145" i="8"/>
  <c r="Q139" i="8"/>
  <c r="N154" i="8"/>
  <c r="N140" i="8"/>
  <c r="I148" i="8"/>
  <c r="I140" i="8"/>
  <c r="P146" i="8"/>
  <c r="J134" i="8"/>
  <c r="J128" i="8"/>
  <c r="K126" i="8"/>
  <c r="K124" i="8"/>
  <c r="I113" i="8"/>
  <c r="I119" i="8"/>
  <c r="X129" i="8"/>
  <c r="X117" i="8"/>
  <c r="X131" i="8"/>
  <c r="R145" i="8"/>
  <c r="M140" i="8"/>
  <c r="M146" i="8"/>
  <c r="Y140" i="8"/>
  <c r="Y142" i="8"/>
  <c r="I132" i="8"/>
  <c r="G127" i="8"/>
  <c r="R155" i="8"/>
  <c r="Y132" i="8"/>
  <c r="H132" i="8"/>
  <c r="H121" i="8"/>
  <c r="E117" i="8"/>
  <c r="W117" i="8"/>
  <c r="W115" i="8"/>
  <c r="O130" i="8"/>
  <c r="O116" i="8"/>
  <c r="F122" i="8"/>
  <c r="F116" i="8"/>
  <c r="L123" i="8"/>
  <c r="L114" i="8"/>
  <c r="U126" i="8"/>
  <c r="U113" i="8"/>
  <c r="P127" i="8"/>
  <c r="P115" i="8"/>
  <c r="E161" i="8"/>
  <c r="H157" i="8"/>
  <c r="H139" i="8"/>
  <c r="V161" i="8"/>
  <c r="V139" i="8"/>
  <c r="G147" i="8"/>
  <c r="G140" i="8"/>
  <c r="S149" i="8"/>
  <c r="S143" i="8"/>
  <c r="Q147" i="8"/>
  <c r="Q144" i="8"/>
  <c r="N157" i="8"/>
  <c r="N139" i="8"/>
  <c r="I162" i="8"/>
  <c r="I142" i="8"/>
  <c r="P139" i="8"/>
  <c r="J114" i="8"/>
  <c r="P149" i="8"/>
  <c r="K134" i="8"/>
  <c r="K122" i="8"/>
  <c r="I120" i="8"/>
  <c r="I136" i="8"/>
  <c r="T162" i="8"/>
  <c r="T142" i="8"/>
  <c r="T151" i="8"/>
  <c r="R150" i="8"/>
  <c r="M156" i="8"/>
  <c r="M150" i="8"/>
  <c r="Y159" i="8"/>
  <c r="Y162" i="8"/>
  <c r="I115" i="8"/>
  <c r="G116" i="8"/>
  <c r="Y116" i="8"/>
  <c r="G136" i="8"/>
  <c r="H133" i="8"/>
  <c r="R143" i="8"/>
  <c r="W135" i="8"/>
  <c r="W114" i="8"/>
  <c r="O127" i="8"/>
  <c r="O113" i="8"/>
  <c r="F119" i="8"/>
  <c r="F113" i="8"/>
  <c r="L120" i="8"/>
  <c r="L113" i="8"/>
  <c r="U123" i="8"/>
  <c r="U116" i="8"/>
  <c r="P124" i="8"/>
  <c r="P114" i="8"/>
  <c r="E156" i="8"/>
  <c r="H153" i="8"/>
  <c r="H141" i="8"/>
  <c r="V143" i="8"/>
  <c r="V140" i="8"/>
  <c r="G142" i="8"/>
  <c r="G139" i="8"/>
  <c r="S155" i="8"/>
  <c r="S140" i="8"/>
  <c r="Q152" i="8"/>
  <c r="Q141" i="8"/>
  <c r="N161" i="8"/>
  <c r="N141" i="8"/>
  <c r="I150" i="8"/>
  <c r="I139" i="8"/>
  <c r="P153" i="8"/>
  <c r="J120" i="8"/>
  <c r="P145" i="8"/>
  <c r="K114" i="8"/>
  <c r="K118" i="8"/>
  <c r="I117" i="8"/>
  <c r="I125" i="8"/>
  <c r="T150" i="8"/>
  <c r="T159" i="8"/>
  <c r="T158" i="8"/>
  <c r="R162" i="8"/>
  <c r="M141" i="8"/>
  <c r="R156" i="8"/>
  <c r="R140" i="8"/>
  <c r="Y154" i="8"/>
  <c r="M157" i="8"/>
  <c r="G130" i="8"/>
  <c r="Y124" i="8"/>
  <c r="Y118" i="8"/>
  <c r="H135" i="8"/>
  <c r="R144" i="8"/>
  <c r="E114" i="8"/>
  <c r="E134" i="8"/>
  <c r="W136" i="8"/>
  <c r="W132" i="8"/>
  <c r="O135" i="8"/>
  <c r="O124" i="8"/>
  <c r="F136" i="8"/>
  <c r="F135" i="8"/>
  <c r="L134" i="8"/>
  <c r="L118" i="8"/>
  <c r="U136" i="8"/>
  <c r="U120" i="8"/>
  <c r="P135" i="8"/>
  <c r="P121" i="8"/>
  <c r="E154" i="8"/>
  <c r="H162" i="8"/>
  <c r="H148" i="8"/>
  <c r="V155" i="8"/>
  <c r="V157" i="8"/>
  <c r="G155" i="8"/>
  <c r="G157" i="8"/>
  <c r="S162" i="8"/>
  <c r="S151" i="8"/>
  <c r="Q140" i="8"/>
  <c r="Q149" i="8"/>
  <c r="N151" i="8"/>
  <c r="N145" i="8"/>
  <c r="I156" i="8"/>
  <c r="I149" i="8"/>
  <c r="P155" i="8"/>
  <c r="J115" i="8"/>
  <c r="P152" i="8"/>
  <c r="K129" i="8"/>
  <c r="K125" i="8"/>
  <c r="I114" i="8"/>
  <c r="T155" i="8"/>
  <c r="X116" i="8"/>
  <c r="X124" i="8"/>
  <c r="X120" i="8"/>
  <c r="R151" i="8"/>
  <c r="M160" i="8"/>
  <c r="R148" i="8"/>
  <c r="Y156" i="8"/>
  <c r="Y150" i="8"/>
  <c r="M151" i="8"/>
  <c r="G120" i="8"/>
  <c r="Y117" i="8"/>
  <c r="Y123" i="8"/>
  <c r="H136" i="8"/>
  <c r="R153" i="8"/>
  <c r="E113" i="8"/>
  <c r="E122" i="8"/>
  <c r="W133" i="8"/>
  <c r="W129" i="8"/>
  <c r="O132" i="8"/>
  <c r="O121" i="8"/>
  <c r="F133" i="8"/>
  <c r="F132" i="8"/>
  <c r="L131" i="8"/>
  <c r="L136" i="8"/>
  <c r="U122" i="8"/>
  <c r="U115" i="8"/>
  <c r="P132" i="8"/>
  <c r="P116" i="8"/>
  <c r="E157" i="8"/>
  <c r="H155" i="8"/>
  <c r="H142" i="8"/>
  <c r="V152" i="8"/>
  <c r="V154" i="8"/>
  <c r="G144" i="8"/>
  <c r="G153" i="8"/>
  <c r="S144" i="8"/>
  <c r="S150" i="8"/>
  <c r="Q161" i="8"/>
  <c r="Q148" i="8"/>
  <c r="N159" i="8"/>
  <c r="N162" i="8"/>
  <c r="I154" i="8"/>
  <c r="I151" i="8"/>
  <c r="P157" i="8"/>
  <c r="J126" i="8"/>
  <c r="P161" i="8"/>
  <c r="K115" i="8"/>
  <c r="K120" i="8"/>
  <c r="I126" i="8"/>
  <c r="X123" i="8"/>
  <c r="X132" i="8"/>
  <c r="X119" i="8"/>
  <c r="X134" i="8"/>
  <c r="R159" i="8"/>
  <c r="M147" i="8"/>
  <c r="R146" i="8"/>
  <c r="Y158" i="8"/>
  <c r="Y147" i="8"/>
  <c r="G131" i="8"/>
  <c r="G133" i="8"/>
  <c r="G113" i="8"/>
  <c r="G123" i="8"/>
  <c r="H115" i="8"/>
  <c r="R157" i="8"/>
  <c r="E125" i="8"/>
  <c r="E136" i="8"/>
  <c r="W130" i="8"/>
  <c r="W126" i="8"/>
  <c r="O129" i="8"/>
  <c r="O122" i="8"/>
  <c r="F130" i="8"/>
  <c r="F129" i="8"/>
  <c r="L128" i="8"/>
  <c r="L133" i="8"/>
  <c r="U119" i="8"/>
  <c r="U133" i="8"/>
  <c r="P129" i="8"/>
  <c r="P134" i="8"/>
  <c r="H160" i="8"/>
  <c r="H150" i="8"/>
  <c r="V149" i="8"/>
  <c r="V142" i="8"/>
  <c r="G159" i="8"/>
  <c r="G149" i="8"/>
  <c r="S158" i="8"/>
  <c r="S160" i="8"/>
  <c r="Q156" i="8"/>
  <c r="Q159" i="8"/>
  <c r="N142" i="8"/>
  <c r="N147" i="8"/>
  <c r="I145" i="8"/>
  <c r="I141" i="8"/>
  <c r="P151" i="8"/>
  <c r="J113" i="8"/>
  <c r="P156" i="8"/>
  <c r="K132" i="8"/>
  <c r="K128" i="8"/>
  <c r="I127" i="8"/>
  <c r="T140" i="8"/>
  <c r="T157" i="8"/>
  <c r="T139" i="8"/>
  <c r="J117" i="8"/>
  <c r="M152" i="8"/>
  <c r="M155" i="8"/>
  <c r="T161" i="8"/>
  <c r="Y160" i="8"/>
  <c r="Y152" i="8"/>
  <c r="G118" i="8"/>
  <c r="G119" i="8"/>
  <c r="Y119" i="8"/>
  <c r="G128" i="8"/>
  <c r="H113" i="8"/>
  <c r="E128" i="8"/>
  <c r="E119" i="8"/>
  <c r="E116" i="8"/>
  <c r="E130" i="8"/>
  <c r="E133" i="8"/>
  <c r="W127" i="8"/>
  <c r="W123" i="8"/>
  <c r="O126" i="8"/>
  <c r="O119" i="8"/>
  <c r="F127" i="8"/>
  <c r="F126" i="8"/>
  <c r="L125" i="8"/>
  <c r="L130" i="8"/>
  <c r="U134" i="8"/>
  <c r="U130" i="8"/>
  <c r="P126" i="8"/>
  <c r="P131" i="8"/>
  <c r="E160" i="8"/>
  <c r="H154" i="8"/>
  <c r="H149" i="8"/>
  <c r="V148" i="8"/>
  <c r="V144" i="8"/>
  <c r="G160" i="8"/>
  <c r="G151" i="8"/>
  <c r="S145" i="8"/>
  <c r="S139" i="8"/>
  <c r="Q157" i="8"/>
  <c r="Q150" i="8"/>
  <c r="N143" i="8"/>
  <c r="N146" i="8"/>
  <c r="I160" i="8"/>
  <c r="I152" i="8"/>
  <c r="P141" i="8"/>
  <c r="P162" i="8"/>
  <c r="J129" i="8"/>
  <c r="J123" i="8"/>
  <c r="K113" i="8"/>
  <c r="K117" i="8"/>
  <c r="I135" i="8"/>
  <c r="T160" i="8"/>
  <c r="T152" i="8"/>
  <c r="T147" i="8"/>
  <c r="J130" i="8"/>
  <c r="M161" i="8"/>
  <c r="M148" i="8"/>
  <c r="T143" i="8"/>
  <c r="Y161" i="8"/>
  <c r="Y139" i="8"/>
  <c r="G134" i="8"/>
  <c r="G126" i="8"/>
  <c r="Y136" i="8"/>
  <c r="H124" i="8"/>
  <c r="H122" i="8"/>
  <c r="AD74" i="19" l="1"/>
  <c r="AF74" i="19"/>
  <c r="AA74" i="19"/>
  <c r="AG74" i="19"/>
  <c r="AB74" i="19"/>
  <c r="AH74" i="19"/>
  <c r="AC74" i="19"/>
  <c r="AE74" i="19"/>
  <c r="C61" i="19"/>
  <c r="Q61" i="19"/>
  <c r="D62" i="19"/>
  <c r="P61" i="19"/>
  <c r="R61" i="19"/>
  <c r="T61" i="19"/>
  <c r="O61" i="19"/>
  <c r="I61" i="19"/>
  <c r="M61" i="19"/>
  <c r="F62" i="19"/>
  <c r="G62" i="19"/>
  <c r="V61" i="19"/>
  <c r="Q62" i="19"/>
  <c r="L62" i="19"/>
  <c r="W61" i="19"/>
  <c r="R62" i="19"/>
  <c r="N62" i="19"/>
  <c r="E62" i="19"/>
  <c r="U61" i="19"/>
  <c r="F61" i="19"/>
  <c r="W62" i="19"/>
  <c r="S61" i="19"/>
  <c r="P62" i="19"/>
  <c r="N61" i="19"/>
  <c r="D61" i="19"/>
  <c r="J61" i="19"/>
  <c r="H61" i="19"/>
  <c r="E61" i="19"/>
  <c r="G61" i="19"/>
  <c r="K62" i="19"/>
  <c r="O62" i="19"/>
  <c r="T62" i="19"/>
  <c r="F66" i="19" l="1"/>
  <c r="F67" i="19" s="1"/>
  <c r="Q66" i="19"/>
  <c r="R66" i="19"/>
  <c r="P66" i="19"/>
  <c r="G66" i="19"/>
  <c r="E66" i="19"/>
  <c r="T66" i="19"/>
  <c r="M66" i="19"/>
  <c r="U66" i="19"/>
  <c r="O66" i="19"/>
  <c r="J66" i="19"/>
  <c r="S66" i="19"/>
  <c r="H66" i="19"/>
  <c r="D66" i="19"/>
  <c r="N66" i="19"/>
  <c r="V66" i="19"/>
  <c r="L66" i="19"/>
  <c r="I66" i="19"/>
  <c r="W66" i="19"/>
  <c r="K66" i="19"/>
  <c r="N67" i="19" l="1"/>
  <c r="N71" i="19" s="1"/>
  <c r="N74" i="19" s="1"/>
  <c r="D67" i="19"/>
  <c r="D71" i="19" s="1"/>
  <c r="D74" i="19" s="1"/>
  <c r="Q67" i="19"/>
  <c r="Q71" i="19" s="1"/>
  <c r="Q74" i="19" s="1"/>
  <c r="S67" i="19"/>
  <c r="S71" i="19" s="1"/>
  <c r="S74" i="19" s="1"/>
  <c r="O67" i="19"/>
  <c r="O71" i="19" s="1"/>
  <c r="O74" i="19" s="1"/>
  <c r="M67" i="19"/>
  <c r="M71" i="19" s="1"/>
  <c r="M74" i="19" s="1"/>
  <c r="R67" i="19"/>
  <c r="R71" i="19" s="1"/>
  <c r="R74" i="19" s="1"/>
  <c r="H67" i="19"/>
  <c r="H71" i="19" s="1"/>
  <c r="H74" i="19" s="1"/>
  <c r="J67" i="19"/>
  <c r="J71" i="19" s="1"/>
  <c r="J74" i="19" s="1"/>
  <c r="U67" i="19"/>
  <c r="U71" i="19" s="1"/>
  <c r="U74" i="19" s="1"/>
  <c r="K67" i="19"/>
  <c r="K71" i="19" s="1"/>
  <c r="K74" i="19" s="1"/>
  <c r="W67" i="19"/>
  <c r="W71" i="19" s="1"/>
  <c r="W74" i="19" s="1"/>
  <c r="T67" i="19"/>
  <c r="T71" i="19" s="1"/>
  <c r="T74" i="19" s="1"/>
  <c r="I67" i="19"/>
  <c r="I71" i="19" s="1"/>
  <c r="I74" i="19" s="1"/>
  <c r="E67" i="19"/>
  <c r="E71" i="19" s="1"/>
  <c r="E74" i="19" s="1"/>
  <c r="L67" i="19"/>
  <c r="L71" i="19" s="1"/>
  <c r="L74" i="19" s="1"/>
  <c r="G67" i="19"/>
  <c r="G71" i="19" s="1"/>
  <c r="G74" i="19" s="1"/>
  <c r="V67" i="19"/>
  <c r="V71" i="19" s="1"/>
  <c r="V74" i="19" s="1"/>
  <c r="P67" i="19"/>
  <c r="P71" i="19" s="1"/>
  <c r="P74" i="19" s="1"/>
  <c r="F71" i="19"/>
  <c r="F74" i="19" s="1"/>
  <c r="E151" i="8" l="1"/>
  <c r="E152" i="8"/>
  <c r="E140" i="8"/>
  <c r="E148" i="8" l="1"/>
  <c r="E142" i="8"/>
  <c r="E150" i="8"/>
  <c r="E147" i="8"/>
  <c r="E139" i="8"/>
  <c r="E144" i="8"/>
  <c r="E145" i="8"/>
  <c r="E146" i="8"/>
  <c r="E143" i="8"/>
  <c r="E149" i="8"/>
  <c r="E141" i="8"/>
  <c r="C62" i="19" l="1"/>
  <c r="C66" i="19" l="1"/>
  <c r="C67" i="19" s="1"/>
  <c r="C71" i="19" l="1"/>
  <c r="C74" i="19" s="1"/>
  <c r="B13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Jessica Hui</author>
  </authors>
  <commentList>
    <comment ref="F21" authorId="0" shapeId="0" xr:uid="{CA57B735-6D79-43A5-9D20-D75DEB607AEE}">
      <text>
        <r>
          <rPr>
            <b/>
            <sz val="9"/>
            <color indexed="81"/>
            <rFont val="Tahoma"/>
            <family val="2"/>
          </rPr>
          <t>1 - Air
2 - Compound
3 - SF6 (not used)</t>
        </r>
      </text>
    </comment>
    <comment ref="E35" authorId="0" shapeId="0" xr:uid="{BC1E0115-F950-4003-A308-688BB5EF82F3}">
      <text>
        <r>
          <rPr>
            <b/>
            <sz val="9"/>
            <color indexed="81"/>
            <rFont val="Tahoma"/>
            <family val="2"/>
          </rPr>
          <t>1 - Vacuum
2 - Oil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Lauren Tan</author>
  </authors>
  <commentList>
    <comment ref="G2" authorId="0" shapeId="0" xr:uid="{A536BCC2-9149-4D62-9462-C7C9B4388E5A}">
      <text>
        <r>
          <rPr>
            <sz val="9"/>
            <color indexed="81"/>
            <rFont val="Tahoma"/>
            <family val="2"/>
          </rPr>
          <t>LTC scaled up to 100% of first year used in study. # switching steps assumed to be the same as global run</t>
        </r>
      </text>
    </comment>
    <comment ref="J2" authorId="0" shapeId="0" xr:uid="{D21EAEEE-D48D-4764-975D-25DD3D205C37}">
      <text>
        <r>
          <rPr>
            <sz val="9"/>
            <color indexed="81"/>
            <rFont val="Tahoma"/>
            <family val="2"/>
          </rPr>
          <t>LTC scaled up to 100% of first year used in study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<sst xmlns="http://schemas.openxmlformats.org/spreadsheetml/2006/main" count="555" uniqueCount="209">
  <si>
    <t>Attachment 5.4.i: Botany 11KV SWG CBA model</t>
  </si>
  <si>
    <t>Ausgrid’s 2024-29 Regulatory Proposal</t>
  </si>
  <si>
    <t xml:space="preserve">Substation Name: </t>
  </si>
  <si>
    <t>Botany2 33_11kV</t>
  </si>
  <si>
    <t>Select</t>
  </si>
  <si>
    <t>Error messages</t>
  </si>
  <si>
    <t>Region</t>
  </si>
  <si>
    <t>Do not delete</t>
  </si>
  <si>
    <t>Project Cost</t>
  </si>
  <si>
    <t>Forecast Definition</t>
  </si>
  <si>
    <t>Select global parameters</t>
  </si>
  <si>
    <t>Busbar count</t>
  </si>
  <si>
    <t>Discount Rate</t>
  </si>
  <si>
    <t>LF1</t>
  </si>
  <si>
    <t>P50d2</t>
  </si>
  <si>
    <t>Base</t>
  </si>
  <si>
    <t>Bustie count</t>
  </si>
  <si>
    <t>VCR</t>
  </si>
  <si>
    <t>LF2</t>
  </si>
  <si>
    <t>Forecast count</t>
  </si>
  <si>
    <t>Summer time</t>
  </si>
  <si>
    <t>Hrs</t>
  </si>
  <si>
    <t>LF3</t>
  </si>
  <si>
    <t xml:space="preserve">VCR </t>
  </si>
  <si>
    <t>Sub count</t>
  </si>
  <si>
    <t>Winter time</t>
  </si>
  <si>
    <t>LF4</t>
  </si>
  <si>
    <t>MTTR</t>
  </si>
  <si>
    <t>Forecast</t>
  </si>
  <si>
    <t>LF5</t>
  </si>
  <si>
    <t>Failure Rate</t>
  </si>
  <si>
    <t>Start Year Cell</t>
  </si>
  <si>
    <t>Output</t>
  </si>
  <si>
    <t>LF6</t>
  </si>
  <si>
    <t>Load Forecast</t>
  </si>
  <si>
    <t>Warnings</t>
  </si>
  <si>
    <t>Project Need Date</t>
  </si>
  <si>
    <t>Load Forecast Scale Factor</t>
  </si>
  <si>
    <t>Section</t>
  </si>
  <si>
    <t>BusbarName</t>
  </si>
  <si>
    <t>NoFdrCbs</t>
  </si>
  <si>
    <t>No Tx Cbs</t>
  </si>
  <si>
    <t>Comm Year</t>
  </si>
  <si>
    <t>Ins. ID</t>
  </si>
  <si>
    <t>Section Load (S)</t>
  </si>
  <si>
    <t>Transfer (S)</t>
  </si>
  <si>
    <t>Transfer Steps (S)</t>
  </si>
  <si>
    <t>Section Load (W)</t>
  </si>
  <si>
    <t>Transfer (W)</t>
  </si>
  <si>
    <t>Transfer Steps (W)</t>
  </si>
  <si>
    <t>FdrOCB</t>
  </si>
  <si>
    <t>FdrVCB</t>
  </si>
  <si>
    <t>TxOCB</t>
  </si>
  <si>
    <t>TxVCB</t>
  </si>
  <si>
    <t>SB Condition</t>
  </si>
  <si>
    <t>Oil CB Condition</t>
  </si>
  <si>
    <t>Panels (Oil)</t>
  </si>
  <si>
    <t>Panels (Vac)</t>
  </si>
  <si>
    <t>Load Fraction (S)</t>
  </si>
  <si>
    <t>Switching Time (S)</t>
  </si>
  <si>
    <t>Load Fraction (W)</t>
  </si>
  <si>
    <t>Switching Time (W)</t>
  </si>
  <si>
    <t>Repair Time (Major)</t>
  </si>
  <si>
    <t>Repair Time (Minor)</t>
  </si>
  <si>
    <t>Bus Tie</t>
  </si>
  <si>
    <t>CB_Name</t>
  </si>
  <si>
    <t>BusBar 1</t>
  </si>
  <si>
    <t>BusBar 2</t>
  </si>
  <si>
    <t>CB TypeID</t>
  </si>
  <si>
    <t>BusTie</t>
  </si>
  <si>
    <t>NorClosed</t>
  </si>
  <si>
    <t>Summer</t>
  </si>
  <si>
    <t>MW</t>
  </si>
  <si>
    <t>MVAr</t>
  </si>
  <si>
    <t>Winter</t>
  </si>
  <si>
    <t>MVA</t>
  </si>
  <si>
    <t>PF</t>
  </si>
  <si>
    <t>EUE (Pre) MWh</t>
  </si>
  <si>
    <t>EUE (Post) MWh</t>
  </si>
  <si>
    <t>EUE (Total) MWh</t>
  </si>
  <si>
    <t>Value of EUE ($)</t>
  </si>
  <si>
    <t>Annual Value of Safety Risk</t>
  </si>
  <si>
    <t>Annual Value of Major+Minor Repairs</t>
  </si>
  <si>
    <t>Total Risk Cost ($)</t>
  </si>
  <si>
    <t>One Year Deferral Benefit (S)</t>
  </si>
  <si>
    <t>Net Benefit (S)</t>
  </si>
  <si>
    <t>System Parameters</t>
  </si>
  <si>
    <t>Start Year</t>
  </si>
  <si>
    <t>Time to start switching (hours)</t>
  </si>
  <si>
    <t>Switching speed (Steps per hour)</t>
  </si>
  <si>
    <t>Summer period</t>
  </si>
  <si>
    <t>Refer to  SubData</t>
  </si>
  <si>
    <t>Winter period</t>
  </si>
  <si>
    <t>Switchboard</t>
  </si>
  <si>
    <t>Ins ID</t>
  </si>
  <si>
    <t>Condition</t>
  </si>
  <si>
    <t>Minor Failure Rate</t>
  </si>
  <si>
    <t>Major (EOL) Failure</t>
  </si>
  <si>
    <t>Shape</t>
  </si>
  <si>
    <t>Scale</t>
  </si>
  <si>
    <t>Air</t>
  </si>
  <si>
    <t>Good</t>
  </si>
  <si>
    <t>Average</t>
  </si>
  <si>
    <t>Poor</t>
  </si>
  <si>
    <t>Compound</t>
  </si>
  <si>
    <t>Oil Circuit Breakers</t>
  </si>
  <si>
    <t>VCR, Repair time and repair cost</t>
  </si>
  <si>
    <t>Repair Time</t>
  </si>
  <si>
    <t>Repair Cost</t>
  </si>
  <si>
    <t>Minor Repair Time</t>
  </si>
  <si>
    <t>Air Compound</t>
  </si>
  <si>
    <t>Rural</t>
  </si>
  <si>
    <t>Urban</t>
  </si>
  <si>
    <t>City</t>
  </si>
  <si>
    <t>CBD</t>
  </si>
  <si>
    <t>Safety</t>
  </si>
  <si>
    <t>VSL</t>
  </si>
  <si>
    <t>GDF</t>
  </si>
  <si>
    <t>No. of site visits</t>
  </si>
  <si>
    <t>Hours per site visit</t>
  </si>
  <si>
    <t>% severe outcome</t>
  </si>
  <si>
    <t>Station</t>
  </si>
  <si>
    <t>Primary</t>
  </si>
  <si>
    <t>Secondary</t>
  </si>
  <si>
    <t>Substation Name</t>
  </si>
  <si>
    <t>Area Name</t>
  </si>
  <si>
    <t>Load Cycle</t>
  </si>
  <si>
    <t>Summer Period</t>
  </si>
  <si>
    <t>Winter Period</t>
  </si>
  <si>
    <t>Botany2</t>
  </si>
  <si>
    <t>Eastern Suburbs</t>
  </si>
  <si>
    <t>Botany</t>
  </si>
  <si>
    <t>SubName</t>
  </si>
  <si>
    <t>NoTxCbs</t>
  </si>
  <si>
    <t>CommYear</t>
  </si>
  <si>
    <t>InsulationID</t>
  </si>
  <si>
    <t>S_SectionLoad</t>
  </si>
  <si>
    <t>S_Transfer</t>
  </si>
  <si>
    <t>S_TransferSteps</t>
  </si>
  <si>
    <t>W_SectionLoad</t>
  </si>
  <si>
    <t>W_Transfer</t>
  </si>
  <si>
    <t>W_TransferSteps</t>
  </si>
  <si>
    <t>OilCB Condition</t>
  </si>
  <si>
    <t>Functional_Loc (info only)</t>
  </si>
  <si>
    <t>CBZZN  340PA 7</t>
  </si>
  <si>
    <t>T.S.ZN00340.011.BB0000/0.BB</t>
  </si>
  <si>
    <t>CBZZN  340PA 5</t>
  </si>
  <si>
    <t/>
  </si>
  <si>
    <t>CBTypeID</t>
  </si>
  <si>
    <t>CBZZN  340PA 6</t>
  </si>
  <si>
    <t>ZoneName</t>
  </si>
  <si>
    <t>Season</t>
  </si>
  <si>
    <t>Unit</t>
  </si>
  <si>
    <t>S</t>
  </si>
  <si>
    <t>W</t>
  </si>
  <si>
    <t>ID</t>
  </si>
  <si>
    <t>Prop</t>
  </si>
  <si>
    <r>
      <t>MINOR FAILURE RATE (</t>
    </r>
    <r>
      <rPr>
        <b/>
        <sz val="8"/>
        <color theme="1"/>
        <rFont val="Cambria"/>
        <family val="1"/>
      </rPr>
      <t>λ</t>
    </r>
    <r>
      <rPr>
        <b/>
        <sz val="8"/>
        <color theme="1"/>
        <rFont val="Arial"/>
        <family val="2"/>
      </rPr>
      <t xml:space="preserve">) </t>
    </r>
  </si>
  <si>
    <t>OCB</t>
  </si>
  <si>
    <t>SB</t>
  </si>
  <si>
    <r>
      <t>MAJOR FAILURE RATE (</t>
    </r>
    <r>
      <rPr>
        <b/>
        <sz val="8"/>
        <color theme="1"/>
        <rFont val="Cambria"/>
        <family val="1"/>
      </rPr>
      <t>λ</t>
    </r>
    <r>
      <rPr>
        <b/>
        <sz val="8"/>
        <color theme="1"/>
        <rFont val="Arial"/>
        <family val="2"/>
      </rPr>
      <t>)</t>
    </r>
  </si>
  <si>
    <r>
      <t>MINOR FAILURE FREQUENCY (</t>
    </r>
    <r>
      <rPr>
        <b/>
        <sz val="8"/>
        <color theme="1"/>
        <rFont val="Cambria"/>
        <family val="1"/>
      </rPr>
      <t>f</t>
    </r>
    <r>
      <rPr>
        <b/>
        <sz val="8"/>
        <color theme="1"/>
        <rFont val="Arial"/>
        <family val="2"/>
      </rPr>
      <t>)</t>
    </r>
  </si>
  <si>
    <r>
      <t>MAJOR FAILURE FREQUENCY (</t>
    </r>
    <r>
      <rPr>
        <b/>
        <sz val="8"/>
        <color theme="1"/>
        <rFont val="Cambria"/>
        <family val="1"/>
      </rPr>
      <t>f</t>
    </r>
    <r>
      <rPr>
        <b/>
        <sz val="8"/>
        <color theme="1"/>
        <rFont val="Arial"/>
        <family val="2"/>
      </rPr>
      <t>)</t>
    </r>
  </si>
  <si>
    <t>Unavailability</t>
  </si>
  <si>
    <t>Section 1</t>
  </si>
  <si>
    <t>(Major Pre Switching)</t>
  </si>
  <si>
    <t>Section 2</t>
  </si>
  <si>
    <t>Hrs/Year</t>
  </si>
  <si>
    <t>Section 3</t>
  </si>
  <si>
    <t>Section 4</t>
  </si>
  <si>
    <t>Section 5</t>
  </si>
  <si>
    <t>Section 6</t>
  </si>
  <si>
    <t>Section 7</t>
  </si>
  <si>
    <t>Section 8</t>
  </si>
  <si>
    <t>Section 9</t>
  </si>
  <si>
    <t>Section 10</t>
  </si>
  <si>
    <t>Section 11</t>
  </si>
  <si>
    <t>Section 12</t>
  </si>
  <si>
    <t>Bus Tie 1</t>
  </si>
  <si>
    <t>Bus Tie 2</t>
  </si>
  <si>
    <t>Bus Tie 3</t>
  </si>
  <si>
    <t>Bus Tie 4</t>
  </si>
  <si>
    <t>Bus Tie 5</t>
  </si>
  <si>
    <t>Bus Tie 6</t>
  </si>
  <si>
    <t>Bus Tie 7</t>
  </si>
  <si>
    <t>Bus Tie 8</t>
  </si>
  <si>
    <t>Bus Tie 9</t>
  </si>
  <si>
    <t>Bus Tie 10</t>
  </si>
  <si>
    <t>Bus Tie 11</t>
  </si>
  <si>
    <t>Bus Tie 12</t>
  </si>
  <si>
    <t>(Major Post Switching Repair)</t>
  </si>
  <si>
    <t>(Minor Pre Switching)</t>
  </si>
  <si>
    <t>(Minor Post Switching -Repair)</t>
  </si>
  <si>
    <t>Total Unavailability</t>
  </si>
  <si>
    <t>(Pre Switching)</t>
  </si>
  <si>
    <t>(Post Switching -Repair)</t>
  </si>
  <si>
    <t>Probability</t>
  </si>
  <si>
    <t>LOAD CURTAILMENT (MW)</t>
  </si>
  <si>
    <t>LOAD TRANSFER (MW)</t>
  </si>
  <si>
    <t>UNSERVED ENERGY - PRE SWITCHING (MWh)</t>
  </si>
  <si>
    <t>State</t>
  </si>
  <si>
    <t>UNSERVED ENERGY - POST SWITCHING (MWh)</t>
  </si>
  <si>
    <t>EXPECTED UNSERVED ENERGY - PRE SWITCHING (MWh)</t>
  </si>
  <si>
    <t>EXPECTED UNSERVED ENERGY - POST SWITCHING (MWh)</t>
  </si>
  <si>
    <t>Safety Base value</t>
  </si>
  <si>
    <t>Safety Beta</t>
  </si>
  <si>
    <t>Minor Repair cost</t>
  </si>
  <si>
    <t>Major Repair cost</t>
  </si>
  <si>
    <t>Proportion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</si>
</sst>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;\-&quot;$&quot;#,##0"/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* #,##0.0000000_-;\-* #,##0.0000000_-;_-* &quot;-&quot;??_-;_-@_-"/>
    <numFmt numFmtId="166" formatCode="0.0000000"/>
    <numFmt numFmtId="167" formatCode="_-* #,##0.0000_-;\-* #,##0.0000_-;_-* &quot;-&quot;??_-;_-@_-"/>
    <numFmt numFmtId="168" formatCode="_-* #,##0.000_-;\-* #,##0.000_-;_-* &quot;-&quot;??_-;_-@_-"/>
    <numFmt numFmtId="169" formatCode="_-* #,##0.000000000_-;\-* #,##0.000000000_-;_-* &quot;-&quot;??_-;_-@_-"/>
    <numFmt numFmtId="170" formatCode="#,##0_ ;\-#,##0\ "/>
    <numFmt numFmtId="171" formatCode="0.0%"/>
    <numFmt numFmtId="172" formatCode="[$-C09]d\ mmmm\ yyyy;@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i/>
      <sz val="8"/>
      <color theme="0" tint="-0.499984740745262"/>
      <name val="Arial"/>
      <family val="2"/>
    </font>
    <font>
      <sz val="8"/>
      <color theme="0" tint="-0.499984740745262"/>
      <name val="Arial"/>
      <family val="2"/>
    </font>
    <font>
      <b/>
      <sz val="8"/>
      <color rgb="FFFF000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8"/>
      <name val="Calibri"/>
      <family val="2"/>
      <scheme val="minor"/>
    </font>
    <font>
      <sz val="9"/>
      <color indexed="8"/>
      <name val="Calibri"/>
      <family val="2"/>
    </font>
    <font>
      <sz val="9"/>
      <color indexed="8"/>
      <name val="Arial"/>
      <family val="2"/>
    </font>
    <font>
      <b/>
      <u/>
      <sz val="9"/>
      <color indexed="8"/>
      <name val="Calibri"/>
      <family val="2"/>
      <scheme val="minor"/>
    </font>
    <font>
      <b/>
      <u/>
      <sz val="9"/>
      <color theme="5" tint="-0.249977111117893"/>
      <name val="Calibri"/>
      <family val="2"/>
      <scheme val="minor"/>
    </font>
    <font>
      <sz val="9"/>
      <color theme="5" tint="-0.249977111117893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sz val="8"/>
      <color theme="9" tint="-0.249977111117893"/>
      <name val="Arial"/>
      <family val="2"/>
    </font>
    <font>
      <b/>
      <sz val="8"/>
      <color theme="1"/>
      <name val="Cambria"/>
      <family val="1"/>
    </font>
    <font>
      <i/>
      <sz val="8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10"/>
      <color rgb="FFFF0000"/>
      <name val="Calibri"/>
      <family val="2"/>
      <scheme val="minor"/>
    </font>
    <font>
      <b/>
      <sz val="9"/>
      <color indexed="8"/>
      <name val="Calibri"/>
      <family val="2"/>
    </font>
    <font>
      <i/>
      <sz val="9"/>
      <color rgb="FFFF0000"/>
      <name val="Calibri"/>
      <family val="2"/>
      <scheme val="minor"/>
    </font>
    <font>
      <i/>
      <sz val="9"/>
      <color theme="0" tint="-0.249977111117893"/>
      <name val="Calibri"/>
      <family val="2"/>
      <scheme val="minor"/>
    </font>
    <font>
      <b/>
      <i/>
      <sz val="8"/>
      <color theme="1" tint="0.499984740745262"/>
      <name val="Arial"/>
      <family val="2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color rgb="FF000000"/>
      <name val="Calibri"/>
      <family val="2"/>
    </font>
    <font>
      <sz val="9"/>
      <name val="Calibri"/>
      <family val="2"/>
    </font>
    <font>
      <sz val="10"/>
      <name val="Arial"/>
      <family val="2"/>
    </font>
    <font>
      <i/>
      <sz val="9"/>
      <color theme="1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9"/>
      <color rgb="FFC0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Arial"/>
      <family val="2"/>
    </font>
    <font>
      <b/>
      <sz val="20"/>
      <color rgb="FF002060"/>
      <name val="Arial"/>
      <family val="2"/>
    </font>
    <font>
      <sz val="14"/>
      <color rgb="FF0070C0"/>
      <name val="Arial"/>
      <family val="2"/>
    </font>
    <font>
      <sz val="11"/>
      <color rgb="FF00000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0" fontId="1" fillId="0" borderId="0"/>
    <xf numFmtId="44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</cellStyleXfs>
  <cellXfs count="119">
    <xf numFmtId="0" fontId="0" fillId="0" borderId="0" xfId="0"/>
    <xf numFmtId="0" fontId="3" fillId="2" borderId="1" xfId="2" applyFont="1" applyFill="1" applyBorder="1" applyAlignment="1">
      <alignment horizontal="center"/>
    </xf>
    <xf numFmtId="0" fontId="3" fillId="0" borderId="2" xfId="2" applyFont="1" applyBorder="1" applyAlignment="1">
      <alignment horizontal="right" wrapText="1"/>
    </xf>
    <xf numFmtId="43" fontId="0" fillId="0" borderId="0" xfId="0" applyNumberFormat="1"/>
    <xf numFmtId="166" fontId="3" fillId="2" borderId="1" xfId="4" applyNumberFormat="1" applyFont="1" applyFill="1" applyBorder="1" applyAlignment="1">
      <alignment horizontal="center"/>
    </xf>
    <xf numFmtId="166" fontId="3" fillId="0" borderId="2" xfId="4" applyNumberFormat="1" applyFont="1" applyBorder="1" applyAlignment="1">
      <alignment horizontal="right" wrapText="1"/>
    </xf>
    <xf numFmtId="166" fontId="0" fillId="0" borderId="0" xfId="0" applyNumberFormat="1"/>
    <xf numFmtId="0" fontId="5" fillId="0" borderId="0" xfId="0" applyFont="1"/>
    <xf numFmtId="0" fontId="7" fillId="0" borderId="0" xfId="0" applyFont="1" applyAlignment="1">
      <alignment horizontal="right"/>
    </xf>
    <xf numFmtId="0" fontId="6" fillId="0" borderId="0" xfId="0" applyFont="1"/>
    <xf numFmtId="43" fontId="5" fillId="6" borderId="0" xfId="0" applyNumberFormat="1" applyFont="1" applyFill="1"/>
    <xf numFmtId="0" fontId="9" fillId="0" borderId="0" xfId="0" applyFont="1"/>
    <xf numFmtId="0" fontId="9" fillId="8" borderId="0" xfId="0" applyFont="1" applyFill="1"/>
    <xf numFmtId="167" fontId="5" fillId="8" borderId="0" xfId="0" applyNumberFormat="1" applyFont="1" applyFill="1"/>
    <xf numFmtId="0" fontId="9" fillId="0" borderId="0" xfId="1" applyNumberFormat="1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10" fillId="0" borderId="0" xfId="0" applyFont="1"/>
    <xf numFmtId="0" fontId="11" fillId="0" borderId="0" xfId="0" applyFont="1" applyAlignment="1">
      <alignment horizontal="right"/>
    </xf>
    <xf numFmtId="0" fontId="11" fillId="0" borderId="0" xfId="0" applyFont="1"/>
    <xf numFmtId="0" fontId="10" fillId="0" borderId="0" xfId="0" applyFont="1" applyAlignment="1">
      <alignment vertical="center" wrapText="1"/>
    </xf>
    <xf numFmtId="0" fontId="10" fillId="9" borderId="0" xfId="0" applyFont="1" applyFill="1"/>
    <xf numFmtId="0" fontId="13" fillId="0" borderId="2" xfId="8" applyFont="1" applyBorder="1" applyAlignment="1">
      <alignment wrapText="1"/>
    </xf>
    <xf numFmtId="165" fontId="5" fillId="8" borderId="0" xfId="1" applyNumberFormat="1" applyFont="1" applyFill="1"/>
    <xf numFmtId="0" fontId="15" fillId="2" borderId="1" xfId="9" applyFont="1" applyFill="1" applyBorder="1" applyAlignment="1">
      <alignment horizontal="center"/>
    </xf>
    <xf numFmtId="0" fontId="15" fillId="0" borderId="2" xfId="9" applyFont="1" applyBorder="1" applyAlignment="1">
      <alignment wrapText="1"/>
    </xf>
    <xf numFmtId="0" fontId="15" fillId="0" borderId="2" xfId="9" applyFont="1" applyBorder="1" applyAlignment="1">
      <alignment horizontal="right" wrapText="1"/>
    </xf>
    <xf numFmtId="0" fontId="15" fillId="2" borderId="1" xfId="7" applyFont="1" applyFill="1" applyBorder="1" applyAlignment="1">
      <alignment horizontal="center"/>
    </xf>
    <xf numFmtId="0" fontId="15" fillId="0" borderId="2" xfId="7" applyFont="1" applyBorder="1" applyAlignment="1">
      <alignment horizontal="right" wrapText="1"/>
    </xf>
    <xf numFmtId="0" fontId="15" fillId="2" borderId="1" xfId="10" applyFont="1" applyFill="1" applyBorder="1" applyAlignment="1">
      <alignment horizontal="center"/>
    </xf>
    <xf numFmtId="0" fontId="15" fillId="2" borderId="1" xfId="11" applyFont="1" applyFill="1" applyBorder="1" applyAlignment="1">
      <alignment horizontal="center"/>
    </xf>
    <xf numFmtId="0" fontId="15" fillId="2" borderId="6" xfId="11" applyFont="1" applyFill="1" applyBorder="1" applyAlignment="1">
      <alignment horizontal="center"/>
    </xf>
    <xf numFmtId="0" fontId="15" fillId="0" borderId="2" xfId="11" applyFont="1" applyBorder="1" applyAlignment="1">
      <alignment wrapText="1"/>
    </xf>
    <xf numFmtId="0" fontId="15" fillId="0" borderId="2" xfId="11" applyFont="1" applyBorder="1" applyAlignment="1">
      <alignment horizontal="right" wrapText="1"/>
    </xf>
    <xf numFmtId="0" fontId="16" fillId="0" borderId="0" xfId="11" applyFont="1"/>
    <xf numFmtId="0" fontId="15" fillId="0" borderId="2" xfId="10" applyFont="1" applyBorder="1" applyAlignment="1">
      <alignment horizontal="center" wrapText="1"/>
    </xf>
    <xf numFmtId="0" fontId="15" fillId="0" borderId="2" xfId="10" applyFont="1" applyBorder="1" applyAlignment="1">
      <alignment wrapText="1"/>
    </xf>
    <xf numFmtId="0" fontId="15" fillId="0" borderId="2" xfId="10" applyFont="1" applyBorder="1" applyAlignment="1">
      <alignment horizontal="right" wrapText="1"/>
    </xf>
    <xf numFmtId="0" fontId="17" fillId="11" borderId="1" xfId="8" applyFont="1" applyFill="1" applyBorder="1" applyAlignment="1">
      <alignment horizontal="center"/>
    </xf>
    <xf numFmtId="0" fontId="12" fillId="7" borderId="0" xfId="0" applyFont="1" applyFill="1"/>
    <xf numFmtId="0" fontId="18" fillId="7" borderId="0" xfId="0" applyFont="1" applyFill="1"/>
    <xf numFmtId="0" fontId="19" fillId="0" borderId="0" xfId="0" applyFont="1"/>
    <xf numFmtId="165" fontId="5" fillId="8" borderId="0" xfId="0" applyNumberFormat="1" applyFont="1" applyFill="1"/>
    <xf numFmtId="0" fontId="21" fillId="9" borderId="0" xfId="0" applyFont="1" applyFill="1"/>
    <xf numFmtId="0" fontId="22" fillId="9" borderId="0" xfId="0" applyFont="1" applyFill="1"/>
    <xf numFmtId="0" fontId="23" fillId="9" borderId="0" xfId="0" applyFont="1" applyFill="1"/>
    <xf numFmtId="169" fontId="5" fillId="8" borderId="0" xfId="1" applyNumberFormat="1" applyFont="1" applyFill="1"/>
    <xf numFmtId="9" fontId="10" fillId="0" borderId="0" xfId="3" applyFont="1"/>
    <xf numFmtId="5" fontId="10" fillId="0" borderId="0" xfId="0" applyNumberFormat="1" applyFont="1"/>
    <xf numFmtId="5" fontId="5" fillId="0" borderId="0" xfId="0" applyNumberFormat="1" applyFont="1"/>
    <xf numFmtId="0" fontId="25" fillId="0" borderId="0" xfId="0" applyFont="1"/>
    <xf numFmtId="0" fontId="11" fillId="0" borderId="0" xfId="0" applyFont="1" applyAlignment="1">
      <alignment horizontal="right" vertical="center"/>
    </xf>
    <xf numFmtId="0" fontId="26" fillId="13" borderId="0" xfId="0" applyFont="1" applyFill="1" applyAlignment="1">
      <alignment horizontal="right" vertical="center" wrapText="1"/>
    </xf>
    <xf numFmtId="0" fontId="26" fillId="13" borderId="0" xfId="0" applyFont="1" applyFill="1" applyAlignment="1">
      <alignment vertical="center" wrapText="1"/>
    </xf>
    <xf numFmtId="0" fontId="27" fillId="13" borderId="0" xfId="0" applyFont="1" applyFill="1"/>
    <xf numFmtId="10" fontId="20" fillId="0" borderId="0" xfId="0" applyNumberFormat="1" applyFont="1"/>
    <xf numFmtId="0" fontId="12" fillId="0" borderId="0" xfId="0" applyFont="1" applyAlignment="1">
      <alignment horizontal="right"/>
    </xf>
    <xf numFmtId="0" fontId="28" fillId="14" borderId="0" xfId="0" applyFont="1" applyFill="1" applyAlignment="1">
      <alignment horizontal="center"/>
    </xf>
    <xf numFmtId="0" fontId="29" fillId="2" borderId="1" xfId="10" applyFont="1" applyFill="1" applyBorder="1" applyAlignment="1">
      <alignment horizontal="center"/>
    </xf>
    <xf numFmtId="0" fontId="6" fillId="0" borderId="0" xfId="0" applyFont="1" applyAlignment="1">
      <alignment horizontal="right"/>
    </xf>
    <xf numFmtId="0" fontId="30" fillId="0" borderId="0" xfId="0" applyFont="1"/>
    <xf numFmtId="0" fontId="31" fillId="0" borderId="0" xfId="0" applyFont="1"/>
    <xf numFmtId="0" fontId="31" fillId="10" borderId="0" xfId="0" applyFont="1" applyFill="1"/>
    <xf numFmtId="0" fontId="32" fillId="0" borderId="0" xfId="0" applyFont="1" applyAlignment="1">
      <alignment horizontal="center"/>
    </xf>
    <xf numFmtId="0" fontId="10" fillId="9" borderId="7" xfId="0" applyFont="1" applyFill="1" applyBorder="1"/>
    <xf numFmtId="43" fontId="10" fillId="9" borderId="7" xfId="1" applyFont="1" applyFill="1" applyBorder="1"/>
    <xf numFmtId="0" fontId="10" fillId="3" borderId="7" xfId="0" applyFont="1" applyFill="1" applyBorder="1"/>
    <xf numFmtId="10" fontId="10" fillId="3" borderId="7" xfId="3" applyNumberFormat="1" applyFont="1" applyFill="1" applyBorder="1"/>
    <xf numFmtId="0" fontId="10" fillId="10" borderId="7" xfId="0" applyFont="1" applyFill="1" applyBorder="1" applyAlignment="1">
      <alignment horizontal="center"/>
    </xf>
    <xf numFmtId="5" fontId="10" fillId="10" borderId="7" xfId="0" applyNumberFormat="1" applyFont="1" applyFill="1" applyBorder="1"/>
    <xf numFmtId="10" fontId="10" fillId="10" borderId="7" xfId="0" applyNumberFormat="1" applyFont="1" applyFill="1" applyBorder="1"/>
    <xf numFmtId="5" fontId="10" fillId="10" borderId="7" xfId="1" applyNumberFormat="1" applyFont="1" applyFill="1" applyBorder="1"/>
    <xf numFmtId="168" fontId="10" fillId="10" borderId="7" xfId="1" applyNumberFormat="1" applyFont="1" applyFill="1" applyBorder="1"/>
    <xf numFmtId="167" fontId="10" fillId="10" borderId="7" xfId="1" applyNumberFormat="1" applyFont="1" applyFill="1" applyBorder="1"/>
    <xf numFmtId="43" fontId="5" fillId="10" borderId="7" xfId="0" applyNumberFormat="1" applyFont="1" applyFill="1" applyBorder="1"/>
    <xf numFmtId="164" fontId="5" fillId="10" borderId="7" xfId="0" applyNumberFormat="1" applyFont="1" applyFill="1" applyBorder="1"/>
    <xf numFmtId="164" fontId="5" fillId="10" borderId="7" xfId="1" applyNumberFormat="1" applyFont="1" applyFill="1" applyBorder="1"/>
    <xf numFmtId="164" fontId="5" fillId="4" borderId="7" xfId="1" applyNumberFormat="1" applyFont="1" applyFill="1" applyBorder="1"/>
    <xf numFmtId="170" fontId="5" fillId="4" borderId="7" xfId="1" applyNumberFormat="1" applyFont="1" applyFill="1" applyBorder="1"/>
    <xf numFmtId="0" fontId="10" fillId="16" borderId="7" xfId="0" applyFont="1" applyFill="1" applyBorder="1"/>
    <xf numFmtId="10" fontId="10" fillId="16" borderId="7" xfId="3" applyNumberFormat="1" applyFont="1" applyFill="1" applyBorder="1"/>
    <xf numFmtId="0" fontId="11" fillId="16" borderId="7" xfId="0" applyFont="1" applyFill="1" applyBorder="1"/>
    <xf numFmtId="0" fontId="10" fillId="16" borderId="7" xfId="0" applyFont="1" applyFill="1" applyBorder="1" applyAlignment="1">
      <alignment horizontal="center"/>
    </xf>
    <xf numFmtId="5" fontId="10" fillId="16" borderId="7" xfId="0" applyNumberFormat="1" applyFont="1" applyFill="1" applyBorder="1"/>
    <xf numFmtId="9" fontId="10" fillId="16" borderId="7" xfId="3" applyFont="1" applyFill="1" applyBorder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8" fillId="0" borderId="0" xfId="0" applyFont="1" applyAlignment="1">
      <alignment horizontal="right"/>
    </xf>
    <xf numFmtId="0" fontId="6" fillId="5" borderId="0" xfId="0" applyFont="1" applyFill="1" applyAlignment="1">
      <alignment horizontal="center"/>
    </xf>
    <xf numFmtId="0" fontId="11" fillId="7" borderId="0" xfId="0" applyFont="1" applyFill="1"/>
    <xf numFmtId="0" fontId="10" fillId="0" borderId="0" xfId="0" applyFont="1" applyAlignment="1">
      <alignment horizontal="right"/>
    </xf>
    <xf numFmtId="164" fontId="10" fillId="10" borderId="7" xfId="1" applyNumberFormat="1" applyFont="1" applyFill="1" applyBorder="1"/>
    <xf numFmtId="0" fontId="20" fillId="0" borderId="0" xfId="0" applyFont="1" applyAlignment="1">
      <alignment horizontal="right"/>
    </xf>
    <xf numFmtId="167" fontId="5" fillId="5" borderId="0" xfId="1" applyNumberFormat="1" applyFont="1" applyFill="1"/>
    <xf numFmtId="167" fontId="5" fillId="0" borderId="0" xfId="1" applyNumberFormat="1" applyFont="1"/>
    <xf numFmtId="0" fontId="6" fillId="15" borderId="0" xfId="0" applyFont="1" applyFill="1"/>
    <xf numFmtId="9" fontId="5" fillId="12" borderId="8" xfId="3" applyFont="1" applyFill="1" applyBorder="1" applyAlignment="1">
      <alignment horizontal="center"/>
    </xf>
    <xf numFmtId="171" fontId="5" fillId="12" borderId="8" xfId="3" applyNumberFormat="1" applyFont="1" applyFill="1" applyBorder="1" applyAlignment="1">
      <alignment horizontal="center"/>
    </xf>
    <xf numFmtId="6" fontId="5" fillId="12" borderId="8" xfId="1" applyNumberFormat="1" applyFont="1" applyFill="1" applyBorder="1" applyAlignment="1">
      <alignment horizontal="center"/>
    </xf>
    <xf numFmtId="0" fontId="5" fillId="12" borderId="8" xfId="0" applyFont="1" applyFill="1" applyBorder="1" applyAlignment="1">
      <alignment horizontal="center"/>
    </xf>
    <xf numFmtId="0" fontId="10" fillId="12" borderId="7" xfId="0" applyFont="1" applyFill="1" applyBorder="1" applyAlignment="1">
      <alignment horizontal="center"/>
    </xf>
    <xf numFmtId="0" fontId="10" fillId="8" borderId="7" xfId="0" applyFont="1" applyFill="1" applyBorder="1" applyAlignment="1">
      <alignment horizontal="center"/>
    </xf>
    <xf numFmtId="0" fontId="38" fillId="16" borderId="7" xfId="0" applyFont="1" applyFill="1" applyBorder="1"/>
    <xf numFmtId="0" fontId="39" fillId="7" borderId="0" xfId="0" applyFont="1" applyFill="1"/>
    <xf numFmtId="0" fontId="40" fillId="0" borderId="0" xfId="0" applyFont="1"/>
    <xf numFmtId="5" fontId="10" fillId="17" borderId="0" xfId="0" applyNumberFormat="1" applyFont="1" applyFill="1"/>
    <xf numFmtId="0" fontId="45" fillId="0" borderId="0" xfId="0" applyFont="1"/>
    <xf numFmtId="172" fontId="43" fillId="0" borderId="0" xfId="0" applyNumberFormat="1" applyFont="1" applyAlignment="1">
      <alignment horizontal="left" vertical="center"/>
    </xf>
    <xf numFmtId="0" fontId="44" fillId="0" borderId="0" xfId="0" applyFont="1" applyAlignment="1">
      <alignment horizontal="left" vertical="top" wrapText="1"/>
    </xf>
    <xf numFmtId="0" fontId="8" fillId="0" borderId="0" xfId="0" applyFont="1" applyAlignment="1">
      <alignment horizontal="right"/>
    </xf>
    <xf numFmtId="0" fontId="11" fillId="12" borderId="3" xfId="0" applyFont="1" applyFill="1" applyBorder="1" applyAlignment="1" applyProtection="1">
      <alignment horizontal="left" vertical="center"/>
      <protection locked="0"/>
    </xf>
    <xf numFmtId="0" fontId="11" fillId="12" borderId="4" xfId="0" applyFont="1" applyFill="1" applyBorder="1" applyAlignment="1" applyProtection="1">
      <alignment horizontal="left" vertical="center"/>
      <protection locked="0"/>
    </xf>
    <xf numFmtId="0" fontId="11" fillId="12" borderId="5" xfId="0" applyFont="1" applyFill="1" applyBorder="1" applyAlignment="1" applyProtection="1">
      <alignment horizontal="left" vertical="center"/>
      <protection locked="0"/>
    </xf>
    <xf numFmtId="0" fontId="12" fillId="7" borderId="9" xfId="0" applyFont="1" applyFill="1" applyBorder="1" applyAlignment="1">
      <alignment horizontal="left"/>
    </xf>
    <xf numFmtId="0" fontId="12" fillId="7" borderId="10" xfId="0" applyFont="1" applyFill="1" applyBorder="1" applyAlignment="1">
      <alignment horizontal="left"/>
    </xf>
    <xf numFmtId="0" fontId="12" fillId="7" borderId="11" xfId="0" applyFont="1" applyFill="1" applyBorder="1" applyAlignment="1">
      <alignment horizontal="left"/>
    </xf>
    <xf numFmtId="0" fontId="6" fillId="5" borderId="0" xfId="0" applyFont="1" applyFill="1" applyAlignment="1">
      <alignment horizontal="center"/>
    </xf>
  </cellXfs>
  <cellStyles count="13">
    <cellStyle name="Comma" xfId="1" builtinId="3"/>
    <cellStyle name="Currency 2" xfId="6" xr:uid="{00000000-0005-0000-0000-000002000000}"/>
    <cellStyle name="Normal" xfId="0" builtinId="0"/>
    <cellStyle name="Normal 3" xfId="12" xr:uid="{907781A1-5823-4924-9BF2-14956D871B37}"/>
    <cellStyle name="Normal 4" xfId="5" xr:uid="{00000000-0005-0000-0000-000004000000}"/>
    <cellStyle name="Normal_LDC" xfId="4" xr:uid="{00000000-0005-0000-0000-000005000000}"/>
    <cellStyle name="Normal_Sheet1" xfId="7" xr:uid="{804517A1-0112-4F53-8B91-A72574E8BDE3}"/>
    <cellStyle name="Normal_Sheet10" xfId="11" xr:uid="{AA8F8DA6-E78D-443C-9C8D-2D7C4A9A0C70}"/>
    <cellStyle name="Normal_Sheet2" xfId="2" xr:uid="{00000000-0005-0000-0000-000008000000}"/>
    <cellStyle name="Normal_Sheet4" xfId="8" xr:uid="{CB16026F-013E-4720-8B13-44DD22BD06E3}"/>
    <cellStyle name="Normal_Sheet5" xfId="9" xr:uid="{19078765-E13D-4B57-964C-ED0140814819}"/>
    <cellStyle name="Normal_Sheet6" xfId="10" xr:uid="{D0DE2447-3124-4DDB-9AA1-F607628155E7}"/>
    <cellStyle name="Percent" xfId="3" builtinId="5"/>
  </cellStyles>
  <dxfs count="18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Main!$B$3</c:f>
          <c:strCache>
            <c:ptCount val="1"/>
            <c:pt idx="0">
              <c:v>Botany2 33_11kV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Value of EUE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Main!$C$49:$AH$49</c:f>
              <c:numCache>
                <c:formatCode>General</c:formatCode>
                <c:ptCount val="3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</c:numCache>
            </c:numRef>
          </c:cat>
          <c:val>
            <c:numRef>
              <c:f>Main!$C$67:$AH$67</c:f>
              <c:numCache>
                <c:formatCode>_-* #,##0_-;\-* #,##0_-;_-* "-"??_-;_-@_-</c:formatCode>
                <c:ptCount val="32"/>
                <c:pt idx="0">
                  <c:v>86235.800719334671</c:v>
                </c:pt>
                <c:pt idx="1">
                  <c:v>98973.484079744871</c:v>
                </c:pt>
                <c:pt idx="2">
                  <c:v>106475.91814069076</c:v>
                </c:pt>
                <c:pt idx="3">
                  <c:v>111858.82220360939</c:v>
                </c:pt>
                <c:pt idx="4">
                  <c:v>117183.1559796119</c:v>
                </c:pt>
                <c:pt idx="5">
                  <c:v>123330.36269778403</c:v>
                </c:pt>
                <c:pt idx="6">
                  <c:v>135889.89107374183</c:v>
                </c:pt>
                <c:pt idx="7">
                  <c:v>152145.28801860596</c:v>
                </c:pt>
                <c:pt idx="8">
                  <c:v>155284.5523823837</c:v>
                </c:pt>
                <c:pt idx="9">
                  <c:v>174647.05071205558</c:v>
                </c:pt>
                <c:pt idx="10">
                  <c:v>189855.00723456475</c:v>
                </c:pt>
                <c:pt idx="11">
                  <c:v>205571.49934062691</c:v>
                </c:pt>
                <c:pt idx="12">
                  <c:v>234769.98696410138</c:v>
                </c:pt>
                <c:pt idx="13">
                  <c:v>241528.97884848277</c:v>
                </c:pt>
                <c:pt idx="14">
                  <c:v>238581.81961829745</c:v>
                </c:pt>
                <c:pt idx="15">
                  <c:v>254558.89718646614</c:v>
                </c:pt>
                <c:pt idx="16">
                  <c:v>269588.55869985634</c:v>
                </c:pt>
                <c:pt idx="17">
                  <c:v>343310.98442377255</c:v>
                </c:pt>
                <c:pt idx="18">
                  <c:v>361341.28365818056</c:v>
                </c:pt>
                <c:pt idx="19">
                  <c:v>377110.04023175756</c:v>
                </c:pt>
                <c:pt idx="20">
                  <c:v>360935.11944224819</c:v>
                </c:pt>
                <c:pt idx="21">
                  <c:v>375708.92983589636</c:v>
                </c:pt>
                <c:pt idx="22">
                  <c:v>391284.99731702998</c:v>
                </c:pt>
                <c:pt idx="23">
                  <c:v>410758.28439024277</c:v>
                </c:pt>
                <c:pt idx="24">
                  <c:v>432257.23704372416</c:v>
                </c:pt>
                <c:pt idx="25">
                  <c:v>460694.46484383673</c:v>
                </c:pt>
                <c:pt idx="26">
                  <c:v>496968.3490282704</c:v>
                </c:pt>
                <c:pt idx="27">
                  <c:v>545448.18827214011</c:v>
                </c:pt>
                <c:pt idx="28">
                  <c:v>636430.59607618779</c:v>
                </c:pt>
                <c:pt idx="29">
                  <c:v>693097.30991395726</c:v>
                </c:pt>
                <c:pt idx="30">
                  <c:v>750915.48349471227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D-4373-84A1-BDF365829737}"/>
            </c:ext>
          </c:extLst>
        </c:ser>
        <c:ser>
          <c:idx val="1"/>
          <c:order val="1"/>
          <c:tx>
            <c:v>Safety Risk</c:v>
          </c:tx>
          <c:spPr>
            <a:solidFill>
              <a:schemeClr val="accent2"/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Main!$C$49:$AH$49</c:f>
              <c:numCache>
                <c:formatCode>General</c:formatCode>
                <c:ptCount val="3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</c:numCache>
            </c:numRef>
          </c:cat>
          <c:val>
            <c:numRef>
              <c:f>Main!$C$69:$AH$69</c:f>
              <c:numCache>
                <c:formatCode>_-* #,##0_-;\-* #,##0_-;_-* "-"??_-;_-@_-</c:formatCode>
                <c:ptCount val="32"/>
                <c:pt idx="0">
                  <c:v>19900.129068871825</c:v>
                </c:pt>
                <c:pt idx="1">
                  <c:v>21831.531139698509</c:v>
                </c:pt>
                <c:pt idx="2">
                  <c:v>23910.060061358468</c:v>
                </c:pt>
                <c:pt idx="3">
                  <c:v>26143.919646358689</c:v>
                </c:pt>
                <c:pt idx="4">
                  <c:v>28541.601280164741</c:v>
                </c:pt>
                <c:pt idx="5">
                  <c:v>31111.886833365774</c:v>
                </c:pt>
                <c:pt idx="6">
                  <c:v>33863.851305014461</c:v>
                </c:pt>
                <c:pt idx="7">
                  <c:v>36806.865178422267</c:v>
                </c:pt>
                <c:pt idx="8">
                  <c:v>39950.596469952747</c:v>
                </c:pt>
                <c:pt idx="9">
                  <c:v>43305.012450632254</c:v>
                </c:pt>
                <c:pt idx="10">
                  <c:v>46880.381019689878</c:v>
                </c:pt>
                <c:pt idx="11">
                  <c:v>50687.271708454733</c:v>
                </c:pt>
                <c:pt idx="12">
                  <c:v>54736.55629238332</c:v>
                </c:pt>
                <c:pt idx="13">
                  <c:v>59039.40898836845</c:v>
                </c:pt>
                <c:pt idx="14">
                  <c:v>63607.306213900898</c:v>
                </c:pt>
                <c:pt idx="15">
                  <c:v>68452.025884122617</c:v>
                </c:pt>
                <c:pt idx="16">
                  <c:v>73585.646222333438</c:v>
                </c:pt>
                <c:pt idx="17">
                  <c:v>79020.54405909816</c:v>
                </c:pt>
                <c:pt idx="18">
                  <c:v>84769.392594757417</c:v>
                </c:pt>
                <c:pt idx="19">
                  <c:v>90845.158599881397</c:v>
                </c:pt>
                <c:pt idx="20">
                  <c:v>97261.099028029741</c:v>
                </c:pt>
                <c:pt idx="21">
                  <c:v>104030.75701510081</c:v>
                </c:pt>
                <c:pt idx="22">
                  <c:v>111167.95723958308</c:v>
                </c:pt>
                <c:pt idx="23">
                  <c:v>118686.80061816346</c:v>
                </c:pt>
                <c:pt idx="24">
                  <c:v>126601.65831141906</c:v>
                </c:pt>
                <c:pt idx="25">
                  <c:v>134927.16501472535</c:v>
                </c:pt>
                <c:pt idx="26">
                  <c:v>143678.21151006548</c:v>
                </c:pt>
                <c:pt idx="27">
                  <c:v>152869.93645513605</c:v>
                </c:pt>
                <c:pt idx="28">
                  <c:v>162517.71738701934</c:v>
                </c:pt>
                <c:pt idx="29">
                  <c:v>172637.16091874355</c:v>
                </c:pt>
                <c:pt idx="30">
                  <c:v>183244.0921082914</c:v>
                </c:pt>
                <c:pt idx="31">
                  <c:v>194354.5429810473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1D-4373-84A1-BDF365829737}"/>
            </c:ext>
          </c:extLst>
        </c:ser>
        <c:ser>
          <c:idx val="2"/>
          <c:order val="2"/>
          <c:tx>
            <c:v>Repair Cost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Main!$C$49:$AH$49</c:f>
              <c:numCache>
                <c:formatCode>General</c:formatCode>
                <c:ptCount val="3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</c:numCache>
            </c:numRef>
          </c:cat>
          <c:val>
            <c:numRef>
              <c:f>Main!$C$70:$AH$70</c:f>
              <c:numCache>
                <c:formatCode>_-* #,##0_-;\-* #,##0_-;_-* "-"??_-;_-@_-</c:formatCode>
                <c:ptCount val="32"/>
                <c:pt idx="0">
                  <c:v>13754.680042638807</c:v>
                </c:pt>
                <c:pt idx="1">
                  <c:v>14720.625470938912</c:v>
                </c:pt>
                <c:pt idx="2">
                  <c:v>15760.152941574597</c:v>
                </c:pt>
                <c:pt idx="3">
                  <c:v>16877.3653988812</c:v>
                </c:pt>
                <c:pt idx="4">
                  <c:v>18076.509610061821</c:v>
                </c:pt>
                <c:pt idx="5">
                  <c:v>19361.97762163834</c:v>
                </c:pt>
                <c:pt idx="6">
                  <c:v>20738.308081455842</c:v>
                </c:pt>
                <c:pt idx="7">
                  <c:v>22210.187416878358</c:v>
                </c:pt>
                <c:pt idx="8">
                  <c:v>23782.450859444773</c:v>
                </c:pt>
                <c:pt idx="9">
                  <c:v>25460.083305891989</c:v>
                </c:pt>
                <c:pt idx="10">
                  <c:v>27248.220005098734</c:v>
                </c:pt>
                <c:pt idx="11">
                  <c:v>29152.147060161227</c:v>
                </c:pt>
                <c:pt idx="12">
                  <c:v>31177.301734484296</c:v>
                </c:pt>
                <c:pt idx="13">
                  <c:v>33329.27255046081</c:v>
                </c:pt>
                <c:pt idx="14">
                  <c:v>35613.799169022022</c:v>
                </c:pt>
                <c:pt idx="15">
                  <c:v>38036.772038075243</c:v>
                </c:pt>
                <c:pt idx="16">
                  <c:v>40604.231797606677</c:v>
                </c:pt>
                <c:pt idx="17">
                  <c:v>43322.368429019712</c:v>
                </c:pt>
                <c:pt idx="18">
                  <c:v>46197.52013610729</c:v>
                </c:pt>
                <c:pt idx="19">
                  <c:v>49236.171944924463</c:v>
                </c:pt>
                <c:pt idx="20">
                  <c:v>52444.954009739711</c:v>
                </c:pt>
                <c:pt idx="21">
                  <c:v>55830.639612203464</c:v>
                </c:pt>
                <c:pt idx="22">
                  <c:v>59400.142840886612</c:v>
                </c:pt>
                <c:pt idx="23">
                  <c:v>63160.515938413409</c:v>
                </c:pt>
                <c:pt idx="24">
                  <c:v>67118.946303549048</c:v>
                </c:pt>
                <c:pt idx="25">
                  <c:v>71282.753135804567</c:v>
                </c:pt>
                <c:pt idx="26">
                  <c:v>75659.383710399197</c:v>
                </c:pt>
                <c:pt idx="27">
                  <c:v>80256.409271774246</c:v>
                </c:pt>
                <c:pt idx="28">
                  <c:v>85081.520534290787</c:v>
                </c:pt>
                <c:pt idx="29">
                  <c:v>90142.522779269362</c:v>
                </c:pt>
                <c:pt idx="30">
                  <c:v>95447.330538148992</c:v>
                </c:pt>
                <c:pt idx="31">
                  <c:v>101003.96185225845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1D-4373-84A1-BDF365829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0543136"/>
        <c:axId val="1220545432"/>
      </c:barChart>
      <c:lineChart>
        <c:grouping val="standard"/>
        <c:varyColors val="0"/>
        <c:ser>
          <c:idx val="3"/>
          <c:order val="3"/>
          <c:tx>
            <c:v>Deferral benefit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Main!$C$49:$AH$49</c:f>
              <c:numCache>
                <c:formatCode>General</c:formatCode>
                <c:ptCount val="3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</c:numCache>
            </c:numRef>
          </c:cat>
          <c:val>
            <c:numRef>
              <c:f>Main!$C$73:$AH$73</c:f>
              <c:numCache>
                <c:formatCode>_-* #,##0_-;\-* #,##0_-;_-* "-"??_-;_-@_-</c:formatCode>
                <c:ptCount val="32"/>
                <c:pt idx="0">
                  <c:v>203037.62976868454</c:v>
                </c:pt>
                <c:pt idx="1">
                  <c:v>203037.62976868454</c:v>
                </c:pt>
                <c:pt idx="2">
                  <c:v>203037.62976868454</c:v>
                </c:pt>
                <c:pt idx="3">
                  <c:v>203037.62976868454</c:v>
                </c:pt>
                <c:pt idx="4">
                  <c:v>203037.62976868454</c:v>
                </c:pt>
                <c:pt idx="5">
                  <c:v>203037.62976868454</c:v>
                </c:pt>
                <c:pt idx="6">
                  <c:v>203037.62976868454</c:v>
                </c:pt>
                <c:pt idx="7">
                  <c:v>203037.62976868454</c:v>
                </c:pt>
                <c:pt idx="8">
                  <c:v>203037.62976868454</c:v>
                </c:pt>
                <c:pt idx="9">
                  <c:v>203037.62976868454</c:v>
                </c:pt>
                <c:pt idx="10">
                  <c:v>203037.62976868454</c:v>
                </c:pt>
                <c:pt idx="11">
                  <c:v>203037.62976868454</c:v>
                </c:pt>
                <c:pt idx="12">
                  <c:v>203037.62976868454</c:v>
                </c:pt>
                <c:pt idx="13">
                  <c:v>203037.62976868454</c:v>
                </c:pt>
                <c:pt idx="14">
                  <c:v>203037.62976868454</c:v>
                </c:pt>
                <c:pt idx="15">
                  <c:v>203037.62976868454</c:v>
                </c:pt>
                <c:pt idx="16">
                  <c:v>203037.62976868454</c:v>
                </c:pt>
                <c:pt idx="17">
                  <c:v>203037.62976868454</c:v>
                </c:pt>
                <c:pt idx="18">
                  <c:v>203037.62976868454</c:v>
                </c:pt>
                <c:pt idx="19">
                  <c:v>203037.62976868454</c:v>
                </c:pt>
                <c:pt idx="20">
                  <c:v>203037.62976868454</c:v>
                </c:pt>
                <c:pt idx="21">
                  <c:v>203037.62976868454</c:v>
                </c:pt>
                <c:pt idx="22">
                  <c:v>203037.62976868454</c:v>
                </c:pt>
                <c:pt idx="23">
                  <c:v>203037.62976868454</c:v>
                </c:pt>
                <c:pt idx="24">
                  <c:v>203037.62976868454</c:v>
                </c:pt>
                <c:pt idx="25">
                  <c:v>203037.62976868454</c:v>
                </c:pt>
                <c:pt idx="26">
                  <c:v>203037.62976868454</c:v>
                </c:pt>
                <c:pt idx="27">
                  <c:v>203037.62976868454</c:v>
                </c:pt>
                <c:pt idx="28">
                  <c:v>203037.62976868454</c:v>
                </c:pt>
                <c:pt idx="29">
                  <c:v>203037.62976868454</c:v>
                </c:pt>
                <c:pt idx="30">
                  <c:v>203037.62976868454</c:v>
                </c:pt>
                <c:pt idx="31">
                  <c:v>203037.62976868454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1D-4373-84A1-BDF365829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543136"/>
        <c:axId val="1220545432"/>
      </c:lineChart>
      <c:catAx>
        <c:axId val="122054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0545432"/>
        <c:crosses val="autoZero"/>
        <c:auto val="1"/>
        <c:lblAlgn val="ctr"/>
        <c:lblOffset val="100"/>
        <c:noMultiLvlLbl val="0"/>
      </c:catAx>
      <c:valAx>
        <c:axId val="1220545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0543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Main!$B$3</c:f>
          <c:strCache>
            <c:ptCount val="1"/>
            <c:pt idx="0">
              <c:v>Botany2 33_11kV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Value of EUE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Main!$C$49:$AH$49</c15:sqref>
                  </c15:fullRef>
                </c:ext>
              </c:extLst>
              <c:f>Main!$D$49:$W$49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Main!$C$67:$AH$67</c15:sqref>
                  </c15:fullRef>
                </c:ext>
              </c:extLst>
              <c:f>Main!$D$67:$W$67</c:f>
              <c:numCache>
                <c:formatCode>_-* #,##0_-;\-* #,##0_-;_-* "-"??_-;_-@_-</c:formatCode>
                <c:ptCount val="20"/>
                <c:pt idx="0">
                  <c:v>98973.484079744871</c:v>
                </c:pt>
                <c:pt idx="1">
                  <c:v>106475.91814069076</c:v>
                </c:pt>
                <c:pt idx="2">
                  <c:v>111858.82220360939</c:v>
                </c:pt>
                <c:pt idx="3">
                  <c:v>117183.1559796119</c:v>
                </c:pt>
                <c:pt idx="4">
                  <c:v>123330.36269778403</c:v>
                </c:pt>
                <c:pt idx="5">
                  <c:v>135889.89107374183</c:v>
                </c:pt>
                <c:pt idx="6">
                  <c:v>152145.28801860596</c:v>
                </c:pt>
                <c:pt idx="7">
                  <c:v>155284.5523823837</c:v>
                </c:pt>
                <c:pt idx="8">
                  <c:v>174647.05071205558</c:v>
                </c:pt>
                <c:pt idx="9">
                  <c:v>189855.00723456475</c:v>
                </c:pt>
                <c:pt idx="10">
                  <c:v>205571.49934062691</c:v>
                </c:pt>
                <c:pt idx="11">
                  <c:v>234769.98696410138</c:v>
                </c:pt>
                <c:pt idx="12">
                  <c:v>241528.97884848277</c:v>
                </c:pt>
                <c:pt idx="13">
                  <c:v>238581.81961829745</c:v>
                </c:pt>
                <c:pt idx="14">
                  <c:v>254558.89718646614</c:v>
                </c:pt>
                <c:pt idx="15">
                  <c:v>269588.55869985634</c:v>
                </c:pt>
                <c:pt idx="16">
                  <c:v>343310.98442377255</c:v>
                </c:pt>
                <c:pt idx="17">
                  <c:v>361341.28365818056</c:v>
                </c:pt>
                <c:pt idx="18">
                  <c:v>377110.04023175756</c:v>
                </c:pt>
                <c:pt idx="19">
                  <c:v>360935.11944224819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D-4256-BC70-8C6C4021EA16}"/>
            </c:ext>
          </c:extLst>
        </c:ser>
        <c:ser>
          <c:idx val="1"/>
          <c:order val="1"/>
          <c:tx>
            <c:v>Safety Risk</c:v>
          </c:tx>
          <c:spPr>
            <a:solidFill>
              <a:schemeClr val="accent2"/>
            </a:solidFill>
            <a:ln>
              <a:noFill/>
              <a:prstDash val="dash"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Main!$C$49:$AH$49</c15:sqref>
                  </c15:fullRef>
                </c:ext>
              </c:extLst>
              <c:f>Main!$D$49:$W$49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Main!$C$69:$AH$69</c15:sqref>
                  </c15:fullRef>
                </c:ext>
              </c:extLst>
              <c:f>Main!$D$69:$W$69</c:f>
              <c:numCache>
                <c:formatCode>_-* #,##0_-;\-* #,##0_-;_-* "-"??_-;_-@_-</c:formatCode>
                <c:ptCount val="20"/>
                <c:pt idx="0">
                  <c:v>21831.531139698509</c:v>
                </c:pt>
                <c:pt idx="1">
                  <c:v>23910.060061358468</c:v>
                </c:pt>
                <c:pt idx="2">
                  <c:v>26143.919646358689</c:v>
                </c:pt>
                <c:pt idx="3">
                  <c:v>28541.601280164741</c:v>
                </c:pt>
                <c:pt idx="4">
                  <c:v>31111.886833365774</c:v>
                </c:pt>
                <c:pt idx="5">
                  <c:v>33863.851305014461</c:v>
                </c:pt>
                <c:pt idx="6">
                  <c:v>36806.865178422267</c:v>
                </c:pt>
                <c:pt idx="7">
                  <c:v>39950.596469952747</c:v>
                </c:pt>
                <c:pt idx="8">
                  <c:v>43305.012450632254</c:v>
                </c:pt>
                <c:pt idx="9">
                  <c:v>46880.381019689878</c:v>
                </c:pt>
                <c:pt idx="10">
                  <c:v>50687.271708454733</c:v>
                </c:pt>
                <c:pt idx="11">
                  <c:v>54736.55629238332</c:v>
                </c:pt>
                <c:pt idx="12">
                  <c:v>59039.40898836845</c:v>
                </c:pt>
                <c:pt idx="13">
                  <c:v>63607.306213900898</c:v>
                </c:pt>
                <c:pt idx="14">
                  <c:v>68452.025884122617</c:v>
                </c:pt>
                <c:pt idx="15">
                  <c:v>73585.646222333438</c:v>
                </c:pt>
                <c:pt idx="16">
                  <c:v>79020.54405909816</c:v>
                </c:pt>
                <c:pt idx="17">
                  <c:v>84769.392594757417</c:v>
                </c:pt>
                <c:pt idx="18">
                  <c:v>90845.158599881397</c:v>
                </c:pt>
                <c:pt idx="19">
                  <c:v>97261.099028029741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4D-4256-BC70-8C6C4021EA16}"/>
            </c:ext>
          </c:extLst>
        </c:ser>
        <c:ser>
          <c:idx val="2"/>
          <c:order val="2"/>
          <c:tx>
            <c:v>Repair Cost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Main!$C$49:$AH$49</c15:sqref>
                  </c15:fullRef>
                </c:ext>
              </c:extLst>
              <c:f>Main!$D$49:$W$49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Main!$C$70:$AH$70</c15:sqref>
                  </c15:fullRef>
                </c:ext>
              </c:extLst>
              <c:f>Main!$D$70:$W$70</c:f>
              <c:numCache>
                <c:formatCode>_-* #,##0_-;\-* #,##0_-;_-* "-"??_-;_-@_-</c:formatCode>
                <c:ptCount val="20"/>
                <c:pt idx="0">
                  <c:v>14720.625470938912</c:v>
                </c:pt>
                <c:pt idx="1">
                  <c:v>15760.152941574597</c:v>
                </c:pt>
                <c:pt idx="2">
                  <c:v>16877.3653988812</c:v>
                </c:pt>
                <c:pt idx="3">
                  <c:v>18076.509610061821</c:v>
                </c:pt>
                <c:pt idx="4">
                  <c:v>19361.97762163834</c:v>
                </c:pt>
                <c:pt idx="5">
                  <c:v>20738.308081455842</c:v>
                </c:pt>
                <c:pt idx="6">
                  <c:v>22210.187416878358</c:v>
                </c:pt>
                <c:pt idx="7">
                  <c:v>23782.450859444773</c:v>
                </c:pt>
                <c:pt idx="8">
                  <c:v>25460.083305891989</c:v>
                </c:pt>
                <c:pt idx="9">
                  <c:v>27248.220005098734</c:v>
                </c:pt>
                <c:pt idx="10">
                  <c:v>29152.147060161227</c:v>
                </c:pt>
                <c:pt idx="11">
                  <c:v>31177.301734484296</c:v>
                </c:pt>
                <c:pt idx="12">
                  <c:v>33329.27255046081</c:v>
                </c:pt>
                <c:pt idx="13">
                  <c:v>35613.799169022022</c:v>
                </c:pt>
                <c:pt idx="14">
                  <c:v>38036.772038075243</c:v>
                </c:pt>
                <c:pt idx="15">
                  <c:v>40604.231797606677</c:v>
                </c:pt>
                <c:pt idx="16">
                  <c:v>43322.368429019712</c:v>
                </c:pt>
                <c:pt idx="17">
                  <c:v>46197.52013610729</c:v>
                </c:pt>
                <c:pt idx="18">
                  <c:v>49236.171944924463</c:v>
                </c:pt>
                <c:pt idx="19">
                  <c:v>52444.954009739711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4D-4256-BC70-8C6C4021E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0543136"/>
        <c:axId val="1220545432"/>
      </c:barChart>
      <c:lineChart>
        <c:grouping val="standard"/>
        <c:varyColors val="0"/>
        <c:ser>
          <c:idx val="3"/>
          <c:order val="3"/>
          <c:tx>
            <c:v>Deferral benefit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Main!$C$49:$AH$49</c15:sqref>
                  </c15:fullRef>
                </c:ext>
              </c:extLst>
              <c:f>Main!$D$49:$W$49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Main!$C$73:$AH$73</c15:sqref>
                  </c15:fullRef>
                </c:ext>
              </c:extLst>
              <c:f>Main!$D$73:$W$73</c:f>
              <c:numCache>
                <c:formatCode>_-* #,##0_-;\-* #,##0_-;_-* "-"??_-;_-@_-</c:formatCode>
                <c:ptCount val="20"/>
                <c:pt idx="0">
                  <c:v>203037.62976868454</c:v>
                </c:pt>
                <c:pt idx="1">
                  <c:v>203037.62976868454</c:v>
                </c:pt>
                <c:pt idx="2">
                  <c:v>203037.62976868454</c:v>
                </c:pt>
                <c:pt idx="3">
                  <c:v>203037.62976868454</c:v>
                </c:pt>
                <c:pt idx="4">
                  <c:v>203037.62976868454</c:v>
                </c:pt>
                <c:pt idx="5">
                  <c:v>203037.62976868454</c:v>
                </c:pt>
                <c:pt idx="6">
                  <c:v>203037.62976868454</c:v>
                </c:pt>
                <c:pt idx="7">
                  <c:v>203037.62976868454</c:v>
                </c:pt>
                <c:pt idx="8">
                  <c:v>203037.62976868454</c:v>
                </c:pt>
                <c:pt idx="9">
                  <c:v>203037.62976868454</c:v>
                </c:pt>
                <c:pt idx="10">
                  <c:v>203037.62976868454</c:v>
                </c:pt>
                <c:pt idx="11">
                  <c:v>203037.62976868454</c:v>
                </c:pt>
                <c:pt idx="12">
                  <c:v>203037.62976868454</c:v>
                </c:pt>
                <c:pt idx="13">
                  <c:v>203037.62976868454</c:v>
                </c:pt>
                <c:pt idx="14">
                  <c:v>203037.62976868454</c:v>
                </c:pt>
                <c:pt idx="15">
                  <c:v>203037.62976868454</c:v>
                </c:pt>
                <c:pt idx="16">
                  <c:v>203037.62976868454</c:v>
                </c:pt>
                <c:pt idx="17">
                  <c:v>203037.62976868454</c:v>
                </c:pt>
                <c:pt idx="18">
                  <c:v>203037.62976868454</c:v>
                </c:pt>
                <c:pt idx="19">
                  <c:v>203037.62976868454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4D-4256-BC70-8C6C4021E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543136"/>
        <c:axId val="1220545432"/>
      </c:lineChart>
      <c:catAx>
        <c:axId val="122054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0545432"/>
        <c:crosses val="autoZero"/>
        <c:auto val="1"/>
        <c:lblAlgn val="ctr"/>
        <c:lblOffset val="100"/>
        <c:noMultiLvlLbl val="0"/>
      </c:catAx>
      <c:valAx>
        <c:axId val="1220545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0543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Major Failure Rate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8211630667042525"/>
          <c:y val="9.9225888051230879E-2"/>
          <c:w val="0.77396698175230016"/>
          <c:h val="0.65393300939600063"/>
        </c:manualLayout>
      </c:layout>
      <c:lineChart>
        <c:grouping val="standard"/>
        <c:varyColors val="0"/>
        <c:ser>
          <c:idx val="0"/>
          <c:order val="0"/>
          <c:tx>
            <c:v>Bus section 1</c:v>
          </c:tx>
          <c:marker>
            <c:symbol val="none"/>
          </c:marker>
          <c:val>
            <c:numRef>
              <c:f>'Failure Rates'!$E$34:$R$34</c:f>
              <c:numCache>
                <c:formatCode>_-* #,##0.0000000_-;\-* #,##0.0000000_-;_-* "-"??_-;_-@_-</c:formatCode>
                <c:ptCount val="14"/>
                <c:pt idx="0">
                  <c:v>4.4839905841309674E-2</c:v>
                </c:pt>
                <c:pt idx="1">
                  <c:v>4.9200187389501049E-2</c:v>
                </c:pt>
                <c:pt idx="2">
                  <c:v>5.3894273107750072E-2</c:v>
                </c:pt>
                <c:pt idx="3">
                  <c:v>5.8941065990399701E-2</c:v>
                </c:pt>
                <c:pt idx="4">
                  <c:v>6.4360176387786128E-2</c:v>
                </c:pt>
                <c:pt idx="5">
                  <c:v>7.017193536936206E-2</c:v>
                </c:pt>
                <c:pt idx="6">
                  <c:v>7.6397408100285225E-2</c:v>
                </c:pt>
                <c:pt idx="7">
                  <c:v>8.3058407231254211E-2</c:v>
                </c:pt>
                <c:pt idx="8">
                  <c:v>9.0177506301378288E-2</c:v>
                </c:pt>
                <c:pt idx="9">
                  <c:v>9.7778053153877831E-2</c:v>
                </c:pt>
                <c:pt idx="10">
                  <c:v>0.10588418336441605</c:v>
                </c:pt>
                <c:pt idx="11">
                  <c:v>0.11452083368186983</c:v>
                </c:pt>
                <c:pt idx="12">
                  <c:v>0.12371375548135398</c:v>
                </c:pt>
                <c:pt idx="13">
                  <c:v>0.13348952822931776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'Failure Rates'!#REF!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21C-4FD9-B4BD-E042B43B8BBA}"/>
            </c:ext>
          </c:extLst>
        </c:ser>
        <c:ser>
          <c:idx val="1"/>
          <c:order val="1"/>
          <c:tx>
            <c:v>Bus section 2</c:v>
          </c:tx>
          <c:marker>
            <c:symbol val="none"/>
          </c:marker>
          <c:val>
            <c:numRef>
              <c:f>'Failure Rates'!$E$35:$R$35</c:f>
              <c:numCache>
                <c:formatCode>_-* #,##0.0000000_-;\-* #,##0.0000000_-;_-* "-"??_-;_-@_-</c:formatCode>
                <c:ptCount val="14"/>
                <c:pt idx="0">
                  <c:v>4.9822117601455197E-3</c:v>
                </c:pt>
                <c:pt idx="1">
                  <c:v>5.4666874877223387E-3</c:v>
                </c:pt>
                <c:pt idx="2">
                  <c:v>5.9882525675277855E-3</c:v>
                </c:pt>
                <c:pt idx="3">
                  <c:v>6.5490073322666334E-3</c:v>
                </c:pt>
                <c:pt idx="4">
                  <c:v>7.1511307097540137E-3</c:v>
                </c:pt>
                <c:pt idx="5">
                  <c:v>7.7968817077068951E-3</c:v>
                </c:pt>
                <c:pt idx="6">
                  <c:v>8.4886009000316922E-3</c:v>
                </c:pt>
                <c:pt idx="7">
                  <c:v>9.2287119145838016E-3</c:v>
                </c:pt>
                <c:pt idx="8">
                  <c:v>1.0019722922375365E-2</c:v>
                </c:pt>
                <c:pt idx="9">
                  <c:v>1.0864228128208649E-2</c:v>
                </c:pt>
                <c:pt idx="10">
                  <c:v>1.1764909262712894E-2</c:v>
                </c:pt>
                <c:pt idx="11">
                  <c:v>1.2724537075763313E-2</c:v>
                </c:pt>
                <c:pt idx="12">
                  <c:v>1.3745972831261553E-2</c:v>
                </c:pt>
                <c:pt idx="13">
                  <c:v>1.4832169803257529E-2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'Failure Rates'!#REF!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21C-4FD9-B4BD-E042B43B8BBA}"/>
            </c:ext>
          </c:extLst>
        </c:ser>
        <c:ser>
          <c:idx val="2"/>
          <c:order val="2"/>
          <c:tx>
            <c:v>Bus section 3</c:v>
          </c:tx>
          <c:marker>
            <c:symbol val="none"/>
          </c:marker>
          <c:val>
            <c:numRef>
              <c:f>'Failure Rates'!$E$36:$R$36</c:f>
              <c:numCache>
                <c:formatCode>_-* #,##0.0000000_-;\-* #,##0.0000000_-;_-* "-"??_-;_-@_-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'Failure Rates'!#REF!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F21C-4FD9-B4BD-E042B43B8BBA}"/>
            </c:ext>
          </c:extLst>
        </c:ser>
        <c:ser>
          <c:idx val="3"/>
          <c:order val="3"/>
          <c:tx>
            <c:v>Bus section 4</c:v>
          </c:tx>
          <c:marker>
            <c:symbol val="none"/>
          </c:marker>
          <c:val>
            <c:numRef>
              <c:f>'Failure Rates'!$E$37:$R$37</c:f>
              <c:numCache>
                <c:formatCode>_-* #,##0.0000000_-;\-* #,##0.0000000_-;_-* "-"??_-;_-@_-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'Failure Rates'!#REF!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F21C-4FD9-B4BD-E042B43B8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344000"/>
        <c:axId val="63361792"/>
      </c:lineChart>
      <c:catAx>
        <c:axId val="6334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87469938201437591"/>
              <c:y val="0.8649830553649644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63361792"/>
        <c:crosses val="autoZero"/>
        <c:auto val="1"/>
        <c:lblAlgn val="ctr"/>
        <c:lblOffset val="100"/>
        <c:noMultiLvlLbl val="0"/>
      </c:catAx>
      <c:valAx>
        <c:axId val="63361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Failures/year</a:t>
                </a:r>
              </a:p>
            </c:rich>
          </c:tx>
          <c:layout>
            <c:manualLayout>
              <c:xMode val="edge"/>
              <c:yMode val="edge"/>
              <c:x val="4.7817793983675749E-3"/>
              <c:y val="6.9114386095890351E-2"/>
            </c:manualLayout>
          </c:layout>
          <c:overlay val="0"/>
        </c:title>
        <c:numFmt formatCode="_-* #,##0.0000000_-;\-* #,##0.0000000_-;_-* &quot;-&quot;??_-;_-@_-" sourceLinked="1"/>
        <c:majorTickMark val="out"/>
        <c:minorTickMark val="none"/>
        <c:tickLblPos val="nextTo"/>
        <c:crossAx val="63344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397275018231162"/>
          <c:y val="0.85840319465017367"/>
          <c:w val="0.50212501387064246"/>
          <c:h val="0.12719063359537688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359409</xdr:colOff>
      <xdr:row>25</xdr:row>
      <xdr:rowOff>171787</xdr:rowOff>
    </xdr:to>
    <xdr:pic>
      <xdr:nvPicPr>
        <xdr:cNvPr id="2" name="Picture 1" descr="Two people in safety vests looking at a tablet&#10;&#10;Description automatically generated with medium confidenc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9" r="17106"/>
        <a:stretch/>
      </xdr:blipFill>
      <xdr:spPr bwMode="auto">
        <a:xfrm>
          <a:off x="0" y="0"/>
          <a:ext cx="4929504" cy="468854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</xdr:colOff>
      <xdr:row>38</xdr:row>
      <xdr:rowOff>125189</xdr:rowOff>
    </xdr:from>
    <xdr:to>
      <xdr:col>8</xdr:col>
      <xdr:colOff>381635</xdr:colOff>
      <xdr:row>39</xdr:row>
      <xdr:rowOff>15875</xdr:rowOff>
    </xdr:to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7112729"/>
          <a:ext cx="4932680" cy="64041"/>
        </a:xfrm>
        <a:prstGeom prst="rect">
          <a:avLst/>
        </a:prstGeom>
      </xdr:spPr>
    </xdr:pic>
    <xdr:clientData/>
  </xdr:twoCellAnchor>
  <xdr:twoCellAnchor>
    <xdr:from>
      <xdr:col>6</xdr:col>
      <xdr:colOff>231140</xdr:colOff>
      <xdr:row>36</xdr:row>
      <xdr:rowOff>26035</xdr:rowOff>
    </xdr:from>
    <xdr:to>
      <xdr:col>8</xdr:col>
      <xdr:colOff>199390</xdr:colOff>
      <xdr:row>37</xdr:row>
      <xdr:rowOff>173355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>
          <a:grpSpLocks/>
        </xdr:cNvGrpSpPr>
      </xdr:nvGrpSpPr>
      <xdr:grpSpPr bwMode="auto">
        <a:xfrm>
          <a:off x="3577590" y="6693535"/>
          <a:ext cx="1187450" cy="331470"/>
          <a:chOff x="8854" y="75"/>
          <a:chExt cx="1867" cy="513"/>
        </a:xfrm>
      </xdr:grpSpPr>
      <xdr:sp macro="" textlink="">
        <xdr:nvSpPr>
          <xdr:cNvPr id="5" name="AutoShape 22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/>
          </xdr:cNvSpPr>
        </xdr:nvSpPr>
        <xdr:spPr bwMode="auto">
          <a:xfrm>
            <a:off x="9412" y="153"/>
            <a:ext cx="1309" cy="391"/>
          </a:xfrm>
          <a:custGeom>
            <a:avLst/>
            <a:gdLst>
              <a:gd name="T0" fmla="+- 0 9663 9412"/>
              <a:gd name="T1" fmla="*/ T0 w 1309"/>
              <a:gd name="T2" fmla="+- 0 391 154"/>
              <a:gd name="T3" fmla="*/ 391 h 391"/>
              <a:gd name="T4" fmla="+- 0 9504 9412"/>
              <a:gd name="T5" fmla="*/ T4 w 1309"/>
              <a:gd name="T6" fmla="+- 0 346 154"/>
              <a:gd name="T7" fmla="*/ 346 h 391"/>
              <a:gd name="T8" fmla="+- 0 9585 9412"/>
              <a:gd name="T9" fmla="*/ T8 w 1309"/>
              <a:gd name="T10" fmla="+- 0 188 154"/>
              <a:gd name="T11" fmla="*/ 188 h 391"/>
              <a:gd name="T12" fmla="+- 0 9413 9412"/>
              <a:gd name="T13" fmla="*/ T12 w 1309"/>
              <a:gd name="T14" fmla="+- 0 445 154"/>
              <a:gd name="T15" fmla="*/ 445 h 391"/>
              <a:gd name="T16" fmla="+- 0 9467 9412"/>
              <a:gd name="T17" fmla="*/ T16 w 1309"/>
              <a:gd name="T18" fmla="+- 0 452 154"/>
              <a:gd name="T19" fmla="*/ 452 h 391"/>
              <a:gd name="T20" fmla="+- 0 9625 9412"/>
              <a:gd name="T21" fmla="*/ T20 w 1309"/>
              <a:gd name="T22" fmla="+- 0 452 154"/>
              <a:gd name="T23" fmla="*/ 452 h 391"/>
              <a:gd name="T24" fmla="+- 0 9878 9412"/>
              <a:gd name="T25" fmla="*/ T24 w 1309"/>
              <a:gd name="T26" fmla="+- 0 255 154"/>
              <a:gd name="T27" fmla="*/ 255 h 391"/>
              <a:gd name="T28" fmla="+- 0 9816 9412"/>
              <a:gd name="T29" fmla="*/ T28 w 1309"/>
              <a:gd name="T30" fmla="+- 0 397 154"/>
              <a:gd name="T31" fmla="*/ 397 h 391"/>
              <a:gd name="T32" fmla="+- 0 9743 9412"/>
              <a:gd name="T33" fmla="*/ T32 w 1309"/>
              <a:gd name="T34" fmla="+- 0 383 154"/>
              <a:gd name="T35" fmla="*/ 383 h 391"/>
              <a:gd name="T36" fmla="+- 0 9688 9412"/>
              <a:gd name="T37" fmla="*/ T36 w 1309"/>
              <a:gd name="T38" fmla="+- 0 259 154"/>
              <a:gd name="T39" fmla="*/ 259 h 391"/>
              <a:gd name="T40" fmla="+- 0 9763 9412"/>
              <a:gd name="T41" fmla="*/ T40 w 1309"/>
              <a:gd name="T42" fmla="+- 0 460 154"/>
              <a:gd name="T43" fmla="*/ 460 h 391"/>
              <a:gd name="T44" fmla="+- 0 9831 9412"/>
              <a:gd name="T45" fmla="*/ T44 w 1309"/>
              <a:gd name="T46" fmla="+- 0 426 154"/>
              <a:gd name="T47" fmla="*/ 426 h 391"/>
              <a:gd name="T48" fmla="+- 0 9882 9412"/>
              <a:gd name="T49" fmla="*/ T48 w 1309"/>
              <a:gd name="T50" fmla="+- 0 259 154"/>
              <a:gd name="T51" fmla="*/ 259 h 391"/>
              <a:gd name="T52" fmla="+- 0 10000 9412"/>
              <a:gd name="T53" fmla="*/ T52 w 1309"/>
              <a:gd name="T54" fmla="+- 0 337 154"/>
              <a:gd name="T55" fmla="*/ 337 h 391"/>
              <a:gd name="T56" fmla="+- 0 9954 9412"/>
              <a:gd name="T57" fmla="*/ T56 w 1309"/>
              <a:gd name="T58" fmla="+- 0 295 154"/>
              <a:gd name="T59" fmla="*/ 295 h 391"/>
              <a:gd name="T60" fmla="+- 0 10016 9412"/>
              <a:gd name="T61" fmla="*/ T60 w 1309"/>
              <a:gd name="T62" fmla="+- 0 297 154"/>
              <a:gd name="T63" fmla="*/ 297 h 391"/>
              <a:gd name="T64" fmla="+- 0 10036 9412"/>
              <a:gd name="T65" fmla="*/ T64 w 1309"/>
              <a:gd name="T66" fmla="+- 0 263 154"/>
              <a:gd name="T67" fmla="*/ 263 h 391"/>
              <a:gd name="T68" fmla="+- 0 9979 9412"/>
              <a:gd name="T69" fmla="*/ T68 w 1309"/>
              <a:gd name="T70" fmla="+- 0 250 154"/>
              <a:gd name="T71" fmla="*/ 250 h 391"/>
              <a:gd name="T72" fmla="+- 0 9906 9412"/>
              <a:gd name="T73" fmla="*/ T72 w 1309"/>
              <a:gd name="T74" fmla="+- 0 330 154"/>
              <a:gd name="T75" fmla="*/ 330 h 391"/>
              <a:gd name="T76" fmla="+- 0 9984 9412"/>
              <a:gd name="T77" fmla="*/ T76 w 1309"/>
              <a:gd name="T78" fmla="+- 0 385 154"/>
              <a:gd name="T79" fmla="*/ 385 h 391"/>
              <a:gd name="T80" fmla="+- 0 9963 9412"/>
              <a:gd name="T81" fmla="*/ T80 w 1309"/>
              <a:gd name="T82" fmla="+- 0 421 154"/>
              <a:gd name="T83" fmla="*/ 421 h 391"/>
              <a:gd name="T84" fmla="+- 0 9910 9412"/>
              <a:gd name="T85" fmla="*/ T84 w 1309"/>
              <a:gd name="T86" fmla="+- 0 408 154"/>
              <a:gd name="T87" fmla="*/ 408 h 391"/>
              <a:gd name="T88" fmla="+- 0 9923 9412"/>
              <a:gd name="T89" fmla="*/ T88 w 1309"/>
              <a:gd name="T90" fmla="+- 0 454 154"/>
              <a:gd name="T91" fmla="*/ 454 h 391"/>
              <a:gd name="T92" fmla="+- 0 10022 9412"/>
              <a:gd name="T93" fmla="*/ T92 w 1309"/>
              <a:gd name="T94" fmla="+- 0 446 154"/>
              <a:gd name="T95" fmla="*/ 446 h 391"/>
              <a:gd name="T96" fmla="+- 0 10219 9412"/>
              <a:gd name="T97" fmla="*/ T96 w 1309"/>
              <a:gd name="T98" fmla="+- 0 255 154"/>
              <a:gd name="T99" fmla="*/ 255 h 391"/>
              <a:gd name="T100" fmla="+- 0 10210 9412"/>
              <a:gd name="T101" fmla="*/ T100 w 1309"/>
              <a:gd name="T102" fmla="+- 0 378 154"/>
              <a:gd name="T103" fmla="*/ 378 h 391"/>
              <a:gd name="T104" fmla="+- 0 10128 9412"/>
              <a:gd name="T105" fmla="*/ T104 w 1309"/>
              <a:gd name="T106" fmla="+- 0 396 154"/>
              <a:gd name="T107" fmla="*/ 396 h 391"/>
              <a:gd name="T108" fmla="+- 0 10128 9412"/>
              <a:gd name="T109" fmla="*/ T108 w 1309"/>
              <a:gd name="T110" fmla="+- 0 310 154"/>
              <a:gd name="T111" fmla="*/ 310 h 391"/>
              <a:gd name="T112" fmla="+- 0 10210 9412"/>
              <a:gd name="T113" fmla="*/ T112 w 1309"/>
              <a:gd name="T114" fmla="+- 0 328 154"/>
              <a:gd name="T115" fmla="*/ 328 h 391"/>
              <a:gd name="T116" fmla="+- 0 10169 9412"/>
              <a:gd name="T117" fmla="*/ T116 w 1309"/>
              <a:gd name="T118" fmla="+- 0 252 154"/>
              <a:gd name="T119" fmla="*/ 252 h 391"/>
              <a:gd name="T120" fmla="+- 0 10060 9412"/>
              <a:gd name="T121" fmla="*/ T120 w 1309"/>
              <a:gd name="T122" fmla="+- 0 352 154"/>
              <a:gd name="T123" fmla="*/ 352 h 391"/>
              <a:gd name="T124" fmla="+- 0 10168 9412"/>
              <a:gd name="T125" fmla="*/ T124 w 1309"/>
              <a:gd name="T126" fmla="+- 0 454 154"/>
              <a:gd name="T127" fmla="*/ 454 h 391"/>
              <a:gd name="T128" fmla="+- 0 10213 9412"/>
              <a:gd name="T129" fmla="*/ T128 w 1309"/>
              <a:gd name="T130" fmla="+- 0 441 154"/>
              <a:gd name="T131" fmla="*/ 441 h 391"/>
              <a:gd name="T132" fmla="+- 0 10129 9412"/>
              <a:gd name="T133" fmla="*/ T132 w 1309"/>
              <a:gd name="T134" fmla="+- 0 501 154"/>
              <a:gd name="T135" fmla="*/ 501 h 391"/>
              <a:gd name="T136" fmla="+- 0 10084 9412"/>
              <a:gd name="T137" fmla="*/ T136 w 1309"/>
              <a:gd name="T138" fmla="+- 0 491 154"/>
              <a:gd name="T139" fmla="*/ 491 h 391"/>
              <a:gd name="T140" fmla="+- 0 10092 9412"/>
              <a:gd name="T141" fmla="*/ T140 w 1309"/>
              <a:gd name="T142" fmla="+- 0 533 154"/>
              <a:gd name="T143" fmla="*/ 533 h 391"/>
              <a:gd name="T144" fmla="+- 0 10202 9412"/>
              <a:gd name="T145" fmla="*/ T144 w 1309"/>
              <a:gd name="T146" fmla="+- 0 538 154"/>
              <a:gd name="T147" fmla="*/ 538 h 391"/>
              <a:gd name="T148" fmla="+- 0 10267 9412"/>
              <a:gd name="T149" fmla="*/ T148 w 1309"/>
              <a:gd name="T150" fmla="+- 0 426 154"/>
              <a:gd name="T151" fmla="*/ 426 h 391"/>
              <a:gd name="T152" fmla="+- 0 10422 9412"/>
              <a:gd name="T153" fmla="*/ T152 w 1309"/>
              <a:gd name="T154" fmla="+- 0 256 154"/>
              <a:gd name="T155" fmla="*/ 256 h 391"/>
              <a:gd name="T156" fmla="+- 0 10380 9412"/>
              <a:gd name="T157" fmla="*/ T156 w 1309"/>
              <a:gd name="T158" fmla="+- 0 252 154"/>
              <a:gd name="T159" fmla="*/ 252 h 391"/>
              <a:gd name="T160" fmla="+- 0 10343 9412"/>
              <a:gd name="T161" fmla="*/ T160 w 1309"/>
              <a:gd name="T162" fmla="+- 0 259 154"/>
              <a:gd name="T163" fmla="*/ 259 h 391"/>
              <a:gd name="T164" fmla="+- 0 10296 9412"/>
              <a:gd name="T165" fmla="*/ T164 w 1309"/>
              <a:gd name="T166" fmla="+- 0 456 154"/>
              <a:gd name="T167" fmla="*/ 456 h 391"/>
              <a:gd name="T168" fmla="+- 0 10355 9412"/>
              <a:gd name="T169" fmla="*/ T168 w 1309"/>
              <a:gd name="T170" fmla="+- 0 316 154"/>
              <a:gd name="T171" fmla="*/ 316 h 391"/>
              <a:gd name="T172" fmla="+- 0 10418 9412"/>
              <a:gd name="T173" fmla="*/ T172 w 1309"/>
              <a:gd name="T174" fmla="+- 0 298 154"/>
              <a:gd name="T175" fmla="*/ 298 h 391"/>
              <a:gd name="T176" fmla="+- 0 10442 9412"/>
              <a:gd name="T177" fmla="*/ T176 w 1309"/>
              <a:gd name="T178" fmla="+- 0 255 154"/>
              <a:gd name="T179" fmla="*/ 255 h 391"/>
              <a:gd name="T180" fmla="+- 0 10491 9412"/>
              <a:gd name="T181" fmla="*/ T180 w 1309"/>
              <a:gd name="T182" fmla="+- 0 452 154"/>
              <a:gd name="T183" fmla="*/ 452 h 391"/>
              <a:gd name="T184" fmla="+- 0 10476 9412"/>
              <a:gd name="T185" fmla="*/ T184 w 1309"/>
              <a:gd name="T186" fmla="+- 0 158 154"/>
              <a:gd name="T187" fmla="*/ 158 h 391"/>
              <a:gd name="T188" fmla="+- 0 10434 9412"/>
              <a:gd name="T189" fmla="*/ T188 w 1309"/>
              <a:gd name="T190" fmla="+- 0 185 154"/>
              <a:gd name="T191" fmla="*/ 185 h 391"/>
              <a:gd name="T192" fmla="+- 0 10476 9412"/>
              <a:gd name="T193" fmla="*/ T192 w 1309"/>
              <a:gd name="T194" fmla="+- 0 214 154"/>
              <a:gd name="T195" fmla="*/ 214 h 391"/>
              <a:gd name="T196" fmla="+- 0 10717 9412"/>
              <a:gd name="T197" fmla="*/ T196 w 1309"/>
              <a:gd name="T198" fmla="+- 0 154 154"/>
              <a:gd name="T199" fmla="*/ 154 h 391"/>
              <a:gd name="T200" fmla="+- 0 10664 9412"/>
              <a:gd name="T201" fmla="*/ T200 w 1309"/>
              <a:gd name="T202" fmla="+- 0 380 154"/>
              <a:gd name="T203" fmla="*/ 380 h 391"/>
              <a:gd name="T204" fmla="+- 0 10582 9412"/>
              <a:gd name="T205" fmla="*/ T204 w 1309"/>
              <a:gd name="T206" fmla="+- 0 398 154"/>
              <a:gd name="T207" fmla="*/ 398 h 391"/>
              <a:gd name="T208" fmla="+- 0 10597 9412"/>
              <a:gd name="T209" fmla="*/ T208 w 1309"/>
              <a:gd name="T210" fmla="+- 0 297 154"/>
              <a:gd name="T211" fmla="*/ 297 h 391"/>
              <a:gd name="T212" fmla="+- 0 10668 9412"/>
              <a:gd name="T213" fmla="*/ T212 w 1309"/>
              <a:gd name="T214" fmla="+- 0 356 154"/>
              <a:gd name="T215" fmla="*/ 356 h 391"/>
              <a:gd name="T216" fmla="+- 0 10622 9412"/>
              <a:gd name="T217" fmla="*/ T216 w 1309"/>
              <a:gd name="T218" fmla="+- 0 252 154"/>
              <a:gd name="T219" fmla="*/ 252 h 391"/>
              <a:gd name="T220" fmla="+- 0 10515 9412"/>
              <a:gd name="T221" fmla="*/ T220 w 1309"/>
              <a:gd name="T222" fmla="+- 0 352 154"/>
              <a:gd name="T223" fmla="*/ 352 h 391"/>
              <a:gd name="T224" fmla="+- 0 10624 9412"/>
              <a:gd name="T225" fmla="*/ T224 w 1309"/>
              <a:gd name="T226" fmla="+- 0 458 154"/>
              <a:gd name="T227" fmla="*/ 458 h 391"/>
              <a:gd name="T228" fmla="+- 0 10671 9412"/>
              <a:gd name="T229" fmla="*/ T228 w 1309"/>
              <a:gd name="T230" fmla="+- 0 452 154"/>
              <a:gd name="T231" fmla="*/ 452 h 391"/>
              <a:gd name="T232" fmla="+- 0 10721 9412"/>
              <a:gd name="T233" fmla="*/ T232 w 1309"/>
              <a:gd name="T234" fmla="+- 0 418 154"/>
              <a:gd name="T235" fmla="*/ 418 h 391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  <a:cxn ang="0">
                <a:pos x="T61" y="T63"/>
              </a:cxn>
              <a:cxn ang="0">
                <a:pos x="T65" y="T67"/>
              </a:cxn>
              <a:cxn ang="0">
                <a:pos x="T69" y="T71"/>
              </a:cxn>
              <a:cxn ang="0">
                <a:pos x="T73" y="T75"/>
              </a:cxn>
              <a:cxn ang="0">
                <a:pos x="T77" y="T79"/>
              </a:cxn>
              <a:cxn ang="0">
                <a:pos x="T81" y="T83"/>
              </a:cxn>
              <a:cxn ang="0">
                <a:pos x="T85" y="T87"/>
              </a:cxn>
              <a:cxn ang="0">
                <a:pos x="T89" y="T91"/>
              </a:cxn>
              <a:cxn ang="0">
                <a:pos x="T93" y="T95"/>
              </a:cxn>
              <a:cxn ang="0">
                <a:pos x="T97" y="T99"/>
              </a:cxn>
              <a:cxn ang="0">
                <a:pos x="T101" y="T103"/>
              </a:cxn>
              <a:cxn ang="0">
                <a:pos x="T105" y="T107"/>
              </a:cxn>
              <a:cxn ang="0">
                <a:pos x="T109" y="T111"/>
              </a:cxn>
              <a:cxn ang="0">
                <a:pos x="T113" y="T115"/>
              </a:cxn>
              <a:cxn ang="0">
                <a:pos x="T117" y="T119"/>
              </a:cxn>
              <a:cxn ang="0">
                <a:pos x="T121" y="T123"/>
              </a:cxn>
              <a:cxn ang="0">
                <a:pos x="T125" y="T127"/>
              </a:cxn>
              <a:cxn ang="0">
                <a:pos x="T129" y="T131"/>
              </a:cxn>
              <a:cxn ang="0">
                <a:pos x="T133" y="T135"/>
              </a:cxn>
              <a:cxn ang="0">
                <a:pos x="T137" y="T139"/>
              </a:cxn>
              <a:cxn ang="0">
                <a:pos x="T141" y="T143"/>
              </a:cxn>
              <a:cxn ang="0">
                <a:pos x="T145" y="T147"/>
              </a:cxn>
              <a:cxn ang="0">
                <a:pos x="T149" y="T151"/>
              </a:cxn>
              <a:cxn ang="0">
                <a:pos x="T153" y="T155"/>
              </a:cxn>
              <a:cxn ang="0">
                <a:pos x="T157" y="T159"/>
              </a:cxn>
              <a:cxn ang="0">
                <a:pos x="T161" y="T163"/>
              </a:cxn>
              <a:cxn ang="0">
                <a:pos x="T165" y="T167"/>
              </a:cxn>
              <a:cxn ang="0">
                <a:pos x="T169" y="T171"/>
              </a:cxn>
              <a:cxn ang="0">
                <a:pos x="T173" y="T175"/>
              </a:cxn>
              <a:cxn ang="0">
                <a:pos x="T177" y="T179"/>
              </a:cxn>
              <a:cxn ang="0">
                <a:pos x="T181" y="T183"/>
              </a:cxn>
              <a:cxn ang="0">
                <a:pos x="T185" y="T187"/>
              </a:cxn>
              <a:cxn ang="0">
                <a:pos x="T189" y="T191"/>
              </a:cxn>
              <a:cxn ang="0">
                <a:pos x="T193" y="T195"/>
              </a:cxn>
              <a:cxn ang="0">
                <a:pos x="T197" y="T199"/>
              </a:cxn>
              <a:cxn ang="0">
                <a:pos x="T201" y="T203"/>
              </a:cxn>
              <a:cxn ang="0">
                <a:pos x="T205" y="T207"/>
              </a:cxn>
              <a:cxn ang="0">
                <a:pos x="T209" y="T211"/>
              </a:cxn>
              <a:cxn ang="0">
                <a:pos x="T213" y="T215"/>
              </a:cxn>
              <a:cxn ang="0">
                <a:pos x="T217" y="T219"/>
              </a:cxn>
              <a:cxn ang="0">
                <a:pos x="T221" y="T223"/>
              </a:cxn>
              <a:cxn ang="0">
                <a:pos x="T225" y="T227"/>
              </a:cxn>
              <a:cxn ang="0">
                <a:pos x="T229" y="T231"/>
              </a:cxn>
              <a:cxn ang="0">
                <a:pos x="T233" y="T235"/>
              </a:cxn>
            </a:cxnLst>
            <a:rect l="0" t="0" r="r" b="b"/>
            <a:pathLst>
              <a:path w="1309" h="391">
                <a:moveTo>
                  <a:pt x="273" y="299"/>
                </a:moveTo>
                <a:lnTo>
                  <a:pt x="272" y="293"/>
                </a:lnTo>
                <a:lnTo>
                  <a:pt x="272" y="291"/>
                </a:lnTo>
                <a:lnTo>
                  <a:pt x="271" y="289"/>
                </a:lnTo>
                <a:lnTo>
                  <a:pt x="251" y="237"/>
                </a:lnTo>
                <a:lnTo>
                  <a:pt x="234" y="192"/>
                </a:lnTo>
                <a:lnTo>
                  <a:pt x="189" y="75"/>
                </a:lnTo>
                <a:lnTo>
                  <a:pt x="177" y="45"/>
                </a:lnTo>
                <a:lnTo>
                  <a:pt x="177" y="192"/>
                </a:lnTo>
                <a:lnTo>
                  <a:pt x="92" y="192"/>
                </a:lnTo>
                <a:lnTo>
                  <a:pt x="134" y="75"/>
                </a:lnTo>
                <a:lnTo>
                  <a:pt x="135" y="75"/>
                </a:lnTo>
                <a:lnTo>
                  <a:pt x="177" y="192"/>
                </a:lnTo>
                <a:lnTo>
                  <a:pt x="177" y="45"/>
                </a:lnTo>
                <a:lnTo>
                  <a:pt x="173" y="34"/>
                </a:lnTo>
                <a:lnTo>
                  <a:pt x="170" y="26"/>
                </a:lnTo>
                <a:lnTo>
                  <a:pt x="165" y="21"/>
                </a:lnTo>
                <a:lnTo>
                  <a:pt x="107" y="21"/>
                </a:lnTo>
                <a:lnTo>
                  <a:pt x="102" y="26"/>
                </a:lnTo>
                <a:lnTo>
                  <a:pt x="1" y="291"/>
                </a:lnTo>
                <a:lnTo>
                  <a:pt x="0" y="293"/>
                </a:lnTo>
                <a:lnTo>
                  <a:pt x="0" y="299"/>
                </a:lnTo>
                <a:lnTo>
                  <a:pt x="3" y="302"/>
                </a:lnTo>
                <a:lnTo>
                  <a:pt x="50" y="302"/>
                </a:lnTo>
                <a:lnTo>
                  <a:pt x="55" y="298"/>
                </a:lnTo>
                <a:lnTo>
                  <a:pt x="58" y="289"/>
                </a:lnTo>
                <a:lnTo>
                  <a:pt x="76" y="237"/>
                </a:lnTo>
                <a:lnTo>
                  <a:pt x="192" y="237"/>
                </a:lnTo>
                <a:lnTo>
                  <a:pt x="211" y="289"/>
                </a:lnTo>
                <a:lnTo>
                  <a:pt x="213" y="298"/>
                </a:lnTo>
                <a:lnTo>
                  <a:pt x="218" y="302"/>
                </a:lnTo>
                <a:lnTo>
                  <a:pt x="269" y="302"/>
                </a:lnTo>
                <a:lnTo>
                  <a:pt x="273" y="299"/>
                </a:lnTo>
                <a:close/>
                <a:moveTo>
                  <a:pt x="470" y="105"/>
                </a:moveTo>
                <a:lnTo>
                  <a:pt x="466" y="101"/>
                </a:lnTo>
                <a:lnTo>
                  <a:pt x="421" y="101"/>
                </a:lnTo>
                <a:lnTo>
                  <a:pt x="417" y="105"/>
                </a:lnTo>
                <a:lnTo>
                  <a:pt x="417" y="192"/>
                </a:lnTo>
                <a:lnTo>
                  <a:pt x="414" y="221"/>
                </a:lnTo>
                <a:lnTo>
                  <a:pt x="404" y="243"/>
                </a:lnTo>
                <a:lnTo>
                  <a:pt x="388" y="257"/>
                </a:lnTo>
                <a:lnTo>
                  <a:pt x="367" y="262"/>
                </a:lnTo>
                <a:lnTo>
                  <a:pt x="349" y="258"/>
                </a:lnTo>
                <a:lnTo>
                  <a:pt x="337" y="247"/>
                </a:lnTo>
                <a:lnTo>
                  <a:pt x="331" y="229"/>
                </a:lnTo>
                <a:lnTo>
                  <a:pt x="329" y="205"/>
                </a:lnTo>
                <a:lnTo>
                  <a:pt x="329" y="105"/>
                </a:lnTo>
                <a:lnTo>
                  <a:pt x="325" y="101"/>
                </a:lnTo>
                <a:lnTo>
                  <a:pt x="280" y="101"/>
                </a:lnTo>
                <a:lnTo>
                  <a:pt x="276" y="105"/>
                </a:lnTo>
                <a:lnTo>
                  <a:pt x="276" y="220"/>
                </a:lnTo>
                <a:lnTo>
                  <a:pt x="280" y="252"/>
                </a:lnTo>
                <a:lnTo>
                  <a:pt x="292" y="280"/>
                </a:lnTo>
                <a:lnTo>
                  <a:pt x="315" y="299"/>
                </a:lnTo>
                <a:lnTo>
                  <a:pt x="351" y="306"/>
                </a:lnTo>
                <a:lnTo>
                  <a:pt x="371" y="304"/>
                </a:lnTo>
                <a:lnTo>
                  <a:pt x="388" y="298"/>
                </a:lnTo>
                <a:lnTo>
                  <a:pt x="403" y="288"/>
                </a:lnTo>
                <a:lnTo>
                  <a:pt x="416" y="272"/>
                </a:lnTo>
                <a:lnTo>
                  <a:pt x="419" y="272"/>
                </a:lnTo>
                <a:lnTo>
                  <a:pt x="419" y="298"/>
                </a:lnTo>
                <a:lnTo>
                  <a:pt x="423" y="302"/>
                </a:lnTo>
                <a:lnTo>
                  <a:pt x="466" y="302"/>
                </a:lnTo>
                <a:lnTo>
                  <a:pt x="470" y="298"/>
                </a:lnTo>
                <a:lnTo>
                  <a:pt x="470" y="105"/>
                </a:lnTo>
                <a:close/>
                <a:moveTo>
                  <a:pt x="635" y="243"/>
                </a:moveTo>
                <a:lnTo>
                  <a:pt x="633" y="224"/>
                </a:lnTo>
                <a:lnTo>
                  <a:pt x="624" y="208"/>
                </a:lnTo>
                <a:lnTo>
                  <a:pt x="609" y="195"/>
                </a:lnTo>
                <a:lnTo>
                  <a:pt x="588" y="183"/>
                </a:lnTo>
                <a:lnTo>
                  <a:pt x="569" y="176"/>
                </a:lnTo>
                <a:lnTo>
                  <a:pt x="555" y="168"/>
                </a:lnTo>
                <a:lnTo>
                  <a:pt x="545" y="161"/>
                </a:lnTo>
                <a:lnTo>
                  <a:pt x="542" y="152"/>
                </a:lnTo>
                <a:lnTo>
                  <a:pt x="542" y="141"/>
                </a:lnTo>
                <a:lnTo>
                  <a:pt x="553" y="135"/>
                </a:lnTo>
                <a:lnTo>
                  <a:pt x="569" y="135"/>
                </a:lnTo>
                <a:lnTo>
                  <a:pt x="584" y="137"/>
                </a:lnTo>
                <a:lnTo>
                  <a:pt x="596" y="140"/>
                </a:lnTo>
                <a:lnTo>
                  <a:pt x="604" y="143"/>
                </a:lnTo>
                <a:lnTo>
                  <a:pt x="611" y="145"/>
                </a:lnTo>
                <a:lnTo>
                  <a:pt x="616" y="145"/>
                </a:lnTo>
                <a:lnTo>
                  <a:pt x="618" y="143"/>
                </a:lnTo>
                <a:lnTo>
                  <a:pt x="625" y="111"/>
                </a:lnTo>
                <a:lnTo>
                  <a:pt x="624" y="109"/>
                </a:lnTo>
                <a:lnTo>
                  <a:pt x="616" y="106"/>
                </a:lnTo>
                <a:lnTo>
                  <a:pt x="604" y="101"/>
                </a:lnTo>
                <a:lnTo>
                  <a:pt x="592" y="99"/>
                </a:lnTo>
                <a:lnTo>
                  <a:pt x="579" y="97"/>
                </a:lnTo>
                <a:lnTo>
                  <a:pt x="567" y="96"/>
                </a:lnTo>
                <a:lnTo>
                  <a:pt x="537" y="100"/>
                </a:lnTo>
                <a:lnTo>
                  <a:pt x="513" y="111"/>
                </a:lnTo>
                <a:lnTo>
                  <a:pt x="497" y="129"/>
                </a:lnTo>
                <a:lnTo>
                  <a:pt x="491" y="155"/>
                </a:lnTo>
                <a:lnTo>
                  <a:pt x="494" y="176"/>
                </a:lnTo>
                <a:lnTo>
                  <a:pt x="503" y="192"/>
                </a:lnTo>
                <a:lnTo>
                  <a:pt x="518" y="205"/>
                </a:lnTo>
                <a:lnTo>
                  <a:pt x="538" y="215"/>
                </a:lnTo>
                <a:lnTo>
                  <a:pt x="559" y="223"/>
                </a:lnTo>
                <a:lnTo>
                  <a:pt x="572" y="231"/>
                </a:lnTo>
                <a:lnTo>
                  <a:pt x="580" y="238"/>
                </a:lnTo>
                <a:lnTo>
                  <a:pt x="583" y="247"/>
                </a:lnTo>
                <a:lnTo>
                  <a:pt x="583" y="262"/>
                </a:lnTo>
                <a:lnTo>
                  <a:pt x="567" y="267"/>
                </a:lnTo>
                <a:lnTo>
                  <a:pt x="551" y="267"/>
                </a:lnTo>
                <a:lnTo>
                  <a:pt x="533" y="265"/>
                </a:lnTo>
                <a:lnTo>
                  <a:pt x="520" y="261"/>
                </a:lnTo>
                <a:lnTo>
                  <a:pt x="511" y="256"/>
                </a:lnTo>
                <a:lnTo>
                  <a:pt x="504" y="254"/>
                </a:lnTo>
                <a:lnTo>
                  <a:pt x="498" y="254"/>
                </a:lnTo>
                <a:lnTo>
                  <a:pt x="496" y="257"/>
                </a:lnTo>
                <a:lnTo>
                  <a:pt x="495" y="263"/>
                </a:lnTo>
                <a:lnTo>
                  <a:pt x="491" y="288"/>
                </a:lnTo>
                <a:lnTo>
                  <a:pt x="493" y="293"/>
                </a:lnTo>
                <a:lnTo>
                  <a:pt x="511" y="300"/>
                </a:lnTo>
                <a:lnTo>
                  <a:pt x="524" y="303"/>
                </a:lnTo>
                <a:lnTo>
                  <a:pt x="538" y="305"/>
                </a:lnTo>
                <a:lnTo>
                  <a:pt x="553" y="306"/>
                </a:lnTo>
                <a:lnTo>
                  <a:pt x="583" y="303"/>
                </a:lnTo>
                <a:lnTo>
                  <a:pt x="610" y="292"/>
                </a:lnTo>
                <a:lnTo>
                  <a:pt x="628" y="273"/>
                </a:lnTo>
                <a:lnTo>
                  <a:pt x="635" y="243"/>
                </a:lnTo>
                <a:close/>
                <a:moveTo>
                  <a:pt x="855" y="105"/>
                </a:moveTo>
                <a:lnTo>
                  <a:pt x="851" y="101"/>
                </a:lnTo>
                <a:lnTo>
                  <a:pt x="807" y="101"/>
                </a:lnTo>
                <a:lnTo>
                  <a:pt x="804" y="105"/>
                </a:lnTo>
                <a:lnTo>
                  <a:pt x="804" y="125"/>
                </a:lnTo>
                <a:lnTo>
                  <a:pt x="802" y="125"/>
                </a:lnTo>
                <a:lnTo>
                  <a:pt x="802" y="201"/>
                </a:lnTo>
                <a:lnTo>
                  <a:pt x="798" y="224"/>
                </a:lnTo>
                <a:lnTo>
                  <a:pt x="789" y="244"/>
                </a:lnTo>
                <a:lnTo>
                  <a:pt x="773" y="256"/>
                </a:lnTo>
                <a:lnTo>
                  <a:pt x="751" y="261"/>
                </a:lnTo>
                <a:lnTo>
                  <a:pt x="730" y="256"/>
                </a:lnTo>
                <a:lnTo>
                  <a:pt x="716" y="242"/>
                </a:lnTo>
                <a:lnTo>
                  <a:pt x="707" y="223"/>
                </a:lnTo>
                <a:lnTo>
                  <a:pt x="704" y="201"/>
                </a:lnTo>
                <a:lnTo>
                  <a:pt x="704" y="198"/>
                </a:lnTo>
                <a:lnTo>
                  <a:pt x="707" y="176"/>
                </a:lnTo>
                <a:lnTo>
                  <a:pt x="716" y="156"/>
                </a:lnTo>
                <a:lnTo>
                  <a:pt x="731" y="143"/>
                </a:lnTo>
                <a:lnTo>
                  <a:pt x="752" y="137"/>
                </a:lnTo>
                <a:lnTo>
                  <a:pt x="772" y="142"/>
                </a:lnTo>
                <a:lnTo>
                  <a:pt x="788" y="155"/>
                </a:lnTo>
                <a:lnTo>
                  <a:pt x="798" y="174"/>
                </a:lnTo>
                <a:lnTo>
                  <a:pt x="802" y="201"/>
                </a:lnTo>
                <a:lnTo>
                  <a:pt x="802" y="125"/>
                </a:lnTo>
                <a:lnTo>
                  <a:pt x="789" y="112"/>
                </a:lnTo>
                <a:lnTo>
                  <a:pt x="774" y="103"/>
                </a:lnTo>
                <a:lnTo>
                  <a:pt x="757" y="98"/>
                </a:lnTo>
                <a:lnTo>
                  <a:pt x="737" y="96"/>
                </a:lnTo>
                <a:lnTo>
                  <a:pt x="698" y="105"/>
                </a:lnTo>
                <a:lnTo>
                  <a:pt x="670" y="128"/>
                </a:lnTo>
                <a:lnTo>
                  <a:pt x="654" y="161"/>
                </a:lnTo>
                <a:lnTo>
                  <a:pt x="648" y="198"/>
                </a:lnTo>
                <a:lnTo>
                  <a:pt x="654" y="238"/>
                </a:lnTo>
                <a:lnTo>
                  <a:pt x="671" y="271"/>
                </a:lnTo>
                <a:lnTo>
                  <a:pt x="698" y="293"/>
                </a:lnTo>
                <a:lnTo>
                  <a:pt x="737" y="302"/>
                </a:lnTo>
                <a:lnTo>
                  <a:pt x="756" y="300"/>
                </a:lnTo>
                <a:lnTo>
                  <a:pt x="773" y="295"/>
                </a:lnTo>
                <a:lnTo>
                  <a:pt x="788" y="286"/>
                </a:lnTo>
                <a:lnTo>
                  <a:pt x="800" y="272"/>
                </a:lnTo>
                <a:lnTo>
                  <a:pt x="802" y="272"/>
                </a:lnTo>
                <a:lnTo>
                  <a:pt x="801" y="287"/>
                </a:lnTo>
                <a:lnTo>
                  <a:pt x="798" y="314"/>
                </a:lnTo>
                <a:lnTo>
                  <a:pt x="787" y="333"/>
                </a:lnTo>
                <a:lnTo>
                  <a:pt x="768" y="345"/>
                </a:lnTo>
                <a:lnTo>
                  <a:pt x="741" y="349"/>
                </a:lnTo>
                <a:lnTo>
                  <a:pt x="717" y="347"/>
                </a:lnTo>
                <a:lnTo>
                  <a:pt x="700" y="342"/>
                </a:lnTo>
                <a:lnTo>
                  <a:pt x="688" y="337"/>
                </a:lnTo>
                <a:lnTo>
                  <a:pt x="680" y="335"/>
                </a:lnTo>
                <a:lnTo>
                  <a:pt x="674" y="335"/>
                </a:lnTo>
                <a:lnTo>
                  <a:pt x="672" y="337"/>
                </a:lnTo>
                <a:lnTo>
                  <a:pt x="671" y="343"/>
                </a:lnTo>
                <a:lnTo>
                  <a:pt x="668" y="362"/>
                </a:lnTo>
                <a:lnTo>
                  <a:pt x="667" y="371"/>
                </a:lnTo>
                <a:lnTo>
                  <a:pt x="668" y="374"/>
                </a:lnTo>
                <a:lnTo>
                  <a:pt x="680" y="379"/>
                </a:lnTo>
                <a:lnTo>
                  <a:pt x="693" y="383"/>
                </a:lnTo>
                <a:lnTo>
                  <a:pt x="709" y="387"/>
                </a:lnTo>
                <a:lnTo>
                  <a:pt x="725" y="389"/>
                </a:lnTo>
                <a:lnTo>
                  <a:pt x="741" y="390"/>
                </a:lnTo>
                <a:lnTo>
                  <a:pt x="790" y="384"/>
                </a:lnTo>
                <a:lnTo>
                  <a:pt x="826" y="365"/>
                </a:lnTo>
                <a:lnTo>
                  <a:pt x="837" y="349"/>
                </a:lnTo>
                <a:lnTo>
                  <a:pt x="847" y="333"/>
                </a:lnTo>
                <a:lnTo>
                  <a:pt x="855" y="287"/>
                </a:lnTo>
                <a:lnTo>
                  <a:pt x="855" y="272"/>
                </a:lnTo>
                <a:lnTo>
                  <a:pt x="855" y="261"/>
                </a:lnTo>
                <a:lnTo>
                  <a:pt x="855" y="137"/>
                </a:lnTo>
                <a:lnTo>
                  <a:pt x="855" y="125"/>
                </a:lnTo>
                <a:lnTo>
                  <a:pt x="855" y="105"/>
                </a:lnTo>
                <a:close/>
                <a:moveTo>
                  <a:pt x="1010" y="102"/>
                </a:moveTo>
                <a:lnTo>
                  <a:pt x="1007" y="99"/>
                </a:lnTo>
                <a:lnTo>
                  <a:pt x="999" y="97"/>
                </a:lnTo>
                <a:lnTo>
                  <a:pt x="992" y="96"/>
                </a:lnTo>
                <a:lnTo>
                  <a:pt x="984" y="96"/>
                </a:lnTo>
                <a:lnTo>
                  <a:pt x="968" y="98"/>
                </a:lnTo>
                <a:lnTo>
                  <a:pt x="955" y="104"/>
                </a:lnTo>
                <a:lnTo>
                  <a:pt x="943" y="114"/>
                </a:lnTo>
                <a:lnTo>
                  <a:pt x="933" y="129"/>
                </a:lnTo>
                <a:lnTo>
                  <a:pt x="931" y="129"/>
                </a:lnTo>
                <a:lnTo>
                  <a:pt x="931" y="105"/>
                </a:lnTo>
                <a:lnTo>
                  <a:pt x="927" y="101"/>
                </a:lnTo>
                <a:lnTo>
                  <a:pt x="884" y="101"/>
                </a:lnTo>
                <a:lnTo>
                  <a:pt x="880" y="105"/>
                </a:lnTo>
                <a:lnTo>
                  <a:pt x="880" y="298"/>
                </a:lnTo>
                <a:lnTo>
                  <a:pt x="884" y="302"/>
                </a:lnTo>
                <a:lnTo>
                  <a:pt x="929" y="302"/>
                </a:lnTo>
                <a:lnTo>
                  <a:pt x="933" y="298"/>
                </a:lnTo>
                <a:lnTo>
                  <a:pt x="933" y="211"/>
                </a:lnTo>
                <a:lnTo>
                  <a:pt x="935" y="184"/>
                </a:lnTo>
                <a:lnTo>
                  <a:pt x="943" y="162"/>
                </a:lnTo>
                <a:lnTo>
                  <a:pt x="958" y="147"/>
                </a:lnTo>
                <a:lnTo>
                  <a:pt x="979" y="142"/>
                </a:lnTo>
                <a:lnTo>
                  <a:pt x="989" y="142"/>
                </a:lnTo>
                <a:lnTo>
                  <a:pt x="994" y="144"/>
                </a:lnTo>
                <a:lnTo>
                  <a:pt x="1006" y="144"/>
                </a:lnTo>
                <a:lnTo>
                  <a:pt x="1010" y="141"/>
                </a:lnTo>
                <a:lnTo>
                  <a:pt x="1010" y="102"/>
                </a:lnTo>
                <a:close/>
                <a:moveTo>
                  <a:pt x="1079" y="105"/>
                </a:moveTo>
                <a:lnTo>
                  <a:pt x="1075" y="101"/>
                </a:lnTo>
                <a:lnTo>
                  <a:pt x="1030" y="101"/>
                </a:lnTo>
                <a:lnTo>
                  <a:pt x="1026" y="105"/>
                </a:lnTo>
                <a:lnTo>
                  <a:pt x="1026" y="298"/>
                </a:lnTo>
                <a:lnTo>
                  <a:pt x="1030" y="302"/>
                </a:lnTo>
                <a:lnTo>
                  <a:pt x="1075" y="302"/>
                </a:lnTo>
                <a:lnTo>
                  <a:pt x="1079" y="298"/>
                </a:lnTo>
                <a:lnTo>
                  <a:pt x="1079" y="105"/>
                </a:lnTo>
                <a:close/>
                <a:moveTo>
                  <a:pt x="1083" y="31"/>
                </a:moveTo>
                <a:lnTo>
                  <a:pt x="1080" y="20"/>
                </a:lnTo>
                <a:lnTo>
                  <a:pt x="1074" y="10"/>
                </a:lnTo>
                <a:lnTo>
                  <a:pt x="1064" y="4"/>
                </a:lnTo>
                <a:lnTo>
                  <a:pt x="1052" y="1"/>
                </a:lnTo>
                <a:lnTo>
                  <a:pt x="1041" y="4"/>
                </a:lnTo>
                <a:lnTo>
                  <a:pt x="1031" y="10"/>
                </a:lnTo>
                <a:lnTo>
                  <a:pt x="1024" y="20"/>
                </a:lnTo>
                <a:lnTo>
                  <a:pt x="1022" y="31"/>
                </a:lnTo>
                <a:lnTo>
                  <a:pt x="1024" y="43"/>
                </a:lnTo>
                <a:lnTo>
                  <a:pt x="1031" y="53"/>
                </a:lnTo>
                <a:lnTo>
                  <a:pt x="1041" y="60"/>
                </a:lnTo>
                <a:lnTo>
                  <a:pt x="1052" y="62"/>
                </a:lnTo>
                <a:lnTo>
                  <a:pt x="1064" y="60"/>
                </a:lnTo>
                <a:lnTo>
                  <a:pt x="1074" y="53"/>
                </a:lnTo>
                <a:lnTo>
                  <a:pt x="1080" y="43"/>
                </a:lnTo>
                <a:lnTo>
                  <a:pt x="1083" y="31"/>
                </a:lnTo>
                <a:close/>
                <a:moveTo>
                  <a:pt x="1309" y="4"/>
                </a:moveTo>
                <a:lnTo>
                  <a:pt x="1305" y="0"/>
                </a:lnTo>
                <a:lnTo>
                  <a:pt x="1260" y="0"/>
                </a:lnTo>
                <a:lnTo>
                  <a:pt x="1256" y="4"/>
                </a:lnTo>
                <a:lnTo>
                  <a:pt x="1256" y="125"/>
                </a:lnTo>
                <a:lnTo>
                  <a:pt x="1256" y="202"/>
                </a:lnTo>
                <a:lnTo>
                  <a:pt x="1252" y="226"/>
                </a:lnTo>
                <a:lnTo>
                  <a:pt x="1243" y="246"/>
                </a:lnTo>
                <a:lnTo>
                  <a:pt x="1227" y="259"/>
                </a:lnTo>
                <a:lnTo>
                  <a:pt x="1206" y="264"/>
                </a:lnTo>
                <a:lnTo>
                  <a:pt x="1185" y="259"/>
                </a:lnTo>
                <a:lnTo>
                  <a:pt x="1170" y="244"/>
                </a:lnTo>
                <a:lnTo>
                  <a:pt x="1161" y="224"/>
                </a:lnTo>
                <a:lnTo>
                  <a:pt x="1158" y="200"/>
                </a:lnTo>
                <a:lnTo>
                  <a:pt x="1161" y="177"/>
                </a:lnTo>
                <a:lnTo>
                  <a:pt x="1170" y="157"/>
                </a:lnTo>
                <a:lnTo>
                  <a:pt x="1185" y="143"/>
                </a:lnTo>
                <a:lnTo>
                  <a:pt x="1206" y="138"/>
                </a:lnTo>
                <a:lnTo>
                  <a:pt x="1227" y="143"/>
                </a:lnTo>
                <a:lnTo>
                  <a:pt x="1242" y="156"/>
                </a:lnTo>
                <a:lnTo>
                  <a:pt x="1252" y="176"/>
                </a:lnTo>
                <a:lnTo>
                  <a:pt x="1256" y="202"/>
                </a:lnTo>
                <a:lnTo>
                  <a:pt x="1256" y="125"/>
                </a:lnTo>
                <a:lnTo>
                  <a:pt x="1255" y="125"/>
                </a:lnTo>
                <a:lnTo>
                  <a:pt x="1242" y="112"/>
                </a:lnTo>
                <a:lnTo>
                  <a:pt x="1227" y="103"/>
                </a:lnTo>
                <a:lnTo>
                  <a:pt x="1210" y="98"/>
                </a:lnTo>
                <a:lnTo>
                  <a:pt x="1190" y="96"/>
                </a:lnTo>
                <a:lnTo>
                  <a:pt x="1152" y="105"/>
                </a:lnTo>
                <a:lnTo>
                  <a:pt x="1125" y="128"/>
                </a:lnTo>
                <a:lnTo>
                  <a:pt x="1108" y="161"/>
                </a:lnTo>
                <a:lnTo>
                  <a:pt x="1103" y="198"/>
                </a:lnTo>
                <a:lnTo>
                  <a:pt x="1108" y="239"/>
                </a:lnTo>
                <a:lnTo>
                  <a:pt x="1125" y="274"/>
                </a:lnTo>
                <a:lnTo>
                  <a:pt x="1153" y="297"/>
                </a:lnTo>
                <a:lnTo>
                  <a:pt x="1192" y="306"/>
                </a:lnTo>
                <a:lnTo>
                  <a:pt x="1212" y="304"/>
                </a:lnTo>
                <a:lnTo>
                  <a:pt x="1229" y="298"/>
                </a:lnTo>
                <a:lnTo>
                  <a:pt x="1244" y="289"/>
                </a:lnTo>
                <a:lnTo>
                  <a:pt x="1256" y="275"/>
                </a:lnTo>
                <a:lnTo>
                  <a:pt x="1259" y="275"/>
                </a:lnTo>
                <a:lnTo>
                  <a:pt x="1259" y="298"/>
                </a:lnTo>
                <a:lnTo>
                  <a:pt x="1263" y="302"/>
                </a:lnTo>
                <a:lnTo>
                  <a:pt x="1305" y="302"/>
                </a:lnTo>
                <a:lnTo>
                  <a:pt x="1309" y="298"/>
                </a:lnTo>
                <a:lnTo>
                  <a:pt x="1309" y="275"/>
                </a:lnTo>
                <a:lnTo>
                  <a:pt x="1309" y="264"/>
                </a:lnTo>
                <a:lnTo>
                  <a:pt x="1309" y="138"/>
                </a:lnTo>
                <a:lnTo>
                  <a:pt x="1309" y="125"/>
                </a:lnTo>
                <a:lnTo>
                  <a:pt x="1309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AU"/>
          </a:p>
        </xdr:txBody>
      </xdr:sp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54" y="75"/>
            <a:ext cx="527" cy="5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215900</xdr:colOff>
      <xdr:row>36</xdr:row>
      <xdr:rowOff>19051</xdr:rowOff>
    </xdr:from>
    <xdr:to>
      <xdr:col>4</xdr:col>
      <xdr:colOff>339725</xdr:colOff>
      <xdr:row>38</xdr:row>
      <xdr:rowOff>34925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15900" y="6640831"/>
          <a:ext cx="2249805" cy="381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Empowering communities for a resilient, affordable and net-zero future.</a:t>
          </a:r>
        </a:p>
      </xdr:txBody>
    </xdr:sp>
    <xdr:clientData/>
  </xdr:twoCellAnchor>
  <xdr:twoCellAnchor>
    <xdr:from>
      <xdr:col>1</xdr:col>
      <xdr:colOff>22592</xdr:colOff>
      <xdr:row>32</xdr:row>
      <xdr:rowOff>102368</xdr:rowOff>
    </xdr:from>
    <xdr:to>
      <xdr:col>2</xdr:col>
      <xdr:colOff>281987</xdr:colOff>
      <xdr:row>32</xdr:row>
      <xdr:rowOff>152398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 flipH="1" flipV="1">
          <a:off x="317867" y="5893568"/>
          <a:ext cx="868995" cy="50030"/>
        </a:xfrm>
        <a:prstGeom prst="rect">
          <a:avLst/>
        </a:prstGeom>
        <a:gradFill flip="none" rotWithShape="1">
          <a:gsLst>
            <a:gs pos="0">
              <a:srgbClr val="70BF43"/>
            </a:gs>
            <a:gs pos="71000">
              <a:srgbClr val="0095D5"/>
            </a:gs>
          </a:gsLst>
          <a:lin ang="2700000" scaled="0"/>
          <a:tileRect/>
        </a:gradFill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>
          <a:noAutofit/>
        </a:bodyPr>
        <a:lstStyle/>
        <a:p>
          <a:pPr marL="90170">
            <a:lnSpc>
              <a:spcPct val="115000"/>
            </a:lnSpc>
            <a:spcAft>
              <a:spcPts val="600"/>
            </a:spcAft>
          </a:pPr>
          <a:r>
            <a:rPr lang="en-US" sz="1000">
              <a:effectLst/>
              <a:latin typeface="Arial" panose="020B0604020202020204" pitchFamily="34" charset="0"/>
              <a:ea typeface="Arial" panose="020B0604020202020204" pitchFamily="34" charset="0"/>
            </a:rPr>
            <a:t>  </a:t>
          </a:r>
          <a:endParaRPr lang="en-AU" sz="1000">
            <a:effectLst/>
            <a:latin typeface="Arial" panose="020B0604020202020204" pitchFamily="34" charset="0"/>
            <a:ea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225425</xdr:colOff>
      <xdr:row>0</xdr:row>
      <xdr:rowOff>179389</xdr:rowOff>
    </xdr:from>
    <xdr:to>
      <xdr:col>23</xdr:col>
      <xdr:colOff>200025</xdr:colOff>
      <xdr:row>18</xdr:row>
      <xdr:rowOff>104776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19050</xdr:colOff>
      <xdr:row>0</xdr:row>
      <xdr:rowOff>180975</xdr:rowOff>
    </xdr:from>
    <xdr:to>
      <xdr:col>38</xdr:col>
      <xdr:colOff>276225</xdr:colOff>
      <xdr:row>18</xdr:row>
      <xdr:rowOff>96837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222250</xdr:colOff>
          <xdr:row>0</xdr:row>
          <xdr:rowOff>31750</xdr:rowOff>
        </xdr:from>
        <xdr:to>
          <xdr:col>22</xdr:col>
          <xdr:colOff>190500</xdr:colOff>
          <xdr:row>0</xdr:row>
          <xdr:rowOff>222250</xdr:rowOff>
        </xdr:to>
        <xdr:sp macro="" textlink="">
          <xdr:nvSpPr>
            <xdr:cNvPr id="7169" name="Button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5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A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Import LT Data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406400</xdr:colOff>
      <xdr:row>5</xdr:row>
      <xdr:rowOff>92075</xdr:rowOff>
    </xdr:from>
    <xdr:to>
      <xdr:col>51</xdr:col>
      <xdr:colOff>209550</xdr:colOff>
      <xdr:row>42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13EA6-FFB9-4E41-9CC5-A564AA80BA06}">
  <dimension ref="B27:H34"/>
  <sheetViews>
    <sheetView showGridLines="0" tabSelected="1" workbookViewId="0">
      <selection activeCell="J8" sqref="J8"/>
    </sheetView>
  </sheetViews>
  <sheetFormatPr defaultRowHeight="14.5" x14ac:dyDescent="0.35"/>
  <cols>
    <col min="1" max="1" width="4.26953125" customWidth="1"/>
  </cols>
  <sheetData>
    <row r="27" spans="2:8" x14ac:dyDescent="0.35">
      <c r="B27" s="109">
        <v>44957</v>
      </c>
      <c r="C27" s="109"/>
    </row>
    <row r="30" spans="2:8" x14ac:dyDescent="0.35">
      <c r="B30" s="110" t="s">
        <v>0</v>
      </c>
      <c r="C30" s="110"/>
      <c r="D30" s="110"/>
      <c r="E30" s="110"/>
      <c r="F30" s="110"/>
      <c r="G30" s="110"/>
      <c r="H30" s="110"/>
    </row>
    <row r="31" spans="2:8" x14ac:dyDescent="0.35">
      <c r="B31" s="110"/>
      <c r="C31" s="110"/>
      <c r="D31" s="110"/>
      <c r="E31" s="110"/>
      <c r="F31" s="110"/>
      <c r="G31" s="110"/>
      <c r="H31" s="110"/>
    </row>
    <row r="32" spans="2:8" x14ac:dyDescent="0.35">
      <c r="B32" s="110"/>
      <c r="C32" s="110"/>
      <c r="D32" s="110"/>
      <c r="E32" s="110"/>
      <c r="F32" s="110"/>
      <c r="G32" s="110"/>
      <c r="H32" s="110"/>
    </row>
    <row r="33" spans="2:8" x14ac:dyDescent="0.35">
      <c r="B33" s="110"/>
      <c r="C33" s="110"/>
      <c r="D33" s="110"/>
      <c r="E33" s="110"/>
      <c r="F33" s="110"/>
      <c r="G33" s="110"/>
      <c r="H33" s="110"/>
    </row>
    <row r="34" spans="2:8" ht="17.5" x14ac:dyDescent="0.35">
      <c r="B34" s="108" t="s">
        <v>1</v>
      </c>
    </row>
  </sheetData>
  <sheetProtection selectLockedCells="1"/>
  <mergeCells count="2">
    <mergeCell ref="B27:C27"/>
    <mergeCell ref="B30:H33"/>
  </mergeCells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870D6-56E8-43E1-8780-40946C265473}">
  <sheetPr codeName="Sheet12">
    <tabColor theme="9" tint="0.59999389629810485"/>
  </sheetPr>
  <dimension ref="A1:AK725"/>
  <sheetViews>
    <sheetView workbookViewId="0">
      <pane ySplit="1" topLeftCell="A2" activePane="bottomLeft" state="frozen"/>
      <selection pane="bottomLeft"/>
    </sheetView>
  </sheetViews>
  <sheetFormatPr defaultColWidth="8.54296875" defaultRowHeight="12" x14ac:dyDescent="0.3"/>
  <cols>
    <col min="1" max="1" width="25.1796875" style="17" customWidth="1"/>
    <col min="2" max="3" width="8.54296875" style="17"/>
    <col min="4" max="4" width="10.54296875" style="17" customWidth="1"/>
    <col min="5" max="16384" width="8.54296875" style="17"/>
  </cols>
  <sheetData>
    <row r="1" spans="1:37" x14ac:dyDescent="0.3">
      <c r="A1" s="24" t="s">
        <v>150</v>
      </c>
      <c r="B1" s="24" t="s">
        <v>151</v>
      </c>
      <c r="C1" s="24" t="s">
        <v>152</v>
      </c>
      <c r="D1" s="24">
        <v>2020</v>
      </c>
      <c r="E1" s="24">
        <v>2021</v>
      </c>
      <c r="F1" s="24">
        <v>2022</v>
      </c>
      <c r="G1" s="24">
        <v>2023</v>
      </c>
      <c r="H1" s="24">
        <v>2024</v>
      </c>
      <c r="I1" s="24">
        <v>2025</v>
      </c>
      <c r="J1" s="24">
        <v>2026</v>
      </c>
      <c r="K1" s="24">
        <v>2027</v>
      </c>
      <c r="L1" s="24">
        <v>2028</v>
      </c>
      <c r="M1" s="24">
        <v>2029</v>
      </c>
      <c r="N1" s="24">
        <v>2030</v>
      </c>
      <c r="O1" s="24">
        <v>2031</v>
      </c>
      <c r="P1" s="24">
        <v>2032</v>
      </c>
      <c r="Q1" s="24">
        <v>2033</v>
      </c>
      <c r="R1" s="24">
        <v>2034</v>
      </c>
      <c r="S1" s="24">
        <v>2035</v>
      </c>
      <c r="T1" s="24">
        <v>2036</v>
      </c>
      <c r="U1" s="24">
        <v>2037</v>
      </c>
      <c r="V1" s="24">
        <v>2038</v>
      </c>
      <c r="W1" s="24">
        <v>2039</v>
      </c>
      <c r="X1" s="24">
        <v>2040</v>
      </c>
      <c r="Y1" s="24">
        <v>2041</v>
      </c>
      <c r="Z1" s="24">
        <v>2042</v>
      </c>
      <c r="AA1" s="24">
        <v>2043</v>
      </c>
      <c r="AB1" s="24">
        <v>2044</v>
      </c>
      <c r="AC1" s="17">
        <v>2045</v>
      </c>
      <c r="AD1" s="17">
        <v>2046</v>
      </c>
      <c r="AE1" s="17">
        <v>2047</v>
      </c>
      <c r="AF1" s="17">
        <v>2048</v>
      </c>
      <c r="AG1" s="17">
        <v>2049</v>
      </c>
      <c r="AH1" s="17">
        <v>2050</v>
      </c>
      <c r="AI1" s="17">
        <v>2051</v>
      </c>
      <c r="AJ1" s="17">
        <v>2052</v>
      </c>
      <c r="AK1" s="17">
        <v>2053</v>
      </c>
    </row>
    <row r="2" spans="1:37" x14ac:dyDescent="0.3">
      <c r="A2" s="25"/>
      <c r="B2" s="25"/>
      <c r="C2" s="25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</row>
    <row r="3" spans="1:37" x14ac:dyDescent="0.3">
      <c r="A3" s="25"/>
      <c r="B3" s="25"/>
      <c r="C3" s="25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</row>
    <row r="4" spans="1:37" x14ac:dyDescent="0.3">
      <c r="A4" s="25"/>
      <c r="B4" s="25"/>
      <c r="C4" s="25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</row>
    <row r="5" spans="1:37" x14ac:dyDescent="0.3">
      <c r="A5" s="25"/>
      <c r="B5" s="25"/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</row>
    <row r="6" spans="1:37" x14ac:dyDescent="0.3">
      <c r="A6" s="25"/>
      <c r="B6" s="25"/>
      <c r="C6" s="25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</row>
    <row r="7" spans="1:37" x14ac:dyDescent="0.3">
      <c r="A7" s="25"/>
      <c r="B7" s="25"/>
      <c r="C7" s="25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</row>
    <row r="8" spans="1:37" x14ac:dyDescent="0.3">
      <c r="A8" s="25"/>
      <c r="B8" s="25"/>
      <c r="C8" s="25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37" x14ac:dyDescent="0.3">
      <c r="A9" s="25"/>
      <c r="B9" s="25"/>
      <c r="C9" s="25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37" x14ac:dyDescent="0.3">
      <c r="A10" s="25"/>
      <c r="B10" s="25"/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37" x14ac:dyDescent="0.3">
      <c r="A11" s="25"/>
      <c r="B11" s="25"/>
      <c r="C11" s="25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37" x14ac:dyDescent="0.3">
      <c r="A12" s="25"/>
      <c r="B12" s="25"/>
      <c r="C12" s="25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37" x14ac:dyDescent="0.3">
      <c r="A13" s="25"/>
      <c r="B13" s="25"/>
      <c r="C13" s="25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37" x14ac:dyDescent="0.3">
      <c r="A14" s="25"/>
      <c r="B14" s="25"/>
      <c r="C14" s="25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37" x14ac:dyDescent="0.3">
      <c r="A15" s="25"/>
      <c r="B15" s="25"/>
      <c r="C15" s="25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37" x14ac:dyDescent="0.3">
      <c r="A16" s="25"/>
      <c r="B16" s="25"/>
      <c r="C16" s="25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x14ac:dyDescent="0.3">
      <c r="A17" s="25"/>
      <c r="B17" s="25"/>
      <c r="C17" s="25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x14ac:dyDescent="0.3">
      <c r="A18" s="25"/>
      <c r="B18" s="25"/>
      <c r="C18" s="25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x14ac:dyDescent="0.3">
      <c r="A19" s="25"/>
      <c r="B19" s="25"/>
      <c r="C19" s="25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x14ac:dyDescent="0.3">
      <c r="A20" s="25"/>
      <c r="B20" s="25"/>
      <c r="C20" s="25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x14ac:dyDescent="0.3">
      <c r="A21" s="25"/>
      <c r="B21" s="25"/>
      <c r="C21" s="25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x14ac:dyDescent="0.3">
      <c r="A22" s="25"/>
      <c r="B22" s="25"/>
      <c r="C22" s="25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x14ac:dyDescent="0.3">
      <c r="A23" s="25"/>
      <c r="B23" s="25"/>
      <c r="C23" s="25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x14ac:dyDescent="0.3">
      <c r="A24" s="25"/>
      <c r="B24" s="25"/>
      <c r="C24" s="25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x14ac:dyDescent="0.3">
      <c r="A25" s="25"/>
      <c r="B25" s="25"/>
      <c r="C25" s="25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x14ac:dyDescent="0.3">
      <c r="A26" s="25"/>
      <c r="B26" s="25"/>
      <c r="C26" s="25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x14ac:dyDescent="0.3">
      <c r="A27" s="25"/>
      <c r="B27" s="25"/>
      <c r="C27" s="25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x14ac:dyDescent="0.3">
      <c r="A28" s="25"/>
      <c r="B28" s="25"/>
      <c r="C28" s="25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x14ac:dyDescent="0.3">
      <c r="A29" s="25"/>
      <c r="B29" s="25"/>
      <c r="C29" s="25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x14ac:dyDescent="0.3">
      <c r="A30" s="25"/>
      <c r="B30" s="25"/>
      <c r="C30" s="25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x14ac:dyDescent="0.3">
      <c r="A31" s="25"/>
      <c r="B31" s="25"/>
      <c r="C31" s="25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x14ac:dyDescent="0.3">
      <c r="A32" s="25"/>
      <c r="B32" s="25"/>
      <c r="C32" s="25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x14ac:dyDescent="0.3">
      <c r="A33" s="25"/>
      <c r="B33" s="25"/>
      <c r="C33" s="25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x14ac:dyDescent="0.3">
      <c r="A34" s="25"/>
      <c r="B34" s="25"/>
      <c r="C34" s="25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x14ac:dyDescent="0.3">
      <c r="A35" s="25"/>
      <c r="B35" s="25"/>
      <c r="C35" s="25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x14ac:dyDescent="0.3">
      <c r="A36" s="25"/>
      <c r="B36" s="25"/>
      <c r="C36" s="25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x14ac:dyDescent="0.3">
      <c r="A37" s="25"/>
      <c r="B37" s="25"/>
      <c r="C37" s="25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x14ac:dyDescent="0.3">
      <c r="A38" s="25"/>
      <c r="B38" s="25"/>
      <c r="C38" s="25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x14ac:dyDescent="0.3">
      <c r="A39" s="25"/>
      <c r="B39" s="25"/>
      <c r="C39" s="25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x14ac:dyDescent="0.3">
      <c r="A40" s="25"/>
      <c r="B40" s="25"/>
      <c r="C40" s="25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x14ac:dyDescent="0.3">
      <c r="A41" s="25"/>
      <c r="B41" s="25"/>
      <c r="C41" s="25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x14ac:dyDescent="0.3">
      <c r="A42" s="25"/>
      <c r="B42" s="25"/>
      <c r="C42" s="25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x14ac:dyDescent="0.3">
      <c r="A43" s="25"/>
      <c r="B43" s="25"/>
      <c r="C43" s="25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x14ac:dyDescent="0.3">
      <c r="A44" s="25"/>
      <c r="B44" s="25"/>
      <c r="C44" s="25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</row>
    <row r="45" spans="1:28" x14ac:dyDescent="0.3">
      <c r="A45" s="25"/>
      <c r="B45" s="25"/>
      <c r="C45" s="25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</row>
    <row r="46" spans="1:28" x14ac:dyDescent="0.3">
      <c r="A46" s="25"/>
      <c r="B46" s="25"/>
      <c r="C46" s="25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</row>
    <row r="47" spans="1:28" x14ac:dyDescent="0.3">
      <c r="A47" s="25"/>
      <c r="B47" s="25"/>
      <c r="C47" s="25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x14ac:dyDescent="0.3">
      <c r="A48" s="25"/>
      <c r="B48" s="25"/>
      <c r="C48" s="25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x14ac:dyDescent="0.3">
      <c r="A49" s="25"/>
      <c r="B49" s="25"/>
      <c r="C49" s="25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x14ac:dyDescent="0.3">
      <c r="A50" s="25"/>
      <c r="B50" s="25"/>
      <c r="C50" s="25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x14ac:dyDescent="0.3">
      <c r="A51" s="25"/>
      <c r="B51" s="25"/>
      <c r="C51" s="25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x14ac:dyDescent="0.3">
      <c r="A52" s="25"/>
      <c r="B52" s="25"/>
      <c r="C52" s="25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x14ac:dyDescent="0.3">
      <c r="A53" s="25"/>
      <c r="B53" s="25"/>
      <c r="C53" s="25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x14ac:dyDescent="0.3">
      <c r="A54" s="25"/>
      <c r="B54" s="25"/>
      <c r="C54" s="25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x14ac:dyDescent="0.3">
      <c r="A55" s="25"/>
      <c r="B55" s="25"/>
      <c r="C55" s="25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x14ac:dyDescent="0.3">
      <c r="A56" s="25"/>
      <c r="B56" s="25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x14ac:dyDescent="0.3">
      <c r="A57" s="25"/>
      <c r="B57" s="25"/>
      <c r="C57" s="25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x14ac:dyDescent="0.3">
      <c r="A58" s="25"/>
      <c r="B58" s="25"/>
      <c r="C58" s="25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x14ac:dyDescent="0.3">
      <c r="A59" s="25"/>
      <c r="B59" s="25"/>
      <c r="C59" s="25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x14ac:dyDescent="0.3">
      <c r="A60" s="25"/>
      <c r="B60" s="25"/>
      <c r="C60" s="25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x14ac:dyDescent="0.3">
      <c r="A61" s="25"/>
      <c r="B61" s="25"/>
      <c r="C61" s="25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x14ac:dyDescent="0.3">
      <c r="A62" s="25"/>
      <c r="B62" s="25"/>
      <c r="C62" s="25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x14ac:dyDescent="0.3">
      <c r="A63" s="25"/>
      <c r="B63" s="25"/>
      <c r="C63" s="25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x14ac:dyDescent="0.3">
      <c r="A64" s="25"/>
      <c r="B64" s="25"/>
      <c r="C64" s="25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x14ac:dyDescent="0.3">
      <c r="A65" s="25"/>
      <c r="B65" s="25"/>
      <c r="C65" s="25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x14ac:dyDescent="0.3">
      <c r="A66" s="25"/>
      <c r="B66" s="25"/>
      <c r="C66" s="25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x14ac:dyDescent="0.3">
      <c r="A67" s="25"/>
      <c r="B67" s="25"/>
      <c r="C67" s="25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x14ac:dyDescent="0.3">
      <c r="A68" s="25"/>
      <c r="B68" s="25"/>
      <c r="C68" s="25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x14ac:dyDescent="0.3">
      <c r="A69" s="25"/>
      <c r="B69" s="25"/>
      <c r="C69" s="25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x14ac:dyDescent="0.3">
      <c r="A70" s="25"/>
      <c r="B70" s="25"/>
      <c r="C70" s="25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x14ac:dyDescent="0.3">
      <c r="A71" s="25"/>
      <c r="B71" s="25"/>
      <c r="C71" s="25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x14ac:dyDescent="0.3">
      <c r="A72" s="25"/>
      <c r="B72" s="25"/>
      <c r="C72" s="25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x14ac:dyDescent="0.3">
      <c r="A73" s="25"/>
      <c r="B73" s="25"/>
      <c r="C73" s="25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x14ac:dyDescent="0.3">
      <c r="A74" s="25"/>
      <c r="B74" s="25"/>
      <c r="C74" s="25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x14ac:dyDescent="0.3">
      <c r="A75" s="25"/>
      <c r="B75" s="25"/>
      <c r="C75" s="25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x14ac:dyDescent="0.3">
      <c r="A76" s="25"/>
      <c r="B76" s="25"/>
      <c r="C76" s="25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x14ac:dyDescent="0.3">
      <c r="A77" s="25"/>
      <c r="B77" s="25"/>
      <c r="C77" s="25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x14ac:dyDescent="0.3">
      <c r="A78" s="25"/>
      <c r="B78" s="25"/>
      <c r="C78" s="25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x14ac:dyDescent="0.3">
      <c r="A79" s="25"/>
      <c r="B79" s="25"/>
      <c r="C79" s="25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x14ac:dyDescent="0.3">
      <c r="A80" s="25"/>
      <c r="B80" s="25"/>
      <c r="C80" s="25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x14ac:dyDescent="0.3">
      <c r="A81" s="25"/>
      <c r="B81" s="25"/>
      <c r="C81" s="25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x14ac:dyDescent="0.3">
      <c r="A82" s="25"/>
      <c r="B82" s="25"/>
      <c r="C82" s="25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x14ac:dyDescent="0.3">
      <c r="A83" s="25"/>
      <c r="B83" s="25"/>
      <c r="C83" s="25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x14ac:dyDescent="0.3">
      <c r="A84" s="25"/>
      <c r="B84" s="25"/>
      <c r="C84" s="25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x14ac:dyDescent="0.3">
      <c r="A85" s="25"/>
      <c r="B85" s="25"/>
      <c r="C85" s="25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x14ac:dyDescent="0.3">
      <c r="A86" s="25"/>
      <c r="B86" s="25"/>
      <c r="C86" s="25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x14ac:dyDescent="0.3">
      <c r="A87" s="25"/>
      <c r="B87" s="25"/>
      <c r="C87" s="25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x14ac:dyDescent="0.3">
      <c r="A88" s="25"/>
      <c r="B88" s="25"/>
      <c r="C88" s="25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x14ac:dyDescent="0.3">
      <c r="A89" s="25"/>
      <c r="B89" s="25"/>
      <c r="C89" s="25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x14ac:dyDescent="0.3">
      <c r="A90" s="25"/>
      <c r="B90" s="25"/>
      <c r="C90" s="25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x14ac:dyDescent="0.3">
      <c r="A91" s="25"/>
      <c r="B91" s="25"/>
      <c r="C91" s="25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x14ac:dyDescent="0.3">
      <c r="A92" s="25"/>
      <c r="B92" s="25"/>
      <c r="C92" s="25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x14ac:dyDescent="0.3">
      <c r="A93" s="25"/>
      <c r="B93" s="25"/>
      <c r="C93" s="25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x14ac:dyDescent="0.3">
      <c r="A94" s="25"/>
      <c r="B94" s="25"/>
      <c r="C94" s="25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x14ac:dyDescent="0.3">
      <c r="A95" s="25"/>
      <c r="B95" s="25"/>
      <c r="C95" s="25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x14ac:dyDescent="0.3">
      <c r="A96" s="25"/>
      <c r="B96" s="25"/>
      <c r="C96" s="25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x14ac:dyDescent="0.3">
      <c r="A97" s="25"/>
      <c r="B97" s="25"/>
      <c r="C97" s="25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x14ac:dyDescent="0.3">
      <c r="A98" s="25"/>
      <c r="B98" s="25"/>
      <c r="C98" s="25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x14ac:dyDescent="0.3">
      <c r="A99" s="25"/>
      <c r="B99" s="25"/>
      <c r="C99" s="25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x14ac:dyDescent="0.3">
      <c r="A100" s="25"/>
      <c r="B100" s="25"/>
      <c r="C100" s="25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x14ac:dyDescent="0.3">
      <c r="A101" s="25"/>
      <c r="B101" s="25"/>
      <c r="C101" s="25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x14ac:dyDescent="0.3">
      <c r="A102" s="25"/>
      <c r="B102" s="25"/>
      <c r="C102" s="25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x14ac:dyDescent="0.3">
      <c r="A103" s="25"/>
      <c r="B103" s="25"/>
      <c r="C103" s="25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x14ac:dyDescent="0.3">
      <c r="A104" s="25"/>
      <c r="B104" s="25"/>
      <c r="C104" s="25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</row>
    <row r="105" spans="1:28" x14ac:dyDescent="0.3">
      <c r="A105" s="25"/>
      <c r="B105" s="25"/>
      <c r="C105" s="25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</row>
    <row r="106" spans="1:28" x14ac:dyDescent="0.3">
      <c r="A106" s="25"/>
      <c r="B106" s="25"/>
      <c r="C106" s="25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</row>
    <row r="107" spans="1:28" x14ac:dyDescent="0.3">
      <c r="A107" s="25"/>
      <c r="B107" s="25"/>
      <c r="C107" s="25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x14ac:dyDescent="0.3">
      <c r="A108" s="25"/>
      <c r="B108" s="25"/>
      <c r="C108" s="25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x14ac:dyDescent="0.3">
      <c r="A109" s="25"/>
      <c r="B109" s="25"/>
      <c r="C109" s="25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x14ac:dyDescent="0.3">
      <c r="A110" s="25"/>
      <c r="B110" s="25"/>
      <c r="C110" s="25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x14ac:dyDescent="0.3">
      <c r="A111" s="25"/>
      <c r="B111" s="25"/>
      <c r="C111" s="25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x14ac:dyDescent="0.3">
      <c r="A112" s="25"/>
      <c r="B112" s="25"/>
      <c r="C112" s="25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x14ac:dyDescent="0.3">
      <c r="A113" s="25"/>
      <c r="B113" s="25"/>
      <c r="C113" s="25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x14ac:dyDescent="0.3">
      <c r="A114" s="25"/>
      <c r="B114" s="25"/>
      <c r="C114" s="25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x14ac:dyDescent="0.3">
      <c r="A115" s="25"/>
      <c r="B115" s="25"/>
      <c r="C115" s="25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x14ac:dyDescent="0.3">
      <c r="A116" s="25"/>
      <c r="B116" s="25"/>
      <c r="C116" s="25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x14ac:dyDescent="0.3">
      <c r="A117" s="25"/>
      <c r="B117" s="25"/>
      <c r="C117" s="25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x14ac:dyDescent="0.3">
      <c r="A118" s="25"/>
      <c r="B118" s="25"/>
      <c r="C118" s="25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x14ac:dyDescent="0.3">
      <c r="A119" s="25"/>
      <c r="B119" s="25"/>
      <c r="C119" s="25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x14ac:dyDescent="0.3">
      <c r="A120" s="25"/>
      <c r="B120" s="25"/>
      <c r="C120" s="25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x14ac:dyDescent="0.3">
      <c r="A121" s="25"/>
      <c r="B121" s="25"/>
      <c r="C121" s="25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x14ac:dyDescent="0.3">
      <c r="A122" s="25"/>
      <c r="B122" s="25"/>
      <c r="C122" s="25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x14ac:dyDescent="0.3">
      <c r="A123" s="25"/>
      <c r="B123" s="25"/>
      <c r="C123" s="25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x14ac:dyDescent="0.3">
      <c r="A124" s="25"/>
      <c r="B124" s="25"/>
      <c r="C124" s="25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x14ac:dyDescent="0.3">
      <c r="A125" s="25"/>
      <c r="B125" s="25"/>
      <c r="C125" s="25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x14ac:dyDescent="0.3">
      <c r="A126" s="25"/>
      <c r="B126" s="25"/>
      <c r="C126" s="25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x14ac:dyDescent="0.3">
      <c r="A127" s="25"/>
      <c r="B127" s="25"/>
      <c r="C127" s="25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x14ac:dyDescent="0.3">
      <c r="A128" s="25"/>
      <c r="B128" s="25"/>
      <c r="C128" s="25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x14ac:dyDescent="0.3">
      <c r="A129" s="25"/>
      <c r="B129" s="25"/>
      <c r="C129" s="25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x14ac:dyDescent="0.3">
      <c r="A130" s="25"/>
      <c r="B130" s="25"/>
      <c r="C130" s="25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x14ac:dyDescent="0.3">
      <c r="A131" s="25"/>
      <c r="B131" s="25"/>
      <c r="C131" s="25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x14ac:dyDescent="0.3">
      <c r="A132" s="25"/>
      <c r="B132" s="25"/>
      <c r="C132" s="25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x14ac:dyDescent="0.3">
      <c r="A133" s="25"/>
      <c r="B133" s="25"/>
      <c r="C133" s="25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x14ac:dyDescent="0.3">
      <c r="A134" s="25"/>
      <c r="B134" s="25"/>
      <c r="C134" s="25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x14ac:dyDescent="0.3">
      <c r="A135" s="25"/>
      <c r="B135" s="25"/>
      <c r="C135" s="25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x14ac:dyDescent="0.3">
      <c r="A136" s="25"/>
      <c r="B136" s="25"/>
      <c r="C136" s="25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x14ac:dyDescent="0.3">
      <c r="A137" s="25"/>
      <c r="B137" s="25"/>
      <c r="C137" s="25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x14ac:dyDescent="0.3">
      <c r="A138" s="25"/>
      <c r="B138" s="25"/>
      <c r="C138" s="25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x14ac:dyDescent="0.3">
      <c r="A139" s="25"/>
      <c r="B139" s="25"/>
      <c r="C139" s="25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x14ac:dyDescent="0.3">
      <c r="A140" s="25"/>
      <c r="B140" s="25"/>
      <c r="C140" s="25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x14ac:dyDescent="0.3">
      <c r="A141" s="25"/>
      <c r="B141" s="25"/>
      <c r="C141" s="25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x14ac:dyDescent="0.3">
      <c r="A142" s="25"/>
      <c r="B142" s="25"/>
      <c r="C142" s="25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x14ac:dyDescent="0.3">
      <c r="A143" s="25"/>
      <c r="B143" s="25"/>
      <c r="C143" s="25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</row>
    <row r="144" spans="1:28" x14ac:dyDescent="0.3">
      <c r="A144" s="25"/>
      <c r="B144" s="25"/>
      <c r="C144" s="25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</row>
    <row r="145" spans="1:28" x14ac:dyDescent="0.3">
      <c r="A145" s="25"/>
      <c r="B145" s="25"/>
      <c r="C145" s="25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</row>
    <row r="146" spans="1:28" x14ac:dyDescent="0.3">
      <c r="A146" s="25"/>
      <c r="B146" s="25"/>
      <c r="C146" s="25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x14ac:dyDescent="0.3">
      <c r="A147" s="25"/>
      <c r="B147" s="25"/>
      <c r="C147" s="25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x14ac:dyDescent="0.3">
      <c r="A148" s="25"/>
      <c r="B148" s="25"/>
      <c r="C148" s="25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x14ac:dyDescent="0.3">
      <c r="A149" s="25"/>
      <c r="B149" s="25"/>
      <c r="C149" s="25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x14ac:dyDescent="0.3">
      <c r="A150" s="25"/>
      <c r="B150" s="25"/>
      <c r="C150" s="25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x14ac:dyDescent="0.3">
      <c r="A151" s="25"/>
      <c r="B151" s="25"/>
      <c r="C151" s="25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x14ac:dyDescent="0.3">
      <c r="A152" s="25"/>
      <c r="B152" s="25"/>
      <c r="C152" s="25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x14ac:dyDescent="0.3">
      <c r="A153" s="25"/>
      <c r="B153" s="25"/>
      <c r="C153" s="25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x14ac:dyDescent="0.3">
      <c r="A154" s="25"/>
      <c r="B154" s="25"/>
      <c r="C154" s="25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x14ac:dyDescent="0.3">
      <c r="A155" s="25"/>
      <c r="B155" s="25"/>
      <c r="C155" s="25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x14ac:dyDescent="0.3">
      <c r="A156" s="25"/>
      <c r="B156" s="25"/>
      <c r="C156" s="25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x14ac:dyDescent="0.3">
      <c r="A157" s="25"/>
      <c r="B157" s="25"/>
      <c r="C157" s="25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x14ac:dyDescent="0.3">
      <c r="A158" s="25"/>
      <c r="B158" s="25"/>
      <c r="C158" s="25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x14ac:dyDescent="0.3">
      <c r="A159" s="25"/>
      <c r="B159" s="25"/>
      <c r="C159" s="25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x14ac:dyDescent="0.3">
      <c r="A160" s="25"/>
      <c r="B160" s="25"/>
      <c r="C160" s="25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x14ac:dyDescent="0.3">
      <c r="A161" s="25"/>
      <c r="B161" s="25"/>
      <c r="C161" s="25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x14ac:dyDescent="0.3">
      <c r="A162" s="25"/>
      <c r="B162" s="25"/>
      <c r="C162" s="25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x14ac:dyDescent="0.3">
      <c r="A163" s="25"/>
      <c r="B163" s="25"/>
      <c r="C163" s="25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x14ac:dyDescent="0.3">
      <c r="A164" s="25"/>
      <c r="B164" s="25"/>
      <c r="C164" s="25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x14ac:dyDescent="0.3">
      <c r="A165" s="25"/>
      <c r="B165" s="25"/>
      <c r="C165" s="25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x14ac:dyDescent="0.3">
      <c r="A166" s="25"/>
      <c r="B166" s="25"/>
      <c r="C166" s="25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x14ac:dyDescent="0.3">
      <c r="A167" s="25"/>
      <c r="B167" s="25"/>
      <c r="C167" s="25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x14ac:dyDescent="0.3">
      <c r="A168" s="25"/>
      <c r="B168" s="25"/>
      <c r="C168" s="25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x14ac:dyDescent="0.3">
      <c r="A169" s="25"/>
      <c r="B169" s="25"/>
      <c r="C169" s="25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x14ac:dyDescent="0.3">
      <c r="A170" s="25"/>
      <c r="B170" s="25"/>
      <c r="C170" s="25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x14ac:dyDescent="0.3">
      <c r="A171" s="25"/>
      <c r="B171" s="25"/>
      <c r="C171" s="25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x14ac:dyDescent="0.3">
      <c r="A172" s="25"/>
      <c r="B172" s="25"/>
      <c r="C172" s="25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x14ac:dyDescent="0.3">
      <c r="A173" s="25"/>
      <c r="B173" s="25"/>
      <c r="C173" s="25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x14ac:dyDescent="0.3">
      <c r="A174" s="25"/>
      <c r="B174" s="25"/>
      <c r="C174" s="25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x14ac:dyDescent="0.3">
      <c r="A175" s="25"/>
      <c r="B175" s="25"/>
      <c r="C175" s="25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x14ac:dyDescent="0.3">
      <c r="A176" s="25"/>
      <c r="B176" s="25"/>
      <c r="C176" s="25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x14ac:dyDescent="0.3">
      <c r="A177" s="25"/>
      <c r="B177" s="25"/>
      <c r="C177" s="25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x14ac:dyDescent="0.3">
      <c r="A178" s="25"/>
      <c r="B178" s="25"/>
      <c r="C178" s="25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x14ac:dyDescent="0.3">
      <c r="A179" s="25"/>
      <c r="B179" s="25"/>
      <c r="C179" s="25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x14ac:dyDescent="0.3">
      <c r="A180" s="25"/>
      <c r="B180" s="25"/>
      <c r="C180" s="25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x14ac:dyDescent="0.3">
      <c r="A181" s="25"/>
      <c r="B181" s="25"/>
      <c r="C181" s="25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x14ac:dyDescent="0.3">
      <c r="A182" s="25"/>
      <c r="B182" s="25"/>
      <c r="C182" s="25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x14ac:dyDescent="0.3">
      <c r="A183" s="25"/>
      <c r="B183" s="25"/>
      <c r="C183" s="25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x14ac:dyDescent="0.3">
      <c r="A184" s="25"/>
      <c r="B184" s="25"/>
      <c r="C184" s="25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x14ac:dyDescent="0.3">
      <c r="A185" s="25"/>
      <c r="B185" s="25"/>
      <c r="C185" s="25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x14ac:dyDescent="0.3">
      <c r="A186" s="25"/>
      <c r="B186" s="25"/>
      <c r="C186" s="25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x14ac:dyDescent="0.3">
      <c r="A187" s="25"/>
      <c r="B187" s="25"/>
      <c r="C187" s="25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x14ac:dyDescent="0.3">
      <c r="A188" s="25"/>
      <c r="B188" s="25"/>
      <c r="C188" s="25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x14ac:dyDescent="0.3">
      <c r="A189" s="25"/>
      <c r="B189" s="25"/>
      <c r="C189" s="25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x14ac:dyDescent="0.3">
      <c r="A190" s="25"/>
      <c r="B190" s="25"/>
      <c r="C190" s="25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x14ac:dyDescent="0.3">
      <c r="A191" s="25"/>
      <c r="B191" s="25"/>
      <c r="C191" s="25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x14ac:dyDescent="0.3">
      <c r="A192" s="25"/>
      <c r="B192" s="25"/>
      <c r="C192" s="25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x14ac:dyDescent="0.3">
      <c r="A193" s="25"/>
      <c r="B193" s="25"/>
      <c r="C193" s="25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x14ac:dyDescent="0.3">
      <c r="A194" s="25"/>
      <c r="B194" s="25"/>
      <c r="C194" s="25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x14ac:dyDescent="0.3">
      <c r="A195" s="25"/>
      <c r="B195" s="25"/>
      <c r="C195" s="25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x14ac:dyDescent="0.3">
      <c r="A196" s="25"/>
      <c r="B196" s="25"/>
      <c r="C196" s="25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x14ac:dyDescent="0.3">
      <c r="A197" s="25"/>
      <c r="B197" s="25"/>
      <c r="C197" s="25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x14ac:dyDescent="0.3">
      <c r="A198" s="25"/>
      <c r="B198" s="25"/>
      <c r="C198" s="25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x14ac:dyDescent="0.3">
      <c r="A199" s="25"/>
      <c r="B199" s="25"/>
      <c r="C199" s="25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x14ac:dyDescent="0.3">
      <c r="A200" s="25"/>
      <c r="B200" s="25"/>
      <c r="C200" s="25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x14ac:dyDescent="0.3">
      <c r="A201" s="25"/>
      <c r="B201" s="25"/>
      <c r="C201" s="25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x14ac:dyDescent="0.3">
      <c r="A202" s="25"/>
      <c r="B202" s="25"/>
      <c r="C202" s="25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x14ac:dyDescent="0.3">
      <c r="A203" s="25"/>
      <c r="B203" s="25"/>
      <c r="C203" s="25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</row>
    <row r="204" spans="1:28" x14ac:dyDescent="0.3">
      <c r="A204" s="25"/>
      <c r="B204" s="25"/>
      <c r="C204" s="25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</row>
    <row r="205" spans="1:28" x14ac:dyDescent="0.3">
      <c r="A205" s="25"/>
      <c r="B205" s="25"/>
      <c r="C205" s="25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</row>
    <row r="206" spans="1:28" x14ac:dyDescent="0.3">
      <c r="A206" s="25"/>
      <c r="B206" s="25"/>
      <c r="C206" s="25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</row>
    <row r="207" spans="1:28" x14ac:dyDescent="0.3">
      <c r="A207" s="25"/>
      <c r="B207" s="25"/>
      <c r="C207" s="25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x14ac:dyDescent="0.3">
      <c r="A208" s="25"/>
      <c r="B208" s="25"/>
      <c r="C208" s="25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x14ac:dyDescent="0.3">
      <c r="A209" s="25"/>
      <c r="B209" s="25"/>
      <c r="C209" s="25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x14ac:dyDescent="0.3">
      <c r="A210" s="25"/>
      <c r="B210" s="25"/>
      <c r="C210" s="25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x14ac:dyDescent="0.3">
      <c r="A211" s="25"/>
      <c r="B211" s="25"/>
      <c r="C211" s="25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x14ac:dyDescent="0.3">
      <c r="A212" s="25"/>
      <c r="B212" s="25"/>
      <c r="C212" s="25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x14ac:dyDescent="0.3">
      <c r="A213" s="25"/>
      <c r="B213" s="25"/>
      <c r="C213" s="25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x14ac:dyDescent="0.3">
      <c r="A214" s="25"/>
      <c r="B214" s="25"/>
      <c r="C214" s="25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x14ac:dyDescent="0.3">
      <c r="A215" s="25"/>
      <c r="B215" s="25"/>
      <c r="C215" s="25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x14ac:dyDescent="0.3">
      <c r="A216" s="25"/>
      <c r="B216" s="25"/>
      <c r="C216" s="25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x14ac:dyDescent="0.3">
      <c r="A217" s="25"/>
      <c r="B217" s="25"/>
      <c r="C217" s="25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x14ac:dyDescent="0.3">
      <c r="A218" s="25"/>
      <c r="B218" s="25"/>
      <c r="C218" s="25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x14ac:dyDescent="0.3">
      <c r="A219" s="25"/>
      <c r="B219" s="25"/>
      <c r="C219" s="25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x14ac:dyDescent="0.3">
      <c r="A220" s="25"/>
      <c r="B220" s="25"/>
      <c r="C220" s="25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x14ac:dyDescent="0.3">
      <c r="A221" s="25"/>
      <c r="B221" s="25"/>
      <c r="C221" s="25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x14ac:dyDescent="0.3">
      <c r="A222" s="25"/>
      <c r="B222" s="25"/>
      <c r="C222" s="25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x14ac:dyDescent="0.3">
      <c r="A223" s="25"/>
      <c r="B223" s="25"/>
      <c r="C223" s="25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x14ac:dyDescent="0.3">
      <c r="A224" s="25"/>
      <c r="B224" s="25"/>
      <c r="C224" s="25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x14ac:dyDescent="0.3">
      <c r="A225" s="25"/>
      <c r="B225" s="25"/>
      <c r="C225" s="25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x14ac:dyDescent="0.3">
      <c r="A226" s="25"/>
      <c r="B226" s="25"/>
      <c r="C226" s="25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x14ac:dyDescent="0.3">
      <c r="A227" s="25"/>
      <c r="B227" s="25"/>
      <c r="C227" s="25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x14ac:dyDescent="0.3">
      <c r="A228" s="25"/>
      <c r="B228" s="25"/>
      <c r="C228" s="25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x14ac:dyDescent="0.3">
      <c r="A229" s="25"/>
      <c r="B229" s="25"/>
      <c r="C229" s="25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x14ac:dyDescent="0.3">
      <c r="A230" s="25"/>
      <c r="B230" s="25"/>
      <c r="C230" s="25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x14ac:dyDescent="0.3">
      <c r="A231" s="25"/>
      <c r="B231" s="25"/>
      <c r="C231" s="25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</row>
    <row r="232" spans="1:28" x14ac:dyDescent="0.3">
      <c r="A232" s="25"/>
      <c r="B232" s="25"/>
      <c r="C232" s="25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</row>
    <row r="233" spans="1:28" x14ac:dyDescent="0.3">
      <c r="A233" s="25"/>
      <c r="B233" s="25"/>
      <c r="C233" s="25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</row>
    <row r="234" spans="1:28" x14ac:dyDescent="0.3">
      <c r="A234" s="25"/>
      <c r="B234" s="25"/>
      <c r="C234" s="25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x14ac:dyDescent="0.3">
      <c r="A235" s="25"/>
      <c r="B235" s="25"/>
      <c r="C235" s="25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x14ac:dyDescent="0.3">
      <c r="A236" s="25"/>
      <c r="B236" s="25"/>
      <c r="C236" s="25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x14ac:dyDescent="0.3">
      <c r="A237" s="25"/>
      <c r="B237" s="25"/>
      <c r="C237" s="25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x14ac:dyDescent="0.3">
      <c r="A238" s="25"/>
      <c r="B238" s="25"/>
      <c r="C238" s="25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x14ac:dyDescent="0.3">
      <c r="A239" s="25"/>
      <c r="B239" s="25"/>
      <c r="C239" s="25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x14ac:dyDescent="0.3">
      <c r="A240" s="25"/>
      <c r="B240" s="25"/>
      <c r="C240" s="25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x14ac:dyDescent="0.3">
      <c r="A241" s="25"/>
      <c r="B241" s="25"/>
      <c r="C241" s="25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x14ac:dyDescent="0.3">
      <c r="A242" s="25"/>
      <c r="B242" s="25"/>
      <c r="C242" s="25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x14ac:dyDescent="0.3">
      <c r="A243" s="25"/>
      <c r="B243" s="25"/>
      <c r="C243" s="25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x14ac:dyDescent="0.3">
      <c r="A244" s="25"/>
      <c r="B244" s="25"/>
      <c r="C244" s="25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x14ac:dyDescent="0.3">
      <c r="A245" s="25"/>
      <c r="B245" s="25"/>
      <c r="C245" s="25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x14ac:dyDescent="0.3">
      <c r="A246" s="25"/>
      <c r="B246" s="25"/>
      <c r="C246" s="25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x14ac:dyDescent="0.3">
      <c r="A247" s="25"/>
      <c r="B247" s="25"/>
      <c r="C247" s="25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x14ac:dyDescent="0.3">
      <c r="A248" s="25"/>
      <c r="B248" s="25"/>
      <c r="C248" s="25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x14ac:dyDescent="0.3">
      <c r="A249" s="25"/>
      <c r="B249" s="25"/>
      <c r="C249" s="25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x14ac:dyDescent="0.3">
      <c r="A250" s="25"/>
      <c r="B250" s="25"/>
      <c r="C250" s="25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x14ac:dyDescent="0.3">
      <c r="A251" s="25"/>
      <c r="B251" s="25"/>
      <c r="C251" s="25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x14ac:dyDescent="0.3">
      <c r="A252" s="25"/>
      <c r="B252" s="25"/>
      <c r="C252" s="25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x14ac:dyDescent="0.3">
      <c r="A253" s="25"/>
      <c r="B253" s="25"/>
      <c r="C253" s="25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x14ac:dyDescent="0.3">
      <c r="A254" s="25"/>
      <c r="B254" s="25"/>
      <c r="C254" s="25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x14ac:dyDescent="0.3">
      <c r="A255" s="25"/>
      <c r="B255" s="25"/>
      <c r="C255" s="25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x14ac:dyDescent="0.3">
      <c r="A256" s="25"/>
      <c r="B256" s="25"/>
      <c r="C256" s="25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x14ac:dyDescent="0.3">
      <c r="A257" s="25"/>
      <c r="B257" s="25"/>
      <c r="C257" s="25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x14ac:dyDescent="0.3">
      <c r="A258" s="25"/>
      <c r="B258" s="25"/>
      <c r="C258" s="25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</row>
    <row r="259" spans="1:28" x14ac:dyDescent="0.3">
      <c r="A259" s="25"/>
      <c r="B259" s="25"/>
      <c r="C259" s="25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</row>
    <row r="260" spans="1:28" x14ac:dyDescent="0.3">
      <c r="A260" s="25"/>
      <c r="B260" s="25"/>
      <c r="C260" s="25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</row>
    <row r="261" spans="1:28" x14ac:dyDescent="0.3">
      <c r="A261" s="25"/>
      <c r="B261" s="25"/>
      <c r="C261" s="25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</row>
    <row r="262" spans="1:28" x14ac:dyDescent="0.3">
      <c r="A262" s="25"/>
      <c r="B262" s="25"/>
      <c r="C262" s="25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x14ac:dyDescent="0.3">
      <c r="A263" s="25"/>
      <c r="B263" s="25"/>
      <c r="C263" s="25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x14ac:dyDescent="0.3">
      <c r="A264" s="25"/>
      <c r="B264" s="25"/>
      <c r="C264" s="25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x14ac:dyDescent="0.3">
      <c r="A265" s="25"/>
      <c r="B265" s="25"/>
      <c r="C265" s="25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x14ac:dyDescent="0.3">
      <c r="A266" s="25"/>
      <c r="B266" s="25"/>
      <c r="C266" s="25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x14ac:dyDescent="0.3">
      <c r="A267" s="25"/>
      <c r="B267" s="25"/>
      <c r="C267" s="25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x14ac:dyDescent="0.3">
      <c r="A268" s="25"/>
      <c r="B268" s="25"/>
      <c r="C268" s="25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x14ac:dyDescent="0.3">
      <c r="A269" s="25"/>
      <c r="B269" s="25"/>
      <c r="C269" s="25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x14ac:dyDescent="0.3">
      <c r="A270" s="25"/>
      <c r="B270" s="25"/>
      <c r="C270" s="25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x14ac:dyDescent="0.3">
      <c r="A271" s="25"/>
      <c r="B271" s="25"/>
      <c r="C271" s="25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x14ac:dyDescent="0.3">
      <c r="A272" s="25"/>
      <c r="B272" s="25"/>
      <c r="C272" s="25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x14ac:dyDescent="0.3">
      <c r="A273" s="25"/>
      <c r="B273" s="25"/>
      <c r="C273" s="25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x14ac:dyDescent="0.3">
      <c r="A274" s="25"/>
      <c r="B274" s="25"/>
      <c r="C274" s="25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</row>
    <row r="275" spans="1:28" x14ac:dyDescent="0.3">
      <c r="A275" s="25"/>
      <c r="B275" s="25"/>
      <c r="C275" s="25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</row>
    <row r="276" spans="1:28" x14ac:dyDescent="0.3">
      <c r="A276" s="25"/>
      <c r="B276" s="25"/>
      <c r="C276" s="25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</row>
    <row r="277" spans="1:28" x14ac:dyDescent="0.3">
      <c r="A277" s="25"/>
      <c r="B277" s="25"/>
      <c r="C277" s="25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x14ac:dyDescent="0.3">
      <c r="A278" s="25"/>
      <c r="B278" s="25"/>
      <c r="C278" s="25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x14ac:dyDescent="0.3">
      <c r="A279" s="25"/>
      <c r="B279" s="25"/>
      <c r="C279" s="25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x14ac:dyDescent="0.3">
      <c r="A280" s="25"/>
      <c r="B280" s="25"/>
      <c r="C280" s="25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x14ac:dyDescent="0.3">
      <c r="A281" s="25"/>
      <c r="B281" s="25"/>
      <c r="C281" s="25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x14ac:dyDescent="0.3">
      <c r="A282" s="25"/>
      <c r="B282" s="25"/>
      <c r="C282" s="25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x14ac:dyDescent="0.3">
      <c r="A283" s="25"/>
      <c r="B283" s="25"/>
      <c r="C283" s="25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x14ac:dyDescent="0.3">
      <c r="A284" s="25"/>
      <c r="B284" s="25"/>
      <c r="C284" s="25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x14ac:dyDescent="0.3">
      <c r="A285" s="25"/>
      <c r="B285" s="25"/>
      <c r="C285" s="25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x14ac:dyDescent="0.3">
      <c r="A286" s="25"/>
      <c r="B286" s="25"/>
      <c r="C286" s="25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x14ac:dyDescent="0.3">
      <c r="A287" s="25"/>
      <c r="B287" s="25"/>
      <c r="C287" s="25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x14ac:dyDescent="0.3">
      <c r="A288" s="25"/>
      <c r="B288" s="25"/>
      <c r="C288" s="25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28" x14ac:dyDescent="0.3">
      <c r="A289" s="25"/>
      <c r="B289" s="25"/>
      <c r="C289" s="25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</row>
    <row r="290" spans="1:28" x14ac:dyDescent="0.3">
      <c r="A290" s="25"/>
      <c r="B290" s="25"/>
      <c r="C290" s="25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</row>
    <row r="291" spans="1:28" x14ac:dyDescent="0.3">
      <c r="A291" s="25"/>
      <c r="B291" s="25"/>
      <c r="C291" s="25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</row>
    <row r="292" spans="1:28" x14ac:dyDescent="0.3">
      <c r="A292" s="25"/>
      <c r="B292" s="25"/>
      <c r="C292" s="25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</row>
    <row r="293" spans="1:28" x14ac:dyDescent="0.3">
      <c r="A293" s="25"/>
      <c r="B293" s="25"/>
      <c r="C293" s="25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</row>
    <row r="294" spans="1:28" x14ac:dyDescent="0.3">
      <c r="A294" s="25"/>
      <c r="B294" s="25"/>
      <c r="C294" s="25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</row>
    <row r="295" spans="1:28" x14ac:dyDescent="0.3">
      <c r="A295" s="25"/>
      <c r="B295" s="25"/>
      <c r="C295" s="25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</row>
    <row r="296" spans="1:28" x14ac:dyDescent="0.3">
      <c r="A296" s="25"/>
      <c r="B296" s="25"/>
      <c r="C296" s="25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</row>
    <row r="297" spans="1:28" x14ac:dyDescent="0.3">
      <c r="A297" s="25"/>
      <c r="B297" s="25"/>
      <c r="C297" s="25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</row>
    <row r="298" spans="1:28" x14ac:dyDescent="0.3">
      <c r="A298" s="25"/>
      <c r="B298" s="25"/>
      <c r="C298" s="25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</row>
    <row r="299" spans="1:28" x14ac:dyDescent="0.3">
      <c r="A299" s="25"/>
      <c r="B299" s="25"/>
      <c r="C299" s="25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</row>
    <row r="300" spans="1:28" x14ac:dyDescent="0.3">
      <c r="A300" s="25"/>
      <c r="B300" s="25"/>
      <c r="C300" s="25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</row>
    <row r="301" spans="1:28" x14ac:dyDescent="0.3">
      <c r="A301" s="25"/>
      <c r="B301" s="25"/>
      <c r="C301" s="25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</row>
    <row r="302" spans="1:28" x14ac:dyDescent="0.3">
      <c r="A302" s="25"/>
      <c r="B302" s="25"/>
      <c r="C302" s="25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</row>
    <row r="303" spans="1:28" x14ac:dyDescent="0.3">
      <c r="A303" s="25"/>
      <c r="B303" s="25"/>
      <c r="C303" s="25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</row>
    <row r="304" spans="1:28" x14ac:dyDescent="0.3">
      <c r="A304" s="25"/>
      <c r="B304" s="25"/>
      <c r="C304" s="25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</row>
    <row r="305" spans="1:28" x14ac:dyDescent="0.3">
      <c r="A305" s="25"/>
      <c r="B305" s="25"/>
      <c r="C305" s="25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</row>
    <row r="306" spans="1:28" x14ac:dyDescent="0.3">
      <c r="A306" s="25"/>
      <c r="B306" s="25"/>
      <c r="C306" s="25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</row>
    <row r="307" spans="1:28" x14ac:dyDescent="0.3">
      <c r="A307" s="25"/>
      <c r="B307" s="25"/>
      <c r="C307" s="25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</row>
    <row r="308" spans="1:28" x14ac:dyDescent="0.3">
      <c r="A308" s="25"/>
      <c r="B308" s="25"/>
      <c r="C308" s="25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</row>
    <row r="309" spans="1:28" x14ac:dyDescent="0.3">
      <c r="A309" s="25"/>
      <c r="B309" s="25"/>
      <c r="C309" s="25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</row>
    <row r="310" spans="1:28" x14ac:dyDescent="0.3">
      <c r="A310" s="25"/>
      <c r="B310" s="25"/>
      <c r="C310" s="25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</row>
    <row r="311" spans="1:28" x14ac:dyDescent="0.3">
      <c r="A311" s="25"/>
      <c r="B311" s="25"/>
      <c r="C311" s="25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x14ac:dyDescent="0.3">
      <c r="A312" s="25"/>
      <c r="B312" s="25"/>
      <c r="C312" s="25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x14ac:dyDescent="0.3">
      <c r="A313" s="25"/>
      <c r="B313" s="25"/>
      <c r="C313" s="25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x14ac:dyDescent="0.3">
      <c r="A314" s="25"/>
      <c r="B314" s="25"/>
      <c r="C314" s="25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x14ac:dyDescent="0.3">
      <c r="A315" s="25"/>
      <c r="B315" s="25"/>
      <c r="C315" s="25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x14ac:dyDescent="0.3">
      <c r="A316" s="25"/>
      <c r="B316" s="25"/>
      <c r="C316" s="25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x14ac:dyDescent="0.3">
      <c r="A317" s="25"/>
      <c r="B317" s="25"/>
      <c r="C317" s="25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x14ac:dyDescent="0.3">
      <c r="A318" s="25"/>
      <c r="B318" s="25"/>
      <c r="C318" s="25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x14ac:dyDescent="0.3">
      <c r="A319" s="25"/>
      <c r="B319" s="25"/>
      <c r="C319" s="25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x14ac:dyDescent="0.3">
      <c r="A320" s="25"/>
      <c r="B320" s="25"/>
      <c r="C320" s="25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x14ac:dyDescent="0.3">
      <c r="A321" s="25"/>
      <c r="B321" s="25"/>
      <c r="C321" s="25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x14ac:dyDescent="0.3">
      <c r="A322" s="25"/>
      <c r="B322" s="25"/>
      <c r="C322" s="25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x14ac:dyDescent="0.3">
      <c r="A323" s="25"/>
      <c r="B323" s="25"/>
      <c r="C323" s="25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x14ac:dyDescent="0.3">
      <c r="A324" s="25"/>
      <c r="B324" s="25"/>
      <c r="C324" s="25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x14ac:dyDescent="0.3">
      <c r="A325" s="25"/>
      <c r="B325" s="25"/>
      <c r="C325" s="25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x14ac:dyDescent="0.3">
      <c r="A326" s="25"/>
      <c r="B326" s="25"/>
      <c r="C326" s="25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x14ac:dyDescent="0.3">
      <c r="A327" s="25"/>
      <c r="B327" s="25"/>
      <c r="C327" s="25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x14ac:dyDescent="0.3">
      <c r="A328" s="25"/>
      <c r="B328" s="25"/>
      <c r="C328" s="25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x14ac:dyDescent="0.3">
      <c r="A329" s="25"/>
      <c r="B329" s="25"/>
      <c r="C329" s="25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x14ac:dyDescent="0.3">
      <c r="A330" s="25"/>
      <c r="B330" s="25"/>
      <c r="C330" s="25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x14ac:dyDescent="0.3">
      <c r="A331" s="25"/>
      <c r="B331" s="25"/>
      <c r="C331" s="25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x14ac:dyDescent="0.3">
      <c r="A332" s="25"/>
      <c r="B332" s="25"/>
      <c r="C332" s="25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x14ac:dyDescent="0.3">
      <c r="A333" s="25"/>
      <c r="B333" s="25"/>
      <c r="C333" s="25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x14ac:dyDescent="0.3">
      <c r="A334" s="25"/>
      <c r="B334" s="25"/>
      <c r="C334" s="25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x14ac:dyDescent="0.3">
      <c r="A335" s="25"/>
      <c r="B335" s="25"/>
      <c r="C335" s="25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x14ac:dyDescent="0.3">
      <c r="A336" s="25"/>
      <c r="B336" s="25"/>
      <c r="C336" s="25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x14ac:dyDescent="0.3">
      <c r="A337" s="25"/>
      <c r="B337" s="25"/>
      <c r="C337" s="25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x14ac:dyDescent="0.3">
      <c r="A338" s="25"/>
      <c r="B338" s="25"/>
      <c r="C338" s="25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x14ac:dyDescent="0.3">
      <c r="A339" s="25"/>
      <c r="B339" s="25"/>
      <c r="C339" s="25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x14ac:dyDescent="0.3">
      <c r="A340" s="25"/>
      <c r="B340" s="25"/>
      <c r="C340" s="25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x14ac:dyDescent="0.3">
      <c r="A341" s="25"/>
      <c r="B341" s="25"/>
      <c r="C341" s="25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x14ac:dyDescent="0.3">
      <c r="A342" s="25"/>
      <c r="B342" s="25"/>
      <c r="C342" s="25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x14ac:dyDescent="0.3">
      <c r="A343" s="25"/>
      <c r="B343" s="25"/>
      <c r="C343" s="25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x14ac:dyDescent="0.3">
      <c r="A344" s="25"/>
      <c r="B344" s="25"/>
      <c r="C344" s="25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x14ac:dyDescent="0.3">
      <c r="A345" s="25"/>
      <c r="B345" s="25"/>
      <c r="C345" s="25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x14ac:dyDescent="0.3">
      <c r="A346" s="25"/>
      <c r="B346" s="25"/>
      <c r="C346" s="25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x14ac:dyDescent="0.3">
      <c r="A347" s="25"/>
      <c r="B347" s="25"/>
      <c r="C347" s="25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x14ac:dyDescent="0.3">
      <c r="A348" s="25"/>
      <c r="B348" s="25"/>
      <c r="C348" s="25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x14ac:dyDescent="0.3">
      <c r="A349" s="25"/>
      <c r="B349" s="25"/>
      <c r="C349" s="25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x14ac:dyDescent="0.3">
      <c r="A350" s="25"/>
      <c r="B350" s="25"/>
      <c r="C350" s="25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x14ac:dyDescent="0.3">
      <c r="A351" s="25"/>
      <c r="B351" s="25"/>
      <c r="C351" s="25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x14ac:dyDescent="0.3">
      <c r="A352" s="25"/>
      <c r="B352" s="25"/>
      <c r="C352" s="25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x14ac:dyDescent="0.3">
      <c r="A353" s="25"/>
      <c r="B353" s="25"/>
      <c r="C353" s="25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x14ac:dyDescent="0.3">
      <c r="A354" s="25"/>
      <c r="B354" s="25"/>
      <c r="C354" s="25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x14ac:dyDescent="0.3">
      <c r="A355" s="25"/>
      <c r="B355" s="25"/>
      <c r="C355" s="25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x14ac:dyDescent="0.3">
      <c r="A356" s="25"/>
      <c r="B356" s="25"/>
      <c r="C356" s="25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x14ac:dyDescent="0.3">
      <c r="A357" s="25"/>
      <c r="B357" s="25"/>
      <c r="C357" s="25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x14ac:dyDescent="0.3">
      <c r="A358" s="25"/>
      <c r="B358" s="25"/>
      <c r="C358" s="25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x14ac:dyDescent="0.3">
      <c r="A359" s="25"/>
      <c r="B359" s="25"/>
      <c r="C359" s="25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</row>
    <row r="360" spans="1:28" x14ac:dyDescent="0.3">
      <c r="A360" s="25"/>
      <c r="B360" s="25"/>
      <c r="C360" s="25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</row>
    <row r="361" spans="1:28" x14ac:dyDescent="0.3">
      <c r="A361" s="25"/>
      <c r="B361" s="25"/>
      <c r="C361" s="25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</row>
    <row r="362" spans="1:28" x14ac:dyDescent="0.3">
      <c r="A362" s="25"/>
      <c r="B362" s="25"/>
      <c r="C362" s="25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x14ac:dyDescent="0.3">
      <c r="A363" s="25"/>
      <c r="B363" s="25"/>
      <c r="C363" s="25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x14ac:dyDescent="0.3">
      <c r="A364" s="25"/>
      <c r="B364" s="25"/>
      <c r="C364" s="25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x14ac:dyDescent="0.3">
      <c r="A365" s="25"/>
      <c r="B365" s="25"/>
      <c r="C365" s="25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x14ac:dyDescent="0.3">
      <c r="A366" s="25"/>
      <c r="B366" s="25"/>
      <c r="C366" s="25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x14ac:dyDescent="0.3">
      <c r="A367" s="25"/>
      <c r="B367" s="25"/>
      <c r="C367" s="25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x14ac:dyDescent="0.3">
      <c r="A368" s="25"/>
      <c r="B368" s="25"/>
      <c r="C368" s="25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x14ac:dyDescent="0.3">
      <c r="A369" s="25"/>
      <c r="B369" s="25"/>
      <c r="C369" s="25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x14ac:dyDescent="0.3">
      <c r="A370" s="25"/>
      <c r="B370" s="25"/>
      <c r="C370" s="25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x14ac:dyDescent="0.3">
      <c r="A371" s="25"/>
      <c r="B371" s="25"/>
      <c r="C371" s="25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x14ac:dyDescent="0.3">
      <c r="A372" s="25"/>
      <c r="B372" s="25"/>
      <c r="C372" s="25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x14ac:dyDescent="0.3">
      <c r="A373" s="25"/>
      <c r="B373" s="25"/>
      <c r="C373" s="25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x14ac:dyDescent="0.3">
      <c r="A374" s="25"/>
      <c r="B374" s="25"/>
      <c r="C374" s="25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x14ac:dyDescent="0.3">
      <c r="A375" s="25"/>
      <c r="B375" s="25"/>
      <c r="C375" s="25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x14ac:dyDescent="0.3">
      <c r="A376" s="25"/>
      <c r="B376" s="25"/>
      <c r="C376" s="25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x14ac:dyDescent="0.3">
      <c r="A377" s="25"/>
      <c r="B377" s="25"/>
      <c r="C377" s="25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x14ac:dyDescent="0.3">
      <c r="A378" s="25"/>
      <c r="B378" s="25"/>
      <c r="C378" s="25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x14ac:dyDescent="0.3">
      <c r="A379" s="25"/>
      <c r="B379" s="25"/>
      <c r="C379" s="25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x14ac:dyDescent="0.3">
      <c r="A380" s="25"/>
      <c r="B380" s="25"/>
      <c r="C380" s="25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x14ac:dyDescent="0.3">
      <c r="A381" s="25"/>
      <c r="B381" s="25"/>
      <c r="C381" s="25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x14ac:dyDescent="0.3">
      <c r="A382" s="25"/>
      <c r="B382" s="25"/>
      <c r="C382" s="25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x14ac:dyDescent="0.3">
      <c r="A383" s="25"/>
      <c r="B383" s="25"/>
      <c r="C383" s="25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x14ac:dyDescent="0.3">
      <c r="A384" s="25"/>
      <c r="B384" s="25"/>
      <c r="C384" s="25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x14ac:dyDescent="0.3">
      <c r="A385" s="25"/>
      <c r="B385" s="25"/>
      <c r="C385" s="25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x14ac:dyDescent="0.3">
      <c r="A386" s="25"/>
      <c r="B386" s="25"/>
      <c r="C386" s="25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x14ac:dyDescent="0.3">
      <c r="A387" s="25"/>
      <c r="B387" s="25"/>
      <c r="C387" s="25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x14ac:dyDescent="0.3">
      <c r="A388" s="25"/>
      <c r="B388" s="25"/>
      <c r="C388" s="25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x14ac:dyDescent="0.3">
      <c r="A389" s="25"/>
      <c r="B389" s="25"/>
      <c r="C389" s="25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x14ac:dyDescent="0.3">
      <c r="A390" s="25"/>
      <c r="B390" s="25"/>
      <c r="C390" s="25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x14ac:dyDescent="0.3">
      <c r="A391" s="25"/>
      <c r="B391" s="25"/>
      <c r="C391" s="25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x14ac:dyDescent="0.3">
      <c r="A392" s="25"/>
      <c r="B392" s="25"/>
      <c r="C392" s="25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x14ac:dyDescent="0.3">
      <c r="A393" s="25"/>
      <c r="B393" s="25"/>
      <c r="C393" s="25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x14ac:dyDescent="0.3">
      <c r="A394" s="25"/>
      <c r="B394" s="25"/>
      <c r="C394" s="25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x14ac:dyDescent="0.3">
      <c r="A395" s="25"/>
      <c r="B395" s="25"/>
      <c r="C395" s="25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x14ac:dyDescent="0.3">
      <c r="A396" s="25"/>
      <c r="B396" s="25"/>
      <c r="C396" s="25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x14ac:dyDescent="0.3">
      <c r="A397" s="25"/>
      <c r="B397" s="25"/>
      <c r="C397" s="25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x14ac:dyDescent="0.3">
      <c r="A398" s="25"/>
      <c r="B398" s="25"/>
      <c r="C398" s="25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x14ac:dyDescent="0.3">
      <c r="A399" s="25"/>
      <c r="B399" s="25"/>
      <c r="C399" s="25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x14ac:dyDescent="0.3">
      <c r="A400" s="25"/>
      <c r="B400" s="25"/>
      <c r="C400" s="25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x14ac:dyDescent="0.3">
      <c r="A401" s="25"/>
      <c r="B401" s="25"/>
      <c r="C401" s="25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x14ac:dyDescent="0.3">
      <c r="A402" s="25"/>
      <c r="B402" s="25"/>
      <c r="C402" s="25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x14ac:dyDescent="0.3">
      <c r="A403" s="25"/>
      <c r="B403" s="25"/>
      <c r="C403" s="25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x14ac:dyDescent="0.3">
      <c r="A404" s="25"/>
      <c r="B404" s="25"/>
      <c r="C404" s="25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x14ac:dyDescent="0.3">
      <c r="A405" s="25"/>
      <c r="B405" s="25"/>
      <c r="C405" s="25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x14ac:dyDescent="0.3">
      <c r="A406" s="25"/>
      <c r="B406" s="25"/>
      <c r="C406" s="25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x14ac:dyDescent="0.3">
      <c r="A407" s="25"/>
      <c r="B407" s="25"/>
      <c r="C407" s="25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x14ac:dyDescent="0.3">
      <c r="A408" s="25"/>
      <c r="B408" s="25"/>
      <c r="C408" s="25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x14ac:dyDescent="0.3">
      <c r="A409" s="25"/>
      <c r="B409" s="25"/>
      <c r="C409" s="25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x14ac:dyDescent="0.3">
      <c r="A410" s="25"/>
      <c r="B410" s="25"/>
      <c r="C410" s="25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</row>
    <row r="411" spans="1:28" x14ac:dyDescent="0.3">
      <c r="A411" s="25"/>
      <c r="B411" s="25"/>
      <c r="C411" s="25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</row>
    <row r="412" spans="1:28" x14ac:dyDescent="0.3">
      <c r="A412" s="25"/>
      <c r="B412" s="25"/>
      <c r="C412" s="25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</row>
    <row r="413" spans="1:28" x14ac:dyDescent="0.3">
      <c r="A413" s="25"/>
      <c r="B413" s="25"/>
      <c r="C413" s="25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</row>
    <row r="414" spans="1:28" x14ac:dyDescent="0.3">
      <c r="A414" s="25"/>
      <c r="B414" s="25"/>
      <c r="C414" s="25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x14ac:dyDescent="0.3">
      <c r="A415" s="25"/>
      <c r="B415" s="25"/>
      <c r="C415" s="25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x14ac:dyDescent="0.3">
      <c r="A416" s="25"/>
      <c r="B416" s="25"/>
      <c r="C416" s="25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x14ac:dyDescent="0.3">
      <c r="A417" s="25"/>
      <c r="B417" s="25"/>
      <c r="C417" s="25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x14ac:dyDescent="0.3">
      <c r="A418" s="25"/>
      <c r="B418" s="25"/>
      <c r="C418" s="25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x14ac:dyDescent="0.3">
      <c r="A419" s="25"/>
      <c r="B419" s="25"/>
      <c r="C419" s="25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x14ac:dyDescent="0.3">
      <c r="A420" s="25"/>
      <c r="B420" s="25"/>
      <c r="C420" s="25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x14ac:dyDescent="0.3">
      <c r="A421" s="25"/>
      <c r="B421" s="25"/>
      <c r="C421" s="25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x14ac:dyDescent="0.3">
      <c r="A422" s="25"/>
      <c r="B422" s="25"/>
      <c r="C422" s="25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x14ac:dyDescent="0.3">
      <c r="A423" s="25"/>
      <c r="B423" s="25"/>
      <c r="C423" s="25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x14ac:dyDescent="0.3">
      <c r="A424" s="25"/>
      <c r="B424" s="25"/>
      <c r="C424" s="25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x14ac:dyDescent="0.3">
      <c r="A425" s="25"/>
      <c r="B425" s="25"/>
      <c r="C425" s="25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x14ac:dyDescent="0.3">
      <c r="A426" s="25"/>
      <c r="B426" s="25"/>
      <c r="C426" s="25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x14ac:dyDescent="0.3">
      <c r="A427" s="25"/>
      <c r="B427" s="25"/>
      <c r="C427" s="25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x14ac:dyDescent="0.3">
      <c r="A428" s="25"/>
      <c r="B428" s="25"/>
      <c r="C428" s="25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x14ac:dyDescent="0.3">
      <c r="A429" s="25"/>
      <c r="B429" s="25"/>
      <c r="C429" s="25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x14ac:dyDescent="0.3">
      <c r="A430" s="25"/>
      <c r="B430" s="25"/>
      <c r="C430" s="25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x14ac:dyDescent="0.3">
      <c r="A431" s="25"/>
      <c r="B431" s="25"/>
      <c r="C431" s="25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x14ac:dyDescent="0.3">
      <c r="A432" s="25"/>
      <c r="B432" s="25"/>
      <c r="C432" s="25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x14ac:dyDescent="0.3">
      <c r="A433" s="25"/>
      <c r="B433" s="25"/>
      <c r="C433" s="25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x14ac:dyDescent="0.3">
      <c r="A434" s="25"/>
      <c r="B434" s="25"/>
      <c r="C434" s="25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x14ac:dyDescent="0.3">
      <c r="A435" s="25"/>
      <c r="B435" s="25"/>
      <c r="C435" s="25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x14ac:dyDescent="0.3">
      <c r="A436" s="25"/>
      <c r="B436" s="25"/>
      <c r="C436" s="25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x14ac:dyDescent="0.3">
      <c r="A437" s="25"/>
      <c r="B437" s="25"/>
      <c r="C437" s="25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x14ac:dyDescent="0.3">
      <c r="A438" s="25"/>
      <c r="B438" s="25"/>
      <c r="C438" s="25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</row>
    <row r="439" spans="1:28" x14ac:dyDescent="0.3">
      <c r="A439" s="25"/>
      <c r="B439" s="25"/>
      <c r="C439" s="25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</row>
    <row r="440" spans="1:28" x14ac:dyDescent="0.3">
      <c r="A440" s="25"/>
      <c r="B440" s="25"/>
      <c r="C440" s="25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</row>
    <row r="441" spans="1:28" x14ac:dyDescent="0.3">
      <c r="A441" s="25"/>
      <c r="B441" s="25"/>
      <c r="C441" s="25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x14ac:dyDescent="0.3">
      <c r="A442" s="25"/>
      <c r="B442" s="25"/>
      <c r="C442" s="25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x14ac:dyDescent="0.3">
      <c r="A443" s="25"/>
      <c r="B443" s="25"/>
      <c r="C443" s="25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x14ac:dyDescent="0.3">
      <c r="A444" s="25"/>
      <c r="B444" s="25"/>
      <c r="C444" s="25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x14ac:dyDescent="0.3">
      <c r="A445" s="25"/>
      <c r="B445" s="25"/>
      <c r="C445" s="25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x14ac:dyDescent="0.3">
      <c r="A446" s="25"/>
      <c r="B446" s="25"/>
      <c r="C446" s="25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x14ac:dyDescent="0.3">
      <c r="A447" s="25"/>
      <c r="B447" s="25"/>
      <c r="C447" s="25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x14ac:dyDescent="0.3">
      <c r="A448" s="25"/>
      <c r="B448" s="25"/>
      <c r="C448" s="25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x14ac:dyDescent="0.3">
      <c r="A449" s="25"/>
      <c r="B449" s="25"/>
      <c r="C449" s="25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x14ac:dyDescent="0.3">
      <c r="A450" s="25"/>
      <c r="B450" s="25"/>
      <c r="C450" s="25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x14ac:dyDescent="0.3">
      <c r="A451" s="25"/>
      <c r="B451" s="25"/>
      <c r="C451" s="25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x14ac:dyDescent="0.3">
      <c r="A452" s="25"/>
      <c r="B452" s="25"/>
      <c r="C452" s="25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x14ac:dyDescent="0.3">
      <c r="A453" s="25"/>
      <c r="B453" s="25"/>
      <c r="C453" s="25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x14ac:dyDescent="0.3">
      <c r="A454" s="25"/>
      <c r="B454" s="25"/>
      <c r="C454" s="25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x14ac:dyDescent="0.3">
      <c r="A455" s="25"/>
      <c r="B455" s="25"/>
      <c r="C455" s="25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x14ac:dyDescent="0.3">
      <c r="A456" s="25"/>
      <c r="B456" s="25"/>
      <c r="C456" s="25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x14ac:dyDescent="0.3">
      <c r="A457" s="25"/>
      <c r="B457" s="25"/>
      <c r="C457" s="25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x14ac:dyDescent="0.3">
      <c r="A458" s="25"/>
      <c r="B458" s="25"/>
      <c r="C458" s="25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x14ac:dyDescent="0.3">
      <c r="A459" s="25"/>
      <c r="B459" s="25"/>
      <c r="C459" s="25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x14ac:dyDescent="0.3">
      <c r="A460" s="25"/>
      <c r="B460" s="25"/>
      <c r="C460" s="25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x14ac:dyDescent="0.3">
      <c r="A461" s="25"/>
      <c r="B461" s="25"/>
      <c r="C461" s="25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x14ac:dyDescent="0.3">
      <c r="A462" s="25"/>
      <c r="B462" s="25"/>
      <c r="C462" s="25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x14ac:dyDescent="0.3">
      <c r="A463" s="25"/>
      <c r="B463" s="25"/>
      <c r="C463" s="25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x14ac:dyDescent="0.3">
      <c r="A464" s="25"/>
      <c r="B464" s="25"/>
      <c r="C464" s="25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x14ac:dyDescent="0.3">
      <c r="A465" s="25"/>
      <c r="B465" s="25"/>
      <c r="C465" s="25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</row>
    <row r="466" spans="1:28" x14ac:dyDescent="0.3">
      <c r="A466" s="25"/>
      <c r="B466" s="25"/>
      <c r="C466" s="25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</row>
    <row r="467" spans="1:28" x14ac:dyDescent="0.3">
      <c r="A467" s="25"/>
      <c r="B467" s="25"/>
      <c r="C467" s="25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</row>
    <row r="468" spans="1:28" x14ac:dyDescent="0.3">
      <c r="A468" s="25"/>
      <c r="B468" s="25"/>
      <c r="C468" s="25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</row>
    <row r="469" spans="1:28" x14ac:dyDescent="0.3">
      <c r="A469" s="25"/>
      <c r="B469" s="25"/>
      <c r="C469" s="25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</row>
    <row r="470" spans="1:28" x14ac:dyDescent="0.3">
      <c r="A470" s="25"/>
      <c r="B470" s="25"/>
      <c r="C470" s="25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x14ac:dyDescent="0.3">
      <c r="A471" s="25"/>
      <c r="B471" s="25"/>
      <c r="C471" s="25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x14ac:dyDescent="0.3">
      <c r="A472" s="25"/>
      <c r="B472" s="25"/>
      <c r="C472" s="25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x14ac:dyDescent="0.3">
      <c r="A473" s="25"/>
      <c r="B473" s="25"/>
      <c r="C473" s="25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x14ac:dyDescent="0.3">
      <c r="A474" s="25"/>
      <c r="B474" s="25"/>
      <c r="C474" s="25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x14ac:dyDescent="0.3">
      <c r="A475" s="25"/>
      <c r="B475" s="25"/>
      <c r="C475" s="25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x14ac:dyDescent="0.3">
      <c r="A476" s="25"/>
      <c r="B476" s="25"/>
      <c r="C476" s="25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x14ac:dyDescent="0.3">
      <c r="A477" s="25"/>
      <c r="B477" s="25"/>
      <c r="C477" s="25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x14ac:dyDescent="0.3">
      <c r="A478" s="25"/>
      <c r="B478" s="25"/>
      <c r="C478" s="25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x14ac:dyDescent="0.3">
      <c r="A479" s="25"/>
      <c r="B479" s="25"/>
      <c r="C479" s="25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x14ac:dyDescent="0.3">
      <c r="A480" s="25"/>
      <c r="B480" s="25"/>
      <c r="C480" s="25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x14ac:dyDescent="0.3">
      <c r="A481" s="25"/>
      <c r="B481" s="25"/>
      <c r="C481" s="25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x14ac:dyDescent="0.3">
      <c r="A482" s="25"/>
      <c r="B482" s="25"/>
      <c r="C482" s="25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x14ac:dyDescent="0.3">
      <c r="A483" s="25"/>
      <c r="B483" s="25"/>
      <c r="C483" s="25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x14ac:dyDescent="0.3">
      <c r="A484" s="25"/>
      <c r="B484" s="25"/>
      <c r="C484" s="25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x14ac:dyDescent="0.3">
      <c r="A485" s="25"/>
      <c r="B485" s="25"/>
      <c r="C485" s="25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x14ac:dyDescent="0.3">
      <c r="A486" s="25"/>
      <c r="B486" s="25"/>
      <c r="C486" s="25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x14ac:dyDescent="0.3">
      <c r="A487" s="25"/>
      <c r="B487" s="25"/>
      <c r="C487" s="25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x14ac:dyDescent="0.3">
      <c r="A488" s="25"/>
      <c r="B488" s="25"/>
      <c r="C488" s="25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x14ac:dyDescent="0.3">
      <c r="A489" s="25"/>
      <c r="B489" s="25"/>
      <c r="C489" s="25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x14ac:dyDescent="0.3">
      <c r="A490" s="25"/>
      <c r="B490" s="25"/>
      <c r="C490" s="25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x14ac:dyDescent="0.3">
      <c r="A491" s="25"/>
      <c r="B491" s="25"/>
      <c r="C491" s="25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x14ac:dyDescent="0.3">
      <c r="A492" s="25"/>
      <c r="B492" s="25"/>
      <c r="C492" s="25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x14ac:dyDescent="0.3">
      <c r="A493" s="25"/>
      <c r="B493" s="25"/>
      <c r="C493" s="25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x14ac:dyDescent="0.3">
      <c r="A494" s="25"/>
      <c r="B494" s="25"/>
      <c r="C494" s="25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x14ac:dyDescent="0.3">
      <c r="A495" s="25"/>
      <c r="B495" s="25"/>
      <c r="C495" s="25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x14ac:dyDescent="0.3">
      <c r="A496" s="25"/>
      <c r="B496" s="25"/>
      <c r="C496" s="25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x14ac:dyDescent="0.3">
      <c r="A497" s="25"/>
      <c r="B497" s="25"/>
      <c r="C497" s="25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x14ac:dyDescent="0.3">
      <c r="A498" s="25"/>
      <c r="B498" s="25"/>
      <c r="C498" s="25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x14ac:dyDescent="0.3">
      <c r="A499" s="25"/>
      <c r="B499" s="25"/>
      <c r="C499" s="25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x14ac:dyDescent="0.3">
      <c r="A500" s="25"/>
      <c r="B500" s="25"/>
      <c r="C500" s="25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x14ac:dyDescent="0.3">
      <c r="A501" s="25"/>
      <c r="B501" s="25"/>
      <c r="C501" s="25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x14ac:dyDescent="0.3">
      <c r="A502" s="25"/>
      <c r="B502" s="25"/>
      <c r="C502" s="25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x14ac:dyDescent="0.3">
      <c r="A503" s="25"/>
      <c r="B503" s="25"/>
      <c r="C503" s="25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x14ac:dyDescent="0.3">
      <c r="A504" s="25"/>
      <c r="B504" s="25"/>
      <c r="C504" s="25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x14ac:dyDescent="0.3">
      <c r="A505" s="25"/>
      <c r="B505" s="25"/>
      <c r="C505" s="25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x14ac:dyDescent="0.3">
      <c r="A506" s="25"/>
      <c r="B506" s="25"/>
      <c r="C506" s="25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</row>
    <row r="507" spans="1:28" x14ac:dyDescent="0.3">
      <c r="A507" s="25"/>
      <c r="B507" s="25"/>
      <c r="C507" s="25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</row>
    <row r="508" spans="1:28" x14ac:dyDescent="0.3">
      <c r="A508" s="25"/>
      <c r="B508" s="25"/>
      <c r="C508" s="25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</row>
    <row r="509" spans="1:28" x14ac:dyDescent="0.3">
      <c r="A509" s="25"/>
      <c r="B509" s="25"/>
      <c r="C509" s="25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x14ac:dyDescent="0.3">
      <c r="A510" s="25"/>
      <c r="B510" s="25"/>
      <c r="C510" s="25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x14ac:dyDescent="0.3">
      <c r="A511" s="25"/>
      <c r="B511" s="25"/>
      <c r="C511" s="25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x14ac:dyDescent="0.3">
      <c r="A512" s="25"/>
      <c r="B512" s="25"/>
      <c r="C512" s="25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x14ac:dyDescent="0.3">
      <c r="A513" s="25"/>
      <c r="B513" s="25"/>
      <c r="C513" s="25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x14ac:dyDescent="0.3">
      <c r="A514" s="25"/>
      <c r="B514" s="25"/>
      <c r="C514" s="25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x14ac:dyDescent="0.3">
      <c r="A515" s="25"/>
      <c r="B515" s="25"/>
      <c r="C515" s="25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x14ac:dyDescent="0.3">
      <c r="A516" s="25"/>
      <c r="B516" s="25"/>
      <c r="C516" s="25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x14ac:dyDescent="0.3">
      <c r="A517" s="25"/>
      <c r="B517" s="25"/>
      <c r="C517" s="25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x14ac:dyDescent="0.3">
      <c r="A518" s="25"/>
      <c r="B518" s="25"/>
      <c r="C518" s="25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x14ac:dyDescent="0.3">
      <c r="A519" s="25"/>
      <c r="B519" s="25"/>
      <c r="C519" s="25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x14ac:dyDescent="0.3">
      <c r="A520" s="25"/>
      <c r="B520" s="25"/>
      <c r="C520" s="25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x14ac:dyDescent="0.3">
      <c r="A521" s="25"/>
      <c r="B521" s="25"/>
      <c r="C521" s="25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x14ac:dyDescent="0.3">
      <c r="A522" s="25"/>
      <c r="B522" s="25"/>
      <c r="C522" s="25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x14ac:dyDescent="0.3">
      <c r="A523" s="25"/>
      <c r="B523" s="25"/>
      <c r="C523" s="25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x14ac:dyDescent="0.3">
      <c r="A524" s="25"/>
      <c r="B524" s="25"/>
      <c r="C524" s="25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x14ac:dyDescent="0.3">
      <c r="A525" s="25"/>
      <c r="B525" s="25"/>
      <c r="C525" s="25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x14ac:dyDescent="0.3">
      <c r="A526" s="25"/>
      <c r="B526" s="25"/>
      <c r="C526" s="25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x14ac:dyDescent="0.3">
      <c r="A527" s="25"/>
      <c r="B527" s="25"/>
      <c r="C527" s="25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x14ac:dyDescent="0.3">
      <c r="A528" s="25"/>
      <c r="B528" s="25"/>
      <c r="C528" s="25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x14ac:dyDescent="0.3">
      <c r="A529" s="25"/>
      <c r="B529" s="25"/>
      <c r="C529" s="25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x14ac:dyDescent="0.3">
      <c r="A530" s="25"/>
      <c r="B530" s="25"/>
      <c r="C530" s="25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x14ac:dyDescent="0.3">
      <c r="A531" s="25"/>
      <c r="B531" s="25"/>
      <c r="C531" s="25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x14ac:dyDescent="0.3">
      <c r="A532" s="25"/>
      <c r="B532" s="25"/>
      <c r="C532" s="25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x14ac:dyDescent="0.3">
      <c r="A533" s="25"/>
      <c r="B533" s="25"/>
      <c r="C533" s="25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x14ac:dyDescent="0.3">
      <c r="A534" s="25"/>
      <c r="B534" s="25"/>
      <c r="C534" s="25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x14ac:dyDescent="0.3">
      <c r="A535" s="25"/>
      <c r="B535" s="25"/>
      <c r="C535" s="25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x14ac:dyDescent="0.3">
      <c r="A536" s="25"/>
      <c r="B536" s="25"/>
      <c r="C536" s="25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x14ac:dyDescent="0.3">
      <c r="A537" s="25"/>
      <c r="B537" s="25"/>
      <c r="C537" s="25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x14ac:dyDescent="0.3">
      <c r="A538" s="25"/>
      <c r="B538" s="25"/>
      <c r="C538" s="25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x14ac:dyDescent="0.3">
      <c r="A539" s="25"/>
      <c r="B539" s="25"/>
      <c r="C539" s="25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x14ac:dyDescent="0.3">
      <c r="A540" s="25"/>
      <c r="B540" s="25"/>
      <c r="C540" s="25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x14ac:dyDescent="0.3">
      <c r="A541" s="25"/>
      <c r="B541" s="25"/>
      <c r="C541" s="25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x14ac:dyDescent="0.3">
      <c r="A542" s="25"/>
      <c r="B542" s="25"/>
      <c r="C542" s="25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x14ac:dyDescent="0.3">
      <c r="A543" s="25"/>
      <c r="B543" s="25"/>
      <c r="C543" s="25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x14ac:dyDescent="0.3">
      <c r="A544" s="25"/>
      <c r="B544" s="25"/>
      <c r="C544" s="25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x14ac:dyDescent="0.3">
      <c r="A545" s="25"/>
      <c r="B545" s="25"/>
      <c r="C545" s="25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</row>
    <row r="546" spans="1:28" x14ac:dyDescent="0.3">
      <c r="A546" s="25"/>
      <c r="B546" s="25"/>
      <c r="C546" s="25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</row>
    <row r="547" spans="1:28" x14ac:dyDescent="0.3">
      <c r="A547" s="25"/>
      <c r="B547" s="25"/>
      <c r="C547" s="25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</row>
    <row r="548" spans="1:28" x14ac:dyDescent="0.3">
      <c r="A548" s="25"/>
      <c r="B548" s="25"/>
      <c r="C548" s="25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</row>
    <row r="549" spans="1:28" x14ac:dyDescent="0.3">
      <c r="A549" s="25"/>
      <c r="B549" s="25"/>
      <c r="C549" s="25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x14ac:dyDescent="0.3">
      <c r="A550" s="25"/>
      <c r="B550" s="25"/>
      <c r="C550" s="25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x14ac:dyDescent="0.3">
      <c r="A551" s="25"/>
      <c r="B551" s="25"/>
      <c r="C551" s="25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x14ac:dyDescent="0.3">
      <c r="A552" s="25"/>
      <c r="B552" s="25"/>
      <c r="C552" s="25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x14ac:dyDescent="0.3">
      <c r="A553" s="25"/>
      <c r="B553" s="25"/>
      <c r="C553" s="25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x14ac:dyDescent="0.3">
      <c r="A554" s="25"/>
      <c r="B554" s="25"/>
      <c r="C554" s="25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x14ac:dyDescent="0.3">
      <c r="A555" s="25"/>
      <c r="B555" s="25"/>
      <c r="C555" s="25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x14ac:dyDescent="0.3">
      <c r="A556" s="25"/>
      <c r="B556" s="25"/>
      <c r="C556" s="25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x14ac:dyDescent="0.3">
      <c r="A557" s="25"/>
      <c r="B557" s="25"/>
      <c r="C557" s="25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x14ac:dyDescent="0.3">
      <c r="A558" s="25"/>
      <c r="B558" s="25"/>
      <c r="C558" s="25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x14ac:dyDescent="0.3">
      <c r="A559" s="25"/>
      <c r="B559" s="25"/>
      <c r="C559" s="25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x14ac:dyDescent="0.3">
      <c r="A560" s="25"/>
      <c r="B560" s="25"/>
      <c r="C560" s="25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x14ac:dyDescent="0.3">
      <c r="A561" s="25"/>
      <c r="B561" s="25"/>
      <c r="C561" s="25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</row>
    <row r="562" spans="1:28" x14ac:dyDescent="0.3">
      <c r="A562" s="25"/>
      <c r="B562" s="25"/>
      <c r="C562" s="25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</row>
    <row r="563" spans="1:28" x14ac:dyDescent="0.3">
      <c r="A563" s="25"/>
      <c r="B563" s="25"/>
      <c r="C563" s="25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</row>
    <row r="564" spans="1:28" x14ac:dyDescent="0.3">
      <c r="A564" s="25"/>
      <c r="B564" s="25"/>
      <c r="C564" s="25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x14ac:dyDescent="0.3">
      <c r="A565" s="25"/>
      <c r="B565" s="25"/>
      <c r="C565" s="25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x14ac:dyDescent="0.3">
      <c r="A566" s="25"/>
      <c r="B566" s="25"/>
      <c r="C566" s="25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x14ac:dyDescent="0.3">
      <c r="A567" s="25"/>
      <c r="B567" s="25"/>
      <c r="C567" s="25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x14ac:dyDescent="0.3">
      <c r="A568" s="25"/>
      <c r="B568" s="25"/>
      <c r="C568" s="25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x14ac:dyDescent="0.3">
      <c r="A569" s="25"/>
      <c r="B569" s="25"/>
      <c r="C569" s="25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x14ac:dyDescent="0.3">
      <c r="A570" s="25"/>
      <c r="B570" s="25"/>
      <c r="C570" s="25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x14ac:dyDescent="0.3">
      <c r="A571" s="25"/>
      <c r="B571" s="25"/>
      <c r="C571" s="25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x14ac:dyDescent="0.3">
      <c r="A572" s="25"/>
      <c r="B572" s="25"/>
      <c r="C572" s="25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x14ac:dyDescent="0.3">
      <c r="A573" s="25"/>
      <c r="B573" s="25"/>
      <c r="C573" s="25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x14ac:dyDescent="0.3">
      <c r="A574" s="25"/>
      <c r="B574" s="25"/>
      <c r="C574" s="25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x14ac:dyDescent="0.3">
      <c r="A575" s="25"/>
      <c r="B575" s="25"/>
      <c r="C575" s="25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x14ac:dyDescent="0.3">
      <c r="A576" s="25"/>
      <c r="B576" s="25"/>
      <c r="C576" s="25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</row>
    <row r="577" spans="1:28" x14ac:dyDescent="0.3">
      <c r="A577" s="25"/>
      <c r="B577" s="25"/>
      <c r="C577" s="25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</row>
    <row r="578" spans="1:28" x14ac:dyDescent="0.3">
      <c r="A578" s="25"/>
      <c r="B578" s="25"/>
      <c r="C578" s="25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</row>
    <row r="579" spans="1:28" x14ac:dyDescent="0.3">
      <c r="A579" s="25"/>
      <c r="B579" s="25"/>
      <c r="C579" s="25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</row>
    <row r="580" spans="1:28" x14ac:dyDescent="0.3">
      <c r="A580" s="25"/>
      <c r="B580" s="25"/>
      <c r="C580" s="25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</row>
    <row r="581" spans="1:28" x14ac:dyDescent="0.3">
      <c r="A581" s="25"/>
      <c r="B581" s="25"/>
      <c r="C581" s="25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</row>
    <row r="582" spans="1:28" x14ac:dyDescent="0.3">
      <c r="A582" s="25"/>
      <c r="B582" s="25"/>
      <c r="C582" s="25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</row>
    <row r="583" spans="1:28" x14ac:dyDescent="0.3">
      <c r="A583" s="25"/>
      <c r="B583" s="25"/>
      <c r="C583" s="25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</row>
    <row r="584" spans="1:28" x14ac:dyDescent="0.3">
      <c r="A584" s="25"/>
      <c r="B584" s="25"/>
      <c r="C584" s="25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</row>
    <row r="585" spans="1:28" x14ac:dyDescent="0.3">
      <c r="A585" s="25"/>
      <c r="B585" s="25"/>
      <c r="C585" s="25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</row>
    <row r="586" spans="1:28" x14ac:dyDescent="0.3">
      <c r="A586" s="25"/>
      <c r="B586" s="25"/>
      <c r="C586" s="25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</row>
    <row r="587" spans="1:28" x14ac:dyDescent="0.3">
      <c r="A587" s="25"/>
      <c r="B587" s="25"/>
      <c r="C587" s="25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</row>
    <row r="588" spans="1:28" x14ac:dyDescent="0.3">
      <c r="A588" s="25"/>
      <c r="B588" s="25"/>
      <c r="C588" s="25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</row>
    <row r="589" spans="1:28" x14ac:dyDescent="0.3">
      <c r="A589" s="25"/>
      <c r="B589" s="25"/>
      <c r="C589" s="25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</row>
    <row r="590" spans="1:28" x14ac:dyDescent="0.3">
      <c r="A590" s="25"/>
      <c r="B590" s="25"/>
      <c r="C590" s="25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</row>
    <row r="591" spans="1:28" x14ac:dyDescent="0.3">
      <c r="A591" s="25"/>
      <c r="B591" s="25"/>
      <c r="C591" s="25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</row>
    <row r="592" spans="1:28" x14ac:dyDescent="0.3">
      <c r="A592" s="25"/>
      <c r="B592" s="25"/>
      <c r="C592" s="25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</row>
    <row r="593" spans="1:28" x14ac:dyDescent="0.3">
      <c r="A593" s="25"/>
      <c r="B593" s="25"/>
      <c r="C593" s="25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</row>
    <row r="594" spans="1:28" x14ac:dyDescent="0.3">
      <c r="A594" s="25"/>
      <c r="B594" s="25"/>
      <c r="C594" s="25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</row>
    <row r="595" spans="1:28" x14ac:dyDescent="0.3">
      <c r="A595" s="25"/>
      <c r="B595" s="25"/>
      <c r="C595" s="25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</row>
    <row r="596" spans="1:28" x14ac:dyDescent="0.3">
      <c r="A596" s="25"/>
      <c r="B596" s="25"/>
      <c r="C596" s="25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</row>
    <row r="597" spans="1:28" x14ac:dyDescent="0.3">
      <c r="A597" s="25"/>
      <c r="B597" s="25"/>
      <c r="C597" s="25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</row>
    <row r="598" spans="1:28" x14ac:dyDescent="0.3">
      <c r="A598" s="25"/>
      <c r="B598" s="25"/>
      <c r="C598" s="25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</row>
    <row r="599" spans="1:28" x14ac:dyDescent="0.3">
      <c r="A599" s="25"/>
      <c r="B599" s="25"/>
      <c r="C599" s="25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</row>
    <row r="600" spans="1:28" x14ac:dyDescent="0.3">
      <c r="A600" s="25"/>
      <c r="B600" s="25"/>
      <c r="C600" s="25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</row>
    <row r="601" spans="1:28" x14ac:dyDescent="0.3">
      <c r="A601" s="25"/>
      <c r="B601" s="25"/>
      <c r="C601" s="25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</row>
    <row r="602" spans="1:28" x14ac:dyDescent="0.3">
      <c r="A602" s="25"/>
      <c r="B602" s="25"/>
      <c r="C602" s="25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</row>
    <row r="603" spans="1:28" x14ac:dyDescent="0.3">
      <c r="A603" s="25"/>
      <c r="B603" s="25"/>
      <c r="C603" s="25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</row>
    <row r="604" spans="1:28" x14ac:dyDescent="0.3">
      <c r="A604" s="25"/>
      <c r="B604" s="25"/>
      <c r="C604" s="25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</row>
    <row r="605" spans="1:28" x14ac:dyDescent="0.3">
      <c r="A605" s="25"/>
      <c r="B605" s="25"/>
      <c r="C605" s="25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</row>
    <row r="606" spans="1:28" x14ac:dyDescent="0.3">
      <c r="A606" s="25"/>
      <c r="B606" s="25"/>
      <c r="C606" s="25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</row>
    <row r="607" spans="1:28" x14ac:dyDescent="0.3">
      <c r="A607" s="25"/>
      <c r="B607" s="25"/>
      <c r="C607" s="25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</row>
    <row r="608" spans="1:28" x14ac:dyDescent="0.3">
      <c r="A608" s="25"/>
      <c r="B608" s="25"/>
      <c r="C608" s="25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</row>
    <row r="609" spans="1:28" x14ac:dyDescent="0.3">
      <c r="A609" s="25"/>
      <c r="B609" s="25"/>
      <c r="C609" s="25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</row>
    <row r="610" spans="1:28" x14ac:dyDescent="0.3">
      <c r="A610" s="25"/>
      <c r="B610" s="25"/>
      <c r="C610" s="25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</row>
    <row r="611" spans="1:28" x14ac:dyDescent="0.3">
      <c r="A611" s="25"/>
      <c r="B611" s="25"/>
      <c r="C611" s="25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</row>
    <row r="612" spans="1:28" x14ac:dyDescent="0.3">
      <c r="A612" s="25"/>
      <c r="B612" s="25"/>
      <c r="C612" s="25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</row>
    <row r="613" spans="1:28" x14ac:dyDescent="0.3">
      <c r="A613" s="25"/>
      <c r="B613" s="25"/>
      <c r="C613" s="25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</row>
    <row r="614" spans="1:28" x14ac:dyDescent="0.3">
      <c r="A614" s="25"/>
      <c r="B614" s="25"/>
      <c r="C614" s="25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</row>
    <row r="615" spans="1:28" x14ac:dyDescent="0.3">
      <c r="A615" s="25"/>
      <c r="B615" s="25"/>
      <c r="C615" s="25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</row>
    <row r="616" spans="1:28" x14ac:dyDescent="0.3">
      <c r="A616" s="25"/>
      <c r="B616" s="25"/>
      <c r="C616" s="25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</row>
    <row r="617" spans="1:28" x14ac:dyDescent="0.3">
      <c r="A617" s="25"/>
      <c r="B617" s="25"/>
      <c r="C617" s="25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</row>
    <row r="618" spans="1:28" x14ac:dyDescent="0.3">
      <c r="A618" s="25"/>
      <c r="B618" s="25"/>
      <c r="C618" s="25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</row>
    <row r="619" spans="1:28" x14ac:dyDescent="0.3">
      <c r="A619" s="25"/>
      <c r="B619" s="25"/>
      <c r="C619" s="25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</row>
    <row r="620" spans="1:28" x14ac:dyDescent="0.3">
      <c r="A620" s="25"/>
      <c r="B620" s="25"/>
      <c r="C620" s="25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</row>
    <row r="621" spans="1:28" x14ac:dyDescent="0.3">
      <c r="A621" s="25"/>
      <c r="B621" s="25"/>
      <c r="C621" s="25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</row>
    <row r="622" spans="1:28" x14ac:dyDescent="0.3">
      <c r="A622" s="25"/>
      <c r="B622" s="25"/>
      <c r="C622" s="25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</row>
    <row r="623" spans="1:28" x14ac:dyDescent="0.3">
      <c r="A623" s="25"/>
      <c r="B623" s="25"/>
      <c r="C623" s="25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</row>
    <row r="624" spans="1:28" x14ac:dyDescent="0.3">
      <c r="A624" s="25"/>
      <c r="B624" s="25"/>
      <c r="C624" s="25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</row>
    <row r="625" spans="1:28" x14ac:dyDescent="0.3">
      <c r="A625" s="25"/>
      <c r="B625" s="25"/>
      <c r="C625" s="25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</row>
    <row r="626" spans="1:28" x14ac:dyDescent="0.3">
      <c r="A626" s="25"/>
      <c r="B626" s="25"/>
      <c r="C626" s="25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</row>
    <row r="627" spans="1:28" x14ac:dyDescent="0.3">
      <c r="A627" s="25"/>
      <c r="B627" s="25"/>
      <c r="C627" s="25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</row>
    <row r="628" spans="1:28" x14ac:dyDescent="0.3">
      <c r="A628" s="25"/>
      <c r="B628" s="25"/>
      <c r="C628" s="25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</row>
    <row r="629" spans="1:28" x14ac:dyDescent="0.3">
      <c r="A629" s="25"/>
      <c r="B629" s="25"/>
      <c r="C629" s="25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</row>
    <row r="630" spans="1:28" x14ac:dyDescent="0.3">
      <c r="A630" s="25"/>
      <c r="B630" s="25"/>
      <c r="C630" s="25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</row>
    <row r="631" spans="1:28" x14ac:dyDescent="0.3">
      <c r="A631" s="25"/>
      <c r="B631" s="25"/>
      <c r="C631" s="25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</row>
    <row r="632" spans="1:28" x14ac:dyDescent="0.3">
      <c r="A632" s="25"/>
      <c r="B632" s="25"/>
      <c r="C632" s="25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</row>
    <row r="633" spans="1:28" x14ac:dyDescent="0.3">
      <c r="A633" s="25"/>
      <c r="B633" s="25"/>
      <c r="C633" s="25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</row>
    <row r="634" spans="1:28" x14ac:dyDescent="0.3">
      <c r="A634" s="25"/>
      <c r="B634" s="25"/>
      <c r="C634" s="25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</row>
    <row r="635" spans="1:28" x14ac:dyDescent="0.3">
      <c r="A635" s="25"/>
      <c r="B635" s="25"/>
      <c r="C635" s="25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</row>
    <row r="636" spans="1:28" x14ac:dyDescent="0.3">
      <c r="A636" s="25"/>
      <c r="B636" s="25"/>
      <c r="C636" s="25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</row>
    <row r="637" spans="1:28" x14ac:dyDescent="0.3">
      <c r="A637" s="25"/>
      <c r="B637" s="25"/>
      <c r="C637" s="25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</row>
    <row r="638" spans="1:28" x14ac:dyDescent="0.3">
      <c r="A638" s="25"/>
      <c r="B638" s="25"/>
      <c r="C638" s="25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</row>
    <row r="639" spans="1:28" x14ac:dyDescent="0.3">
      <c r="A639" s="25"/>
      <c r="B639" s="25"/>
      <c r="C639" s="25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</row>
    <row r="640" spans="1:28" x14ac:dyDescent="0.3">
      <c r="A640" s="25"/>
      <c r="B640" s="25"/>
      <c r="C640" s="25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</row>
    <row r="641" spans="1:28" x14ac:dyDescent="0.3">
      <c r="A641" s="25"/>
      <c r="B641" s="25"/>
      <c r="C641" s="25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</row>
    <row r="642" spans="1:28" x14ac:dyDescent="0.3">
      <c r="A642" s="25"/>
      <c r="B642" s="25"/>
      <c r="C642" s="25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</row>
    <row r="643" spans="1:28" x14ac:dyDescent="0.3">
      <c r="A643" s="25"/>
      <c r="B643" s="25"/>
      <c r="C643" s="25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</row>
    <row r="644" spans="1:28" x14ac:dyDescent="0.3">
      <c r="A644" s="25"/>
      <c r="B644" s="25"/>
      <c r="C644" s="25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</row>
    <row r="645" spans="1:28" x14ac:dyDescent="0.3">
      <c r="A645" s="25"/>
      <c r="B645" s="25"/>
      <c r="C645" s="25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</row>
    <row r="646" spans="1:28" x14ac:dyDescent="0.3">
      <c r="A646" s="25"/>
      <c r="B646" s="25"/>
      <c r="C646" s="25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</row>
    <row r="647" spans="1:28" x14ac:dyDescent="0.3">
      <c r="A647" s="25"/>
      <c r="B647" s="25"/>
      <c r="C647" s="25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</row>
    <row r="648" spans="1:28" x14ac:dyDescent="0.3">
      <c r="A648" s="25"/>
      <c r="B648" s="25"/>
      <c r="C648" s="25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</row>
    <row r="649" spans="1:28" x14ac:dyDescent="0.3">
      <c r="A649" s="25"/>
      <c r="B649" s="25"/>
      <c r="C649" s="25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</row>
    <row r="650" spans="1:28" x14ac:dyDescent="0.3">
      <c r="A650" s="25"/>
      <c r="B650" s="25"/>
      <c r="C650" s="25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</row>
    <row r="651" spans="1:28" x14ac:dyDescent="0.3">
      <c r="A651" s="25"/>
      <c r="B651" s="25"/>
      <c r="C651" s="25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</row>
    <row r="652" spans="1:28" x14ac:dyDescent="0.3">
      <c r="A652" s="25"/>
      <c r="B652" s="25"/>
      <c r="C652" s="25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</row>
    <row r="653" spans="1:28" x14ac:dyDescent="0.3">
      <c r="A653" s="25"/>
      <c r="B653" s="25"/>
      <c r="C653" s="25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</row>
    <row r="654" spans="1:28" x14ac:dyDescent="0.3">
      <c r="A654" s="25"/>
      <c r="B654" s="25"/>
      <c r="C654" s="25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</row>
    <row r="655" spans="1:28" x14ac:dyDescent="0.3">
      <c r="A655" s="25"/>
      <c r="B655" s="25"/>
      <c r="C655" s="25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</row>
    <row r="656" spans="1:28" x14ac:dyDescent="0.3">
      <c r="A656" s="25"/>
      <c r="B656" s="25"/>
      <c r="C656" s="25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</row>
    <row r="657" spans="1:28" x14ac:dyDescent="0.3">
      <c r="A657" s="25"/>
      <c r="B657" s="25"/>
      <c r="C657" s="25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</row>
    <row r="658" spans="1:28" x14ac:dyDescent="0.3">
      <c r="A658" s="25"/>
      <c r="B658" s="25"/>
      <c r="C658" s="25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</row>
    <row r="659" spans="1:28" x14ac:dyDescent="0.3">
      <c r="A659" s="25"/>
      <c r="B659" s="25"/>
      <c r="C659" s="25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</row>
    <row r="660" spans="1:28" x14ac:dyDescent="0.3">
      <c r="A660" s="25"/>
      <c r="B660" s="25"/>
      <c r="C660" s="25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</row>
    <row r="661" spans="1:28" x14ac:dyDescent="0.3">
      <c r="A661" s="25"/>
      <c r="B661" s="25"/>
      <c r="C661" s="25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</row>
    <row r="662" spans="1:28" x14ac:dyDescent="0.3">
      <c r="A662" s="25"/>
      <c r="B662" s="25"/>
      <c r="C662" s="25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</row>
    <row r="663" spans="1:28" x14ac:dyDescent="0.3">
      <c r="A663" s="25"/>
      <c r="B663" s="25"/>
      <c r="C663" s="25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</row>
    <row r="664" spans="1:28" x14ac:dyDescent="0.3">
      <c r="A664" s="25"/>
      <c r="B664" s="25"/>
      <c r="C664" s="25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</row>
    <row r="665" spans="1:28" x14ac:dyDescent="0.3">
      <c r="A665" s="25"/>
      <c r="B665" s="25"/>
      <c r="C665" s="25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</row>
    <row r="666" spans="1:28" x14ac:dyDescent="0.3">
      <c r="A666" s="25"/>
      <c r="B666" s="25"/>
      <c r="C666" s="25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</row>
    <row r="667" spans="1:28" x14ac:dyDescent="0.3">
      <c r="A667" s="25"/>
      <c r="B667" s="25"/>
      <c r="C667" s="25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</row>
    <row r="668" spans="1:28" x14ac:dyDescent="0.3">
      <c r="A668" s="25"/>
      <c r="B668" s="25"/>
      <c r="C668" s="25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</row>
    <row r="669" spans="1:28" x14ac:dyDescent="0.3">
      <c r="A669" s="25"/>
      <c r="B669" s="25"/>
      <c r="C669" s="25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</row>
    <row r="670" spans="1:28" x14ac:dyDescent="0.3">
      <c r="A670" s="25"/>
      <c r="B670" s="25"/>
      <c r="C670" s="25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</row>
    <row r="671" spans="1:28" x14ac:dyDescent="0.3">
      <c r="A671" s="25"/>
      <c r="B671" s="25"/>
      <c r="C671" s="25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</row>
    <row r="672" spans="1:28" x14ac:dyDescent="0.3">
      <c r="A672" s="25"/>
      <c r="B672" s="25"/>
      <c r="C672" s="25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</row>
    <row r="673" spans="1:28" x14ac:dyDescent="0.3">
      <c r="A673" s="25"/>
      <c r="B673" s="25"/>
      <c r="C673" s="25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</row>
    <row r="674" spans="1:28" x14ac:dyDescent="0.3">
      <c r="A674" s="25"/>
      <c r="B674" s="25"/>
      <c r="C674" s="25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</row>
    <row r="675" spans="1:28" x14ac:dyDescent="0.3">
      <c r="A675" s="25"/>
      <c r="B675" s="25"/>
      <c r="C675" s="25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</row>
    <row r="676" spans="1:28" x14ac:dyDescent="0.3">
      <c r="A676" s="25"/>
      <c r="B676" s="25"/>
      <c r="C676" s="25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</row>
    <row r="677" spans="1:28" x14ac:dyDescent="0.3">
      <c r="A677" s="25"/>
      <c r="B677" s="25"/>
      <c r="C677" s="25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</row>
    <row r="678" spans="1:28" x14ac:dyDescent="0.3">
      <c r="A678" s="25"/>
      <c r="B678" s="25"/>
      <c r="C678" s="25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</row>
    <row r="679" spans="1:28" x14ac:dyDescent="0.3">
      <c r="A679" s="25"/>
      <c r="B679" s="25"/>
      <c r="C679" s="25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</row>
    <row r="680" spans="1:28" x14ac:dyDescent="0.3">
      <c r="A680" s="25"/>
      <c r="B680" s="25"/>
      <c r="C680" s="25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</row>
    <row r="681" spans="1:28" x14ac:dyDescent="0.3">
      <c r="A681" s="25"/>
      <c r="B681" s="25"/>
      <c r="C681" s="25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</row>
    <row r="682" spans="1:28" x14ac:dyDescent="0.3">
      <c r="A682" s="25"/>
      <c r="B682" s="25"/>
      <c r="C682" s="25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</row>
    <row r="683" spans="1:28" x14ac:dyDescent="0.3">
      <c r="A683" s="25"/>
      <c r="B683" s="25"/>
      <c r="C683" s="25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x14ac:dyDescent="0.3">
      <c r="A684" s="25"/>
      <c r="B684" s="25"/>
      <c r="C684" s="25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x14ac:dyDescent="0.3">
      <c r="A685" s="25"/>
      <c r="B685" s="25"/>
      <c r="C685" s="25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x14ac:dyDescent="0.3">
      <c r="A686" s="25"/>
      <c r="B686" s="25"/>
      <c r="C686" s="25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x14ac:dyDescent="0.3">
      <c r="A687" s="25"/>
      <c r="B687" s="25"/>
      <c r="C687" s="25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x14ac:dyDescent="0.3">
      <c r="A688" s="25"/>
      <c r="B688" s="25"/>
      <c r="C688" s="25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x14ac:dyDescent="0.3">
      <c r="A689" s="25"/>
      <c r="B689" s="25"/>
      <c r="C689" s="25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x14ac:dyDescent="0.3">
      <c r="A690" s="25"/>
      <c r="B690" s="25"/>
      <c r="C690" s="25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x14ac:dyDescent="0.3">
      <c r="A691" s="25"/>
      <c r="B691" s="25"/>
      <c r="C691" s="25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x14ac:dyDescent="0.3">
      <c r="A692" s="25"/>
      <c r="B692" s="25"/>
      <c r="C692" s="25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x14ac:dyDescent="0.3">
      <c r="A693" s="25"/>
      <c r="B693" s="25"/>
      <c r="C693" s="25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x14ac:dyDescent="0.3">
      <c r="A694" s="25"/>
      <c r="B694" s="25"/>
      <c r="C694" s="25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x14ac:dyDescent="0.3">
      <c r="A695" s="25"/>
      <c r="B695" s="25"/>
      <c r="C695" s="25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x14ac:dyDescent="0.3">
      <c r="A696" s="25"/>
      <c r="B696" s="25"/>
      <c r="C696" s="25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x14ac:dyDescent="0.3">
      <c r="A697" s="25"/>
      <c r="B697" s="25"/>
      <c r="C697" s="25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x14ac:dyDescent="0.3">
      <c r="A698" s="25"/>
      <c r="B698" s="25"/>
      <c r="C698" s="25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x14ac:dyDescent="0.3">
      <c r="A699" s="25"/>
      <c r="B699" s="25"/>
      <c r="C699" s="25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x14ac:dyDescent="0.3">
      <c r="A700" s="25"/>
      <c r="B700" s="25"/>
      <c r="C700" s="25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x14ac:dyDescent="0.3">
      <c r="A701" s="25"/>
      <c r="B701" s="25"/>
      <c r="C701" s="25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x14ac:dyDescent="0.3">
      <c r="A702" s="25"/>
      <c r="B702" s="25"/>
      <c r="C702" s="25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x14ac:dyDescent="0.3">
      <c r="A703" s="25"/>
      <c r="B703" s="25"/>
      <c r="C703" s="25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x14ac:dyDescent="0.3">
      <c r="A704" s="25"/>
      <c r="B704" s="25"/>
      <c r="C704" s="25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x14ac:dyDescent="0.3">
      <c r="A705" s="25"/>
      <c r="B705" s="25"/>
      <c r="C705" s="25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x14ac:dyDescent="0.3">
      <c r="A706" s="25"/>
      <c r="B706" s="25"/>
      <c r="C706" s="25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x14ac:dyDescent="0.3">
      <c r="A707" s="25"/>
      <c r="B707" s="25"/>
      <c r="C707" s="25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x14ac:dyDescent="0.3">
      <c r="A708" s="25"/>
      <c r="B708" s="25"/>
      <c r="C708" s="25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x14ac:dyDescent="0.3">
      <c r="A709" s="25"/>
      <c r="B709" s="25"/>
      <c r="C709" s="25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x14ac:dyDescent="0.3">
      <c r="A710" s="25"/>
      <c r="B710" s="25"/>
      <c r="C710" s="25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x14ac:dyDescent="0.3">
      <c r="A711" s="25"/>
      <c r="B711" s="25"/>
      <c r="C711" s="25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x14ac:dyDescent="0.3">
      <c r="A712" s="25"/>
      <c r="B712" s="25"/>
      <c r="C712" s="25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x14ac:dyDescent="0.3">
      <c r="A713" s="25"/>
      <c r="B713" s="25"/>
      <c r="C713" s="25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x14ac:dyDescent="0.3">
      <c r="A714" s="25"/>
      <c r="B714" s="25"/>
      <c r="C714" s="25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x14ac:dyDescent="0.3">
      <c r="A715" s="25"/>
      <c r="B715" s="25"/>
      <c r="C715" s="25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x14ac:dyDescent="0.3">
      <c r="A716" s="25"/>
      <c r="B716" s="25"/>
      <c r="C716" s="25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x14ac:dyDescent="0.3">
      <c r="A717" s="25"/>
      <c r="B717" s="25"/>
      <c r="C717" s="25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x14ac:dyDescent="0.3">
      <c r="A718" s="25"/>
      <c r="B718" s="25"/>
      <c r="C718" s="25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x14ac:dyDescent="0.3">
      <c r="A719" s="25"/>
      <c r="B719" s="25"/>
      <c r="C719" s="25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</row>
    <row r="720" spans="1:28" x14ac:dyDescent="0.3">
      <c r="A720" s="25"/>
      <c r="B720" s="25"/>
      <c r="C720" s="25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</row>
    <row r="721" spans="1:28" x14ac:dyDescent="0.3">
      <c r="A721" s="25"/>
      <c r="B721" s="25"/>
      <c r="C721" s="25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</row>
    <row r="722" spans="1:28" x14ac:dyDescent="0.3">
      <c r="A722" s="25"/>
      <c r="B722" s="25"/>
      <c r="C722" s="25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x14ac:dyDescent="0.3">
      <c r="A723" s="25"/>
      <c r="B723" s="25"/>
      <c r="C723" s="25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x14ac:dyDescent="0.3">
      <c r="A724" s="25"/>
      <c r="B724" s="25"/>
      <c r="C724" s="25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x14ac:dyDescent="0.3">
      <c r="A725" s="25"/>
      <c r="B725" s="25"/>
      <c r="C725" s="25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</sheetData>
  <autoFilter ref="A1:AB725" xr:uid="{F32BA11B-7DAB-4D6A-BD24-AE2F53AD3DA5}"/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81E27-9AFF-4563-A828-2FF50B33034E}">
  <sheetPr codeName="Sheet18">
    <tabColor theme="9" tint="0.59999389629810485"/>
  </sheetPr>
  <dimension ref="A1:AK733"/>
  <sheetViews>
    <sheetView workbookViewId="0">
      <pane ySplit="1" topLeftCell="A2" activePane="bottomLeft" state="frozen"/>
      <selection pane="bottomLeft" activeCell="H11" sqref="H11"/>
    </sheetView>
  </sheetViews>
  <sheetFormatPr defaultColWidth="8.54296875" defaultRowHeight="12" x14ac:dyDescent="0.3"/>
  <cols>
    <col min="1" max="1" width="25.1796875" style="17" customWidth="1"/>
    <col min="2" max="3" width="8.54296875" style="17"/>
    <col min="4" max="4" width="10.54296875" style="17" customWidth="1"/>
    <col min="5" max="16384" width="8.54296875" style="17"/>
  </cols>
  <sheetData>
    <row r="1" spans="1:37" x14ac:dyDescent="0.3">
      <c r="A1" s="24" t="s">
        <v>150</v>
      </c>
      <c r="B1" s="24" t="s">
        <v>151</v>
      </c>
      <c r="C1" s="24" t="s">
        <v>152</v>
      </c>
      <c r="D1" s="24">
        <v>2020</v>
      </c>
      <c r="E1" s="24">
        <v>2021</v>
      </c>
      <c r="F1" s="24">
        <v>2022</v>
      </c>
      <c r="G1" s="24">
        <v>2023</v>
      </c>
      <c r="H1" s="24">
        <v>2024</v>
      </c>
      <c r="I1" s="24">
        <v>2025</v>
      </c>
      <c r="J1" s="24">
        <v>2026</v>
      </c>
      <c r="K1" s="24">
        <v>2027</v>
      </c>
      <c r="L1" s="24">
        <v>2028</v>
      </c>
      <c r="M1" s="24">
        <v>2029</v>
      </c>
      <c r="N1" s="24">
        <v>2030</v>
      </c>
      <c r="O1" s="24">
        <v>2031</v>
      </c>
      <c r="P1" s="24">
        <v>2032</v>
      </c>
      <c r="Q1" s="24">
        <v>2033</v>
      </c>
      <c r="R1" s="24">
        <v>2034</v>
      </c>
      <c r="S1" s="24">
        <v>2035</v>
      </c>
      <c r="T1" s="24">
        <v>2036</v>
      </c>
      <c r="U1" s="24">
        <v>2037</v>
      </c>
      <c r="V1" s="24">
        <v>2038</v>
      </c>
      <c r="W1" s="24">
        <v>2039</v>
      </c>
      <c r="X1" s="24">
        <v>2040</v>
      </c>
      <c r="Y1" s="24">
        <v>2041</v>
      </c>
      <c r="Z1" s="24">
        <v>2042</v>
      </c>
      <c r="AA1" s="24">
        <v>2043</v>
      </c>
      <c r="AB1" s="24">
        <v>2044</v>
      </c>
      <c r="AC1" s="17">
        <v>2045</v>
      </c>
      <c r="AD1" s="17">
        <v>2046</v>
      </c>
      <c r="AE1" s="17">
        <v>2047</v>
      </c>
      <c r="AF1" s="17">
        <v>2048</v>
      </c>
      <c r="AG1" s="17">
        <v>2049</v>
      </c>
      <c r="AH1" s="17">
        <v>2050</v>
      </c>
      <c r="AI1" s="17">
        <v>2051</v>
      </c>
      <c r="AJ1" s="17">
        <v>2052</v>
      </c>
      <c r="AK1" s="17">
        <v>2053</v>
      </c>
    </row>
    <row r="2" spans="1:37" x14ac:dyDescent="0.3">
      <c r="A2" s="25"/>
      <c r="B2" s="25"/>
      <c r="C2" s="25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</row>
    <row r="3" spans="1:37" x14ac:dyDescent="0.3">
      <c r="A3" s="25"/>
      <c r="B3" s="25"/>
      <c r="C3" s="25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</row>
    <row r="4" spans="1:37" x14ac:dyDescent="0.3">
      <c r="A4" s="25"/>
      <c r="B4" s="25"/>
      <c r="C4" s="25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</row>
    <row r="5" spans="1:37" x14ac:dyDescent="0.3">
      <c r="A5" s="25"/>
      <c r="B5" s="25"/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</row>
    <row r="6" spans="1:37" x14ac:dyDescent="0.3">
      <c r="A6" s="25"/>
      <c r="B6" s="25"/>
      <c r="C6" s="25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</row>
    <row r="7" spans="1:37" x14ac:dyDescent="0.3">
      <c r="A7" s="25"/>
      <c r="B7" s="25"/>
      <c r="C7" s="25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</row>
    <row r="8" spans="1:37" x14ac:dyDescent="0.3">
      <c r="A8" s="25"/>
      <c r="B8" s="25"/>
      <c r="C8" s="25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37" x14ac:dyDescent="0.3">
      <c r="A9" s="25"/>
      <c r="B9" s="25"/>
      <c r="C9" s="25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37" x14ac:dyDescent="0.3">
      <c r="A10" s="25"/>
      <c r="B10" s="25"/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37" x14ac:dyDescent="0.3">
      <c r="A11" s="25"/>
      <c r="B11" s="25"/>
      <c r="C11" s="25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37" x14ac:dyDescent="0.3">
      <c r="A12" s="25"/>
      <c r="B12" s="25"/>
      <c r="C12" s="25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37" x14ac:dyDescent="0.3">
      <c r="A13" s="25"/>
      <c r="B13" s="25"/>
      <c r="C13" s="25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37" x14ac:dyDescent="0.3">
      <c r="A14" s="25"/>
      <c r="B14" s="25"/>
      <c r="C14" s="25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37" x14ac:dyDescent="0.3">
      <c r="A15" s="25"/>
      <c r="B15" s="25"/>
      <c r="C15" s="25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37" x14ac:dyDescent="0.3">
      <c r="A16" s="25"/>
      <c r="B16" s="25"/>
      <c r="C16" s="25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x14ac:dyDescent="0.3">
      <c r="A17" s="25"/>
      <c r="B17" s="25"/>
      <c r="C17" s="25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x14ac:dyDescent="0.3">
      <c r="A18" s="25"/>
      <c r="B18" s="25"/>
      <c r="C18" s="25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x14ac:dyDescent="0.3">
      <c r="A19" s="25"/>
      <c r="B19" s="25"/>
      <c r="C19" s="25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x14ac:dyDescent="0.3">
      <c r="A20" s="25"/>
      <c r="B20" s="25"/>
      <c r="C20" s="25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x14ac:dyDescent="0.3">
      <c r="A21" s="25"/>
      <c r="B21" s="25"/>
      <c r="C21" s="25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x14ac:dyDescent="0.3">
      <c r="A22" s="25"/>
      <c r="B22" s="25"/>
      <c r="C22" s="25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x14ac:dyDescent="0.3">
      <c r="A23" s="25"/>
      <c r="B23" s="25"/>
      <c r="C23" s="25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x14ac:dyDescent="0.3">
      <c r="A24" s="25"/>
      <c r="B24" s="25"/>
      <c r="C24" s="25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x14ac:dyDescent="0.3">
      <c r="A25" s="25"/>
      <c r="B25" s="25"/>
      <c r="C25" s="25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x14ac:dyDescent="0.3">
      <c r="A26" s="25"/>
      <c r="B26" s="25"/>
      <c r="C26" s="25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x14ac:dyDescent="0.3">
      <c r="A27" s="25"/>
      <c r="B27" s="25"/>
      <c r="C27" s="25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x14ac:dyDescent="0.3">
      <c r="A28" s="25"/>
      <c r="B28" s="25"/>
      <c r="C28" s="25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x14ac:dyDescent="0.3">
      <c r="A29" s="25"/>
      <c r="B29" s="25"/>
      <c r="C29" s="25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x14ac:dyDescent="0.3">
      <c r="A30" s="25"/>
      <c r="B30" s="25"/>
      <c r="C30" s="25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x14ac:dyDescent="0.3">
      <c r="A31" s="25"/>
      <c r="B31" s="25"/>
      <c r="C31" s="25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x14ac:dyDescent="0.3">
      <c r="A32" s="25"/>
      <c r="B32" s="25"/>
      <c r="C32" s="25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x14ac:dyDescent="0.3">
      <c r="A33" s="25"/>
      <c r="B33" s="25"/>
      <c r="C33" s="25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x14ac:dyDescent="0.3">
      <c r="A34" s="25"/>
      <c r="B34" s="25"/>
      <c r="C34" s="25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x14ac:dyDescent="0.3">
      <c r="A35" s="25"/>
      <c r="B35" s="25"/>
      <c r="C35" s="25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x14ac:dyDescent="0.3">
      <c r="A36" s="25"/>
      <c r="B36" s="25"/>
      <c r="C36" s="25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x14ac:dyDescent="0.3">
      <c r="A37" s="25"/>
      <c r="B37" s="25"/>
      <c r="C37" s="25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x14ac:dyDescent="0.3">
      <c r="A38" s="25"/>
      <c r="B38" s="25"/>
      <c r="C38" s="25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x14ac:dyDescent="0.3">
      <c r="A39" s="25"/>
      <c r="B39" s="25"/>
      <c r="C39" s="25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x14ac:dyDescent="0.3">
      <c r="A40" s="25"/>
      <c r="B40" s="25"/>
      <c r="C40" s="25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x14ac:dyDescent="0.3">
      <c r="A41" s="25"/>
      <c r="B41" s="25"/>
      <c r="C41" s="25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x14ac:dyDescent="0.3">
      <c r="A42" s="25"/>
      <c r="B42" s="25"/>
      <c r="C42" s="25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x14ac:dyDescent="0.3">
      <c r="A43" s="25"/>
      <c r="B43" s="25"/>
      <c r="C43" s="25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x14ac:dyDescent="0.3">
      <c r="A44" s="25"/>
      <c r="B44" s="25"/>
      <c r="C44" s="25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</row>
    <row r="45" spans="1:28" x14ac:dyDescent="0.3">
      <c r="A45" s="25"/>
      <c r="B45" s="25"/>
      <c r="C45" s="25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</row>
    <row r="46" spans="1:28" x14ac:dyDescent="0.3">
      <c r="A46" s="25"/>
      <c r="B46" s="25"/>
      <c r="C46" s="25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</row>
    <row r="47" spans="1:28" x14ac:dyDescent="0.3">
      <c r="A47" s="25"/>
      <c r="B47" s="25"/>
      <c r="C47" s="25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x14ac:dyDescent="0.3">
      <c r="A48" s="25"/>
      <c r="B48" s="25"/>
      <c r="C48" s="25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x14ac:dyDescent="0.3">
      <c r="A49" s="25"/>
      <c r="B49" s="25"/>
      <c r="C49" s="25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x14ac:dyDescent="0.3">
      <c r="A50" s="25"/>
      <c r="B50" s="25"/>
      <c r="C50" s="25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x14ac:dyDescent="0.3">
      <c r="A51" s="25"/>
      <c r="B51" s="25"/>
      <c r="C51" s="25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x14ac:dyDescent="0.3">
      <c r="A52" s="25"/>
      <c r="B52" s="25"/>
      <c r="C52" s="25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x14ac:dyDescent="0.3">
      <c r="A53" s="25"/>
      <c r="B53" s="25"/>
      <c r="C53" s="25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x14ac:dyDescent="0.3">
      <c r="A54" s="25"/>
      <c r="B54" s="25"/>
      <c r="C54" s="25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x14ac:dyDescent="0.3">
      <c r="A55" s="25"/>
      <c r="B55" s="25"/>
      <c r="C55" s="25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x14ac:dyDescent="0.3">
      <c r="A56" s="25"/>
      <c r="B56" s="25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x14ac:dyDescent="0.3">
      <c r="A57" s="25"/>
      <c r="B57" s="25"/>
      <c r="C57" s="25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x14ac:dyDescent="0.3">
      <c r="A58" s="25"/>
      <c r="B58" s="25"/>
      <c r="C58" s="25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x14ac:dyDescent="0.3">
      <c r="A59" s="25"/>
      <c r="B59" s="25"/>
      <c r="C59" s="25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x14ac:dyDescent="0.3">
      <c r="A60" s="25"/>
      <c r="B60" s="25"/>
      <c r="C60" s="25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x14ac:dyDescent="0.3">
      <c r="A61" s="25"/>
      <c r="B61" s="25"/>
      <c r="C61" s="25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x14ac:dyDescent="0.3">
      <c r="A62" s="25"/>
      <c r="B62" s="25"/>
      <c r="C62" s="25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x14ac:dyDescent="0.3">
      <c r="A63" s="25"/>
      <c r="B63" s="25"/>
      <c r="C63" s="25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x14ac:dyDescent="0.3">
      <c r="A64" s="25"/>
      <c r="B64" s="25"/>
      <c r="C64" s="25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x14ac:dyDescent="0.3">
      <c r="A65" s="25"/>
      <c r="B65" s="25"/>
      <c r="C65" s="25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x14ac:dyDescent="0.3">
      <c r="A66" s="25"/>
      <c r="B66" s="25"/>
      <c r="C66" s="25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x14ac:dyDescent="0.3">
      <c r="A67" s="25"/>
      <c r="B67" s="25"/>
      <c r="C67" s="25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x14ac:dyDescent="0.3">
      <c r="A68" s="25"/>
      <c r="B68" s="25"/>
      <c r="C68" s="25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x14ac:dyDescent="0.3">
      <c r="A69" s="25"/>
      <c r="B69" s="25"/>
      <c r="C69" s="25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x14ac:dyDescent="0.3">
      <c r="A70" s="25"/>
      <c r="B70" s="25"/>
      <c r="C70" s="25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x14ac:dyDescent="0.3">
      <c r="A71" s="25"/>
      <c r="B71" s="25"/>
      <c r="C71" s="25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x14ac:dyDescent="0.3">
      <c r="A72" s="25"/>
      <c r="B72" s="25"/>
      <c r="C72" s="25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x14ac:dyDescent="0.3">
      <c r="A73" s="25"/>
      <c r="B73" s="25"/>
      <c r="C73" s="25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x14ac:dyDescent="0.3">
      <c r="A74" s="25"/>
      <c r="B74" s="25"/>
      <c r="C74" s="25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x14ac:dyDescent="0.3">
      <c r="A75" s="25"/>
      <c r="B75" s="25"/>
      <c r="C75" s="25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x14ac:dyDescent="0.3">
      <c r="A76" s="25"/>
      <c r="B76" s="25"/>
      <c r="C76" s="25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x14ac:dyDescent="0.3">
      <c r="A77" s="25"/>
      <c r="B77" s="25"/>
      <c r="C77" s="25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x14ac:dyDescent="0.3">
      <c r="A78" s="25"/>
      <c r="B78" s="25"/>
      <c r="C78" s="25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x14ac:dyDescent="0.3">
      <c r="A79" s="25"/>
      <c r="B79" s="25"/>
      <c r="C79" s="25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x14ac:dyDescent="0.3">
      <c r="A80" s="25"/>
      <c r="B80" s="25"/>
      <c r="C80" s="25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x14ac:dyDescent="0.3">
      <c r="A81" s="25"/>
      <c r="B81" s="25"/>
      <c r="C81" s="25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x14ac:dyDescent="0.3">
      <c r="A82" s="25"/>
      <c r="B82" s="25"/>
      <c r="C82" s="25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x14ac:dyDescent="0.3">
      <c r="A83" s="25"/>
      <c r="B83" s="25"/>
      <c r="C83" s="25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x14ac:dyDescent="0.3">
      <c r="A84" s="25"/>
      <c r="B84" s="25"/>
      <c r="C84" s="25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x14ac:dyDescent="0.3">
      <c r="A85" s="25"/>
      <c r="B85" s="25"/>
      <c r="C85" s="25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x14ac:dyDescent="0.3">
      <c r="A86" s="25"/>
      <c r="B86" s="25"/>
      <c r="C86" s="25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x14ac:dyDescent="0.3">
      <c r="A87" s="25"/>
      <c r="B87" s="25"/>
      <c r="C87" s="25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x14ac:dyDescent="0.3">
      <c r="A88" s="25"/>
      <c r="B88" s="25"/>
      <c r="C88" s="25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x14ac:dyDescent="0.3">
      <c r="A89" s="25"/>
      <c r="B89" s="25"/>
      <c r="C89" s="25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x14ac:dyDescent="0.3">
      <c r="A90" s="25"/>
      <c r="B90" s="25"/>
      <c r="C90" s="25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x14ac:dyDescent="0.3">
      <c r="A91" s="25"/>
      <c r="B91" s="25"/>
      <c r="C91" s="25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x14ac:dyDescent="0.3">
      <c r="A92" s="25"/>
      <c r="B92" s="25"/>
      <c r="C92" s="25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x14ac:dyDescent="0.3">
      <c r="A93" s="25"/>
      <c r="B93" s="25"/>
      <c r="C93" s="25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x14ac:dyDescent="0.3">
      <c r="A94" s="25"/>
      <c r="B94" s="25"/>
      <c r="C94" s="25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x14ac:dyDescent="0.3">
      <c r="A95" s="25"/>
      <c r="B95" s="25"/>
      <c r="C95" s="25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x14ac:dyDescent="0.3">
      <c r="A96" s="25"/>
      <c r="B96" s="25"/>
      <c r="C96" s="25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x14ac:dyDescent="0.3">
      <c r="A97" s="25"/>
      <c r="B97" s="25"/>
      <c r="C97" s="25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x14ac:dyDescent="0.3">
      <c r="A98" s="25"/>
      <c r="B98" s="25"/>
      <c r="C98" s="25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x14ac:dyDescent="0.3">
      <c r="A99" s="25"/>
      <c r="B99" s="25"/>
      <c r="C99" s="25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x14ac:dyDescent="0.3">
      <c r="A100" s="25"/>
      <c r="B100" s="25"/>
      <c r="C100" s="25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x14ac:dyDescent="0.3">
      <c r="A101" s="25"/>
      <c r="B101" s="25"/>
      <c r="C101" s="25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x14ac:dyDescent="0.3">
      <c r="A102" s="25"/>
      <c r="B102" s="25"/>
      <c r="C102" s="25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x14ac:dyDescent="0.3">
      <c r="A103" s="25"/>
      <c r="B103" s="25"/>
      <c r="C103" s="25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x14ac:dyDescent="0.3">
      <c r="A104" s="25"/>
      <c r="B104" s="25"/>
      <c r="C104" s="25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</row>
    <row r="105" spans="1:28" x14ac:dyDescent="0.3">
      <c r="A105" s="25"/>
      <c r="B105" s="25"/>
      <c r="C105" s="25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</row>
    <row r="106" spans="1:28" x14ac:dyDescent="0.3">
      <c r="A106" s="25"/>
      <c r="B106" s="25"/>
      <c r="C106" s="25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</row>
    <row r="107" spans="1:28" x14ac:dyDescent="0.3">
      <c r="A107" s="25"/>
      <c r="B107" s="25"/>
      <c r="C107" s="25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x14ac:dyDescent="0.3">
      <c r="A108" s="25"/>
      <c r="B108" s="25"/>
      <c r="C108" s="25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x14ac:dyDescent="0.3">
      <c r="A109" s="25"/>
      <c r="B109" s="25"/>
      <c r="C109" s="25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x14ac:dyDescent="0.3">
      <c r="A110" s="25"/>
      <c r="B110" s="25"/>
      <c r="C110" s="25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x14ac:dyDescent="0.3">
      <c r="A111" s="25"/>
      <c r="B111" s="25"/>
      <c r="C111" s="25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x14ac:dyDescent="0.3">
      <c r="A112" s="25"/>
      <c r="B112" s="25"/>
      <c r="C112" s="25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x14ac:dyDescent="0.3">
      <c r="A113" s="25"/>
      <c r="B113" s="25"/>
      <c r="C113" s="25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x14ac:dyDescent="0.3">
      <c r="A114" s="25"/>
      <c r="B114" s="25"/>
      <c r="C114" s="25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x14ac:dyDescent="0.3">
      <c r="A115" s="25"/>
      <c r="B115" s="25"/>
      <c r="C115" s="25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x14ac:dyDescent="0.3">
      <c r="A116" s="25"/>
      <c r="B116" s="25"/>
      <c r="C116" s="25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x14ac:dyDescent="0.3">
      <c r="A117" s="25"/>
      <c r="B117" s="25"/>
      <c r="C117" s="25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x14ac:dyDescent="0.3">
      <c r="A118" s="25"/>
      <c r="B118" s="25"/>
      <c r="C118" s="25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x14ac:dyDescent="0.3">
      <c r="A119" s="25"/>
      <c r="B119" s="25"/>
      <c r="C119" s="25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x14ac:dyDescent="0.3">
      <c r="A120" s="25"/>
      <c r="B120" s="25"/>
      <c r="C120" s="25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x14ac:dyDescent="0.3">
      <c r="A121" s="25"/>
      <c r="B121" s="25"/>
      <c r="C121" s="25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x14ac:dyDescent="0.3">
      <c r="A122" s="25"/>
      <c r="B122" s="25"/>
      <c r="C122" s="25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x14ac:dyDescent="0.3">
      <c r="A123" s="25"/>
      <c r="B123" s="25"/>
      <c r="C123" s="25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x14ac:dyDescent="0.3">
      <c r="A124" s="25"/>
      <c r="B124" s="25"/>
      <c r="C124" s="25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x14ac:dyDescent="0.3">
      <c r="A125" s="25"/>
      <c r="B125" s="25"/>
      <c r="C125" s="25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x14ac:dyDescent="0.3">
      <c r="A126" s="25"/>
      <c r="B126" s="25"/>
      <c r="C126" s="25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x14ac:dyDescent="0.3">
      <c r="A127" s="25"/>
      <c r="B127" s="25"/>
      <c r="C127" s="25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x14ac:dyDescent="0.3">
      <c r="A128" s="25"/>
      <c r="B128" s="25"/>
      <c r="C128" s="25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x14ac:dyDescent="0.3">
      <c r="A129" s="25"/>
      <c r="B129" s="25"/>
      <c r="C129" s="25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x14ac:dyDescent="0.3">
      <c r="A130" s="25"/>
      <c r="B130" s="25"/>
      <c r="C130" s="25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x14ac:dyDescent="0.3">
      <c r="A131" s="25"/>
      <c r="B131" s="25"/>
      <c r="C131" s="25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x14ac:dyDescent="0.3">
      <c r="A132" s="25"/>
      <c r="B132" s="25"/>
      <c r="C132" s="25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x14ac:dyDescent="0.3">
      <c r="A133" s="25"/>
      <c r="B133" s="25"/>
      <c r="C133" s="25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x14ac:dyDescent="0.3">
      <c r="A134" s="25"/>
      <c r="B134" s="25"/>
      <c r="C134" s="25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x14ac:dyDescent="0.3">
      <c r="A135" s="25"/>
      <c r="B135" s="25"/>
      <c r="C135" s="25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x14ac:dyDescent="0.3">
      <c r="A136" s="25"/>
      <c r="B136" s="25"/>
      <c r="C136" s="25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x14ac:dyDescent="0.3">
      <c r="A137" s="25"/>
      <c r="B137" s="25"/>
      <c r="C137" s="25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x14ac:dyDescent="0.3">
      <c r="A138" s="25"/>
      <c r="B138" s="25"/>
      <c r="C138" s="25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x14ac:dyDescent="0.3">
      <c r="A139" s="25"/>
      <c r="B139" s="25"/>
      <c r="C139" s="25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x14ac:dyDescent="0.3">
      <c r="A140" s="25"/>
      <c r="B140" s="25"/>
      <c r="C140" s="25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x14ac:dyDescent="0.3">
      <c r="A141" s="25"/>
      <c r="B141" s="25"/>
      <c r="C141" s="25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x14ac:dyDescent="0.3">
      <c r="A142" s="25"/>
      <c r="B142" s="25"/>
      <c r="C142" s="25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x14ac:dyDescent="0.3">
      <c r="A143" s="25"/>
      <c r="B143" s="25"/>
      <c r="C143" s="25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</row>
    <row r="144" spans="1:28" x14ac:dyDescent="0.3">
      <c r="A144" s="25"/>
      <c r="B144" s="25"/>
      <c r="C144" s="25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</row>
    <row r="145" spans="1:28" x14ac:dyDescent="0.3">
      <c r="A145" s="25"/>
      <c r="B145" s="25"/>
      <c r="C145" s="25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</row>
    <row r="146" spans="1:28" x14ac:dyDescent="0.3">
      <c r="A146" s="25"/>
      <c r="B146" s="25"/>
      <c r="C146" s="25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x14ac:dyDescent="0.3">
      <c r="A147" s="25"/>
      <c r="B147" s="25"/>
      <c r="C147" s="25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x14ac:dyDescent="0.3">
      <c r="A148" s="25"/>
      <c r="B148" s="25"/>
      <c r="C148" s="25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x14ac:dyDescent="0.3">
      <c r="A149" s="25"/>
      <c r="B149" s="25"/>
      <c r="C149" s="25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x14ac:dyDescent="0.3">
      <c r="A150" s="25"/>
      <c r="B150" s="25"/>
      <c r="C150" s="25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x14ac:dyDescent="0.3">
      <c r="A151" s="25"/>
      <c r="B151" s="25"/>
      <c r="C151" s="25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x14ac:dyDescent="0.3">
      <c r="A152" s="25"/>
      <c r="B152" s="25"/>
      <c r="C152" s="25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x14ac:dyDescent="0.3">
      <c r="A153" s="25"/>
      <c r="B153" s="25"/>
      <c r="C153" s="25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x14ac:dyDescent="0.3">
      <c r="A154" s="25"/>
      <c r="B154" s="25"/>
      <c r="C154" s="25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x14ac:dyDescent="0.3">
      <c r="A155" s="25"/>
      <c r="B155" s="25"/>
      <c r="C155" s="25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x14ac:dyDescent="0.3">
      <c r="A156" s="25"/>
      <c r="B156" s="25"/>
      <c r="C156" s="25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x14ac:dyDescent="0.3">
      <c r="A157" s="25"/>
      <c r="B157" s="25"/>
      <c r="C157" s="25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x14ac:dyDescent="0.3">
      <c r="A158" s="25"/>
      <c r="B158" s="25"/>
      <c r="C158" s="25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x14ac:dyDescent="0.3">
      <c r="A159" s="25"/>
      <c r="B159" s="25"/>
      <c r="C159" s="25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x14ac:dyDescent="0.3">
      <c r="A160" s="25"/>
      <c r="B160" s="25"/>
      <c r="C160" s="25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x14ac:dyDescent="0.3">
      <c r="A161" s="25"/>
      <c r="B161" s="25"/>
      <c r="C161" s="25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x14ac:dyDescent="0.3">
      <c r="A162" s="25"/>
      <c r="B162" s="25"/>
      <c r="C162" s="25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x14ac:dyDescent="0.3">
      <c r="A163" s="25"/>
      <c r="B163" s="25"/>
      <c r="C163" s="25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x14ac:dyDescent="0.3">
      <c r="A164" s="25"/>
      <c r="B164" s="25"/>
      <c r="C164" s="25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x14ac:dyDescent="0.3">
      <c r="A165" s="25"/>
      <c r="B165" s="25"/>
      <c r="C165" s="25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x14ac:dyDescent="0.3">
      <c r="A166" s="25"/>
      <c r="B166" s="25"/>
      <c r="C166" s="25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x14ac:dyDescent="0.3">
      <c r="A167" s="25"/>
      <c r="B167" s="25"/>
      <c r="C167" s="25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x14ac:dyDescent="0.3">
      <c r="A168" s="25"/>
      <c r="B168" s="25"/>
      <c r="C168" s="25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x14ac:dyDescent="0.3">
      <c r="A169" s="25"/>
      <c r="B169" s="25"/>
      <c r="C169" s="25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x14ac:dyDescent="0.3">
      <c r="A170" s="25"/>
      <c r="B170" s="25"/>
      <c r="C170" s="25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x14ac:dyDescent="0.3">
      <c r="A171" s="25"/>
      <c r="B171" s="25"/>
      <c r="C171" s="25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x14ac:dyDescent="0.3">
      <c r="A172" s="25"/>
      <c r="B172" s="25"/>
      <c r="C172" s="25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x14ac:dyDescent="0.3">
      <c r="A173" s="25"/>
      <c r="B173" s="25"/>
      <c r="C173" s="25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x14ac:dyDescent="0.3">
      <c r="A174" s="25"/>
      <c r="B174" s="25"/>
      <c r="C174" s="25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x14ac:dyDescent="0.3">
      <c r="A175" s="25"/>
      <c r="B175" s="25"/>
      <c r="C175" s="25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x14ac:dyDescent="0.3">
      <c r="A176" s="25"/>
      <c r="B176" s="25"/>
      <c r="C176" s="25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x14ac:dyDescent="0.3">
      <c r="A177" s="25"/>
      <c r="B177" s="25"/>
      <c r="C177" s="25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x14ac:dyDescent="0.3">
      <c r="A178" s="25"/>
      <c r="B178" s="25"/>
      <c r="C178" s="25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x14ac:dyDescent="0.3">
      <c r="A179" s="25"/>
      <c r="B179" s="25"/>
      <c r="C179" s="25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x14ac:dyDescent="0.3">
      <c r="A180" s="25"/>
      <c r="B180" s="25"/>
      <c r="C180" s="25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x14ac:dyDescent="0.3">
      <c r="A181" s="25"/>
      <c r="B181" s="25"/>
      <c r="C181" s="25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x14ac:dyDescent="0.3">
      <c r="A182" s="25"/>
      <c r="B182" s="25"/>
      <c r="C182" s="25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x14ac:dyDescent="0.3">
      <c r="A183" s="25"/>
      <c r="B183" s="25"/>
      <c r="C183" s="25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x14ac:dyDescent="0.3">
      <c r="A184" s="25"/>
      <c r="B184" s="25"/>
      <c r="C184" s="25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x14ac:dyDescent="0.3">
      <c r="A185" s="25"/>
      <c r="B185" s="25"/>
      <c r="C185" s="25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x14ac:dyDescent="0.3">
      <c r="A186" s="25"/>
      <c r="B186" s="25"/>
      <c r="C186" s="25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x14ac:dyDescent="0.3">
      <c r="A187" s="25"/>
      <c r="B187" s="25"/>
      <c r="C187" s="25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x14ac:dyDescent="0.3">
      <c r="A188" s="25"/>
      <c r="B188" s="25"/>
      <c r="C188" s="25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x14ac:dyDescent="0.3">
      <c r="A189" s="25"/>
      <c r="B189" s="25"/>
      <c r="C189" s="25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x14ac:dyDescent="0.3">
      <c r="A190" s="25"/>
      <c r="B190" s="25"/>
      <c r="C190" s="25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x14ac:dyDescent="0.3">
      <c r="A191" s="25"/>
      <c r="B191" s="25"/>
      <c r="C191" s="25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x14ac:dyDescent="0.3">
      <c r="A192" s="25"/>
      <c r="B192" s="25"/>
      <c r="C192" s="25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x14ac:dyDescent="0.3">
      <c r="A193" s="25"/>
      <c r="B193" s="25"/>
      <c r="C193" s="25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x14ac:dyDescent="0.3">
      <c r="A194" s="25"/>
      <c r="B194" s="25"/>
      <c r="C194" s="25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x14ac:dyDescent="0.3">
      <c r="A195" s="25"/>
      <c r="B195" s="25"/>
      <c r="C195" s="25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x14ac:dyDescent="0.3">
      <c r="A196" s="25"/>
      <c r="B196" s="25"/>
      <c r="C196" s="25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x14ac:dyDescent="0.3">
      <c r="A197" s="25"/>
      <c r="B197" s="25"/>
      <c r="C197" s="25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x14ac:dyDescent="0.3">
      <c r="A198" s="25"/>
      <c r="B198" s="25"/>
      <c r="C198" s="25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x14ac:dyDescent="0.3">
      <c r="A199" s="25"/>
      <c r="B199" s="25"/>
      <c r="C199" s="25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x14ac:dyDescent="0.3">
      <c r="A200" s="25"/>
      <c r="B200" s="25"/>
      <c r="C200" s="25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x14ac:dyDescent="0.3">
      <c r="A201" s="25"/>
      <c r="B201" s="25"/>
      <c r="C201" s="25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x14ac:dyDescent="0.3">
      <c r="A202" s="25"/>
      <c r="B202" s="25"/>
      <c r="C202" s="25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x14ac:dyDescent="0.3">
      <c r="A203" s="25"/>
      <c r="B203" s="25"/>
      <c r="C203" s="25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</row>
    <row r="204" spans="1:28" x14ac:dyDescent="0.3">
      <c r="A204" s="25"/>
      <c r="B204" s="25"/>
      <c r="C204" s="25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</row>
    <row r="205" spans="1:28" x14ac:dyDescent="0.3">
      <c r="A205" s="25"/>
      <c r="B205" s="25"/>
      <c r="C205" s="25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</row>
    <row r="206" spans="1:28" x14ac:dyDescent="0.3">
      <c r="A206" s="25"/>
      <c r="B206" s="25"/>
      <c r="C206" s="25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</row>
    <row r="207" spans="1:28" x14ac:dyDescent="0.3">
      <c r="A207" s="25"/>
      <c r="B207" s="25"/>
      <c r="C207" s="25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x14ac:dyDescent="0.3">
      <c r="A208" s="25"/>
      <c r="B208" s="25"/>
      <c r="C208" s="25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x14ac:dyDescent="0.3">
      <c r="A209" s="25"/>
      <c r="B209" s="25"/>
      <c r="C209" s="25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x14ac:dyDescent="0.3">
      <c r="A210" s="25"/>
      <c r="B210" s="25"/>
      <c r="C210" s="25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x14ac:dyDescent="0.3">
      <c r="A211" s="25"/>
      <c r="B211" s="25"/>
      <c r="C211" s="25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x14ac:dyDescent="0.3">
      <c r="A212" s="25"/>
      <c r="B212" s="25"/>
      <c r="C212" s="25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x14ac:dyDescent="0.3">
      <c r="A213" s="25"/>
      <c r="B213" s="25"/>
      <c r="C213" s="25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x14ac:dyDescent="0.3">
      <c r="A214" s="25"/>
      <c r="B214" s="25"/>
      <c r="C214" s="25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x14ac:dyDescent="0.3">
      <c r="A215" s="25"/>
      <c r="B215" s="25"/>
      <c r="C215" s="25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x14ac:dyDescent="0.3">
      <c r="A216" s="25"/>
      <c r="B216" s="25"/>
      <c r="C216" s="25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x14ac:dyDescent="0.3">
      <c r="A217" s="25"/>
      <c r="B217" s="25"/>
      <c r="C217" s="25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x14ac:dyDescent="0.3">
      <c r="A218" s="25"/>
      <c r="B218" s="25"/>
      <c r="C218" s="25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x14ac:dyDescent="0.3">
      <c r="A219" s="25"/>
      <c r="B219" s="25"/>
      <c r="C219" s="25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x14ac:dyDescent="0.3">
      <c r="A220" s="25"/>
      <c r="B220" s="25"/>
      <c r="C220" s="25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x14ac:dyDescent="0.3">
      <c r="A221" s="25"/>
      <c r="B221" s="25"/>
      <c r="C221" s="25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x14ac:dyDescent="0.3">
      <c r="A222" s="25"/>
      <c r="B222" s="25"/>
      <c r="C222" s="25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x14ac:dyDescent="0.3">
      <c r="A223" s="25"/>
      <c r="B223" s="25"/>
      <c r="C223" s="25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x14ac:dyDescent="0.3">
      <c r="A224" s="25"/>
      <c r="B224" s="25"/>
      <c r="C224" s="25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x14ac:dyDescent="0.3">
      <c r="A225" s="25"/>
      <c r="B225" s="25"/>
      <c r="C225" s="25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x14ac:dyDescent="0.3">
      <c r="A226" s="25"/>
      <c r="B226" s="25"/>
      <c r="C226" s="25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x14ac:dyDescent="0.3">
      <c r="A227" s="25"/>
      <c r="B227" s="25"/>
      <c r="C227" s="25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x14ac:dyDescent="0.3">
      <c r="A228" s="25"/>
      <c r="B228" s="25"/>
      <c r="C228" s="25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x14ac:dyDescent="0.3">
      <c r="A229" s="25"/>
      <c r="B229" s="25"/>
      <c r="C229" s="25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x14ac:dyDescent="0.3">
      <c r="A230" s="25"/>
      <c r="B230" s="25"/>
      <c r="C230" s="25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x14ac:dyDescent="0.3">
      <c r="A231" s="25"/>
      <c r="B231" s="25"/>
      <c r="C231" s="25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</row>
    <row r="232" spans="1:28" x14ac:dyDescent="0.3">
      <c r="A232" s="25"/>
      <c r="B232" s="25"/>
      <c r="C232" s="25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</row>
    <row r="233" spans="1:28" x14ac:dyDescent="0.3">
      <c r="A233" s="25"/>
      <c r="B233" s="25"/>
      <c r="C233" s="25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</row>
    <row r="234" spans="1:28" x14ac:dyDescent="0.3">
      <c r="A234" s="25"/>
      <c r="B234" s="25"/>
      <c r="C234" s="25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x14ac:dyDescent="0.3">
      <c r="A235" s="25"/>
      <c r="B235" s="25"/>
      <c r="C235" s="25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x14ac:dyDescent="0.3">
      <c r="A236" s="25"/>
      <c r="B236" s="25"/>
      <c r="C236" s="25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x14ac:dyDescent="0.3">
      <c r="A237" s="25"/>
      <c r="B237" s="25"/>
      <c r="C237" s="25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x14ac:dyDescent="0.3">
      <c r="A238" s="25"/>
      <c r="B238" s="25"/>
      <c r="C238" s="25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x14ac:dyDescent="0.3">
      <c r="A239" s="25"/>
      <c r="B239" s="25"/>
      <c r="C239" s="25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x14ac:dyDescent="0.3">
      <c r="A240" s="25"/>
      <c r="B240" s="25"/>
      <c r="C240" s="25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x14ac:dyDescent="0.3">
      <c r="A241" s="25"/>
      <c r="B241" s="25"/>
      <c r="C241" s="25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x14ac:dyDescent="0.3">
      <c r="A242" s="25"/>
      <c r="B242" s="25"/>
      <c r="C242" s="25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x14ac:dyDescent="0.3">
      <c r="A243" s="25"/>
      <c r="B243" s="25"/>
      <c r="C243" s="25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x14ac:dyDescent="0.3">
      <c r="A244" s="25"/>
      <c r="B244" s="25"/>
      <c r="C244" s="25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x14ac:dyDescent="0.3">
      <c r="A245" s="25"/>
      <c r="B245" s="25"/>
      <c r="C245" s="25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x14ac:dyDescent="0.3">
      <c r="A246" s="25"/>
      <c r="B246" s="25"/>
      <c r="C246" s="25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x14ac:dyDescent="0.3">
      <c r="A247" s="25"/>
      <c r="B247" s="25"/>
      <c r="C247" s="25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x14ac:dyDescent="0.3">
      <c r="A248" s="25"/>
      <c r="B248" s="25"/>
      <c r="C248" s="25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x14ac:dyDescent="0.3">
      <c r="A249" s="25"/>
      <c r="B249" s="25"/>
      <c r="C249" s="25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x14ac:dyDescent="0.3">
      <c r="A250" s="25"/>
      <c r="B250" s="25"/>
      <c r="C250" s="25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x14ac:dyDescent="0.3">
      <c r="A251" s="25"/>
      <c r="B251" s="25"/>
      <c r="C251" s="25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x14ac:dyDescent="0.3">
      <c r="A252" s="25"/>
      <c r="B252" s="25"/>
      <c r="C252" s="25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x14ac:dyDescent="0.3">
      <c r="A253" s="25"/>
      <c r="B253" s="25"/>
      <c r="C253" s="25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x14ac:dyDescent="0.3">
      <c r="A254" s="25"/>
      <c r="B254" s="25"/>
      <c r="C254" s="25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x14ac:dyDescent="0.3">
      <c r="A255" s="25"/>
      <c r="B255" s="25"/>
      <c r="C255" s="25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x14ac:dyDescent="0.3">
      <c r="A256" s="25"/>
      <c r="B256" s="25"/>
      <c r="C256" s="25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x14ac:dyDescent="0.3">
      <c r="A257" s="25"/>
      <c r="B257" s="25"/>
      <c r="C257" s="25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x14ac:dyDescent="0.3">
      <c r="A258" s="25"/>
      <c r="B258" s="25"/>
      <c r="C258" s="25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</row>
    <row r="259" spans="1:28" x14ac:dyDescent="0.3">
      <c r="A259" s="25"/>
      <c r="B259" s="25"/>
      <c r="C259" s="25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</row>
    <row r="260" spans="1:28" x14ac:dyDescent="0.3">
      <c r="A260" s="25"/>
      <c r="B260" s="25"/>
      <c r="C260" s="25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</row>
    <row r="261" spans="1:28" x14ac:dyDescent="0.3">
      <c r="A261" s="25"/>
      <c r="B261" s="25"/>
      <c r="C261" s="25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</row>
    <row r="262" spans="1:28" x14ac:dyDescent="0.3">
      <c r="A262" s="25"/>
      <c r="B262" s="25"/>
      <c r="C262" s="25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x14ac:dyDescent="0.3">
      <c r="A263" s="25"/>
      <c r="B263" s="25"/>
      <c r="C263" s="25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x14ac:dyDescent="0.3">
      <c r="A264" s="25"/>
      <c r="B264" s="25"/>
      <c r="C264" s="25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x14ac:dyDescent="0.3">
      <c r="A265" s="25"/>
      <c r="B265" s="25"/>
      <c r="C265" s="25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x14ac:dyDescent="0.3">
      <c r="A266" s="25"/>
      <c r="B266" s="25"/>
      <c r="C266" s="25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x14ac:dyDescent="0.3">
      <c r="A267" s="25"/>
      <c r="B267" s="25"/>
      <c r="C267" s="25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x14ac:dyDescent="0.3">
      <c r="A268" s="25"/>
      <c r="B268" s="25"/>
      <c r="C268" s="25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x14ac:dyDescent="0.3">
      <c r="A269" s="25"/>
      <c r="B269" s="25"/>
      <c r="C269" s="25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x14ac:dyDescent="0.3">
      <c r="A270" s="25"/>
      <c r="B270" s="25"/>
      <c r="C270" s="25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x14ac:dyDescent="0.3">
      <c r="A271" s="25"/>
      <c r="B271" s="25"/>
      <c r="C271" s="25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x14ac:dyDescent="0.3">
      <c r="A272" s="25"/>
      <c r="B272" s="25"/>
      <c r="C272" s="25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x14ac:dyDescent="0.3">
      <c r="A273" s="25"/>
      <c r="B273" s="25"/>
      <c r="C273" s="25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x14ac:dyDescent="0.3">
      <c r="A274" s="25"/>
      <c r="B274" s="25"/>
      <c r="C274" s="25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</row>
    <row r="275" spans="1:28" x14ac:dyDescent="0.3">
      <c r="A275" s="25"/>
      <c r="B275" s="25"/>
      <c r="C275" s="25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</row>
    <row r="276" spans="1:28" x14ac:dyDescent="0.3">
      <c r="A276" s="25"/>
      <c r="B276" s="25"/>
      <c r="C276" s="25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</row>
    <row r="277" spans="1:28" x14ac:dyDescent="0.3">
      <c r="A277" s="25"/>
      <c r="B277" s="25"/>
      <c r="C277" s="25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x14ac:dyDescent="0.3">
      <c r="A278" s="25"/>
      <c r="B278" s="25"/>
      <c r="C278" s="25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x14ac:dyDescent="0.3">
      <c r="A279" s="25"/>
      <c r="B279" s="25"/>
      <c r="C279" s="25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x14ac:dyDescent="0.3">
      <c r="A280" s="25"/>
      <c r="B280" s="25"/>
      <c r="C280" s="25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x14ac:dyDescent="0.3">
      <c r="A281" s="25"/>
      <c r="B281" s="25"/>
      <c r="C281" s="25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x14ac:dyDescent="0.3">
      <c r="A282" s="25"/>
      <c r="B282" s="25"/>
      <c r="C282" s="25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x14ac:dyDescent="0.3">
      <c r="A283" s="25"/>
      <c r="B283" s="25"/>
      <c r="C283" s="25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x14ac:dyDescent="0.3">
      <c r="A284" s="25"/>
      <c r="B284" s="25"/>
      <c r="C284" s="25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x14ac:dyDescent="0.3">
      <c r="A285" s="25"/>
      <c r="B285" s="25"/>
      <c r="C285" s="25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x14ac:dyDescent="0.3">
      <c r="A286" s="25"/>
      <c r="B286" s="25"/>
      <c r="C286" s="25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x14ac:dyDescent="0.3">
      <c r="A287" s="25"/>
      <c r="B287" s="25"/>
      <c r="C287" s="25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x14ac:dyDescent="0.3">
      <c r="A288" s="25"/>
      <c r="B288" s="25"/>
      <c r="C288" s="25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28" x14ac:dyDescent="0.3">
      <c r="A289" s="25"/>
      <c r="B289" s="25"/>
      <c r="C289" s="25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</row>
    <row r="290" spans="1:28" x14ac:dyDescent="0.3">
      <c r="A290" s="25"/>
      <c r="B290" s="25"/>
      <c r="C290" s="25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</row>
    <row r="291" spans="1:28" x14ac:dyDescent="0.3">
      <c r="A291" s="25"/>
      <c r="B291" s="25"/>
      <c r="C291" s="25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</row>
    <row r="292" spans="1:28" x14ac:dyDescent="0.3">
      <c r="A292" s="25"/>
      <c r="B292" s="25"/>
      <c r="C292" s="25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</row>
    <row r="293" spans="1:28" x14ac:dyDescent="0.3">
      <c r="A293" s="25"/>
      <c r="B293" s="25"/>
      <c r="C293" s="25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</row>
    <row r="294" spans="1:28" x14ac:dyDescent="0.3">
      <c r="A294" s="25"/>
      <c r="B294" s="25"/>
      <c r="C294" s="25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</row>
    <row r="295" spans="1:28" x14ac:dyDescent="0.3">
      <c r="A295" s="25"/>
      <c r="B295" s="25"/>
      <c r="C295" s="25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</row>
    <row r="296" spans="1:28" x14ac:dyDescent="0.3">
      <c r="A296" s="25"/>
      <c r="B296" s="25"/>
      <c r="C296" s="25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</row>
    <row r="297" spans="1:28" x14ac:dyDescent="0.3">
      <c r="A297" s="25"/>
      <c r="B297" s="25"/>
      <c r="C297" s="25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</row>
    <row r="298" spans="1:28" x14ac:dyDescent="0.3">
      <c r="A298" s="25"/>
      <c r="B298" s="25"/>
      <c r="C298" s="25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</row>
    <row r="299" spans="1:28" x14ac:dyDescent="0.3">
      <c r="A299" s="25"/>
      <c r="B299" s="25"/>
      <c r="C299" s="25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</row>
    <row r="300" spans="1:28" x14ac:dyDescent="0.3">
      <c r="A300" s="25"/>
      <c r="B300" s="25"/>
      <c r="C300" s="25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</row>
    <row r="301" spans="1:28" x14ac:dyDescent="0.3">
      <c r="A301" s="25"/>
      <c r="B301" s="25"/>
      <c r="C301" s="25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</row>
    <row r="302" spans="1:28" x14ac:dyDescent="0.3">
      <c r="A302" s="25"/>
      <c r="B302" s="25"/>
      <c r="C302" s="25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</row>
    <row r="303" spans="1:28" x14ac:dyDescent="0.3">
      <c r="A303" s="25"/>
      <c r="B303" s="25"/>
      <c r="C303" s="25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</row>
    <row r="304" spans="1:28" x14ac:dyDescent="0.3">
      <c r="A304" s="25"/>
      <c r="B304" s="25"/>
      <c r="C304" s="25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</row>
    <row r="305" spans="1:28" x14ac:dyDescent="0.3">
      <c r="A305" s="25"/>
      <c r="B305" s="25"/>
      <c r="C305" s="25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</row>
    <row r="306" spans="1:28" x14ac:dyDescent="0.3">
      <c r="A306" s="25"/>
      <c r="B306" s="25"/>
      <c r="C306" s="25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</row>
    <row r="307" spans="1:28" x14ac:dyDescent="0.3">
      <c r="A307" s="25"/>
      <c r="B307" s="25"/>
      <c r="C307" s="25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</row>
    <row r="308" spans="1:28" x14ac:dyDescent="0.3">
      <c r="A308" s="25"/>
      <c r="B308" s="25"/>
      <c r="C308" s="25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</row>
    <row r="309" spans="1:28" x14ac:dyDescent="0.3">
      <c r="A309" s="25"/>
      <c r="B309" s="25"/>
      <c r="C309" s="25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</row>
    <row r="310" spans="1:28" x14ac:dyDescent="0.3">
      <c r="A310" s="25"/>
      <c r="B310" s="25"/>
      <c r="C310" s="25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</row>
    <row r="311" spans="1:28" x14ac:dyDescent="0.3">
      <c r="A311" s="25"/>
      <c r="B311" s="25"/>
      <c r="C311" s="25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x14ac:dyDescent="0.3">
      <c r="A312" s="25"/>
      <c r="B312" s="25"/>
      <c r="C312" s="25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x14ac:dyDescent="0.3">
      <c r="A313" s="25"/>
      <c r="B313" s="25"/>
      <c r="C313" s="25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x14ac:dyDescent="0.3">
      <c r="A314" s="25"/>
      <c r="B314" s="25"/>
      <c r="C314" s="25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x14ac:dyDescent="0.3">
      <c r="A315" s="25"/>
      <c r="B315" s="25"/>
      <c r="C315" s="25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x14ac:dyDescent="0.3">
      <c r="A316" s="25"/>
      <c r="B316" s="25"/>
      <c r="C316" s="25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x14ac:dyDescent="0.3">
      <c r="A317" s="25"/>
      <c r="B317" s="25"/>
      <c r="C317" s="25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x14ac:dyDescent="0.3">
      <c r="A318" s="25"/>
      <c r="B318" s="25"/>
      <c r="C318" s="25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x14ac:dyDescent="0.3">
      <c r="A319" s="25"/>
      <c r="B319" s="25"/>
      <c r="C319" s="25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x14ac:dyDescent="0.3">
      <c r="A320" s="25"/>
      <c r="B320" s="25"/>
      <c r="C320" s="25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x14ac:dyDescent="0.3">
      <c r="A321" s="25"/>
      <c r="B321" s="25"/>
      <c r="C321" s="25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x14ac:dyDescent="0.3">
      <c r="A322" s="25"/>
      <c r="B322" s="25"/>
      <c r="C322" s="25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x14ac:dyDescent="0.3">
      <c r="A323" s="25"/>
      <c r="B323" s="25"/>
      <c r="C323" s="25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x14ac:dyDescent="0.3">
      <c r="A324" s="25"/>
      <c r="B324" s="25"/>
      <c r="C324" s="25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x14ac:dyDescent="0.3">
      <c r="A325" s="25"/>
      <c r="B325" s="25"/>
      <c r="C325" s="25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x14ac:dyDescent="0.3">
      <c r="A326" s="25"/>
      <c r="B326" s="25"/>
      <c r="C326" s="25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x14ac:dyDescent="0.3">
      <c r="A327" s="25"/>
      <c r="B327" s="25"/>
      <c r="C327" s="25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x14ac:dyDescent="0.3">
      <c r="A328" s="25"/>
      <c r="B328" s="25"/>
      <c r="C328" s="25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x14ac:dyDescent="0.3">
      <c r="A329" s="25"/>
      <c r="B329" s="25"/>
      <c r="C329" s="25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x14ac:dyDescent="0.3">
      <c r="A330" s="25"/>
      <c r="B330" s="25"/>
      <c r="C330" s="25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x14ac:dyDescent="0.3">
      <c r="A331" s="25"/>
      <c r="B331" s="25"/>
      <c r="C331" s="25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x14ac:dyDescent="0.3">
      <c r="A332" s="25"/>
      <c r="B332" s="25"/>
      <c r="C332" s="25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x14ac:dyDescent="0.3">
      <c r="A333" s="25"/>
      <c r="B333" s="25"/>
      <c r="C333" s="25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x14ac:dyDescent="0.3">
      <c r="A334" s="25"/>
      <c r="B334" s="25"/>
      <c r="C334" s="25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x14ac:dyDescent="0.3">
      <c r="A335" s="25"/>
      <c r="B335" s="25"/>
      <c r="C335" s="25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x14ac:dyDescent="0.3">
      <c r="A336" s="25"/>
      <c r="B336" s="25"/>
      <c r="C336" s="25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x14ac:dyDescent="0.3">
      <c r="A337" s="25"/>
      <c r="B337" s="25"/>
      <c r="C337" s="25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x14ac:dyDescent="0.3">
      <c r="A338" s="25"/>
      <c r="B338" s="25"/>
      <c r="C338" s="25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x14ac:dyDescent="0.3">
      <c r="A339" s="25"/>
      <c r="B339" s="25"/>
      <c r="C339" s="25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x14ac:dyDescent="0.3">
      <c r="A340" s="25"/>
      <c r="B340" s="25"/>
      <c r="C340" s="25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x14ac:dyDescent="0.3">
      <c r="A341" s="25"/>
      <c r="B341" s="25"/>
      <c r="C341" s="25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x14ac:dyDescent="0.3">
      <c r="A342" s="25"/>
      <c r="B342" s="25"/>
      <c r="C342" s="25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x14ac:dyDescent="0.3">
      <c r="A343" s="25"/>
      <c r="B343" s="25"/>
      <c r="C343" s="25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x14ac:dyDescent="0.3">
      <c r="A344" s="25"/>
      <c r="B344" s="25"/>
      <c r="C344" s="25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x14ac:dyDescent="0.3">
      <c r="A345" s="25"/>
      <c r="B345" s="25"/>
      <c r="C345" s="25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x14ac:dyDescent="0.3">
      <c r="A346" s="25"/>
      <c r="B346" s="25"/>
      <c r="C346" s="25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x14ac:dyDescent="0.3">
      <c r="A347" s="25"/>
      <c r="B347" s="25"/>
      <c r="C347" s="25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x14ac:dyDescent="0.3">
      <c r="A348" s="25"/>
      <c r="B348" s="25"/>
      <c r="C348" s="25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x14ac:dyDescent="0.3">
      <c r="A349" s="25"/>
      <c r="B349" s="25"/>
      <c r="C349" s="25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x14ac:dyDescent="0.3">
      <c r="A350" s="25"/>
      <c r="B350" s="25"/>
      <c r="C350" s="25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x14ac:dyDescent="0.3">
      <c r="A351" s="25"/>
      <c r="B351" s="25"/>
      <c r="C351" s="25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x14ac:dyDescent="0.3">
      <c r="A352" s="25"/>
      <c r="B352" s="25"/>
      <c r="C352" s="25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x14ac:dyDescent="0.3">
      <c r="A353" s="25"/>
      <c r="B353" s="25"/>
      <c r="C353" s="25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x14ac:dyDescent="0.3">
      <c r="A354" s="25"/>
      <c r="B354" s="25"/>
      <c r="C354" s="25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x14ac:dyDescent="0.3">
      <c r="A355" s="25"/>
      <c r="B355" s="25"/>
      <c r="C355" s="25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x14ac:dyDescent="0.3">
      <c r="A356" s="25"/>
      <c r="B356" s="25"/>
      <c r="C356" s="25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x14ac:dyDescent="0.3">
      <c r="A357" s="25"/>
      <c r="B357" s="25"/>
      <c r="C357" s="25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x14ac:dyDescent="0.3">
      <c r="A358" s="25"/>
      <c r="B358" s="25"/>
      <c r="C358" s="25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x14ac:dyDescent="0.3">
      <c r="A359" s="25"/>
      <c r="B359" s="25"/>
      <c r="C359" s="25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</row>
    <row r="360" spans="1:28" x14ac:dyDescent="0.3">
      <c r="A360" s="25"/>
      <c r="B360" s="25"/>
      <c r="C360" s="25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</row>
    <row r="361" spans="1:28" x14ac:dyDescent="0.3">
      <c r="A361" s="25"/>
      <c r="B361" s="25"/>
      <c r="C361" s="25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</row>
    <row r="362" spans="1:28" x14ac:dyDescent="0.3">
      <c r="A362" s="25"/>
      <c r="B362" s="25"/>
      <c r="C362" s="25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x14ac:dyDescent="0.3">
      <c r="A363" s="25"/>
      <c r="B363" s="25"/>
      <c r="C363" s="25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x14ac:dyDescent="0.3">
      <c r="A364" s="25"/>
      <c r="B364" s="25"/>
      <c r="C364" s="25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x14ac:dyDescent="0.3">
      <c r="A365" s="25"/>
      <c r="B365" s="25"/>
      <c r="C365" s="25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x14ac:dyDescent="0.3">
      <c r="A366" s="25"/>
      <c r="B366" s="25"/>
      <c r="C366" s="25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x14ac:dyDescent="0.3">
      <c r="A367" s="25"/>
      <c r="B367" s="25"/>
      <c r="C367" s="25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x14ac:dyDescent="0.3">
      <c r="A368" s="25"/>
      <c r="B368" s="25"/>
      <c r="C368" s="25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x14ac:dyDescent="0.3">
      <c r="A369" s="25"/>
      <c r="B369" s="25"/>
      <c r="C369" s="25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x14ac:dyDescent="0.3">
      <c r="A370" s="25"/>
      <c r="B370" s="25"/>
      <c r="C370" s="25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x14ac:dyDescent="0.3">
      <c r="A371" s="25"/>
      <c r="B371" s="25"/>
      <c r="C371" s="25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x14ac:dyDescent="0.3">
      <c r="A372" s="25"/>
      <c r="B372" s="25"/>
      <c r="C372" s="25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x14ac:dyDescent="0.3">
      <c r="A373" s="25"/>
      <c r="B373" s="25"/>
      <c r="C373" s="25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x14ac:dyDescent="0.3">
      <c r="A374" s="25"/>
      <c r="B374" s="25"/>
      <c r="C374" s="25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x14ac:dyDescent="0.3">
      <c r="A375" s="25"/>
      <c r="B375" s="25"/>
      <c r="C375" s="25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x14ac:dyDescent="0.3">
      <c r="A376" s="25"/>
      <c r="B376" s="25"/>
      <c r="C376" s="25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x14ac:dyDescent="0.3">
      <c r="A377" s="25"/>
      <c r="B377" s="25"/>
      <c r="C377" s="25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x14ac:dyDescent="0.3">
      <c r="A378" s="25"/>
      <c r="B378" s="25"/>
      <c r="C378" s="25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x14ac:dyDescent="0.3">
      <c r="A379" s="25"/>
      <c r="B379" s="25"/>
      <c r="C379" s="25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x14ac:dyDescent="0.3">
      <c r="A380" s="25"/>
      <c r="B380" s="25"/>
      <c r="C380" s="25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x14ac:dyDescent="0.3">
      <c r="A381" s="25"/>
      <c r="B381" s="25"/>
      <c r="C381" s="25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x14ac:dyDescent="0.3">
      <c r="A382" s="25"/>
      <c r="B382" s="25"/>
      <c r="C382" s="25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x14ac:dyDescent="0.3">
      <c r="A383" s="25"/>
      <c r="B383" s="25"/>
      <c r="C383" s="25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x14ac:dyDescent="0.3">
      <c r="A384" s="25"/>
      <c r="B384" s="25"/>
      <c r="C384" s="25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x14ac:dyDescent="0.3">
      <c r="A385" s="25"/>
      <c r="B385" s="25"/>
      <c r="C385" s="25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x14ac:dyDescent="0.3">
      <c r="A386" s="25"/>
      <c r="B386" s="25"/>
      <c r="C386" s="25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x14ac:dyDescent="0.3">
      <c r="A387" s="25"/>
      <c r="B387" s="25"/>
      <c r="C387" s="25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x14ac:dyDescent="0.3">
      <c r="A388" s="25"/>
      <c r="B388" s="25"/>
      <c r="C388" s="25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x14ac:dyDescent="0.3">
      <c r="A389" s="25"/>
      <c r="B389" s="25"/>
      <c r="C389" s="25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x14ac:dyDescent="0.3">
      <c r="A390" s="25"/>
      <c r="B390" s="25"/>
      <c r="C390" s="25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x14ac:dyDescent="0.3">
      <c r="A391" s="25"/>
      <c r="B391" s="25"/>
      <c r="C391" s="25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x14ac:dyDescent="0.3">
      <c r="A392" s="25"/>
      <c r="B392" s="25"/>
      <c r="C392" s="25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x14ac:dyDescent="0.3">
      <c r="A393" s="25"/>
      <c r="B393" s="25"/>
      <c r="C393" s="25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x14ac:dyDescent="0.3">
      <c r="A394" s="25"/>
      <c r="B394" s="25"/>
      <c r="C394" s="25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x14ac:dyDescent="0.3">
      <c r="A395" s="25"/>
      <c r="B395" s="25"/>
      <c r="C395" s="25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x14ac:dyDescent="0.3">
      <c r="A396" s="25"/>
      <c r="B396" s="25"/>
      <c r="C396" s="25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x14ac:dyDescent="0.3">
      <c r="A397" s="25"/>
      <c r="B397" s="25"/>
      <c r="C397" s="25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x14ac:dyDescent="0.3">
      <c r="A398" s="25"/>
      <c r="B398" s="25"/>
      <c r="C398" s="25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x14ac:dyDescent="0.3">
      <c r="A399" s="25"/>
      <c r="B399" s="25"/>
      <c r="C399" s="25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x14ac:dyDescent="0.3">
      <c r="A400" s="25"/>
      <c r="B400" s="25"/>
      <c r="C400" s="25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x14ac:dyDescent="0.3">
      <c r="A401" s="25"/>
      <c r="B401" s="25"/>
      <c r="C401" s="25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x14ac:dyDescent="0.3">
      <c r="A402" s="25"/>
      <c r="B402" s="25"/>
      <c r="C402" s="25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x14ac:dyDescent="0.3">
      <c r="A403" s="25"/>
      <c r="B403" s="25"/>
      <c r="C403" s="25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x14ac:dyDescent="0.3">
      <c r="A404" s="25"/>
      <c r="B404" s="25"/>
      <c r="C404" s="25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x14ac:dyDescent="0.3">
      <c r="A405" s="25"/>
      <c r="B405" s="25"/>
      <c r="C405" s="25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x14ac:dyDescent="0.3">
      <c r="A406" s="25"/>
      <c r="B406" s="25"/>
      <c r="C406" s="25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x14ac:dyDescent="0.3">
      <c r="A407" s="25"/>
      <c r="B407" s="25"/>
      <c r="C407" s="25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x14ac:dyDescent="0.3">
      <c r="A408" s="25"/>
      <c r="B408" s="25"/>
      <c r="C408" s="25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x14ac:dyDescent="0.3">
      <c r="A409" s="25"/>
      <c r="B409" s="25"/>
      <c r="C409" s="25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x14ac:dyDescent="0.3">
      <c r="A410" s="25"/>
      <c r="B410" s="25"/>
      <c r="C410" s="25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</row>
    <row r="411" spans="1:28" x14ac:dyDescent="0.3">
      <c r="A411" s="25"/>
      <c r="B411" s="25"/>
      <c r="C411" s="25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</row>
    <row r="412" spans="1:28" x14ac:dyDescent="0.3">
      <c r="A412" s="25"/>
      <c r="B412" s="25"/>
      <c r="C412" s="25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</row>
    <row r="413" spans="1:28" x14ac:dyDescent="0.3">
      <c r="A413" s="25"/>
      <c r="B413" s="25"/>
      <c r="C413" s="25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</row>
    <row r="414" spans="1:28" x14ac:dyDescent="0.3">
      <c r="A414" s="25"/>
      <c r="B414" s="25"/>
      <c r="C414" s="25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x14ac:dyDescent="0.3">
      <c r="A415" s="25"/>
      <c r="B415" s="25"/>
      <c r="C415" s="25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x14ac:dyDescent="0.3">
      <c r="A416" s="25"/>
      <c r="B416" s="25"/>
      <c r="C416" s="25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x14ac:dyDescent="0.3">
      <c r="A417" s="25"/>
      <c r="B417" s="25"/>
      <c r="C417" s="25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x14ac:dyDescent="0.3">
      <c r="A418" s="25"/>
      <c r="B418" s="25"/>
      <c r="C418" s="25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x14ac:dyDescent="0.3">
      <c r="A419" s="25"/>
      <c r="B419" s="25"/>
      <c r="C419" s="25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x14ac:dyDescent="0.3">
      <c r="A420" s="25"/>
      <c r="B420" s="25"/>
      <c r="C420" s="25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x14ac:dyDescent="0.3">
      <c r="A421" s="25"/>
      <c r="B421" s="25"/>
      <c r="C421" s="25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x14ac:dyDescent="0.3">
      <c r="A422" s="25"/>
      <c r="B422" s="25"/>
      <c r="C422" s="25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x14ac:dyDescent="0.3">
      <c r="A423" s="25"/>
      <c r="B423" s="25"/>
      <c r="C423" s="25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x14ac:dyDescent="0.3">
      <c r="A424" s="25"/>
      <c r="B424" s="25"/>
      <c r="C424" s="25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x14ac:dyDescent="0.3">
      <c r="A425" s="25"/>
      <c r="B425" s="25"/>
      <c r="C425" s="25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x14ac:dyDescent="0.3">
      <c r="A426" s="25"/>
      <c r="B426" s="25"/>
      <c r="C426" s="25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x14ac:dyDescent="0.3">
      <c r="A427" s="25"/>
      <c r="B427" s="25"/>
      <c r="C427" s="25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x14ac:dyDescent="0.3">
      <c r="A428" s="25"/>
      <c r="B428" s="25"/>
      <c r="C428" s="25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x14ac:dyDescent="0.3">
      <c r="A429" s="25"/>
      <c r="B429" s="25"/>
      <c r="C429" s="25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x14ac:dyDescent="0.3">
      <c r="A430" s="25"/>
      <c r="B430" s="25"/>
      <c r="C430" s="25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x14ac:dyDescent="0.3">
      <c r="A431" s="25"/>
      <c r="B431" s="25"/>
      <c r="C431" s="25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x14ac:dyDescent="0.3">
      <c r="A432" s="25"/>
      <c r="B432" s="25"/>
      <c r="C432" s="25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x14ac:dyDescent="0.3">
      <c r="A433" s="25"/>
      <c r="B433" s="25"/>
      <c r="C433" s="25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x14ac:dyDescent="0.3">
      <c r="A434" s="25"/>
      <c r="B434" s="25"/>
      <c r="C434" s="25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x14ac:dyDescent="0.3">
      <c r="A435" s="25"/>
      <c r="B435" s="25"/>
      <c r="C435" s="25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x14ac:dyDescent="0.3">
      <c r="A436" s="25"/>
      <c r="B436" s="25"/>
      <c r="C436" s="25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x14ac:dyDescent="0.3">
      <c r="A437" s="25"/>
      <c r="B437" s="25"/>
      <c r="C437" s="25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x14ac:dyDescent="0.3">
      <c r="A438" s="25"/>
      <c r="B438" s="25"/>
      <c r="C438" s="25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</row>
    <row r="439" spans="1:28" x14ac:dyDescent="0.3">
      <c r="A439" s="25"/>
      <c r="B439" s="25"/>
      <c r="C439" s="25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</row>
    <row r="440" spans="1:28" x14ac:dyDescent="0.3">
      <c r="A440" s="25"/>
      <c r="B440" s="25"/>
      <c r="C440" s="25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</row>
    <row r="441" spans="1:28" x14ac:dyDescent="0.3">
      <c r="A441" s="25"/>
      <c r="B441" s="25"/>
      <c r="C441" s="25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x14ac:dyDescent="0.3">
      <c r="A442" s="25"/>
      <c r="B442" s="25"/>
      <c r="C442" s="25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x14ac:dyDescent="0.3">
      <c r="A443" s="25"/>
      <c r="B443" s="25"/>
      <c r="C443" s="25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x14ac:dyDescent="0.3">
      <c r="A444" s="25"/>
      <c r="B444" s="25"/>
      <c r="C444" s="25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x14ac:dyDescent="0.3">
      <c r="A445" s="25"/>
      <c r="B445" s="25"/>
      <c r="C445" s="25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x14ac:dyDescent="0.3">
      <c r="A446" s="25"/>
      <c r="B446" s="25"/>
      <c r="C446" s="25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x14ac:dyDescent="0.3">
      <c r="A447" s="25"/>
      <c r="B447" s="25"/>
      <c r="C447" s="25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x14ac:dyDescent="0.3">
      <c r="A448" s="25"/>
      <c r="B448" s="25"/>
      <c r="C448" s="25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x14ac:dyDescent="0.3">
      <c r="A449" s="25"/>
      <c r="B449" s="25"/>
      <c r="C449" s="25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x14ac:dyDescent="0.3">
      <c r="A450" s="25"/>
      <c r="B450" s="25"/>
      <c r="C450" s="25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x14ac:dyDescent="0.3">
      <c r="A451" s="25"/>
      <c r="B451" s="25"/>
      <c r="C451" s="25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x14ac:dyDescent="0.3">
      <c r="A452" s="25"/>
      <c r="B452" s="25"/>
      <c r="C452" s="25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x14ac:dyDescent="0.3">
      <c r="A453" s="25"/>
      <c r="B453" s="25"/>
      <c r="C453" s="25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x14ac:dyDescent="0.3">
      <c r="A454" s="25"/>
      <c r="B454" s="25"/>
      <c r="C454" s="25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x14ac:dyDescent="0.3">
      <c r="A455" s="25"/>
      <c r="B455" s="25"/>
      <c r="C455" s="25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x14ac:dyDescent="0.3">
      <c r="A456" s="25"/>
      <c r="B456" s="25"/>
      <c r="C456" s="25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x14ac:dyDescent="0.3">
      <c r="A457" s="25"/>
      <c r="B457" s="25"/>
      <c r="C457" s="25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x14ac:dyDescent="0.3">
      <c r="A458" s="25"/>
      <c r="B458" s="25"/>
      <c r="C458" s="25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x14ac:dyDescent="0.3">
      <c r="A459" s="25"/>
      <c r="B459" s="25"/>
      <c r="C459" s="25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x14ac:dyDescent="0.3">
      <c r="A460" s="25"/>
      <c r="B460" s="25"/>
      <c r="C460" s="25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x14ac:dyDescent="0.3">
      <c r="A461" s="25"/>
      <c r="B461" s="25"/>
      <c r="C461" s="25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x14ac:dyDescent="0.3">
      <c r="A462" s="25"/>
      <c r="B462" s="25"/>
      <c r="C462" s="25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x14ac:dyDescent="0.3">
      <c r="A463" s="25"/>
      <c r="B463" s="25"/>
      <c r="C463" s="25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x14ac:dyDescent="0.3">
      <c r="A464" s="25"/>
      <c r="B464" s="25"/>
      <c r="C464" s="25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x14ac:dyDescent="0.3">
      <c r="A465" s="25"/>
      <c r="B465" s="25"/>
      <c r="C465" s="25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</row>
    <row r="466" spans="1:28" x14ac:dyDescent="0.3">
      <c r="A466" s="25"/>
      <c r="B466" s="25"/>
      <c r="C466" s="25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</row>
    <row r="467" spans="1:28" x14ac:dyDescent="0.3">
      <c r="A467" s="25"/>
      <c r="B467" s="25"/>
      <c r="C467" s="25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</row>
    <row r="468" spans="1:28" x14ac:dyDescent="0.3">
      <c r="A468" s="25"/>
      <c r="B468" s="25"/>
      <c r="C468" s="25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</row>
    <row r="469" spans="1:28" x14ac:dyDescent="0.3">
      <c r="A469" s="25"/>
      <c r="B469" s="25"/>
      <c r="C469" s="25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</row>
    <row r="470" spans="1:28" x14ac:dyDescent="0.3">
      <c r="A470" s="25"/>
      <c r="B470" s="25"/>
      <c r="C470" s="25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x14ac:dyDescent="0.3">
      <c r="A471" s="25"/>
      <c r="B471" s="25"/>
      <c r="C471" s="25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x14ac:dyDescent="0.3">
      <c r="A472" s="25"/>
      <c r="B472" s="25"/>
      <c r="C472" s="25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x14ac:dyDescent="0.3">
      <c r="A473" s="25"/>
      <c r="B473" s="25"/>
      <c r="C473" s="25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x14ac:dyDescent="0.3">
      <c r="A474" s="25"/>
      <c r="B474" s="25"/>
      <c r="C474" s="25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x14ac:dyDescent="0.3">
      <c r="A475" s="25"/>
      <c r="B475" s="25"/>
      <c r="C475" s="25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x14ac:dyDescent="0.3">
      <c r="A476" s="25"/>
      <c r="B476" s="25"/>
      <c r="C476" s="25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x14ac:dyDescent="0.3">
      <c r="A477" s="25"/>
      <c r="B477" s="25"/>
      <c r="C477" s="25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x14ac:dyDescent="0.3">
      <c r="A478" s="25"/>
      <c r="B478" s="25"/>
      <c r="C478" s="25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x14ac:dyDescent="0.3">
      <c r="A479" s="25"/>
      <c r="B479" s="25"/>
      <c r="C479" s="25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x14ac:dyDescent="0.3">
      <c r="A480" s="25"/>
      <c r="B480" s="25"/>
      <c r="C480" s="25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x14ac:dyDescent="0.3">
      <c r="A481" s="25"/>
      <c r="B481" s="25"/>
      <c r="C481" s="25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x14ac:dyDescent="0.3">
      <c r="A482" s="25"/>
      <c r="B482" s="25"/>
      <c r="C482" s="25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x14ac:dyDescent="0.3">
      <c r="A483" s="25"/>
      <c r="B483" s="25"/>
      <c r="C483" s="25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x14ac:dyDescent="0.3">
      <c r="A484" s="25"/>
      <c r="B484" s="25"/>
      <c r="C484" s="25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x14ac:dyDescent="0.3">
      <c r="A485" s="25"/>
      <c r="B485" s="25"/>
      <c r="C485" s="25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x14ac:dyDescent="0.3">
      <c r="A486" s="25"/>
      <c r="B486" s="25"/>
      <c r="C486" s="25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x14ac:dyDescent="0.3">
      <c r="A487" s="25"/>
      <c r="B487" s="25"/>
      <c r="C487" s="25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x14ac:dyDescent="0.3">
      <c r="A488" s="25"/>
      <c r="B488" s="25"/>
      <c r="C488" s="25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x14ac:dyDescent="0.3">
      <c r="A489" s="25"/>
      <c r="B489" s="25"/>
      <c r="C489" s="25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x14ac:dyDescent="0.3">
      <c r="A490" s="25"/>
      <c r="B490" s="25"/>
      <c r="C490" s="25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x14ac:dyDescent="0.3">
      <c r="A491" s="25"/>
      <c r="B491" s="25"/>
      <c r="C491" s="25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x14ac:dyDescent="0.3">
      <c r="A492" s="25"/>
      <c r="B492" s="25"/>
      <c r="C492" s="25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x14ac:dyDescent="0.3">
      <c r="A493" s="25"/>
      <c r="B493" s="25"/>
      <c r="C493" s="25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x14ac:dyDescent="0.3">
      <c r="A494" s="25"/>
      <c r="B494" s="25"/>
      <c r="C494" s="25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x14ac:dyDescent="0.3">
      <c r="A495" s="25"/>
      <c r="B495" s="25"/>
      <c r="C495" s="25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x14ac:dyDescent="0.3">
      <c r="A496" s="25"/>
      <c r="B496" s="25"/>
      <c r="C496" s="25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x14ac:dyDescent="0.3">
      <c r="A497" s="25"/>
      <c r="B497" s="25"/>
      <c r="C497" s="25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x14ac:dyDescent="0.3">
      <c r="A498" s="25"/>
      <c r="B498" s="25"/>
      <c r="C498" s="25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x14ac:dyDescent="0.3">
      <c r="A499" s="25"/>
      <c r="B499" s="25"/>
      <c r="C499" s="25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x14ac:dyDescent="0.3">
      <c r="A500" s="25"/>
      <c r="B500" s="25"/>
      <c r="C500" s="25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x14ac:dyDescent="0.3">
      <c r="A501" s="25"/>
      <c r="B501" s="25"/>
      <c r="C501" s="25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x14ac:dyDescent="0.3">
      <c r="A502" s="25"/>
      <c r="B502" s="25"/>
      <c r="C502" s="25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x14ac:dyDescent="0.3">
      <c r="A503" s="25"/>
      <c r="B503" s="25"/>
      <c r="C503" s="25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x14ac:dyDescent="0.3">
      <c r="A504" s="25"/>
      <c r="B504" s="25"/>
      <c r="C504" s="25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x14ac:dyDescent="0.3">
      <c r="A505" s="25"/>
      <c r="B505" s="25"/>
      <c r="C505" s="25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x14ac:dyDescent="0.3">
      <c r="A506" s="25"/>
      <c r="B506" s="25"/>
      <c r="C506" s="25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</row>
    <row r="507" spans="1:28" x14ac:dyDescent="0.3">
      <c r="A507" s="25"/>
      <c r="B507" s="25"/>
      <c r="C507" s="25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</row>
    <row r="508" spans="1:28" x14ac:dyDescent="0.3">
      <c r="A508" s="25"/>
      <c r="B508" s="25"/>
      <c r="C508" s="25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</row>
    <row r="509" spans="1:28" x14ac:dyDescent="0.3">
      <c r="A509" s="25"/>
      <c r="B509" s="25"/>
      <c r="C509" s="25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x14ac:dyDescent="0.3">
      <c r="A510" s="25"/>
      <c r="B510" s="25"/>
      <c r="C510" s="25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x14ac:dyDescent="0.3">
      <c r="A511" s="25"/>
      <c r="B511" s="25"/>
      <c r="C511" s="25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x14ac:dyDescent="0.3">
      <c r="A512" s="25"/>
      <c r="B512" s="25"/>
      <c r="C512" s="25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x14ac:dyDescent="0.3">
      <c r="A513" s="25"/>
      <c r="B513" s="25"/>
      <c r="C513" s="25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x14ac:dyDescent="0.3">
      <c r="A514" s="25"/>
      <c r="B514" s="25"/>
      <c r="C514" s="25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x14ac:dyDescent="0.3">
      <c r="A515" s="25"/>
      <c r="B515" s="25"/>
      <c r="C515" s="25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x14ac:dyDescent="0.3">
      <c r="A516" s="25"/>
      <c r="B516" s="25"/>
      <c r="C516" s="25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x14ac:dyDescent="0.3">
      <c r="A517" s="25"/>
      <c r="B517" s="25"/>
      <c r="C517" s="25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x14ac:dyDescent="0.3">
      <c r="A518" s="25"/>
      <c r="B518" s="25"/>
      <c r="C518" s="25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x14ac:dyDescent="0.3">
      <c r="A519" s="25"/>
      <c r="B519" s="25"/>
      <c r="C519" s="25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x14ac:dyDescent="0.3">
      <c r="A520" s="25"/>
      <c r="B520" s="25"/>
      <c r="C520" s="25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x14ac:dyDescent="0.3">
      <c r="A521" s="25"/>
      <c r="B521" s="25"/>
      <c r="C521" s="25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x14ac:dyDescent="0.3">
      <c r="A522" s="25"/>
      <c r="B522" s="25"/>
      <c r="C522" s="25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x14ac:dyDescent="0.3">
      <c r="A523" s="25"/>
      <c r="B523" s="25"/>
      <c r="C523" s="25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x14ac:dyDescent="0.3">
      <c r="A524" s="25"/>
      <c r="B524" s="25"/>
      <c r="C524" s="25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x14ac:dyDescent="0.3">
      <c r="A525" s="25"/>
      <c r="B525" s="25"/>
      <c r="C525" s="25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x14ac:dyDescent="0.3">
      <c r="A526" s="25"/>
      <c r="B526" s="25"/>
      <c r="C526" s="25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x14ac:dyDescent="0.3">
      <c r="A527" s="25"/>
      <c r="B527" s="25"/>
      <c r="C527" s="25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x14ac:dyDescent="0.3">
      <c r="A528" s="25"/>
      <c r="B528" s="25"/>
      <c r="C528" s="25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x14ac:dyDescent="0.3">
      <c r="A529" s="25"/>
      <c r="B529" s="25"/>
      <c r="C529" s="25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x14ac:dyDescent="0.3">
      <c r="A530" s="25"/>
      <c r="B530" s="25"/>
      <c r="C530" s="25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x14ac:dyDescent="0.3">
      <c r="A531" s="25"/>
      <c r="B531" s="25"/>
      <c r="C531" s="25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x14ac:dyDescent="0.3">
      <c r="A532" s="25"/>
      <c r="B532" s="25"/>
      <c r="C532" s="25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x14ac:dyDescent="0.3">
      <c r="A533" s="25"/>
      <c r="B533" s="25"/>
      <c r="C533" s="25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x14ac:dyDescent="0.3">
      <c r="A534" s="25"/>
      <c r="B534" s="25"/>
      <c r="C534" s="25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x14ac:dyDescent="0.3">
      <c r="A535" s="25"/>
      <c r="B535" s="25"/>
      <c r="C535" s="25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x14ac:dyDescent="0.3">
      <c r="A536" s="25"/>
      <c r="B536" s="25"/>
      <c r="C536" s="25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x14ac:dyDescent="0.3">
      <c r="A537" s="25"/>
      <c r="B537" s="25"/>
      <c r="C537" s="25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x14ac:dyDescent="0.3">
      <c r="A538" s="25"/>
      <c r="B538" s="25"/>
      <c r="C538" s="25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x14ac:dyDescent="0.3">
      <c r="A539" s="25"/>
      <c r="B539" s="25"/>
      <c r="C539" s="25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x14ac:dyDescent="0.3">
      <c r="A540" s="25"/>
      <c r="B540" s="25"/>
      <c r="C540" s="25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x14ac:dyDescent="0.3">
      <c r="A541" s="25"/>
      <c r="B541" s="25"/>
      <c r="C541" s="25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x14ac:dyDescent="0.3">
      <c r="A542" s="25"/>
      <c r="B542" s="25"/>
      <c r="C542" s="25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x14ac:dyDescent="0.3">
      <c r="A543" s="25"/>
      <c r="B543" s="25"/>
      <c r="C543" s="25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x14ac:dyDescent="0.3">
      <c r="A544" s="25"/>
      <c r="B544" s="25"/>
      <c r="C544" s="25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x14ac:dyDescent="0.3">
      <c r="A545" s="25"/>
      <c r="B545" s="25"/>
      <c r="C545" s="25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</row>
    <row r="546" spans="1:28" x14ac:dyDescent="0.3">
      <c r="A546" s="25"/>
      <c r="B546" s="25"/>
      <c r="C546" s="25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</row>
    <row r="547" spans="1:28" x14ac:dyDescent="0.3">
      <c r="A547" s="25"/>
      <c r="B547" s="25"/>
      <c r="C547" s="25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</row>
    <row r="548" spans="1:28" x14ac:dyDescent="0.3">
      <c r="A548" s="25"/>
      <c r="B548" s="25"/>
      <c r="C548" s="25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</row>
    <row r="549" spans="1:28" x14ac:dyDescent="0.3">
      <c r="A549" s="25"/>
      <c r="B549" s="25"/>
      <c r="C549" s="25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x14ac:dyDescent="0.3">
      <c r="A550" s="25"/>
      <c r="B550" s="25"/>
      <c r="C550" s="25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x14ac:dyDescent="0.3">
      <c r="A551" s="25"/>
      <c r="B551" s="25"/>
      <c r="C551" s="25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x14ac:dyDescent="0.3">
      <c r="A552" s="25"/>
      <c r="B552" s="25"/>
      <c r="C552" s="25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x14ac:dyDescent="0.3">
      <c r="A553" s="25"/>
      <c r="B553" s="25"/>
      <c r="C553" s="25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x14ac:dyDescent="0.3">
      <c r="A554" s="25"/>
      <c r="B554" s="25"/>
      <c r="C554" s="25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x14ac:dyDescent="0.3">
      <c r="A555" s="25"/>
      <c r="B555" s="25"/>
      <c r="C555" s="25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x14ac:dyDescent="0.3">
      <c r="A556" s="25"/>
      <c r="B556" s="25"/>
      <c r="C556" s="25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x14ac:dyDescent="0.3">
      <c r="A557" s="25"/>
      <c r="B557" s="25"/>
      <c r="C557" s="25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x14ac:dyDescent="0.3">
      <c r="A558" s="25"/>
      <c r="B558" s="25"/>
      <c r="C558" s="25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x14ac:dyDescent="0.3">
      <c r="A559" s="25"/>
      <c r="B559" s="25"/>
      <c r="C559" s="25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x14ac:dyDescent="0.3">
      <c r="A560" s="25"/>
      <c r="B560" s="25"/>
      <c r="C560" s="25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x14ac:dyDescent="0.3">
      <c r="A561" s="25"/>
      <c r="B561" s="25"/>
      <c r="C561" s="25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</row>
    <row r="562" spans="1:28" x14ac:dyDescent="0.3">
      <c r="A562" s="25"/>
      <c r="B562" s="25"/>
      <c r="C562" s="25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</row>
    <row r="563" spans="1:28" x14ac:dyDescent="0.3">
      <c r="A563" s="25"/>
      <c r="B563" s="25"/>
      <c r="C563" s="25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</row>
    <row r="564" spans="1:28" x14ac:dyDescent="0.3">
      <c r="A564" s="25"/>
      <c r="B564" s="25"/>
      <c r="C564" s="25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x14ac:dyDescent="0.3">
      <c r="A565" s="25"/>
      <c r="B565" s="25"/>
      <c r="C565" s="25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x14ac:dyDescent="0.3">
      <c r="A566" s="25"/>
      <c r="B566" s="25"/>
      <c r="C566" s="25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x14ac:dyDescent="0.3">
      <c r="A567" s="25"/>
      <c r="B567" s="25"/>
      <c r="C567" s="25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x14ac:dyDescent="0.3">
      <c r="A568" s="25"/>
      <c r="B568" s="25"/>
      <c r="C568" s="25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x14ac:dyDescent="0.3">
      <c r="A569" s="25"/>
      <c r="B569" s="25"/>
      <c r="C569" s="25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x14ac:dyDescent="0.3">
      <c r="A570" s="25"/>
      <c r="B570" s="25"/>
      <c r="C570" s="25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x14ac:dyDescent="0.3">
      <c r="A571" s="25"/>
      <c r="B571" s="25"/>
      <c r="C571" s="25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x14ac:dyDescent="0.3">
      <c r="A572" s="25"/>
      <c r="B572" s="25"/>
      <c r="C572" s="25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x14ac:dyDescent="0.3">
      <c r="A573" s="25"/>
      <c r="B573" s="25"/>
      <c r="C573" s="25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x14ac:dyDescent="0.3">
      <c r="A574" s="25"/>
      <c r="B574" s="25"/>
      <c r="C574" s="25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x14ac:dyDescent="0.3">
      <c r="A575" s="25"/>
      <c r="B575" s="25"/>
      <c r="C575" s="25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x14ac:dyDescent="0.3">
      <c r="A576" s="25"/>
      <c r="B576" s="25"/>
      <c r="C576" s="25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</row>
    <row r="577" spans="1:28" x14ac:dyDescent="0.3">
      <c r="A577" s="25"/>
      <c r="B577" s="25"/>
      <c r="C577" s="25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</row>
    <row r="578" spans="1:28" x14ac:dyDescent="0.3">
      <c r="A578" s="25"/>
      <c r="B578" s="25"/>
      <c r="C578" s="25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</row>
    <row r="579" spans="1:28" x14ac:dyDescent="0.3">
      <c r="A579" s="25"/>
      <c r="B579" s="25"/>
      <c r="C579" s="25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</row>
    <row r="580" spans="1:28" x14ac:dyDescent="0.3">
      <c r="A580" s="25"/>
      <c r="B580" s="25"/>
      <c r="C580" s="25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</row>
    <row r="581" spans="1:28" x14ac:dyDescent="0.3">
      <c r="A581" s="25"/>
      <c r="B581" s="25"/>
      <c r="C581" s="25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</row>
    <row r="582" spans="1:28" x14ac:dyDescent="0.3">
      <c r="A582" s="25"/>
      <c r="B582" s="25"/>
      <c r="C582" s="25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</row>
    <row r="583" spans="1:28" x14ac:dyDescent="0.3">
      <c r="A583" s="25"/>
      <c r="B583" s="25"/>
      <c r="C583" s="25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</row>
    <row r="584" spans="1:28" x14ac:dyDescent="0.3">
      <c r="A584" s="25"/>
      <c r="B584" s="25"/>
      <c r="C584" s="25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</row>
    <row r="585" spans="1:28" x14ac:dyDescent="0.3">
      <c r="A585" s="25"/>
      <c r="B585" s="25"/>
      <c r="C585" s="25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</row>
    <row r="586" spans="1:28" x14ac:dyDescent="0.3">
      <c r="A586" s="25"/>
      <c r="B586" s="25"/>
      <c r="C586" s="25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</row>
    <row r="587" spans="1:28" x14ac:dyDescent="0.3">
      <c r="A587" s="25"/>
      <c r="B587" s="25"/>
      <c r="C587" s="25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</row>
    <row r="588" spans="1:28" x14ac:dyDescent="0.3">
      <c r="A588" s="25"/>
      <c r="B588" s="25"/>
      <c r="C588" s="25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</row>
    <row r="589" spans="1:28" x14ac:dyDescent="0.3">
      <c r="A589" s="25"/>
      <c r="B589" s="25"/>
      <c r="C589" s="25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</row>
    <row r="590" spans="1:28" x14ac:dyDescent="0.3">
      <c r="A590" s="25"/>
      <c r="B590" s="25"/>
      <c r="C590" s="25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</row>
    <row r="591" spans="1:28" x14ac:dyDescent="0.3">
      <c r="A591" s="25"/>
      <c r="B591" s="25"/>
      <c r="C591" s="25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</row>
    <row r="592" spans="1:28" x14ac:dyDescent="0.3">
      <c r="A592" s="25"/>
      <c r="B592" s="25"/>
      <c r="C592" s="25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</row>
    <row r="593" spans="1:28" x14ac:dyDescent="0.3">
      <c r="A593" s="25"/>
      <c r="B593" s="25"/>
      <c r="C593" s="25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</row>
    <row r="594" spans="1:28" x14ac:dyDescent="0.3">
      <c r="A594" s="25"/>
      <c r="B594" s="25"/>
      <c r="C594" s="25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</row>
    <row r="595" spans="1:28" x14ac:dyDescent="0.3">
      <c r="A595" s="25"/>
      <c r="B595" s="25"/>
      <c r="C595" s="25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</row>
    <row r="596" spans="1:28" x14ac:dyDescent="0.3">
      <c r="A596" s="25"/>
      <c r="B596" s="25"/>
      <c r="C596" s="25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</row>
    <row r="597" spans="1:28" x14ac:dyDescent="0.3">
      <c r="A597" s="25"/>
      <c r="B597" s="25"/>
      <c r="C597" s="25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</row>
    <row r="598" spans="1:28" x14ac:dyDescent="0.3">
      <c r="A598" s="25"/>
      <c r="B598" s="25"/>
      <c r="C598" s="25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</row>
    <row r="599" spans="1:28" x14ac:dyDescent="0.3">
      <c r="A599" s="25"/>
      <c r="B599" s="25"/>
      <c r="C599" s="25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</row>
    <row r="600" spans="1:28" x14ac:dyDescent="0.3">
      <c r="A600" s="25"/>
      <c r="B600" s="25"/>
      <c r="C600" s="25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</row>
    <row r="601" spans="1:28" x14ac:dyDescent="0.3">
      <c r="A601" s="25"/>
      <c r="B601" s="25"/>
      <c r="C601" s="25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</row>
    <row r="602" spans="1:28" x14ac:dyDescent="0.3">
      <c r="A602" s="25"/>
      <c r="B602" s="25"/>
      <c r="C602" s="25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</row>
    <row r="603" spans="1:28" x14ac:dyDescent="0.3">
      <c r="A603" s="25"/>
      <c r="B603" s="25"/>
      <c r="C603" s="25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</row>
    <row r="604" spans="1:28" x14ac:dyDescent="0.3">
      <c r="A604" s="25"/>
      <c r="B604" s="25"/>
      <c r="C604" s="25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</row>
    <row r="605" spans="1:28" x14ac:dyDescent="0.3">
      <c r="A605" s="25"/>
      <c r="B605" s="25"/>
      <c r="C605" s="25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</row>
    <row r="606" spans="1:28" x14ac:dyDescent="0.3">
      <c r="A606" s="25"/>
      <c r="B606" s="25"/>
      <c r="C606" s="25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</row>
    <row r="607" spans="1:28" x14ac:dyDescent="0.3">
      <c r="A607" s="25"/>
      <c r="B607" s="25"/>
      <c r="C607" s="25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</row>
    <row r="608" spans="1:28" x14ac:dyDescent="0.3">
      <c r="A608" s="25"/>
      <c r="B608" s="25"/>
      <c r="C608" s="25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</row>
    <row r="609" spans="1:28" x14ac:dyDescent="0.3">
      <c r="A609" s="25"/>
      <c r="B609" s="25"/>
      <c r="C609" s="25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</row>
    <row r="610" spans="1:28" x14ac:dyDescent="0.3">
      <c r="A610" s="25"/>
      <c r="B610" s="25"/>
      <c r="C610" s="25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</row>
    <row r="611" spans="1:28" x14ac:dyDescent="0.3">
      <c r="A611" s="25"/>
      <c r="B611" s="25"/>
      <c r="C611" s="25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</row>
    <row r="612" spans="1:28" x14ac:dyDescent="0.3">
      <c r="A612" s="25"/>
      <c r="B612" s="25"/>
      <c r="C612" s="25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</row>
    <row r="613" spans="1:28" x14ac:dyDescent="0.3">
      <c r="A613" s="25"/>
      <c r="B613" s="25"/>
      <c r="C613" s="25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</row>
    <row r="614" spans="1:28" x14ac:dyDescent="0.3">
      <c r="A614" s="25"/>
      <c r="B614" s="25"/>
      <c r="C614" s="25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</row>
    <row r="615" spans="1:28" x14ac:dyDescent="0.3">
      <c r="A615" s="25"/>
      <c r="B615" s="25"/>
      <c r="C615" s="25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</row>
    <row r="616" spans="1:28" x14ac:dyDescent="0.3">
      <c r="A616" s="25"/>
      <c r="B616" s="25"/>
      <c r="C616" s="25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</row>
    <row r="617" spans="1:28" x14ac:dyDescent="0.3">
      <c r="A617" s="25"/>
      <c r="B617" s="25"/>
      <c r="C617" s="25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</row>
    <row r="618" spans="1:28" x14ac:dyDescent="0.3">
      <c r="A618" s="25"/>
      <c r="B618" s="25"/>
      <c r="C618" s="25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</row>
    <row r="619" spans="1:28" x14ac:dyDescent="0.3">
      <c r="A619" s="25"/>
      <c r="B619" s="25"/>
      <c r="C619" s="25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</row>
    <row r="620" spans="1:28" x14ac:dyDescent="0.3">
      <c r="A620" s="25"/>
      <c r="B620" s="25"/>
      <c r="C620" s="25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</row>
    <row r="621" spans="1:28" x14ac:dyDescent="0.3">
      <c r="A621" s="25"/>
      <c r="B621" s="25"/>
      <c r="C621" s="25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</row>
    <row r="622" spans="1:28" x14ac:dyDescent="0.3">
      <c r="A622" s="25"/>
      <c r="B622" s="25"/>
      <c r="C622" s="25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</row>
    <row r="623" spans="1:28" x14ac:dyDescent="0.3">
      <c r="A623" s="25"/>
      <c r="B623" s="25"/>
      <c r="C623" s="25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</row>
    <row r="624" spans="1:28" x14ac:dyDescent="0.3">
      <c r="A624" s="25"/>
      <c r="B624" s="25"/>
      <c r="C624" s="25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</row>
    <row r="625" spans="1:28" x14ac:dyDescent="0.3">
      <c r="A625" s="25"/>
      <c r="B625" s="25"/>
      <c r="C625" s="25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</row>
    <row r="626" spans="1:28" x14ac:dyDescent="0.3">
      <c r="A626" s="25"/>
      <c r="B626" s="25"/>
      <c r="C626" s="25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</row>
    <row r="627" spans="1:28" x14ac:dyDescent="0.3">
      <c r="A627" s="25"/>
      <c r="B627" s="25"/>
      <c r="C627" s="25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</row>
    <row r="628" spans="1:28" x14ac:dyDescent="0.3">
      <c r="A628" s="25"/>
      <c r="B628" s="25"/>
      <c r="C628" s="25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</row>
    <row r="629" spans="1:28" x14ac:dyDescent="0.3">
      <c r="A629" s="25"/>
      <c r="B629" s="25"/>
      <c r="C629" s="25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</row>
    <row r="630" spans="1:28" x14ac:dyDescent="0.3">
      <c r="A630" s="25"/>
      <c r="B630" s="25"/>
      <c r="C630" s="25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</row>
    <row r="631" spans="1:28" x14ac:dyDescent="0.3">
      <c r="A631" s="25"/>
      <c r="B631" s="25"/>
      <c r="C631" s="25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</row>
    <row r="632" spans="1:28" x14ac:dyDescent="0.3">
      <c r="A632" s="25"/>
      <c r="B632" s="25"/>
      <c r="C632" s="25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</row>
    <row r="633" spans="1:28" x14ac:dyDescent="0.3">
      <c r="A633" s="25"/>
      <c r="B633" s="25"/>
      <c r="C633" s="25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</row>
    <row r="634" spans="1:28" x14ac:dyDescent="0.3">
      <c r="A634" s="25"/>
      <c r="B634" s="25"/>
      <c r="C634" s="25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</row>
    <row r="635" spans="1:28" x14ac:dyDescent="0.3">
      <c r="A635" s="25"/>
      <c r="B635" s="25"/>
      <c r="C635" s="25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</row>
    <row r="636" spans="1:28" x14ac:dyDescent="0.3">
      <c r="A636" s="25"/>
      <c r="B636" s="25"/>
      <c r="C636" s="25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</row>
    <row r="637" spans="1:28" x14ac:dyDescent="0.3">
      <c r="A637" s="25"/>
      <c r="B637" s="25"/>
      <c r="C637" s="25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</row>
    <row r="638" spans="1:28" x14ac:dyDescent="0.3">
      <c r="A638" s="25"/>
      <c r="B638" s="25"/>
      <c r="C638" s="25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</row>
    <row r="639" spans="1:28" x14ac:dyDescent="0.3">
      <c r="A639" s="25"/>
      <c r="B639" s="25"/>
      <c r="C639" s="25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</row>
    <row r="640" spans="1:28" x14ac:dyDescent="0.3">
      <c r="A640" s="25"/>
      <c r="B640" s="25"/>
      <c r="C640" s="25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</row>
    <row r="641" spans="1:28" x14ac:dyDescent="0.3">
      <c r="A641" s="25"/>
      <c r="B641" s="25"/>
      <c r="C641" s="25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</row>
    <row r="642" spans="1:28" x14ac:dyDescent="0.3">
      <c r="A642" s="25"/>
      <c r="B642" s="25"/>
      <c r="C642" s="25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</row>
    <row r="643" spans="1:28" x14ac:dyDescent="0.3">
      <c r="A643" s="25"/>
      <c r="B643" s="25"/>
      <c r="C643" s="25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</row>
    <row r="644" spans="1:28" x14ac:dyDescent="0.3">
      <c r="A644" s="25"/>
      <c r="B644" s="25"/>
      <c r="C644" s="25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</row>
    <row r="645" spans="1:28" x14ac:dyDescent="0.3">
      <c r="A645" s="25"/>
      <c r="B645" s="25"/>
      <c r="C645" s="25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</row>
    <row r="646" spans="1:28" x14ac:dyDescent="0.3">
      <c r="A646" s="25"/>
      <c r="B646" s="25"/>
      <c r="C646" s="25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</row>
    <row r="647" spans="1:28" x14ac:dyDescent="0.3">
      <c r="A647" s="25"/>
      <c r="B647" s="25"/>
      <c r="C647" s="25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</row>
    <row r="648" spans="1:28" x14ac:dyDescent="0.3">
      <c r="A648" s="25"/>
      <c r="B648" s="25"/>
      <c r="C648" s="25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</row>
    <row r="649" spans="1:28" x14ac:dyDescent="0.3">
      <c r="A649" s="25"/>
      <c r="B649" s="25"/>
      <c r="C649" s="25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</row>
    <row r="650" spans="1:28" x14ac:dyDescent="0.3">
      <c r="A650" s="25"/>
      <c r="B650" s="25"/>
      <c r="C650" s="25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</row>
    <row r="651" spans="1:28" x14ac:dyDescent="0.3">
      <c r="A651" s="25"/>
      <c r="B651" s="25"/>
      <c r="C651" s="25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</row>
    <row r="652" spans="1:28" x14ac:dyDescent="0.3">
      <c r="A652" s="25"/>
      <c r="B652" s="25"/>
      <c r="C652" s="25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</row>
    <row r="653" spans="1:28" x14ac:dyDescent="0.3">
      <c r="A653" s="25"/>
      <c r="B653" s="25"/>
      <c r="C653" s="25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</row>
    <row r="654" spans="1:28" x14ac:dyDescent="0.3">
      <c r="A654" s="25"/>
      <c r="B654" s="25"/>
      <c r="C654" s="25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</row>
    <row r="655" spans="1:28" x14ac:dyDescent="0.3">
      <c r="A655" s="25"/>
      <c r="B655" s="25"/>
      <c r="C655" s="25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</row>
    <row r="656" spans="1:28" x14ac:dyDescent="0.3">
      <c r="A656" s="25"/>
      <c r="B656" s="25"/>
      <c r="C656" s="25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</row>
    <row r="657" spans="1:28" x14ac:dyDescent="0.3">
      <c r="A657" s="25"/>
      <c r="B657" s="25"/>
      <c r="C657" s="25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</row>
    <row r="658" spans="1:28" x14ac:dyDescent="0.3">
      <c r="A658" s="25"/>
      <c r="B658" s="25"/>
      <c r="C658" s="25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</row>
    <row r="659" spans="1:28" x14ac:dyDescent="0.3">
      <c r="A659" s="25"/>
      <c r="B659" s="25"/>
      <c r="C659" s="25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</row>
    <row r="660" spans="1:28" x14ac:dyDescent="0.3">
      <c r="A660" s="25"/>
      <c r="B660" s="25"/>
      <c r="C660" s="25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</row>
    <row r="661" spans="1:28" x14ac:dyDescent="0.3">
      <c r="A661" s="25"/>
      <c r="B661" s="25"/>
      <c r="C661" s="25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</row>
    <row r="662" spans="1:28" x14ac:dyDescent="0.3">
      <c r="A662" s="25"/>
      <c r="B662" s="25"/>
      <c r="C662" s="25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</row>
    <row r="663" spans="1:28" x14ac:dyDescent="0.3">
      <c r="A663" s="25"/>
      <c r="B663" s="25"/>
      <c r="C663" s="25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</row>
    <row r="664" spans="1:28" x14ac:dyDescent="0.3">
      <c r="A664" s="25"/>
      <c r="B664" s="25"/>
      <c r="C664" s="25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</row>
    <row r="665" spans="1:28" x14ac:dyDescent="0.3">
      <c r="A665" s="25"/>
      <c r="B665" s="25"/>
      <c r="C665" s="25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</row>
    <row r="666" spans="1:28" x14ac:dyDescent="0.3">
      <c r="A666" s="25"/>
      <c r="B666" s="25"/>
      <c r="C666" s="25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</row>
    <row r="667" spans="1:28" x14ac:dyDescent="0.3">
      <c r="A667" s="25"/>
      <c r="B667" s="25"/>
      <c r="C667" s="25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</row>
    <row r="668" spans="1:28" x14ac:dyDescent="0.3">
      <c r="A668" s="25"/>
      <c r="B668" s="25"/>
      <c r="C668" s="25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</row>
    <row r="669" spans="1:28" x14ac:dyDescent="0.3">
      <c r="A669" s="25"/>
      <c r="B669" s="25"/>
      <c r="C669" s="25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</row>
    <row r="670" spans="1:28" x14ac:dyDescent="0.3">
      <c r="A670" s="25"/>
      <c r="B670" s="25"/>
      <c r="C670" s="25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</row>
    <row r="671" spans="1:28" x14ac:dyDescent="0.3">
      <c r="A671" s="25"/>
      <c r="B671" s="25"/>
      <c r="C671" s="25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</row>
    <row r="672" spans="1:28" x14ac:dyDescent="0.3">
      <c r="A672" s="25"/>
      <c r="B672" s="25"/>
      <c r="C672" s="25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</row>
    <row r="673" spans="1:28" x14ac:dyDescent="0.3">
      <c r="A673" s="25"/>
      <c r="B673" s="25"/>
      <c r="C673" s="25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</row>
    <row r="674" spans="1:28" x14ac:dyDescent="0.3">
      <c r="A674" s="25"/>
      <c r="B674" s="25"/>
      <c r="C674" s="25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</row>
    <row r="675" spans="1:28" x14ac:dyDescent="0.3">
      <c r="A675" s="25"/>
      <c r="B675" s="25"/>
      <c r="C675" s="25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</row>
    <row r="676" spans="1:28" x14ac:dyDescent="0.3">
      <c r="A676" s="25"/>
      <c r="B676" s="25"/>
      <c r="C676" s="25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</row>
    <row r="677" spans="1:28" x14ac:dyDescent="0.3">
      <c r="A677" s="25"/>
      <c r="B677" s="25"/>
      <c r="C677" s="25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</row>
    <row r="678" spans="1:28" x14ac:dyDescent="0.3">
      <c r="A678" s="25"/>
      <c r="B678" s="25"/>
      <c r="C678" s="25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</row>
    <row r="679" spans="1:28" x14ac:dyDescent="0.3">
      <c r="A679" s="25"/>
      <c r="B679" s="25"/>
      <c r="C679" s="25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</row>
    <row r="680" spans="1:28" x14ac:dyDescent="0.3">
      <c r="A680" s="25"/>
      <c r="B680" s="25"/>
      <c r="C680" s="25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</row>
    <row r="681" spans="1:28" x14ac:dyDescent="0.3">
      <c r="A681" s="25"/>
      <c r="B681" s="25"/>
      <c r="C681" s="25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</row>
    <row r="682" spans="1:28" x14ac:dyDescent="0.3">
      <c r="A682" s="25"/>
      <c r="B682" s="25"/>
      <c r="C682" s="25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</row>
    <row r="683" spans="1:28" x14ac:dyDescent="0.3">
      <c r="A683" s="25"/>
      <c r="B683" s="25"/>
      <c r="C683" s="25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x14ac:dyDescent="0.3">
      <c r="A684" s="25"/>
      <c r="B684" s="25"/>
      <c r="C684" s="25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x14ac:dyDescent="0.3">
      <c r="A685" s="25"/>
      <c r="B685" s="25"/>
      <c r="C685" s="25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x14ac:dyDescent="0.3">
      <c r="A686" s="25"/>
      <c r="B686" s="25"/>
      <c r="C686" s="25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x14ac:dyDescent="0.3">
      <c r="A687" s="25"/>
      <c r="B687" s="25"/>
      <c r="C687" s="25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x14ac:dyDescent="0.3">
      <c r="A688" s="25"/>
      <c r="B688" s="25"/>
      <c r="C688" s="25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x14ac:dyDescent="0.3">
      <c r="A689" s="25"/>
      <c r="B689" s="25"/>
      <c r="C689" s="25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x14ac:dyDescent="0.3">
      <c r="A690" s="25"/>
      <c r="B690" s="25"/>
      <c r="C690" s="25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x14ac:dyDescent="0.3">
      <c r="A691" s="25"/>
      <c r="B691" s="25"/>
      <c r="C691" s="25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x14ac:dyDescent="0.3">
      <c r="A692" s="25"/>
      <c r="B692" s="25"/>
      <c r="C692" s="25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x14ac:dyDescent="0.3">
      <c r="A693" s="25"/>
      <c r="B693" s="25"/>
      <c r="C693" s="25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x14ac:dyDescent="0.3">
      <c r="A694" s="25"/>
      <c r="B694" s="25"/>
      <c r="C694" s="25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x14ac:dyDescent="0.3">
      <c r="A695" s="25"/>
      <c r="B695" s="25"/>
      <c r="C695" s="25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x14ac:dyDescent="0.3">
      <c r="A696" s="25"/>
      <c r="B696" s="25"/>
      <c r="C696" s="25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x14ac:dyDescent="0.3">
      <c r="A697" s="25"/>
      <c r="B697" s="25"/>
      <c r="C697" s="25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x14ac:dyDescent="0.3">
      <c r="A698" s="25"/>
      <c r="B698" s="25"/>
      <c r="C698" s="25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x14ac:dyDescent="0.3">
      <c r="A699" s="25"/>
      <c r="B699" s="25"/>
      <c r="C699" s="25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x14ac:dyDescent="0.3">
      <c r="A700" s="25"/>
      <c r="B700" s="25"/>
      <c r="C700" s="25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x14ac:dyDescent="0.3">
      <c r="A701" s="25"/>
      <c r="B701" s="25"/>
      <c r="C701" s="25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x14ac:dyDescent="0.3">
      <c r="A702" s="25"/>
      <c r="B702" s="25"/>
      <c r="C702" s="25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x14ac:dyDescent="0.3">
      <c r="A703" s="25"/>
      <c r="B703" s="25"/>
      <c r="C703" s="25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x14ac:dyDescent="0.3">
      <c r="A704" s="25"/>
      <c r="B704" s="25"/>
      <c r="C704" s="25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x14ac:dyDescent="0.3">
      <c r="A705" s="25"/>
      <c r="B705" s="25"/>
      <c r="C705" s="25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x14ac:dyDescent="0.3">
      <c r="A706" s="25"/>
      <c r="B706" s="25"/>
      <c r="C706" s="25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x14ac:dyDescent="0.3">
      <c r="A707" s="25"/>
      <c r="B707" s="25"/>
      <c r="C707" s="25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x14ac:dyDescent="0.3">
      <c r="A708" s="25"/>
      <c r="B708" s="25"/>
      <c r="C708" s="25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x14ac:dyDescent="0.3">
      <c r="A709" s="25"/>
      <c r="B709" s="25"/>
      <c r="C709" s="25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x14ac:dyDescent="0.3">
      <c r="A710" s="25"/>
      <c r="B710" s="25"/>
      <c r="C710" s="25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x14ac:dyDescent="0.3">
      <c r="A711" s="25"/>
      <c r="B711" s="25"/>
      <c r="C711" s="25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x14ac:dyDescent="0.3">
      <c r="A712" s="25"/>
      <c r="B712" s="25"/>
      <c r="C712" s="25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x14ac:dyDescent="0.3">
      <c r="A713" s="25"/>
      <c r="B713" s="25"/>
      <c r="C713" s="25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x14ac:dyDescent="0.3">
      <c r="A714" s="25"/>
      <c r="B714" s="25"/>
      <c r="C714" s="25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x14ac:dyDescent="0.3">
      <c r="A715" s="25"/>
      <c r="B715" s="25"/>
      <c r="C715" s="25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x14ac:dyDescent="0.3">
      <c r="A716" s="25"/>
      <c r="B716" s="25"/>
      <c r="C716" s="25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x14ac:dyDescent="0.3">
      <c r="A717" s="25"/>
      <c r="B717" s="25"/>
      <c r="C717" s="25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x14ac:dyDescent="0.3">
      <c r="A718" s="25"/>
      <c r="B718" s="25"/>
      <c r="C718" s="25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x14ac:dyDescent="0.3">
      <c r="A719" s="25"/>
      <c r="B719" s="25"/>
      <c r="C719" s="25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</row>
    <row r="720" spans="1:28" x14ac:dyDescent="0.3">
      <c r="A720" s="25"/>
      <c r="B720" s="25"/>
      <c r="C720" s="25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</row>
    <row r="721" spans="1:28" x14ac:dyDescent="0.3">
      <c r="A721" s="25"/>
      <c r="B721" s="25"/>
      <c r="C721" s="25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</row>
    <row r="722" spans="1:28" x14ac:dyDescent="0.3">
      <c r="A722" s="25"/>
      <c r="B722" s="25"/>
      <c r="C722" s="25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x14ac:dyDescent="0.3">
      <c r="A723" s="25"/>
      <c r="B723" s="25"/>
      <c r="C723" s="25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x14ac:dyDescent="0.3">
      <c r="A724" s="25"/>
      <c r="B724" s="25"/>
      <c r="C724" s="25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x14ac:dyDescent="0.3">
      <c r="A725" s="25"/>
      <c r="B725" s="25"/>
      <c r="C725" s="25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x14ac:dyDescent="0.3">
      <c r="A726" s="25"/>
      <c r="B726" s="25"/>
      <c r="C726" s="25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x14ac:dyDescent="0.3">
      <c r="A727" s="25"/>
      <c r="B727" s="25"/>
      <c r="C727" s="25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x14ac:dyDescent="0.3">
      <c r="A728" s="25"/>
      <c r="B728" s="25"/>
      <c r="C728" s="25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x14ac:dyDescent="0.3">
      <c r="A729" s="25"/>
      <c r="B729" s="25"/>
      <c r="C729" s="25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x14ac:dyDescent="0.3">
      <c r="A730" s="25"/>
      <c r="B730" s="25"/>
      <c r="C730" s="25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x14ac:dyDescent="0.3">
      <c r="A731" s="25"/>
      <c r="B731" s="25"/>
      <c r="C731" s="25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x14ac:dyDescent="0.3">
      <c r="A732" s="25"/>
      <c r="B732" s="25"/>
      <c r="C732" s="25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x14ac:dyDescent="0.3">
      <c r="A733" s="25"/>
      <c r="B733" s="25"/>
      <c r="C733" s="25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</sheetData>
  <autoFilter ref="A1:AB733" xr:uid="{F32BA11B-7DAB-4D6A-BD24-AE2F53AD3DA5}"/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87DDD-E137-44ED-AF26-D0B5613053F5}">
  <sheetPr codeName="Sheet19">
    <tabColor theme="9" tint="0.59999389629810485"/>
  </sheetPr>
  <dimension ref="A1:AK733"/>
  <sheetViews>
    <sheetView workbookViewId="0">
      <pane ySplit="1" topLeftCell="A678" activePane="bottomLeft" state="frozen"/>
      <selection pane="bottomLeft" activeCell="Q686" sqref="Q686"/>
    </sheetView>
  </sheetViews>
  <sheetFormatPr defaultColWidth="8.54296875" defaultRowHeight="12" x14ac:dyDescent="0.3"/>
  <cols>
    <col min="1" max="1" width="25.1796875" style="17" customWidth="1"/>
    <col min="2" max="3" width="8.54296875" style="17"/>
    <col min="4" max="4" width="10.54296875" style="17" customWidth="1"/>
    <col min="5" max="16384" width="8.54296875" style="17"/>
  </cols>
  <sheetData>
    <row r="1" spans="1:37" x14ac:dyDescent="0.3">
      <c r="A1" s="24" t="s">
        <v>150</v>
      </c>
      <c r="B1" s="24" t="s">
        <v>151</v>
      </c>
      <c r="C1" s="24" t="s">
        <v>152</v>
      </c>
      <c r="D1" s="24">
        <v>2020</v>
      </c>
      <c r="E1" s="24">
        <v>2021</v>
      </c>
      <c r="F1" s="24">
        <v>2022</v>
      </c>
      <c r="G1" s="24">
        <v>2023</v>
      </c>
      <c r="H1" s="24">
        <v>2024</v>
      </c>
      <c r="I1" s="24">
        <v>2025</v>
      </c>
      <c r="J1" s="24">
        <v>2026</v>
      </c>
      <c r="K1" s="24">
        <v>2027</v>
      </c>
      <c r="L1" s="24">
        <v>2028</v>
      </c>
      <c r="M1" s="24">
        <v>2029</v>
      </c>
      <c r="N1" s="24">
        <v>2030</v>
      </c>
      <c r="O1" s="24">
        <v>2031</v>
      </c>
      <c r="P1" s="24">
        <v>2032</v>
      </c>
      <c r="Q1" s="24">
        <v>2033</v>
      </c>
      <c r="R1" s="24">
        <v>2034</v>
      </c>
      <c r="S1" s="24">
        <v>2035</v>
      </c>
      <c r="T1" s="24">
        <v>2036</v>
      </c>
      <c r="U1" s="24">
        <v>2037</v>
      </c>
      <c r="V1" s="24">
        <v>2038</v>
      </c>
      <c r="W1" s="24">
        <v>2039</v>
      </c>
      <c r="X1" s="24">
        <v>2040</v>
      </c>
      <c r="Y1" s="24">
        <v>2041</v>
      </c>
      <c r="Z1" s="24">
        <v>2042</v>
      </c>
      <c r="AA1" s="24">
        <v>2043</v>
      </c>
      <c r="AB1" s="24">
        <v>2044</v>
      </c>
      <c r="AC1" s="17">
        <v>2045</v>
      </c>
      <c r="AD1" s="17">
        <v>2046</v>
      </c>
      <c r="AE1" s="17">
        <v>2047</v>
      </c>
      <c r="AF1" s="17">
        <v>2048</v>
      </c>
      <c r="AG1" s="17">
        <v>2049</v>
      </c>
      <c r="AH1" s="17">
        <v>2050</v>
      </c>
      <c r="AI1" s="17">
        <v>2051</v>
      </c>
      <c r="AJ1" s="17">
        <v>2052</v>
      </c>
      <c r="AK1" s="17">
        <v>2053</v>
      </c>
    </row>
    <row r="2" spans="1:37" x14ac:dyDescent="0.3">
      <c r="A2" s="25"/>
      <c r="B2" s="25"/>
      <c r="C2" s="25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</row>
    <row r="3" spans="1:37" x14ac:dyDescent="0.3">
      <c r="A3" s="25"/>
      <c r="B3" s="25"/>
      <c r="C3" s="25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</row>
    <row r="4" spans="1:37" x14ac:dyDescent="0.3">
      <c r="A4" s="25"/>
      <c r="B4" s="25"/>
      <c r="C4" s="25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</row>
    <row r="5" spans="1:37" x14ac:dyDescent="0.3">
      <c r="A5" s="25"/>
      <c r="B5" s="25"/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</row>
    <row r="6" spans="1:37" x14ac:dyDescent="0.3">
      <c r="A6" s="25"/>
      <c r="B6" s="25"/>
      <c r="C6" s="25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</row>
    <row r="7" spans="1:37" x14ac:dyDescent="0.3">
      <c r="A7" s="25"/>
      <c r="B7" s="25"/>
      <c r="C7" s="25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</row>
    <row r="8" spans="1:37" x14ac:dyDescent="0.3">
      <c r="A8" s="25"/>
      <c r="B8" s="25"/>
      <c r="C8" s="25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37" x14ac:dyDescent="0.3">
      <c r="A9" s="25"/>
      <c r="B9" s="25"/>
      <c r="C9" s="25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37" x14ac:dyDescent="0.3">
      <c r="A10" s="25"/>
      <c r="B10" s="25"/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37" x14ac:dyDescent="0.3">
      <c r="A11" s="25"/>
      <c r="B11" s="25"/>
      <c r="C11" s="25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37" x14ac:dyDescent="0.3">
      <c r="A12" s="25"/>
      <c r="B12" s="25"/>
      <c r="C12" s="25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37" x14ac:dyDescent="0.3">
      <c r="A13" s="25"/>
      <c r="B13" s="25"/>
      <c r="C13" s="25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37" x14ac:dyDescent="0.3">
      <c r="A14" s="25"/>
      <c r="B14" s="25"/>
      <c r="C14" s="25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37" x14ac:dyDescent="0.3">
      <c r="A15" s="25"/>
      <c r="B15" s="25"/>
      <c r="C15" s="25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37" x14ac:dyDescent="0.3">
      <c r="A16" s="25"/>
      <c r="B16" s="25"/>
      <c r="C16" s="25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x14ac:dyDescent="0.3">
      <c r="A17" s="25"/>
      <c r="B17" s="25"/>
      <c r="C17" s="25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x14ac:dyDescent="0.3">
      <c r="A18" s="25"/>
      <c r="B18" s="25"/>
      <c r="C18" s="25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x14ac:dyDescent="0.3">
      <c r="A19" s="25"/>
      <c r="B19" s="25"/>
      <c r="C19" s="25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x14ac:dyDescent="0.3">
      <c r="A20" s="25"/>
      <c r="B20" s="25"/>
      <c r="C20" s="25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x14ac:dyDescent="0.3">
      <c r="A21" s="25"/>
      <c r="B21" s="25"/>
      <c r="C21" s="25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x14ac:dyDescent="0.3">
      <c r="A22" s="25"/>
      <c r="B22" s="25"/>
      <c r="C22" s="25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x14ac:dyDescent="0.3">
      <c r="A23" s="25"/>
      <c r="B23" s="25"/>
      <c r="C23" s="25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x14ac:dyDescent="0.3">
      <c r="A24" s="25"/>
      <c r="B24" s="25"/>
      <c r="C24" s="25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x14ac:dyDescent="0.3">
      <c r="A25" s="25"/>
      <c r="B25" s="25"/>
      <c r="C25" s="25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x14ac:dyDescent="0.3">
      <c r="A26" s="25"/>
      <c r="B26" s="25"/>
      <c r="C26" s="25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x14ac:dyDescent="0.3">
      <c r="A27" s="25"/>
      <c r="B27" s="25"/>
      <c r="C27" s="25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x14ac:dyDescent="0.3">
      <c r="A28" s="25"/>
      <c r="B28" s="25"/>
      <c r="C28" s="25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x14ac:dyDescent="0.3">
      <c r="A29" s="25"/>
      <c r="B29" s="25"/>
      <c r="C29" s="25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x14ac:dyDescent="0.3">
      <c r="A30" s="25"/>
      <c r="B30" s="25"/>
      <c r="C30" s="25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x14ac:dyDescent="0.3">
      <c r="A31" s="25"/>
      <c r="B31" s="25"/>
      <c r="C31" s="25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x14ac:dyDescent="0.3">
      <c r="A32" s="25"/>
      <c r="B32" s="25"/>
      <c r="C32" s="25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x14ac:dyDescent="0.3">
      <c r="A33" s="25"/>
      <c r="B33" s="25"/>
      <c r="C33" s="25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x14ac:dyDescent="0.3">
      <c r="A34" s="25"/>
      <c r="B34" s="25"/>
      <c r="C34" s="25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x14ac:dyDescent="0.3">
      <c r="A35" s="25"/>
      <c r="B35" s="25"/>
      <c r="C35" s="25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x14ac:dyDescent="0.3">
      <c r="A36" s="25"/>
      <c r="B36" s="25"/>
      <c r="C36" s="25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x14ac:dyDescent="0.3">
      <c r="A37" s="25"/>
      <c r="B37" s="25"/>
      <c r="C37" s="25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x14ac:dyDescent="0.3">
      <c r="A38" s="25"/>
      <c r="B38" s="25"/>
      <c r="C38" s="25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x14ac:dyDescent="0.3">
      <c r="A39" s="25"/>
      <c r="B39" s="25"/>
      <c r="C39" s="25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x14ac:dyDescent="0.3">
      <c r="A40" s="25"/>
      <c r="B40" s="25"/>
      <c r="C40" s="25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x14ac:dyDescent="0.3">
      <c r="A41" s="25"/>
      <c r="B41" s="25"/>
      <c r="C41" s="25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x14ac:dyDescent="0.3">
      <c r="A42" s="25"/>
      <c r="B42" s="25"/>
      <c r="C42" s="25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x14ac:dyDescent="0.3">
      <c r="A43" s="25"/>
      <c r="B43" s="25"/>
      <c r="C43" s="25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x14ac:dyDescent="0.3">
      <c r="A44" s="25"/>
      <c r="B44" s="25"/>
      <c r="C44" s="25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</row>
    <row r="45" spans="1:28" x14ac:dyDescent="0.3">
      <c r="A45" s="25"/>
      <c r="B45" s="25"/>
      <c r="C45" s="25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</row>
    <row r="46" spans="1:28" x14ac:dyDescent="0.3">
      <c r="A46" s="25"/>
      <c r="B46" s="25"/>
      <c r="C46" s="25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</row>
    <row r="47" spans="1:28" x14ac:dyDescent="0.3">
      <c r="A47" s="25"/>
      <c r="B47" s="25"/>
      <c r="C47" s="25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x14ac:dyDescent="0.3">
      <c r="A48" s="25"/>
      <c r="B48" s="25"/>
      <c r="C48" s="25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x14ac:dyDescent="0.3">
      <c r="A49" s="25"/>
      <c r="B49" s="25"/>
      <c r="C49" s="25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x14ac:dyDescent="0.3">
      <c r="A50" s="25"/>
      <c r="B50" s="25"/>
      <c r="C50" s="25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x14ac:dyDescent="0.3">
      <c r="A51" s="25"/>
      <c r="B51" s="25"/>
      <c r="C51" s="25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x14ac:dyDescent="0.3">
      <c r="A52" s="25"/>
      <c r="B52" s="25"/>
      <c r="C52" s="25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x14ac:dyDescent="0.3">
      <c r="A53" s="25"/>
      <c r="B53" s="25"/>
      <c r="C53" s="25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x14ac:dyDescent="0.3">
      <c r="A54" s="25"/>
      <c r="B54" s="25"/>
      <c r="C54" s="25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x14ac:dyDescent="0.3">
      <c r="A55" s="25"/>
      <c r="B55" s="25"/>
      <c r="C55" s="25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x14ac:dyDescent="0.3">
      <c r="A56" s="25"/>
      <c r="B56" s="25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x14ac:dyDescent="0.3">
      <c r="A57" s="25"/>
      <c r="B57" s="25"/>
      <c r="C57" s="25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x14ac:dyDescent="0.3">
      <c r="A58" s="25"/>
      <c r="B58" s="25"/>
      <c r="C58" s="25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x14ac:dyDescent="0.3">
      <c r="A59" s="25"/>
      <c r="B59" s="25"/>
      <c r="C59" s="25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x14ac:dyDescent="0.3">
      <c r="A60" s="25"/>
      <c r="B60" s="25"/>
      <c r="C60" s="25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x14ac:dyDescent="0.3">
      <c r="A61" s="25"/>
      <c r="B61" s="25"/>
      <c r="C61" s="25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x14ac:dyDescent="0.3">
      <c r="A62" s="25"/>
      <c r="B62" s="25"/>
      <c r="C62" s="25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x14ac:dyDescent="0.3">
      <c r="A63" s="25"/>
      <c r="B63" s="25"/>
      <c r="C63" s="25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x14ac:dyDescent="0.3">
      <c r="A64" s="25"/>
      <c r="B64" s="25"/>
      <c r="C64" s="25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x14ac:dyDescent="0.3">
      <c r="A65" s="25"/>
      <c r="B65" s="25"/>
      <c r="C65" s="25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x14ac:dyDescent="0.3">
      <c r="A66" s="25"/>
      <c r="B66" s="25"/>
      <c r="C66" s="25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x14ac:dyDescent="0.3">
      <c r="A67" s="25"/>
      <c r="B67" s="25"/>
      <c r="C67" s="25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x14ac:dyDescent="0.3">
      <c r="A68" s="25"/>
      <c r="B68" s="25"/>
      <c r="C68" s="25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x14ac:dyDescent="0.3">
      <c r="A69" s="25"/>
      <c r="B69" s="25"/>
      <c r="C69" s="25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x14ac:dyDescent="0.3">
      <c r="A70" s="25"/>
      <c r="B70" s="25"/>
      <c r="C70" s="25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x14ac:dyDescent="0.3">
      <c r="A71" s="25"/>
      <c r="B71" s="25"/>
      <c r="C71" s="25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x14ac:dyDescent="0.3">
      <c r="A72" s="25"/>
      <c r="B72" s="25"/>
      <c r="C72" s="25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x14ac:dyDescent="0.3">
      <c r="A73" s="25"/>
      <c r="B73" s="25"/>
      <c r="C73" s="25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x14ac:dyDescent="0.3">
      <c r="A74" s="25"/>
      <c r="B74" s="25"/>
      <c r="C74" s="25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x14ac:dyDescent="0.3">
      <c r="A75" s="25"/>
      <c r="B75" s="25"/>
      <c r="C75" s="25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x14ac:dyDescent="0.3">
      <c r="A76" s="25"/>
      <c r="B76" s="25"/>
      <c r="C76" s="25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x14ac:dyDescent="0.3">
      <c r="A77" s="25"/>
      <c r="B77" s="25"/>
      <c r="C77" s="25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x14ac:dyDescent="0.3">
      <c r="A78" s="25"/>
      <c r="B78" s="25"/>
      <c r="C78" s="25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x14ac:dyDescent="0.3">
      <c r="A79" s="25"/>
      <c r="B79" s="25"/>
      <c r="C79" s="25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x14ac:dyDescent="0.3">
      <c r="A80" s="25"/>
      <c r="B80" s="25"/>
      <c r="C80" s="25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x14ac:dyDescent="0.3">
      <c r="A81" s="25"/>
      <c r="B81" s="25"/>
      <c r="C81" s="25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x14ac:dyDescent="0.3">
      <c r="A82" s="25"/>
      <c r="B82" s="25"/>
      <c r="C82" s="25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x14ac:dyDescent="0.3">
      <c r="A83" s="25"/>
      <c r="B83" s="25"/>
      <c r="C83" s="25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x14ac:dyDescent="0.3">
      <c r="A84" s="25"/>
      <c r="B84" s="25"/>
      <c r="C84" s="25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x14ac:dyDescent="0.3">
      <c r="A85" s="25"/>
      <c r="B85" s="25"/>
      <c r="C85" s="25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x14ac:dyDescent="0.3">
      <c r="A86" s="25"/>
      <c r="B86" s="25"/>
      <c r="C86" s="25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x14ac:dyDescent="0.3">
      <c r="A87" s="25"/>
      <c r="B87" s="25"/>
      <c r="C87" s="25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x14ac:dyDescent="0.3">
      <c r="A88" s="25"/>
      <c r="B88" s="25"/>
      <c r="C88" s="25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x14ac:dyDescent="0.3">
      <c r="A89" s="25"/>
      <c r="B89" s="25"/>
      <c r="C89" s="25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x14ac:dyDescent="0.3">
      <c r="A90" s="25"/>
      <c r="B90" s="25"/>
      <c r="C90" s="25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x14ac:dyDescent="0.3">
      <c r="A91" s="25"/>
      <c r="B91" s="25"/>
      <c r="C91" s="25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x14ac:dyDescent="0.3">
      <c r="A92" s="25"/>
      <c r="B92" s="25"/>
      <c r="C92" s="25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x14ac:dyDescent="0.3">
      <c r="A93" s="25"/>
      <c r="B93" s="25"/>
      <c r="C93" s="25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x14ac:dyDescent="0.3">
      <c r="A94" s="25"/>
      <c r="B94" s="25"/>
      <c r="C94" s="25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x14ac:dyDescent="0.3">
      <c r="A95" s="25"/>
      <c r="B95" s="25"/>
      <c r="C95" s="25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x14ac:dyDescent="0.3">
      <c r="A96" s="25"/>
      <c r="B96" s="25"/>
      <c r="C96" s="25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x14ac:dyDescent="0.3">
      <c r="A97" s="25"/>
      <c r="B97" s="25"/>
      <c r="C97" s="25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x14ac:dyDescent="0.3">
      <c r="A98" s="25"/>
      <c r="B98" s="25"/>
      <c r="C98" s="25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x14ac:dyDescent="0.3">
      <c r="A99" s="25"/>
      <c r="B99" s="25"/>
      <c r="C99" s="25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x14ac:dyDescent="0.3">
      <c r="A100" s="25"/>
      <c r="B100" s="25"/>
      <c r="C100" s="25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x14ac:dyDescent="0.3">
      <c r="A101" s="25"/>
      <c r="B101" s="25"/>
      <c r="C101" s="25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x14ac:dyDescent="0.3">
      <c r="A102" s="25"/>
      <c r="B102" s="25"/>
      <c r="C102" s="25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x14ac:dyDescent="0.3">
      <c r="A103" s="25"/>
      <c r="B103" s="25"/>
      <c r="C103" s="25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x14ac:dyDescent="0.3">
      <c r="A104" s="25"/>
      <c r="B104" s="25"/>
      <c r="C104" s="25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</row>
    <row r="105" spans="1:28" x14ac:dyDescent="0.3">
      <c r="A105" s="25"/>
      <c r="B105" s="25"/>
      <c r="C105" s="25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</row>
    <row r="106" spans="1:28" x14ac:dyDescent="0.3">
      <c r="A106" s="25"/>
      <c r="B106" s="25"/>
      <c r="C106" s="25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</row>
    <row r="107" spans="1:28" x14ac:dyDescent="0.3">
      <c r="A107" s="25"/>
      <c r="B107" s="25"/>
      <c r="C107" s="25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x14ac:dyDescent="0.3">
      <c r="A108" s="25"/>
      <c r="B108" s="25"/>
      <c r="C108" s="25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x14ac:dyDescent="0.3">
      <c r="A109" s="25"/>
      <c r="B109" s="25"/>
      <c r="C109" s="25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x14ac:dyDescent="0.3">
      <c r="A110" s="25"/>
      <c r="B110" s="25"/>
      <c r="C110" s="25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x14ac:dyDescent="0.3">
      <c r="A111" s="25"/>
      <c r="B111" s="25"/>
      <c r="C111" s="25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x14ac:dyDescent="0.3">
      <c r="A112" s="25"/>
      <c r="B112" s="25"/>
      <c r="C112" s="25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x14ac:dyDescent="0.3">
      <c r="A113" s="25"/>
      <c r="B113" s="25"/>
      <c r="C113" s="25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x14ac:dyDescent="0.3">
      <c r="A114" s="25"/>
      <c r="B114" s="25"/>
      <c r="C114" s="25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x14ac:dyDescent="0.3">
      <c r="A115" s="25"/>
      <c r="B115" s="25"/>
      <c r="C115" s="25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x14ac:dyDescent="0.3">
      <c r="A116" s="25"/>
      <c r="B116" s="25"/>
      <c r="C116" s="25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x14ac:dyDescent="0.3">
      <c r="A117" s="25"/>
      <c r="B117" s="25"/>
      <c r="C117" s="25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x14ac:dyDescent="0.3">
      <c r="A118" s="25"/>
      <c r="B118" s="25"/>
      <c r="C118" s="25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x14ac:dyDescent="0.3">
      <c r="A119" s="25"/>
      <c r="B119" s="25"/>
      <c r="C119" s="25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x14ac:dyDescent="0.3">
      <c r="A120" s="25"/>
      <c r="B120" s="25"/>
      <c r="C120" s="25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x14ac:dyDescent="0.3">
      <c r="A121" s="25"/>
      <c r="B121" s="25"/>
      <c r="C121" s="25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x14ac:dyDescent="0.3">
      <c r="A122" s="25"/>
      <c r="B122" s="25"/>
      <c r="C122" s="25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x14ac:dyDescent="0.3">
      <c r="A123" s="25"/>
      <c r="B123" s="25"/>
      <c r="C123" s="25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x14ac:dyDescent="0.3">
      <c r="A124" s="25"/>
      <c r="B124" s="25"/>
      <c r="C124" s="25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x14ac:dyDescent="0.3">
      <c r="A125" s="25"/>
      <c r="B125" s="25"/>
      <c r="C125" s="25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x14ac:dyDescent="0.3">
      <c r="A126" s="25"/>
      <c r="B126" s="25"/>
      <c r="C126" s="25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x14ac:dyDescent="0.3">
      <c r="A127" s="25"/>
      <c r="B127" s="25"/>
      <c r="C127" s="25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x14ac:dyDescent="0.3">
      <c r="A128" s="25"/>
      <c r="B128" s="25"/>
      <c r="C128" s="25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x14ac:dyDescent="0.3">
      <c r="A129" s="25"/>
      <c r="B129" s="25"/>
      <c r="C129" s="25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x14ac:dyDescent="0.3">
      <c r="A130" s="25"/>
      <c r="B130" s="25"/>
      <c r="C130" s="25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x14ac:dyDescent="0.3">
      <c r="A131" s="25"/>
      <c r="B131" s="25"/>
      <c r="C131" s="25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x14ac:dyDescent="0.3">
      <c r="A132" s="25"/>
      <c r="B132" s="25"/>
      <c r="C132" s="25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x14ac:dyDescent="0.3">
      <c r="A133" s="25"/>
      <c r="B133" s="25"/>
      <c r="C133" s="25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x14ac:dyDescent="0.3">
      <c r="A134" s="25"/>
      <c r="B134" s="25"/>
      <c r="C134" s="25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x14ac:dyDescent="0.3">
      <c r="A135" s="25"/>
      <c r="B135" s="25"/>
      <c r="C135" s="25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x14ac:dyDescent="0.3">
      <c r="A136" s="25"/>
      <c r="B136" s="25"/>
      <c r="C136" s="25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x14ac:dyDescent="0.3">
      <c r="A137" s="25"/>
      <c r="B137" s="25"/>
      <c r="C137" s="25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x14ac:dyDescent="0.3">
      <c r="A138" s="25"/>
      <c r="B138" s="25"/>
      <c r="C138" s="25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x14ac:dyDescent="0.3">
      <c r="A139" s="25"/>
      <c r="B139" s="25"/>
      <c r="C139" s="25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x14ac:dyDescent="0.3">
      <c r="A140" s="25"/>
      <c r="B140" s="25"/>
      <c r="C140" s="25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x14ac:dyDescent="0.3">
      <c r="A141" s="25"/>
      <c r="B141" s="25"/>
      <c r="C141" s="25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x14ac:dyDescent="0.3">
      <c r="A142" s="25"/>
      <c r="B142" s="25"/>
      <c r="C142" s="25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x14ac:dyDescent="0.3">
      <c r="A143" s="25"/>
      <c r="B143" s="25"/>
      <c r="C143" s="25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</row>
    <row r="144" spans="1:28" x14ac:dyDescent="0.3">
      <c r="A144" s="25"/>
      <c r="B144" s="25"/>
      <c r="C144" s="25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</row>
    <row r="145" spans="1:28" x14ac:dyDescent="0.3">
      <c r="A145" s="25"/>
      <c r="B145" s="25"/>
      <c r="C145" s="25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</row>
    <row r="146" spans="1:28" x14ac:dyDescent="0.3">
      <c r="A146" s="25"/>
      <c r="B146" s="25"/>
      <c r="C146" s="25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x14ac:dyDescent="0.3">
      <c r="A147" s="25"/>
      <c r="B147" s="25"/>
      <c r="C147" s="25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x14ac:dyDescent="0.3">
      <c r="A148" s="25"/>
      <c r="B148" s="25"/>
      <c r="C148" s="25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x14ac:dyDescent="0.3">
      <c r="A149" s="25"/>
      <c r="B149" s="25"/>
      <c r="C149" s="25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x14ac:dyDescent="0.3">
      <c r="A150" s="25"/>
      <c r="B150" s="25"/>
      <c r="C150" s="25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x14ac:dyDescent="0.3">
      <c r="A151" s="25"/>
      <c r="B151" s="25"/>
      <c r="C151" s="25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x14ac:dyDescent="0.3">
      <c r="A152" s="25"/>
      <c r="B152" s="25"/>
      <c r="C152" s="25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x14ac:dyDescent="0.3">
      <c r="A153" s="25"/>
      <c r="B153" s="25"/>
      <c r="C153" s="25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x14ac:dyDescent="0.3">
      <c r="A154" s="25"/>
      <c r="B154" s="25"/>
      <c r="C154" s="25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x14ac:dyDescent="0.3">
      <c r="A155" s="25"/>
      <c r="B155" s="25"/>
      <c r="C155" s="25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x14ac:dyDescent="0.3">
      <c r="A156" s="25"/>
      <c r="B156" s="25"/>
      <c r="C156" s="25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x14ac:dyDescent="0.3">
      <c r="A157" s="25"/>
      <c r="B157" s="25"/>
      <c r="C157" s="25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x14ac:dyDescent="0.3">
      <c r="A158" s="25"/>
      <c r="B158" s="25"/>
      <c r="C158" s="25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x14ac:dyDescent="0.3">
      <c r="A159" s="25"/>
      <c r="B159" s="25"/>
      <c r="C159" s="25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x14ac:dyDescent="0.3">
      <c r="A160" s="25"/>
      <c r="B160" s="25"/>
      <c r="C160" s="25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x14ac:dyDescent="0.3">
      <c r="A161" s="25"/>
      <c r="B161" s="25"/>
      <c r="C161" s="25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x14ac:dyDescent="0.3">
      <c r="A162" s="25"/>
      <c r="B162" s="25"/>
      <c r="C162" s="25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x14ac:dyDescent="0.3">
      <c r="A163" s="25"/>
      <c r="B163" s="25"/>
      <c r="C163" s="25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x14ac:dyDescent="0.3">
      <c r="A164" s="25"/>
      <c r="B164" s="25"/>
      <c r="C164" s="25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x14ac:dyDescent="0.3">
      <c r="A165" s="25"/>
      <c r="B165" s="25"/>
      <c r="C165" s="25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x14ac:dyDescent="0.3">
      <c r="A166" s="25"/>
      <c r="B166" s="25"/>
      <c r="C166" s="25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x14ac:dyDescent="0.3">
      <c r="A167" s="25"/>
      <c r="B167" s="25"/>
      <c r="C167" s="25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x14ac:dyDescent="0.3">
      <c r="A168" s="25"/>
      <c r="B168" s="25"/>
      <c r="C168" s="25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x14ac:dyDescent="0.3">
      <c r="A169" s="25"/>
      <c r="B169" s="25"/>
      <c r="C169" s="25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x14ac:dyDescent="0.3">
      <c r="A170" s="25"/>
      <c r="B170" s="25"/>
      <c r="C170" s="25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x14ac:dyDescent="0.3">
      <c r="A171" s="25"/>
      <c r="B171" s="25"/>
      <c r="C171" s="25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x14ac:dyDescent="0.3">
      <c r="A172" s="25"/>
      <c r="B172" s="25"/>
      <c r="C172" s="25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x14ac:dyDescent="0.3">
      <c r="A173" s="25"/>
      <c r="B173" s="25"/>
      <c r="C173" s="25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x14ac:dyDescent="0.3">
      <c r="A174" s="25"/>
      <c r="B174" s="25"/>
      <c r="C174" s="25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x14ac:dyDescent="0.3">
      <c r="A175" s="25"/>
      <c r="B175" s="25"/>
      <c r="C175" s="25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x14ac:dyDescent="0.3">
      <c r="A176" s="25"/>
      <c r="B176" s="25"/>
      <c r="C176" s="25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x14ac:dyDescent="0.3">
      <c r="A177" s="25"/>
      <c r="B177" s="25"/>
      <c r="C177" s="25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x14ac:dyDescent="0.3">
      <c r="A178" s="25"/>
      <c r="B178" s="25"/>
      <c r="C178" s="25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x14ac:dyDescent="0.3">
      <c r="A179" s="25"/>
      <c r="B179" s="25"/>
      <c r="C179" s="25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x14ac:dyDescent="0.3">
      <c r="A180" s="25"/>
      <c r="B180" s="25"/>
      <c r="C180" s="25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x14ac:dyDescent="0.3">
      <c r="A181" s="25"/>
      <c r="B181" s="25"/>
      <c r="C181" s="25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x14ac:dyDescent="0.3">
      <c r="A182" s="25"/>
      <c r="B182" s="25"/>
      <c r="C182" s="25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x14ac:dyDescent="0.3">
      <c r="A183" s="25"/>
      <c r="B183" s="25"/>
      <c r="C183" s="25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x14ac:dyDescent="0.3">
      <c r="A184" s="25"/>
      <c r="B184" s="25"/>
      <c r="C184" s="25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x14ac:dyDescent="0.3">
      <c r="A185" s="25"/>
      <c r="B185" s="25"/>
      <c r="C185" s="25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x14ac:dyDescent="0.3">
      <c r="A186" s="25"/>
      <c r="B186" s="25"/>
      <c r="C186" s="25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x14ac:dyDescent="0.3">
      <c r="A187" s="25"/>
      <c r="B187" s="25"/>
      <c r="C187" s="25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x14ac:dyDescent="0.3">
      <c r="A188" s="25"/>
      <c r="B188" s="25"/>
      <c r="C188" s="25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x14ac:dyDescent="0.3">
      <c r="A189" s="25"/>
      <c r="B189" s="25"/>
      <c r="C189" s="25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x14ac:dyDescent="0.3">
      <c r="A190" s="25"/>
      <c r="B190" s="25"/>
      <c r="C190" s="25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x14ac:dyDescent="0.3">
      <c r="A191" s="25"/>
      <c r="B191" s="25"/>
      <c r="C191" s="25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x14ac:dyDescent="0.3">
      <c r="A192" s="25"/>
      <c r="B192" s="25"/>
      <c r="C192" s="25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x14ac:dyDescent="0.3">
      <c r="A193" s="25"/>
      <c r="B193" s="25"/>
      <c r="C193" s="25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x14ac:dyDescent="0.3">
      <c r="A194" s="25"/>
      <c r="B194" s="25"/>
      <c r="C194" s="25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x14ac:dyDescent="0.3">
      <c r="A195" s="25"/>
      <c r="B195" s="25"/>
      <c r="C195" s="25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x14ac:dyDescent="0.3">
      <c r="A196" s="25"/>
      <c r="B196" s="25"/>
      <c r="C196" s="25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x14ac:dyDescent="0.3">
      <c r="A197" s="25"/>
      <c r="B197" s="25"/>
      <c r="C197" s="25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x14ac:dyDescent="0.3">
      <c r="A198" s="25"/>
      <c r="B198" s="25"/>
      <c r="C198" s="25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x14ac:dyDescent="0.3">
      <c r="A199" s="25"/>
      <c r="B199" s="25"/>
      <c r="C199" s="25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x14ac:dyDescent="0.3">
      <c r="A200" s="25"/>
      <c r="B200" s="25"/>
      <c r="C200" s="25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x14ac:dyDescent="0.3">
      <c r="A201" s="25"/>
      <c r="B201" s="25"/>
      <c r="C201" s="25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x14ac:dyDescent="0.3">
      <c r="A202" s="25"/>
      <c r="B202" s="25"/>
      <c r="C202" s="25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x14ac:dyDescent="0.3">
      <c r="A203" s="25"/>
      <c r="B203" s="25"/>
      <c r="C203" s="25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</row>
    <row r="204" spans="1:28" x14ac:dyDescent="0.3">
      <c r="A204" s="25"/>
      <c r="B204" s="25"/>
      <c r="C204" s="25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</row>
    <row r="205" spans="1:28" x14ac:dyDescent="0.3">
      <c r="A205" s="25"/>
      <c r="B205" s="25"/>
      <c r="C205" s="25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</row>
    <row r="206" spans="1:28" x14ac:dyDescent="0.3">
      <c r="A206" s="25"/>
      <c r="B206" s="25"/>
      <c r="C206" s="25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</row>
    <row r="207" spans="1:28" x14ac:dyDescent="0.3">
      <c r="A207" s="25"/>
      <c r="B207" s="25"/>
      <c r="C207" s="25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x14ac:dyDescent="0.3">
      <c r="A208" s="25"/>
      <c r="B208" s="25"/>
      <c r="C208" s="25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x14ac:dyDescent="0.3">
      <c r="A209" s="25"/>
      <c r="B209" s="25"/>
      <c r="C209" s="25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x14ac:dyDescent="0.3">
      <c r="A210" s="25"/>
      <c r="B210" s="25"/>
      <c r="C210" s="25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x14ac:dyDescent="0.3">
      <c r="A211" s="25"/>
      <c r="B211" s="25"/>
      <c r="C211" s="25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x14ac:dyDescent="0.3">
      <c r="A212" s="25"/>
      <c r="B212" s="25"/>
      <c r="C212" s="25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x14ac:dyDescent="0.3">
      <c r="A213" s="25"/>
      <c r="B213" s="25"/>
      <c r="C213" s="25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x14ac:dyDescent="0.3">
      <c r="A214" s="25"/>
      <c r="B214" s="25"/>
      <c r="C214" s="25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x14ac:dyDescent="0.3">
      <c r="A215" s="25"/>
      <c r="B215" s="25"/>
      <c r="C215" s="25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x14ac:dyDescent="0.3">
      <c r="A216" s="25"/>
      <c r="B216" s="25"/>
      <c r="C216" s="25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x14ac:dyDescent="0.3">
      <c r="A217" s="25"/>
      <c r="B217" s="25"/>
      <c r="C217" s="25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x14ac:dyDescent="0.3">
      <c r="A218" s="25"/>
      <c r="B218" s="25"/>
      <c r="C218" s="25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x14ac:dyDescent="0.3">
      <c r="A219" s="25"/>
      <c r="B219" s="25"/>
      <c r="C219" s="25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x14ac:dyDescent="0.3">
      <c r="A220" s="25"/>
      <c r="B220" s="25"/>
      <c r="C220" s="25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x14ac:dyDescent="0.3">
      <c r="A221" s="25"/>
      <c r="B221" s="25"/>
      <c r="C221" s="25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x14ac:dyDescent="0.3">
      <c r="A222" s="25"/>
      <c r="B222" s="25"/>
      <c r="C222" s="25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x14ac:dyDescent="0.3">
      <c r="A223" s="25"/>
      <c r="B223" s="25"/>
      <c r="C223" s="25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x14ac:dyDescent="0.3">
      <c r="A224" s="25"/>
      <c r="B224" s="25"/>
      <c r="C224" s="25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x14ac:dyDescent="0.3">
      <c r="A225" s="25"/>
      <c r="B225" s="25"/>
      <c r="C225" s="25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x14ac:dyDescent="0.3">
      <c r="A226" s="25"/>
      <c r="B226" s="25"/>
      <c r="C226" s="25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x14ac:dyDescent="0.3">
      <c r="A227" s="25"/>
      <c r="B227" s="25"/>
      <c r="C227" s="25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x14ac:dyDescent="0.3">
      <c r="A228" s="25"/>
      <c r="B228" s="25"/>
      <c r="C228" s="25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x14ac:dyDescent="0.3">
      <c r="A229" s="25"/>
      <c r="B229" s="25"/>
      <c r="C229" s="25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x14ac:dyDescent="0.3">
      <c r="A230" s="25"/>
      <c r="B230" s="25"/>
      <c r="C230" s="25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x14ac:dyDescent="0.3">
      <c r="A231" s="25"/>
      <c r="B231" s="25"/>
      <c r="C231" s="25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</row>
    <row r="232" spans="1:28" x14ac:dyDescent="0.3">
      <c r="A232" s="25"/>
      <c r="B232" s="25"/>
      <c r="C232" s="25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</row>
    <row r="233" spans="1:28" x14ac:dyDescent="0.3">
      <c r="A233" s="25"/>
      <c r="B233" s="25"/>
      <c r="C233" s="25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</row>
    <row r="234" spans="1:28" x14ac:dyDescent="0.3">
      <c r="A234" s="25"/>
      <c r="B234" s="25"/>
      <c r="C234" s="25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x14ac:dyDescent="0.3">
      <c r="A235" s="25"/>
      <c r="B235" s="25"/>
      <c r="C235" s="25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x14ac:dyDescent="0.3">
      <c r="A236" s="25"/>
      <c r="B236" s="25"/>
      <c r="C236" s="25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x14ac:dyDescent="0.3">
      <c r="A237" s="25"/>
      <c r="B237" s="25"/>
      <c r="C237" s="25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x14ac:dyDescent="0.3">
      <c r="A238" s="25"/>
      <c r="B238" s="25"/>
      <c r="C238" s="25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x14ac:dyDescent="0.3">
      <c r="A239" s="25"/>
      <c r="B239" s="25"/>
      <c r="C239" s="25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x14ac:dyDescent="0.3">
      <c r="A240" s="25"/>
      <c r="B240" s="25"/>
      <c r="C240" s="25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x14ac:dyDescent="0.3">
      <c r="A241" s="25"/>
      <c r="B241" s="25"/>
      <c r="C241" s="25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x14ac:dyDescent="0.3">
      <c r="A242" s="25"/>
      <c r="B242" s="25"/>
      <c r="C242" s="25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x14ac:dyDescent="0.3">
      <c r="A243" s="25"/>
      <c r="B243" s="25"/>
      <c r="C243" s="25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x14ac:dyDescent="0.3">
      <c r="A244" s="25"/>
      <c r="B244" s="25"/>
      <c r="C244" s="25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x14ac:dyDescent="0.3">
      <c r="A245" s="25"/>
      <c r="B245" s="25"/>
      <c r="C245" s="25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x14ac:dyDescent="0.3">
      <c r="A246" s="25"/>
      <c r="B246" s="25"/>
      <c r="C246" s="25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x14ac:dyDescent="0.3">
      <c r="A247" s="25"/>
      <c r="B247" s="25"/>
      <c r="C247" s="25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x14ac:dyDescent="0.3">
      <c r="A248" s="25"/>
      <c r="B248" s="25"/>
      <c r="C248" s="25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x14ac:dyDescent="0.3">
      <c r="A249" s="25"/>
      <c r="B249" s="25"/>
      <c r="C249" s="25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x14ac:dyDescent="0.3">
      <c r="A250" s="25"/>
      <c r="B250" s="25"/>
      <c r="C250" s="25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x14ac:dyDescent="0.3">
      <c r="A251" s="25"/>
      <c r="B251" s="25"/>
      <c r="C251" s="25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x14ac:dyDescent="0.3">
      <c r="A252" s="25"/>
      <c r="B252" s="25"/>
      <c r="C252" s="25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x14ac:dyDescent="0.3">
      <c r="A253" s="25"/>
      <c r="B253" s="25"/>
      <c r="C253" s="25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x14ac:dyDescent="0.3">
      <c r="A254" s="25"/>
      <c r="B254" s="25"/>
      <c r="C254" s="25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x14ac:dyDescent="0.3">
      <c r="A255" s="25"/>
      <c r="B255" s="25"/>
      <c r="C255" s="25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x14ac:dyDescent="0.3">
      <c r="A256" s="25"/>
      <c r="B256" s="25"/>
      <c r="C256" s="25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x14ac:dyDescent="0.3">
      <c r="A257" s="25"/>
      <c r="B257" s="25"/>
      <c r="C257" s="25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x14ac:dyDescent="0.3">
      <c r="A258" s="25"/>
      <c r="B258" s="25"/>
      <c r="C258" s="25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</row>
    <row r="259" spans="1:28" x14ac:dyDescent="0.3">
      <c r="A259" s="25"/>
      <c r="B259" s="25"/>
      <c r="C259" s="25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</row>
    <row r="260" spans="1:28" x14ac:dyDescent="0.3">
      <c r="A260" s="25"/>
      <c r="B260" s="25"/>
      <c r="C260" s="25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</row>
    <row r="261" spans="1:28" x14ac:dyDescent="0.3">
      <c r="A261" s="25"/>
      <c r="B261" s="25"/>
      <c r="C261" s="25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</row>
    <row r="262" spans="1:28" x14ac:dyDescent="0.3">
      <c r="A262" s="25"/>
      <c r="B262" s="25"/>
      <c r="C262" s="25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x14ac:dyDescent="0.3">
      <c r="A263" s="25"/>
      <c r="B263" s="25"/>
      <c r="C263" s="25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x14ac:dyDescent="0.3">
      <c r="A264" s="25"/>
      <c r="B264" s="25"/>
      <c r="C264" s="25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x14ac:dyDescent="0.3">
      <c r="A265" s="25"/>
      <c r="B265" s="25"/>
      <c r="C265" s="25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x14ac:dyDescent="0.3">
      <c r="A266" s="25"/>
      <c r="B266" s="25"/>
      <c r="C266" s="25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x14ac:dyDescent="0.3">
      <c r="A267" s="25"/>
      <c r="B267" s="25"/>
      <c r="C267" s="25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x14ac:dyDescent="0.3">
      <c r="A268" s="25"/>
      <c r="B268" s="25"/>
      <c r="C268" s="25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x14ac:dyDescent="0.3">
      <c r="A269" s="25"/>
      <c r="B269" s="25"/>
      <c r="C269" s="25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x14ac:dyDescent="0.3">
      <c r="A270" s="25"/>
      <c r="B270" s="25"/>
      <c r="C270" s="25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x14ac:dyDescent="0.3">
      <c r="A271" s="25"/>
      <c r="B271" s="25"/>
      <c r="C271" s="25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x14ac:dyDescent="0.3">
      <c r="A272" s="25"/>
      <c r="B272" s="25"/>
      <c r="C272" s="25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x14ac:dyDescent="0.3">
      <c r="A273" s="25"/>
      <c r="B273" s="25"/>
      <c r="C273" s="25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x14ac:dyDescent="0.3">
      <c r="A274" s="25"/>
      <c r="B274" s="25"/>
      <c r="C274" s="25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</row>
    <row r="275" spans="1:28" x14ac:dyDescent="0.3">
      <c r="A275" s="25"/>
      <c r="B275" s="25"/>
      <c r="C275" s="25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</row>
    <row r="276" spans="1:28" x14ac:dyDescent="0.3">
      <c r="A276" s="25"/>
      <c r="B276" s="25"/>
      <c r="C276" s="25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</row>
    <row r="277" spans="1:28" x14ac:dyDescent="0.3">
      <c r="A277" s="25"/>
      <c r="B277" s="25"/>
      <c r="C277" s="25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x14ac:dyDescent="0.3">
      <c r="A278" s="25"/>
      <c r="B278" s="25"/>
      <c r="C278" s="25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x14ac:dyDescent="0.3">
      <c r="A279" s="25"/>
      <c r="B279" s="25"/>
      <c r="C279" s="25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x14ac:dyDescent="0.3">
      <c r="A280" s="25"/>
      <c r="B280" s="25"/>
      <c r="C280" s="25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x14ac:dyDescent="0.3">
      <c r="A281" s="25"/>
      <c r="B281" s="25"/>
      <c r="C281" s="25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x14ac:dyDescent="0.3">
      <c r="A282" s="25"/>
      <c r="B282" s="25"/>
      <c r="C282" s="25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x14ac:dyDescent="0.3">
      <c r="A283" s="25"/>
      <c r="B283" s="25"/>
      <c r="C283" s="25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x14ac:dyDescent="0.3">
      <c r="A284" s="25"/>
      <c r="B284" s="25"/>
      <c r="C284" s="25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x14ac:dyDescent="0.3">
      <c r="A285" s="25"/>
      <c r="B285" s="25"/>
      <c r="C285" s="25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x14ac:dyDescent="0.3">
      <c r="A286" s="25"/>
      <c r="B286" s="25"/>
      <c r="C286" s="25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x14ac:dyDescent="0.3">
      <c r="A287" s="25"/>
      <c r="B287" s="25"/>
      <c r="C287" s="25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x14ac:dyDescent="0.3">
      <c r="A288" s="25"/>
      <c r="B288" s="25"/>
      <c r="C288" s="25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28" x14ac:dyDescent="0.3">
      <c r="A289" s="25"/>
      <c r="B289" s="25"/>
      <c r="C289" s="25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</row>
    <row r="290" spans="1:28" x14ac:dyDescent="0.3">
      <c r="A290" s="25"/>
      <c r="B290" s="25"/>
      <c r="C290" s="25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</row>
    <row r="291" spans="1:28" x14ac:dyDescent="0.3">
      <c r="A291" s="25"/>
      <c r="B291" s="25"/>
      <c r="C291" s="25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</row>
    <row r="292" spans="1:28" x14ac:dyDescent="0.3">
      <c r="A292" s="25"/>
      <c r="B292" s="25"/>
      <c r="C292" s="25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</row>
    <row r="293" spans="1:28" x14ac:dyDescent="0.3">
      <c r="A293" s="25"/>
      <c r="B293" s="25"/>
      <c r="C293" s="25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</row>
    <row r="294" spans="1:28" x14ac:dyDescent="0.3">
      <c r="A294" s="25"/>
      <c r="B294" s="25"/>
      <c r="C294" s="25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</row>
    <row r="295" spans="1:28" x14ac:dyDescent="0.3">
      <c r="A295" s="25"/>
      <c r="B295" s="25"/>
      <c r="C295" s="25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</row>
    <row r="296" spans="1:28" x14ac:dyDescent="0.3">
      <c r="A296" s="25"/>
      <c r="B296" s="25"/>
      <c r="C296" s="25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</row>
    <row r="297" spans="1:28" x14ac:dyDescent="0.3">
      <c r="A297" s="25"/>
      <c r="B297" s="25"/>
      <c r="C297" s="25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</row>
    <row r="298" spans="1:28" x14ac:dyDescent="0.3">
      <c r="A298" s="25"/>
      <c r="B298" s="25"/>
      <c r="C298" s="25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</row>
    <row r="299" spans="1:28" x14ac:dyDescent="0.3">
      <c r="A299" s="25"/>
      <c r="B299" s="25"/>
      <c r="C299" s="25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</row>
    <row r="300" spans="1:28" x14ac:dyDescent="0.3">
      <c r="A300" s="25"/>
      <c r="B300" s="25"/>
      <c r="C300" s="25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</row>
    <row r="301" spans="1:28" x14ac:dyDescent="0.3">
      <c r="A301" s="25"/>
      <c r="B301" s="25"/>
      <c r="C301" s="25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</row>
    <row r="302" spans="1:28" x14ac:dyDescent="0.3">
      <c r="A302" s="25"/>
      <c r="B302" s="25"/>
      <c r="C302" s="25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</row>
    <row r="303" spans="1:28" x14ac:dyDescent="0.3">
      <c r="A303" s="25"/>
      <c r="B303" s="25"/>
      <c r="C303" s="25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</row>
    <row r="304" spans="1:28" x14ac:dyDescent="0.3">
      <c r="A304" s="25"/>
      <c r="B304" s="25"/>
      <c r="C304" s="25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</row>
    <row r="305" spans="1:28" x14ac:dyDescent="0.3">
      <c r="A305" s="25"/>
      <c r="B305" s="25"/>
      <c r="C305" s="25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</row>
    <row r="306" spans="1:28" x14ac:dyDescent="0.3">
      <c r="A306" s="25"/>
      <c r="B306" s="25"/>
      <c r="C306" s="25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</row>
    <row r="307" spans="1:28" x14ac:dyDescent="0.3">
      <c r="A307" s="25"/>
      <c r="B307" s="25"/>
      <c r="C307" s="25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</row>
    <row r="308" spans="1:28" x14ac:dyDescent="0.3">
      <c r="A308" s="25"/>
      <c r="B308" s="25"/>
      <c r="C308" s="25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</row>
    <row r="309" spans="1:28" x14ac:dyDescent="0.3">
      <c r="A309" s="25"/>
      <c r="B309" s="25"/>
      <c r="C309" s="25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</row>
    <row r="310" spans="1:28" x14ac:dyDescent="0.3">
      <c r="A310" s="25"/>
      <c r="B310" s="25"/>
      <c r="C310" s="25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</row>
    <row r="311" spans="1:28" x14ac:dyDescent="0.3">
      <c r="A311" s="25"/>
      <c r="B311" s="25"/>
      <c r="C311" s="25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x14ac:dyDescent="0.3">
      <c r="A312" s="25"/>
      <c r="B312" s="25"/>
      <c r="C312" s="25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x14ac:dyDescent="0.3">
      <c r="A313" s="25"/>
      <c r="B313" s="25"/>
      <c r="C313" s="25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x14ac:dyDescent="0.3">
      <c r="A314" s="25"/>
      <c r="B314" s="25"/>
      <c r="C314" s="25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x14ac:dyDescent="0.3">
      <c r="A315" s="25"/>
      <c r="B315" s="25"/>
      <c r="C315" s="25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x14ac:dyDescent="0.3">
      <c r="A316" s="25"/>
      <c r="B316" s="25"/>
      <c r="C316" s="25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x14ac:dyDescent="0.3">
      <c r="A317" s="25"/>
      <c r="B317" s="25"/>
      <c r="C317" s="25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x14ac:dyDescent="0.3">
      <c r="A318" s="25"/>
      <c r="B318" s="25"/>
      <c r="C318" s="25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x14ac:dyDescent="0.3">
      <c r="A319" s="25"/>
      <c r="B319" s="25"/>
      <c r="C319" s="25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x14ac:dyDescent="0.3">
      <c r="A320" s="25"/>
      <c r="B320" s="25"/>
      <c r="C320" s="25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x14ac:dyDescent="0.3">
      <c r="A321" s="25"/>
      <c r="B321" s="25"/>
      <c r="C321" s="25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x14ac:dyDescent="0.3">
      <c r="A322" s="25"/>
      <c r="B322" s="25"/>
      <c r="C322" s="25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x14ac:dyDescent="0.3">
      <c r="A323" s="25"/>
      <c r="B323" s="25"/>
      <c r="C323" s="25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x14ac:dyDescent="0.3">
      <c r="A324" s="25"/>
      <c r="B324" s="25"/>
      <c r="C324" s="25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x14ac:dyDescent="0.3">
      <c r="A325" s="25"/>
      <c r="B325" s="25"/>
      <c r="C325" s="25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x14ac:dyDescent="0.3">
      <c r="A326" s="25"/>
      <c r="B326" s="25"/>
      <c r="C326" s="25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x14ac:dyDescent="0.3">
      <c r="A327" s="25"/>
      <c r="B327" s="25"/>
      <c r="C327" s="25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x14ac:dyDescent="0.3">
      <c r="A328" s="25"/>
      <c r="B328" s="25"/>
      <c r="C328" s="25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x14ac:dyDescent="0.3">
      <c r="A329" s="25"/>
      <c r="B329" s="25"/>
      <c r="C329" s="25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x14ac:dyDescent="0.3">
      <c r="A330" s="25"/>
      <c r="B330" s="25"/>
      <c r="C330" s="25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x14ac:dyDescent="0.3">
      <c r="A331" s="25"/>
      <c r="B331" s="25"/>
      <c r="C331" s="25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x14ac:dyDescent="0.3">
      <c r="A332" s="25"/>
      <c r="B332" s="25"/>
      <c r="C332" s="25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x14ac:dyDescent="0.3">
      <c r="A333" s="25"/>
      <c r="B333" s="25"/>
      <c r="C333" s="25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x14ac:dyDescent="0.3">
      <c r="A334" s="25"/>
      <c r="B334" s="25"/>
      <c r="C334" s="25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x14ac:dyDescent="0.3">
      <c r="A335" s="25"/>
      <c r="B335" s="25"/>
      <c r="C335" s="25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x14ac:dyDescent="0.3">
      <c r="A336" s="25"/>
      <c r="B336" s="25"/>
      <c r="C336" s="25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x14ac:dyDescent="0.3">
      <c r="A337" s="25"/>
      <c r="B337" s="25"/>
      <c r="C337" s="25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x14ac:dyDescent="0.3">
      <c r="A338" s="25"/>
      <c r="B338" s="25"/>
      <c r="C338" s="25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x14ac:dyDescent="0.3">
      <c r="A339" s="25"/>
      <c r="B339" s="25"/>
      <c r="C339" s="25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x14ac:dyDescent="0.3">
      <c r="A340" s="25"/>
      <c r="B340" s="25"/>
      <c r="C340" s="25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x14ac:dyDescent="0.3">
      <c r="A341" s="25"/>
      <c r="B341" s="25"/>
      <c r="C341" s="25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x14ac:dyDescent="0.3">
      <c r="A342" s="25"/>
      <c r="B342" s="25"/>
      <c r="C342" s="25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x14ac:dyDescent="0.3">
      <c r="A343" s="25"/>
      <c r="B343" s="25"/>
      <c r="C343" s="25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x14ac:dyDescent="0.3">
      <c r="A344" s="25"/>
      <c r="B344" s="25"/>
      <c r="C344" s="25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x14ac:dyDescent="0.3">
      <c r="A345" s="25"/>
      <c r="B345" s="25"/>
      <c r="C345" s="25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x14ac:dyDescent="0.3">
      <c r="A346" s="25"/>
      <c r="B346" s="25"/>
      <c r="C346" s="25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x14ac:dyDescent="0.3">
      <c r="A347" s="25"/>
      <c r="B347" s="25"/>
      <c r="C347" s="25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x14ac:dyDescent="0.3">
      <c r="A348" s="25"/>
      <c r="B348" s="25"/>
      <c r="C348" s="25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x14ac:dyDescent="0.3">
      <c r="A349" s="25"/>
      <c r="B349" s="25"/>
      <c r="C349" s="25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x14ac:dyDescent="0.3">
      <c r="A350" s="25"/>
      <c r="B350" s="25"/>
      <c r="C350" s="25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x14ac:dyDescent="0.3">
      <c r="A351" s="25"/>
      <c r="B351" s="25"/>
      <c r="C351" s="25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x14ac:dyDescent="0.3">
      <c r="A352" s="25"/>
      <c r="B352" s="25"/>
      <c r="C352" s="25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x14ac:dyDescent="0.3">
      <c r="A353" s="25"/>
      <c r="B353" s="25"/>
      <c r="C353" s="25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x14ac:dyDescent="0.3">
      <c r="A354" s="25"/>
      <c r="B354" s="25"/>
      <c r="C354" s="25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x14ac:dyDescent="0.3">
      <c r="A355" s="25"/>
      <c r="B355" s="25"/>
      <c r="C355" s="25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x14ac:dyDescent="0.3">
      <c r="A356" s="25"/>
      <c r="B356" s="25"/>
      <c r="C356" s="25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x14ac:dyDescent="0.3">
      <c r="A357" s="25"/>
      <c r="B357" s="25"/>
      <c r="C357" s="25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x14ac:dyDescent="0.3">
      <c r="A358" s="25"/>
      <c r="B358" s="25"/>
      <c r="C358" s="25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x14ac:dyDescent="0.3">
      <c r="A359" s="25"/>
      <c r="B359" s="25"/>
      <c r="C359" s="25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</row>
    <row r="360" spans="1:28" x14ac:dyDescent="0.3">
      <c r="A360" s="25"/>
      <c r="B360" s="25"/>
      <c r="C360" s="25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</row>
    <row r="361" spans="1:28" x14ac:dyDescent="0.3">
      <c r="A361" s="25"/>
      <c r="B361" s="25"/>
      <c r="C361" s="25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</row>
    <row r="362" spans="1:28" x14ac:dyDescent="0.3">
      <c r="A362" s="25"/>
      <c r="B362" s="25"/>
      <c r="C362" s="25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x14ac:dyDescent="0.3">
      <c r="A363" s="25"/>
      <c r="B363" s="25"/>
      <c r="C363" s="25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x14ac:dyDescent="0.3">
      <c r="A364" s="25"/>
      <c r="B364" s="25"/>
      <c r="C364" s="25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x14ac:dyDescent="0.3">
      <c r="A365" s="25"/>
      <c r="B365" s="25"/>
      <c r="C365" s="25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x14ac:dyDescent="0.3">
      <c r="A366" s="25"/>
      <c r="B366" s="25"/>
      <c r="C366" s="25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x14ac:dyDescent="0.3">
      <c r="A367" s="25"/>
      <c r="B367" s="25"/>
      <c r="C367" s="25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x14ac:dyDescent="0.3">
      <c r="A368" s="25"/>
      <c r="B368" s="25"/>
      <c r="C368" s="25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x14ac:dyDescent="0.3">
      <c r="A369" s="25"/>
      <c r="B369" s="25"/>
      <c r="C369" s="25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x14ac:dyDescent="0.3">
      <c r="A370" s="25"/>
      <c r="B370" s="25"/>
      <c r="C370" s="25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x14ac:dyDescent="0.3">
      <c r="A371" s="25"/>
      <c r="B371" s="25"/>
      <c r="C371" s="25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x14ac:dyDescent="0.3">
      <c r="A372" s="25"/>
      <c r="B372" s="25"/>
      <c r="C372" s="25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x14ac:dyDescent="0.3">
      <c r="A373" s="25"/>
      <c r="B373" s="25"/>
      <c r="C373" s="25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x14ac:dyDescent="0.3">
      <c r="A374" s="25"/>
      <c r="B374" s="25"/>
      <c r="C374" s="25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x14ac:dyDescent="0.3">
      <c r="A375" s="25"/>
      <c r="B375" s="25"/>
      <c r="C375" s="25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x14ac:dyDescent="0.3">
      <c r="A376" s="25"/>
      <c r="B376" s="25"/>
      <c r="C376" s="25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x14ac:dyDescent="0.3">
      <c r="A377" s="25"/>
      <c r="B377" s="25"/>
      <c r="C377" s="25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x14ac:dyDescent="0.3">
      <c r="A378" s="25"/>
      <c r="B378" s="25"/>
      <c r="C378" s="25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x14ac:dyDescent="0.3">
      <c r="A379" s="25"/>
      <c r="B379" s="25"/>
      <c r="C379" s="25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x14ac:dyDescent="0.3">
      <c r="A380" s="25"/>
      <c r="B380" s="25"/>
      <c r="C380" s="25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x14ac:dyDescent="0.3">
      <c r="A381" s="25"/>
      <c r="B381" s="25"/>
      <c r="C381" s="25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x14ac:dyDescent="0.3">
      <c r="A382" s="25"/>
      <c r="B382" s="25"/>
      <c r="C382" s="25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x14ac:dyDescent="0.3">
      <c r="A383" s="25"/>
      <c r="B383" s="25"/>
      <c r="C383" s="25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x14ac:dyDescent="0.3">
      <c r="A384" s="25"/>
      <c r="B384" s="25"/>
      <c r="C384" s="25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x14ac:dyDescent="0.3">
      <c r="A385" s="25"/>
      <c r="B385" s="25"/>
      <c r="C385" s="25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x14ac:dyDescent="0.3">
      <c r="A386" s="25"/>
      <c r="B386" s="25"/>
      <c r="C386" s="25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x14ac:dyDescent="0.3">
      <c r="A387" s="25"/>
      <c r="B387" s="25"/>
      <c r="C387" s="25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x14ac:dyDescent="0.3">
      <c r="A388" s="25"/>
      <c r="B388" s="25"/>
      <c r="C388" s="25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x14ac:dyDescent="0.3">
      <c r="A389" s="25"/>
      <c r="B389" s="25"/>
      <c r="C389" s="25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x14ac:dyDescent="0.3">
      <c r="A390" s="25"/>
      <c r="B390" s="25"/>
      <c r="C390" s="25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x14ac:dyDescent="0.3">
      <c r="A391" s="25"/>
      <c r="B391" s="25"/>
      <c r="C391" s="25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x14ac:dyDescent="0.3">
      <c r="A392" s="25"/>
      <c r="B392" s="25"/>
      <c r="C392" s="25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x14ac:dyDescent="0.3">
      <c r="A393" s="25"/>
      <c r="B393" s="25"/>
      <c r="C393" s="25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x14ac:dyDescent="0.3">
      <c r="A394" s="25"/>
      <c r="B394" s="25"/>
      <c r="C394" s="25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x14ac:dyDescent="0.3">
      <c r="A395" s="25"/>
      <c r="B395" s="25"/>
      <c r="C395" s="25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x14ac:dyDescent="0.3">
      <c r="A396" s="25"/>
      <c r="B396" s="25"/>
      <c r="C396" s="25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x14ac:dyDescent="0.3">
      <c r="A397" s="25"/>
      <c r="B397" s="25"/>
      <c r="C397" s="25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x14ac:dyDescent="0.3">
      <c r="A398" s="25"/>
      <c r="B398" s="25"/>
      <c r="C398" s="25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x14ac:dyDescent="0.3">
      <c r="A399" s="25"/>
      <c r="B399" s="25"/>
      <c r="C399" s="25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x14ac:dyDescent="0.3">
      <c r="A400" s="25"/>
      <c r="B400" s="25"/>
      <c r="C400" s="25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x14ac:dyDescent="0.3">
      <c r="A401" s="25"/>
      <c r="B401" s="25"/>
      <c r="C401" s="25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x14ac:dyDescent="0.3">
      <c r="A402" s="25"/>
      <c r="B402" s="25"/>
      <c r="C402" s="25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x14ac:dyDescent="0.3">
      <c r="A403" s="25"/>
      <c r="B403" s="25"/>
      <c r="C403" s="25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x14ac:dyDescent="0.3">
      <c r="A404" s="25"/>
      <c r="B404" s="25"/>
      <c r="C404" s="25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x14ac:dyDescent="0.3">
      <c r="A405" s="25"/>
      <c r="B405" s="25"/>
      <c r="C405" s="25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x14ac:dyDescent="0.3">
      <c r="A406" s="25"/>
      <c r="B406" s="25"/>
      <c r="C406" s="25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x14ac:dyDescent="0.3">
      <c r="A407" s="25"/>
      <c r="B407" s="25"/>
      <c r="C407" s="25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x14ac:dyDescent="0.3">
      <c r="A408" s="25"/>
      <c r="B408" s="25"/>
      <c r="C408" s="25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x14ac:dyDescent="0.3">
      <c r="A409" s="25"/>
      <c r="B409" s="25"/>
      <c r="C409" s="25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x14ac:dyDescent="0.3">
      <c r="A410" s="25"/>
      <c r="B410" s="25"/>
      <c r="C410" s="25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</row>
    <row r="411" spans="1:28" x14ac:dyDescent="0.3">
      <c r="A411" s="25"/>
      <c r="B411" s="25"/>
      <c r="C411" s="25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</row>
    <row r="412" spans="1:28" x14ac:dyDescent="0.3">
      <c r="A412" s="25"/>
      <c r="B412" s="25"/>
      <c r="C412" s="25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</row>
    <row r="413" spans="1:28" x14ac:dyDescent="0.3">
      <c r="A413" s="25"/>
      <c r="B413" s="25"/>
      <c r="C413" s="25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</row>
    <row r="414" spans="1:28" x14ac:dyDescent="0.3">
      <c r="A414" s="25"/>
      <c r="B414" s="25"/>
      <c r="C414" s="25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x14ac:dyDescent="0.3">
      <c r="A415" s="25"/>
      <c r="B415" s="25"/>
      <c r="C415" s="25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x14ac:dyDescent="0.3">
      <c r="A416" s="25"/>
      <c r="B416" s="25"/>
      <c r="C416" s="25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x14ac:dyDescent="0.3">
      <c r="A417" s="25"/>
      <c r="B417" s="25"/>
      <c r="C417" s="25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x14ac:dyDescent="0.3">
      <c r="A418" s="25"/>
      <c r="B418" s="25"/>
      <c r="C418" s="25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x14ac:dyDescent="0.3">
      <c r="A419" s="25"/>
      <c r="B419" s="25"/>
      <c r="C419" s="25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x14ac:dyDescent="0.3">
      <c r="A420" s="25"/>
      <c r="B420" s="25"/>
      <c r="C420" s="25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x14ac:dyDescent="0.3">
      <c r="A421" s="25"/>
      <c r="B421" s="25"/>
      <c r="C421" s="25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x14ac:dyDescent="0.3">
      <c r="A422" s="25"/>
      <c r="B422" s="25"/>
      <c r="C422" s="25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x14ac:dyDescent="0.3">
      <c r="A423" s="25"/>
      <c r="B423" s="25"/>
      <c r="C423" s="25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x14ac:dyDescent="0.3">
      <c r="A424" s="25"/>
      <c r="B424" s="25"/>
      <c r="C424" s="25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x14ac:dyDescent="0.3">
      <c r="A425" s="25"/>
      <c r="B425" s="25"/>
      <c r="C425" s="25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x14ac:dyDescent="0.3">
      <c r="A426" s="25"/>
      <c r="B426" s="25"/>
      <c r="C426" s="25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x14ac:dyDescent="0.3">
      <c r="A427" s="25"/>
      <c r="B427" s="25"/>
      <c r="C427" s="25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x14ac:dyDescent="0.3">
      <c r="A428" s="25"/>
      <c r="B428" s="25"/>
      <c r="C428" s="25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x14ac:dyDescent="0.3">
      <c r="A429" s="25"/>
      <c r="B429" s="25"/>
      <c r="C429" s="25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x14ac:dyDescent="0.3">
      <c r="A430" s="25"/>
      <c r="B430" s="25"/>
      <c r="C430" s="25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x14ac:dyDescent="0.3">
      <c r="A431" s="25"/>
      <c r="B431" s="25"/>
      <c r="C431" s="25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x14ac:dyDescent="0.3">
      <c r="A432" s="25"/>
      <c r="B432" s="25"/>
      <c r="C432" s="25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x14ac:dyDescent="0.3">
      <c r="A433" s="25"/>
      <c r="B433" s="25"/>
      <c r="C433" s="25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x14ac:dyDescent="0.3">
      <c r="A434" s="25"/>
      <c r="B434" s="25"/>
      <c r="C434" s="25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x14ac:dyDescent="0.3">
      <c r="A435" s="25"/>
      <c r="B435" s="25"/>
      <c r="C435" s="25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x14ac:dyDescent="0.3">
      <c r="A436" s="25"/>
      <c r="B436" s="25"/>
      <c r="C436" s="25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x14ac:dyDescent="0.3">
      <c r="A437" s="25"/>
      <c r="B437" s="25"/>
      <c r="C437" s="25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x14ac:dyDescent="0.3">
      <c r="A438" s="25"/>
      <c r="B438" s="25"/>
      <c r="C438" s="25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</row>
    <row r="439" spans="1:28" x14ac:dyDescent="0.3">
      <c r="A439" s="25"/>
      <c r="B439" s="25"/>
      <c r="C439" s="25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</row>
    <row r="440" spans="1:28" x14ac:dyDescent="0.3">
      <c r="A440" s="25"/>
      <c r="B440" s="25"/>
      <c r="C440" s="25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</row>
    <row r="441" spans="1:28" x14ac:dyDescent="0.3">
      <c r="A441" s="25"/>
      <c r="B441" s="25"/>
      <c r="C441" s="25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x14ac:dyDescent="0.3">
      <c r="A442" s="25"/>
      <c r="B442" s="25"/>
      <c r="C442" s="25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x14ac:dyDescent="0.3">
      <c r="A443" s="25"/>
      <c r="B443" s="25"/>
      <c r="C443" s="25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x14ac:dyDescent="0.3">
      <c r="A444" s="25"/>
      <c r="B444" s="25"/>
      <c r="C444" s="25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x14ac:dyDescent="0.3">
      <c r="A445" s="25"/>
      <c r="B445" s="25"/>
      <c r="C445" s="25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x14ac:dyDescent="0.3">
      <c r="A446" s="25"/>
      <c r="B446" s="25"/>
      <c r="C446" s="25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x14ac:dyDescent="0.3">
      <c r="A447" s="25"/>
      <c r="B447" s="25"/>
      <c r="C447" s="25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x14ac:dyDescent="0.3">
      <c r="A448" s="25"/>
      <c r="B448" s="25"/>
      <c r="C448" s="25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x14ac:dyDescent="0.3">
      <c r="A449" s="25"/>
      <c r="B449" s="25"/>
      <c r="C449" s="25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x14ac:dyDescent="0.3">
      <c r="A450" s="25"/>
      <c r="B450" s="25"/>
      <c r="C450" s="25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x14ac:dyDescent="0.3">
      <c r="A451" s="25"/>
      <c r="B451" s="25"/>
      <c r="C451" s="25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x14ac:dyDescent="0.3">
      <c r="A452" s="25"/>
      <c r="B452" s="25"/>
      <c r="C452" s="25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x14ac:dyDescent="0.3">
      <c r="A453" s="25"/>
      <c r="B453" s="25"/>
      <c r="C453" s="25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x14ac:dyDescent="0.3">
      <c r="A454" s="25"/>
      <c r="B454" s="25"/>
      <c r="C454" s="25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x14ac:dyDescent="0.3">
      <c r="A455" s="25"/>
      <c r="B455" s="25"/>
      <c r="C455" s="25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x14ac:dyDescent="0.3">
      <c r="A456" s="25"/>
      <c r="B456" s="25"/>
      <c r="C456" s="25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x14ac:dyDescent="0.3">
      <c r="A457" s="25"/>
      <c r="B457" s="25"/>
      <c r="C457" s="25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x14ac:dyDescent="0.3">
      <c r="A458" s="25"/>
      <c r="B458" s="25"/>
      <c r="C458" s="25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x14ac:dyDescent="0.3">
      <c r="A459" s="25"/>
      <c r="B459" s="25"/>
      <c r="C459" s="25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x14ac:dyDescent="0.3">
      <c r="A460" s="25"/>
      <c r="B460" s="25"/>
      <c r="C460" s="25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x14ac:dyDescent="0.3">
      <c r="A461" s="25"/>
      <c r="B461" s="25"/>
      <c r="C461" s="25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x14ac:dyDescent="0.3">
      <c r="A462" s="25"/>
      <c r="B462" s="25"/>
      <c r="C462" s="25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x14ac:dyDescent="0.3">
      <c r="A463" s="25"/>
      <c r="B463" s="25"/>
      <c r="C463" s="25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x14ac:dyDescent="0.3">
      <c r="A464" s="25"/>
      <c r="B464" s="25"/>
      <c r="C464" s="25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x14ac:dyDescent="0.3">
      <c r="A465" s="25"/>
      <c r="B465" s="25"/>
      <c r="C465" s="25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</row>
    <row r="466" spans="1:28" x14ac:dyDescent="0.3">
      <c r="A466" s="25"/>
      <c r="B466" s="25"/>
      <c r="C466" s="25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</row>
    <row r="467" spans="1:28" x14ac:dyDescent="0.3">
      <c r="A467" s="25"/>
      <c r="B467" s="25"/>
      <c r="C467" s="25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</row>
    <row r="468" spans="1:28" x14ac:dyDescent="0.3">
      <c r="A468" s="25"/>
      <c r="B468" s="25"/>
      <c r="C468" s="25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</row>
    <row r="469" spans="1:28" x14ac:dyDescent="0.3">
      <c r="A469" s="25"/>
      <c r="B469" s="25"/>
      <c r="C469" s="25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</row>
    <row r="470" spans="1:28" x14ac:dyDescent="0.3">
      <c r="A470" s="25"/>
      <c r="B470" s="25"/>
      <c r="C470" s="25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x14ac:dyDescent="0.3">
      <c r="A471" s="25"/>
      <c r="B471" s="25"/>
      <c r="C471" s="25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x14ac:dyDescent="0.3">
      <c r="A472" s="25"/>
      <c r="B472" s="25"/>
      <c r="C472" s="25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x14ac:dyDescent="0.3">
      <c r="A473" s="25"/>
      <c r="B473" s="25"/>
      <c r="C473" s="25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x14ac:dyDescent="0.3">
      <c r="A474" s="25"/>
      <c r="B474" s="25"/>
      <c r="C474" s="25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x14ac:dyDescent="0.3">
      <c r="A475" s="25"/>
      <c r="B475" s="25"/>
      <c r="C475" s="25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x14ac:dyDescent="0.3">
      <c r="A476" s="25"/>
      <c r="B476" s="25"/>
      <c r="C476" s="25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x14ac:dyDescent="0.3">
      <c r="A477" s="25"/>
      <c r="B477" s="25"/>
      <c r="C477" s="25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x14ac:dyDescent="0.3">
      <c r="A478" s="25"/>
      <c r="B478" s="25"/>
      <c r="C478" s="25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x14ac:dyDescent="0.3">
      <c r="A479" s="25"/>
      <c r="B479" s="25"/>
      <c r="C479" s="25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x14ac:dyDescent="0.3">
      <c r="A480" s="25"/>
      <c r="B480" s="25"/>
      <c r="C480" s="25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x14ac:dyDescent="0.3">
      <c r="A481" s="25"/>
      <c r="B481" s="25"/>
      <c r="C481" s="25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x14ac:dyDescent="0.3">
      <c r="A482" s="25"/>
      <c r="B482" s="25"/>
      <c r="C482" s="25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x14ac:dyDescent="0.3">
      <c r="A483" s="25"/>
      <c r="B483" s="25"/>
      <c r="C483" s="25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x14ac:dyDescent="0.3">
      <c r="A484" s="25"/>
      <c r="B484" s="25"/>
      <c r="C484" s="25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x14ac:dyDescent="0.3">
      <c r="A485" s="25"/>
      <c r="B485" s="25"/>
      <c r="C485" s="25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x14ac:dyDescent="0.3">
      <c r="A486" s="25"/>
      <c r="B486" s="25"/>
      <c r="C486" s="25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x14ac:dyDescent="0.3">
      <c r="A487" s="25"/>
      <c r="B487" s="25"/>
      <c r="C487" s="25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x14ac:dyDescent="0.3">
      <c r="A488" s="25"/>
      <c r="B488" s="25"/>
      <c r="C488" s="25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x14ac:dyDescent="0.3">
      <c r="A489" s="25"/>
      <c r="B489" s="25"/>
      <c r="C489" s="25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x14ac:dyDescent="0.3">
      <c r="A490" s="25"/>
      <c r="B490" s="25"/>
      <c r="C490" s="25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x14ac:dyDescent="0.3">
      <c r="A491" s="25"/>
      <c r="B491" s="25"/>
      <c r="C491" s="25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x14ac:dyDescent="0.3">
      <c r="A492" s="25"/>
      <c r="B492" s="25"/>
      <c r="C492" s="25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x14ac:dyDescent="0.3">
      <c r="A493" s="25"/>
      <c r="B493" s="25"/>
      <c r="C493" s="25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x14ac:dyDescent="0.3">
      <c r="A494" s="25"/>
      <c r="B494" s="25"/>
      <c r="C494" s="25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x14ac:dyDescent="0.3">
      <c r="A495" s="25"/>
      <c r="B495" s="25"/>
      <c r="C495" s="25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x14ac:dyDescent="0.3">
      <c r="A496" s="25"/>
      <c r="B496" s="25"/>
      <c r="C496" s="25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x14ac:dyDescent="0.3">
      <c r="A497" s="25"/>
      <c r="B497" s="25"/>
      <c r="C497" s="25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x14ac:dyDescent="0.3">
      <c r="A498" s="25"/>
      <c r="B498" s="25"/>
      <c r="C498" s="25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x14ac:dyDescent="0.3">
      <c r="A499" s="25"/>
      <c r="B499" s="25"/>
      <c r="C499" s="25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x14ac:dyDescent="0.3">
      <c r="A500" s="25"/>
      <c r="B500" s="25"/>
      <c r="C500" s="25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x14ac:dyDescent="0.3">
      <c r="A501" s="25"/>
      <c r="B501" s="25"/>
      <c r="C501" s="25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x14ac:dyDescent="0.3">
      <c r="A502" s="25"/>
      <c r="B502" s="25"/>
      <c r="C502" s="25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x14ac:dyDescent="0.3">
      <c r="A503" s="25"/>
      <c r="B503" s="25"/>
      <c r="C503" s="25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x14ac:dyDescent="0.3">
      <c r="A504" s="25"/>
      <c r="B504" s="25"/>
      <c r="C504" s="25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x14ac:dyDescent="0.3">
      <c r="A505" s="25"/>
      <c r="B505" s="25"/>
      <c r="C505" s="25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x14ac:dyDescent="0.3">
      <c r="A506" s="25"/>
      <c r="B506" s="25"/>
      <c r="C506" s="25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</row>
    <row r="507" spans="1:28" x14ac:dyDescent="0.3">
      <c r="A507" s="25"/>
      <c r="B507" s="25"/>
      <c r="C507" s="25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</row>
    <row r="508" spans="1:28" x14ac:dyDescent="0.3">
      <c r="A508" s="25"/>
      <c r="B508" s="25"/>
      <c r="C508" s="25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</row>
    <row r="509" spans="1:28" x14ac:dyDescent="0.3">
      <c r="A509" s="25"/>
      <c r="B509" s="25"/>
      <c r="C509" s="25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x14ac:dyDescent="0.3">
      <c r="A510" s="25"/>
      <c r="B510" s="25"/>
      <c r="C510" s="25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x14ac:dyDescent="0.3">
      <c r="A511" s="25"/>
      <c r="B511" s="25"/>
      <c r="C511" s="25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x14ac:dyDescent="0.3">
      <c r="A512" s="25"/>
      <c r="B512" s="25"/>
      <c r="C512" s="25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x14ac:dyDescent="0.3">
      <c r="A513" s="25"/>
      <c r="B513" s="25"/>
      <c r="C513" s="25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x14ac:dyDescent="0.3">
      <c r="A514" s="25"/>
      <c r="B514" s="25"/>
      <c r="C514" s="25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x14ac:dyDescent="0.3">
      <c r="A515" s="25"/>
      <c r="B515" s="25"/>
      <c r="C515" s="25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x14ac:dyDescent="0.3">
      <c r="A516" s="25"/>
      <c r="B516" s="25"/>
      <c r="C516" s="25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x14ac:dyDescent="0.3">
      <c r="A517" s="25"/>
      <c r="B517" s="25"/>
      <c r="C517" s="25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x14ac:dyDescent="0.3">
      <c r="A518" s="25"/>
      <c r="B518" s="25"/>
      <c r="C518" s="25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x14ac:dyDescent="0.3">
      <c r="A519" s="25"/>
      <c r="B519" s="25"/>
      <c r="C519" s="25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x14ac:dyDescent="0.3">
      <c r="A520" s="25"/>
      <c r="B520" s="25"/>
      <c r="C520" s="25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x14ac:dyDescent="0.3">
      <c r="A521" s="25"/>
      <c r="B521" s="25"/>
      <c r="C521" s="25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x14ac:dyDescent="0.3">
      <c r="A522" s="25"/>
      <c r="B522" s="25"/>
      <c r="C522" s="25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x14ac:dyDescent="0.3">
      <c r="A523" s="25"/>
      <c r="B523" s="25"/>
      <c r="C523" s="25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x14ac:dyDescent="0.3">
      <c r="A524" s="25"/>
      <c r="B524" s="25"/>
      <c r="C524" s="25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x14ac:dyDescent="0.3">
      <c r="A525" s="25"/>
      <c r="B525" s="25"/>
      <c r="C525" s="25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x14ac:dyDescent="0.3">
      <c r="A526" s="25"/>
      <c r="B526" s="25"/>
      <c r="C526" s="25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x14ac:dyDescent="0.3">
      <c r="A527" s="25"/>
      <c r="B527" s="25"/>
      <c r="C527" s="25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x14ac:dyDescent="0.3">
      <c r="A528" s="25"/>
      <c r="B528" s="25"/>
      <c r="C528" s="25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x14ac:dyDescent="0.3">
      <c r="A529" s="25"/>
      <c r="B529" s="25"/>
      <c r="C529" s="25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x14ac:dyDescent="0.3">
      <c r="A530" s="25"/>
      <c r="B530" s="25"/>
      <c r="C530" s="25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x14ac:dyDescent="0.3">
      <c r="A531" s="25"/>
      <c r="B531" s="25"/>
      <c r="C531" s="25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x14ac:dyDescent="0.3">
      <c r="A532" s="25"/>
      <c r="B532" s="25"/>
      <c r="C532" s="25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x14ac:dyDescent="0.3">
      <c r="A533" s="25"/>
      <c r="B533" s="25"/>
      <c r="C533" s="25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x14ac:dyDescent="0.3">
      <c r="A534" s="25"/>
      <c r="B534" s="25"/>
      <c r="C534" s="25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x14ac:dyDescent="0.3">
      <c r="A535" s="25"/>
      <c r="B535" s="25"/>
      <c r="C535" s="25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x14ac:dyDescent="0.3">
      <c r="A536" s="25"/>
      <c r="B536" s="25"/>
      <c r="C536" s="25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x14ac:dyDescent="0.3">
      <c r="A537" s="25"/>
      <c r="B537" s="25"/>
      <c r="C537" s="25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x14ac:dyDescent="0.3">
      <c r="A538" s="25"/>
      <c r="B538" s="25"/>
      <c r="C538" s="25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x14ac:dyDescent="0.3">
      <c r="A539" s="25"/>
      <c r="B539" s="25"/>
      <c r="C539" s="25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x14ac:dyDescent="0.3">
      <c r="A540" s="25"/>
      <c r="B540" s="25"/>
      <c r="C540" s="25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x14ac:dyDescent="0.3">
      <c r="A541" s="25"/>
      <c r="B541" s="25"/>
      <c r="C541" s="25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x14ac:dyDescent="0.3">
      <c r="A542" s="25"/>
      <c r="B542" s="25"/>
      <c r="C542" s="25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x14ac:dyDescent="0.3">
      <c r="A543" s="25"/>
      <c r="B543" s="25"/>
      <c r="C543" s="25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x14ac:dyDescent="0.3">
      <c r="A544" s="25"/>
      <c r="B544" s="25"/>
      <c r="C544" s="25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x14ac:dyDescent="0.3">
      <c r="A545" s="25"/>
      <c r="B545" s="25"/>
      <c r="C545" s="25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</row>
    <row r="546" spans="1:28" x14ac:dyDescent="0.3">
      <c r="A546" s="25"/>
      <c r="B546" s="25"/>
      <c r="C546" s="25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</row>
    <row r="547" spans="1:28" x14ac:dyDescent="0.3">
      <c r="A547" s="25"/>
      <c r="B547" s="25"/>
      <c r="C547" s="25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</row>
    <row r="548" spans="1:28" x14ac:dyDescent="0.3">
      <c r="A548" s="25"/>
      <c r="B548" s="25"/>
      <c r="C548" s="25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</row>
    <row r="549" spans="1:28" x14ac:dyDescent="0.3">
      <c r="A549" s="25"/>
      <c r="B549" s="25"/>
      <c r="C549" s="25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x14ac:dyDescent="0.3">
      <c r="A550" s="25"/>
      <c r="B550" s="25"/>
      <c r="C550" s="25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x14ac:dyDescent="0.3">
      <c r="A551" s="25"/>
      <c r="B551" s="25"/>
      <c r="C551" s="25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x14ac:dyDescent="0.3">
      <c r="A552" s="25"/>
      <c r="B552" s="25"/>
      <c r="C552" s="25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x14ac:dyDescent="0.3">
      <c r="A553" s="25"/>
      <c r="B553" s="25"/>
      <c r="C553" s="25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x14ac:dyDescent="0.3">
      <c r="A554" s="25"/>
      <c r="B554" s="25"/>
      <c r="C554" s="25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x14ac:dyDescent="0.3">
      <c r="A555" s="25"/>
      <c r="B555" s="25"/>
      <c r="C555" s="25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x14ac:dyDescent="0.3">
      <c r="A556" s="25"/>
      <c r="B556" s="25"/>
      <c r="C556" s="25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x14ac:dyDescent="0.3">
      <c r="A557" s="25"/>
      <c r="B557" s="25"/>
      <c r="C557" s="25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x14ac:dyDescent="0.3">
      <c r="A558" s="25"/>
      <c r="B558" s="25"/>
      <c r="C558" s="25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x14ac:dyDescent="0.3">
      <c r="A559" s="25"/>
      <c r="B559" s="25"/>
      <c r="C559" s="25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x14ac:dyDescent="0.3">
      <c r="A560" s="25"/>
      <c r="B560" s="25"/>
      <c r="C560" s="25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x14ac:dyDescent="0.3">
      <c r="A561" s="25"/>
      <c r="B561" s="25"/>
      <c r="C561" s="25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</row>
    <row r="562" spans="1:28" x14ac:dyDescent="0.3">
      <c r="A562" s="25"/>
      <c r="B562" s="25"/>
      <c r="C562" s="25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</row>
    <row r="563" spans="1:28" x14ac:dyDescent="0.3">
      <c r="A563" s="25"/>
      <c r="B563" s="25"/>
      <c r="C563" s="25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</row>
    <row r="564" spans="1:28" x14ac:dyDescent="0.3">
      <c r="A564" s="25"/>
      <c r="B564" s="25"/>
      <c r="C564" s="25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x14ac:dyDescent="0.3">
      <c r="A565" s="25"/>
      <c r="B565" s="25"/>
      <c r="C565" s="25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x14ac:dyDescent="0.3">
      <c r="A566" s="25"/>
      <c r="B566" s="25"/>
      <c r="C566" s="25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x14ac:dyDescent="0.3">
      <c r="A567" s="25"/>
      <c r="B567" s="25"/>
      <c r="C567" s="25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x14ac:dyDescent="0.3">
      <c r="A568" s="25"/>
      <c r="B568" s="25"/>
      <c r="C568" s="25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x14ac:dyDescent="0.3">
      <c r="A569" s="25"/>
      <c r="B569" s="25"/>
      <c r="C569" s="25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x14ac:dyDescent="0.3">
      <c r="A570" s="25"/>
      <c r="B570" s="25"/>
      <c r="C570" s="25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x14ac:dyDescent="0.3">
      <c r="A571" s="25"/>
      <c r="B571" s="25"/>
      <c r="C571" s="25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x14ac:dyDescent="0.3">
      <c r="A572" s="25"/>
      <c r="B572" s="25"/>
      <c r="C572" s="25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x14ac:dyDescent="0.3">
      <c r="A573" s="25"/>
      <c r="B573" s="25"/>
      <c r="C573" s="25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x14ac:dyDescent="0.3">
      <c r="A574" s="25"/>
      <c r="B574" s="25"/>
      <c r="C574" s="25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x14ac:dyDescent="0.3">
      <c r="A575" s="25"/>
      <c r="B575" s="25"/>
      <c r="C575" s="25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x14ac:dyDescent="0.3">
      <c r="A576" s="25"/>
      <c r="B576" s="25"/>
      <c r="C576" s="25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</row>
    <row r="577" spans="1:28" x14ac:dyDescent="0.3">
      <c r="A577" s="25"/>
      <c r="B577" s="25"/>
      <c r="C577" s="25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</row>
    <row r="578" spans="1:28" x14ac:dyDescent="0.3">
      <c r="A578" s="25"/>
      <c r="B578" s="25"/>
      <c r="C578" s="25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</row>
    <row r="579" spans="1:28" x14ac:dyDescent="0.3">
      <c r="A579" s="25"/>
      <c r="B579" s="25"/>
      <c r="C579" s="25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</row>
    <row r="580" spans="1:28" x14ac:dyDescent="0.3">
      <c r="A580" s="25"/>
      <c r="B580" s="25"/>
      <c r="C580" s="25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</row>
    <row r="581" spans="1:28" x14ac:dyDescent="0.3">
      <c r="A581" s="25"/>
      <c r="B581" s="25"/>
      <c r="C581" s="25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</row>
    <row r="582" spans="1:28" x14ac:dyDescent="0.3">
      <c r="A582" s="25"/>
      <c r="B582" s="25"/>
      <c r="C582" s="25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</row>
    <row r="583" spans="1:28" x14ac:dyDescent="0.3">
      <c r="A583" s="25"/>
      <c r="B583" s="25"/>
      <c r="C583" s="25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</row>
    <row r="584" spans="1:28" x14ac:dyDescent="0.3">
      <c r="A584" s="25"/>
      <c r="B584" s="25"/>
      <c r="C584" s="25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</row>
    <row r="585" spans="1:28" x14ac:dyDescent="0.3">
      <c r="A585" s="25"/>
      <c r="B585" s="25"/>
      <c r="C585" s="25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</row>
    <row r="586" spans="1:28" x14ac:dyDescent="0.3">
      <c r="A586" s="25"/>
      <c r="B586" s="25"/>
      <c r="C586" s="25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</row>
    <row r="587" spans="1:28" x14ac:dyDescent="0.3">
      <c r="A587" s="25"/>
      <c r="B587" s="25"/>
      <c r="C587" s="25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</row>
    <row r="588" spans="1:28" x14ac:dyDescent="0.3">
      <c r="A588" s="25"/>
      <c r="B588" s="25"/>
      <c r="C588" s="25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</row>
    <row r="589" spans="1:28" x14ac:dyDescent="0.3">
      <c r="A589" s="25"/>
      <c r="B589" s="25"/>
      <c r="C589" s="25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</row>
    <row r="590" spans="1:28" x14ac:dyDescent="0.3">
      <c r="A590" s="25"/>
      <c r="B590" s="25"/>
      <c r="C590" s="25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</row>
    <row r="591" spans="1:28" x14ac:dyDescent="0.3">
      <c r="A591" s="25"/>
      <c r="B591" s="25"/>
      <c r="C591" s="25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</row>
    <row r="592" spans="1:28" x14ac:dyDescent="0.3">
      <c r="A592" s="25"/>
      <c r="B592" s="25"/>
      <c r="C592" s="25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</row>
    <row r="593" spans="1:28" x14ac:dyDescent="0.3">
      <c r="A593" s="25"/>
      <c r="B593" s="25"/>
      <c r="C593" s="25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</row>
    <row r="594" spans="1:28" x14ac:dyDescent="0.3">
      <c r="A594" s="25"/>
      <c r="B594" s="25"/>
      <c r="C594" s="25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</row>
    <row r="595" spans="1:28" x14ac:dyDescent="0.3">
      <c r="A595" s="25"/>
      <c r="B595" s="25"/>
      <c r="C595" s="25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</row>
    <row r="596" spans="1:28" x14ac:dyDescent="0.3">
      <c r="A596" s="25"/>
      <c r="B596" s="25"/>
      <c r="C596" s="25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</row>
    <row r="597" spans="1:28" x14ac:dyDescent="0.3">
      <c r="A597" s="25"/>
      <c r="B597" s="25"/>
      <c r="C597" s="25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</row>
    <row r="598" spans="1:28" x14ac:dyDescent="0.3">
      <c r="A598" s="25"/>
      <c r="B598" s="25"/>
      <c r="C598" s="25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</row>
    <row r="599" spans="1:28" x14ac:dyDescent="0.3">
      <c r="A599" s="25"/>
      <c r="B599" s="25"/>
      <c r="C599" s="25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</row>
    <row r="600" spans="1:28" x14ac:dyDescent="0.3">
      <c r="A600" s="25"/>
      <c r="B600" s="25"/>
      <c r="C600" s="25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</row>
    <row r="601" spans="1:28" x14ac:dyDescent="0.3">
      <c r="A601" s="25"/>
      <c r="B601" s="25"/>
      <c r="C601" s="25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</row>
    <row r="602" spans="1:28" x14ac:dyDescent="0.3">
      <c r="A602" s="25"/>
      <c r="B602" s="25"/>
      <c r="C602" s="25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</row>
    <row r="603" spans="1:28" x14ac:dyDescent="0.3">
      <c r="A603" s="25"/>
      <c r="B603" s="25"/>
      <c r="C603" s="25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</row>
    <row r="604" spans="1:28" x14ac:dyDescent="0.3">
      <c r="A604" s="25"/>
      <c r="B604" s="25"/>
      <c r="C604" s="25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</row>
    <row r="605" spans="1:28" x14ac:dyDescent="0.3">
      <c r="A605" s="25"/>
      <c r="B605" s="25"/>
      <c r="C605" s="25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</row>
    <row r="606" spans="1:28" x14ac:dyDescent="0.3">
      <c r="A606" s="25"/>
      <c r="B606" s="25"/>
      <c r="C606" s="25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</row>
    <row r="607" spans="1:28" x14ac:dyDescent="0.3">
      <c r="A607" s="25"/>
      <c r="B607" s="25"/>
      <c r="C607" s="25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</row>
    <row r="608" spans="1:28" x14ac:dyDescent="0.3">
      <c r="A608" s="25"/>
      <c r="B608" s="25"/>
      <c r="C608" s="25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</row>
    <row r="609" spans="1:28" x14ac:dyDescent="0.3">
      <c r="A609" s="25"/>
      <c r="B609" s="25"/>
      <c r="C609" s="25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</row>
    <row r="610" spans="1:28" x14ac:dyDescent="0.3">
      <c r="A610" s="25"/>
      <c r="B610" s="25"/>
      <c r="C610" s="25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</row>
    <row r="611" spans="1:28" x14ac:dyDescent="0.3">
      <c r="A611" s="25"/>
      <c r="B611" s="25"/>
      <c r="C611" s="25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</row>
    <row r="612" spans="1:28" x14ac:dyDescent="0.3">
      <c r="A612" s="25"/>
      <c r="B612" s="25"/>
      <c r="C612" s="25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</row>
    <row r="613" spans="1:28" x14ac:dyDescent="0.3">
      <c r="A613" s="25"/>
      <c r="B613" s="25"/>
      <c r="C613" s="25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</row>
    <row r="614" spans="1:28" x14ac:dyDescent="0.3">
      <c r="A614" s="25"/>
      <c r="B614" s="25"/>
      <c r="C614" s="25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</row>
    <row r="615" spans="1:28" x14ac:dyDescent="0.3">
      <c r="A615" s="25"/>
      <c r="B615" s="25"/>
      <c r="C615" s="25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</row>
    <row r="616" spans="1:28" x14ac:dyDescent="0.3">
      <c r="A616" s="25"/>
      <c r="B616" s="25"/>
      <c r="C616" s="25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</row>
    <row r="617" spans="1:28" x14ac:dyDescent="0.3">
      <c r="A617" s="25"/>
      <c r="B617" s="25"/>
      <c r="C617" s="25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</row>
    <row r="618" spans="1:28" x14ac:dyDescent="0.3">
      <c r="A618" s="25"/>
      <c r="B618" s="25"/>
      <c r="C618" s="25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</row>
    <row r="619" spans="1:28" x14ac:dyDescent="0.3">
      <c r="A619" s="25"/>
      <c r="B619" s="25"/>
      <c r="C619" s="25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</row>
    <row r="620" spans="1:28" x14ac:dyDescent="0.3">
      <c r="A620" s="25"/>
      <c r="B620" s="25"/>
      <c r="C620" s="25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</row>
    <row r="621" spans="1:28" x14ac:dyDescent="0.3">
      <c r="A621" s="25"/>
      <c r="B621" s="25"/>
      <c r="C621" s="25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</row>
    <row r="622" spans="1:28" x14ac:dyDescent="0.3">
      <c r="A622" s="25"/>
      <c r="B622" s="25"/>
      <c r="C622" s="25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</row>
    <row r="623" spans="1:28" x14ac:dyDescent="0.3">
      <c r="A623" s="25"/>
      <c r="B623" s="25"/>
      <c r="C623" s="25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</row>
    <row r="624" spans="1:28" x14ac:dyDescent="0.3">
      <c r="A624" s="25"/>
      <c r="B624" s="25"/>
      <c r="C624" s="25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</row>
    <row r="625" spans="1:28" x14ac:dyDescent="0.3">
      <c r="A625" s="25"/>
      <c r="B625" s="25"/>
      <c r="C625" s="25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</row>
    <row r="626" spans="1:28" x14ac:dyDescent="0.3">
      <c r="A626" s="25"/>
      <c r="B626" s="25"/>
      <c r="C626" s="25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</row>
    <row r="627" spans="1:28" x14ac:dyDescent="0.3">
      <c r="A627" s="25"/>
      <c r="B627" s="25"/>
      <c r="C627" s="25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</row>
    <row r="628" spans="1:28" x14ac:dyDescent="0.3">
      <c r="A628" s="25"/>
      <c r="B628" s="25"/>
      <c r="C628" s="25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</row>
    <row r="629" spans="1:28" x14ac:dyDescent="0.3">
      <c r="A629" s="25"/>
      <c r="B629" s="25"/>
      <c r="C629" s="25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</row>
    <row r="630" spans="1:28" x14ac:dyDescent="0.3">
      <c r="A630" s="25"/>
      <c r="B630" s="25"/>
      <c r="C630" s="25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</row>
    <row r="631" spans="1:28" x14ac:dyDescent="0.3">
      <c r="A631" s="25"/>
      <c r="B631" s="25"/>
      <c r="C631" s="25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</row>
    <row r="632" spans="1:28" x14ac:dyDescent="0.3">
      <c r="A632" s="25"/>
      <c r="B632" s="25"/>
      <c r="C632" s="25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</row>
    <row r="633" spans="1:28" x14ac:dyDescent="0.3">
      <c r="A633" s="25"/>
      <c r="B633" s="25"/>
      <c r="C633" s="25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</row>
    <row r="634" spans="1:28" x14ac:dyDescent="0.3">
      <c r="A634" s="25"/>
      <c r="B634" s="25"/>
      <c r="C634" s="25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</row>
    <row r="635" spans="1:28" x14ac:dyDescent="0.3">
      <c r="A635" s="25"/>
      <c r="B635" s="25"/>
      <c r="C635" s="25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</row>
    <row r="636" spans="1:28" x14ac:dyDescent="0.3">
      <c r="A636" s="25"/>
      <c r="B636" s="25"/>
      <c r="C636" s="25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</row>
    <row r="637" spans="1:28" x14ac:dyDescent="0.3">
      <c r="A637" s="25"/>
      <c r="B637" s="25"/>
      <c r="C637" s="25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</row>
    <row r="638" spans="1:28" x14ac:dyDescent="0.3">
      <c r="A638" s="25"/>
      <c r="B638" s="25"/>
      <c r="C638" s="25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</row>
    <row r="639" spans="1:28" x14ac:dyDescent="0.3">
      <c r="A639" s="25"/>
      <c r="B639" s="25"/>
      <c r="C639" s="25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</row>
    <row r="640" spans="1:28" x14ac:dyDescent="0.3">
      <c r="A640" s="25"/>
      <c r="B640" s="25"/>
      <c r="C640" s="25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</row>
    <row r="641" spans="1:28" x14ac:dyDescent="0.3">
      <c r="A641" s="25"/>
      <c r="B641" s="25"/>
      <c r="C641" s="25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</row>
    <row r="642" spans="1:28" x14ac:dyDescent="0.3">
      <c r="A642" s="25"/>
      <c r="B642" s="25"/>
      <c r="C642" s="25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</row>
    <row r="643" spans="1:28" x14ac:dyDescent="0.3">
      <c r="A643" s="25"/>
      <c r="B643" s="25"/>
      <c r="C643" s="25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</row>
    <row r="644" spans="1:28" x14ac:dyDescent="0.3">
      <c r="A644" s="25"/>
      <c r="B644" s="25"/>
      <c r="C644" s="25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</row>
    <row r="645" spans="1:28" x14ac:dyDescent="0.3">
      <c r="A645" s="25"/>
      <c r="B645" s="25"/>
      <c r="C645" s="25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</row>
    <row r="646" spans="1:28" x14ac:dyDescent="0.3">
      <c r="A646" s="25"/>
      <c r="B646" s="25"/>
      <c r="C646" s="25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</row>
    <row r="647" spans="1:28" x14ac:dyDescent="0.3">
      <c r="A647" s="25"/>
      <c r="B647" s="25"/>
      <c r="C647" s="25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</row>
    <row r="648" spans="1:28" x14ac:dyDescent="0.3">
      <c r="A648" s="25"/>
      <c r="B648" s="25"/>
      <c r="C648" s="25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</row>
    <row r="649" spans="1:28" x14ac:dyDescent="0.3">
      <c r="A649" s="25"/>
      <c r="B649" s="25"/>
      <c r="C649" s="25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</row>
    <row r="650" spans="1:28" x14ac:dyDescent="0.3">
      <c r="A650" s="25"/>
      <c r="B650" s="25"/>
      <c r="C650" s="25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</row>
    <row r="651" spans="1:28" x14ac:dyDescent="0.3">
      <c r="A651" s="25"/>
      <c r="B651" s="25"/>
      <c r="C651" s="25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</row>
    <row r="652" spans="1:28" x14ac:dyDescent="0.3">
      <c r="A652" s="25"/>
      <c r="B652" s="25"/>
      <c r="C652" s="25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</row>
    <row r="653" spans="1:28" x14ac:dyDescent="0.3">
      <c r="A653" s="25"/>
      <c r="B653" s="25"/>
      <c r="C653" s="25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</row>
    <row r="654" spans="1:28" x14ac:dyDescent="0.3">
      <c r="A654" s="25"/>
      <c r="B654" s="25"/>
      <c r="C654" s="25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</row>
    <row r="655" spans="1:28" x14ac:dyDescent="0.3">
      <c r="A655" s="25"/>
      <c r="B655" s="25"/>
      <c r="C655" s="25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</row>
    <row r="656" spans="1:28" x14ac:dyDescent="0.3">
      <c r="A656" s="25"/>
      <c r="B656" s="25"/>
      <c r="C656" s="25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</row>
    <row r="657" spans="1:28" x14ac:dyDescent="0.3">
      <c r="A657" s="25"/>
      <c r="B657" s="25"/>
      <c r="C657" s="25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</row>
    <row r="658" spans="1:28" x14ac:dyDescent="0.3">
      <c r="A658" s="25"/>
      <c r="B658" s="25"/>
      <c r="C658" s="25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</row>
    <row r="659" spans="1:28" x14ac:dyDescent="0.3">
      <c r="A659" s="25"/>
      <c r="B659" s="25"/>
      <c r="C659" s="25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</row>
    <row r="660" spans="1:28" x14ac:dyDescent="0.3">
      <c r="A660" s="25"/>
      <c r="B660" s="25"/>
      <c r="C660" s="25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</row>
    <row r="661" spans="1:28" x14ac:dyDescent="0.3">
      <c r="A661" s="25"/>
      <c r="B661" s="25"/>
      <c r="C661" s="25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</row>
    <row r="662" spans="1:28" x14ac:dyDescent="0.3">
      <c r="A662" s="25"/>
      <c r="B662" s="25"/>
      <c r="C662" s="25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</row>
    <row r="663" spans="1:28" x14ac:dyDescent="0.3">
      <c r="A663" s="25"/>
      <c r="B663" s="25"/>
      <c r="C663" s="25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</row>
    <row r="664" spans="1:28" x14ac:dyDescent="0.3">
      <c r="A664" s="25"/>
      <c r="B664" s="25"/>
      <c r="C664" s="25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</row>
    <row r="665" spans="1:28" x14ac:dyDescent="0.3">
      <c r="A665" s="25"/>
      <c r="B665" s="25"/>
      <c r="C665" s="25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</row>
    <row r="666" spans="1:28" x14ac:dyDescent="0.3">
      <c r="A666" s="25"/>
      <c r="B666" s="25"/>
      <c r="C666" s="25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</row>
    <row r="667" spans="1:28" x14ac:dyDescent="0.3">
      <c r="A667" s="25"/>
      <c r="B667" s="25"/>
      <c r="C667" s="25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</row>
    <row r="668" spans="1:28" x14ac:dyDescent="0.3">
      <c r="A668" s="25"/>
      <c r="B668" s="25"/>
      <c r="C668" s="25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</row>
    <row r="669" spans="1:28" x14ac:dyDescent="0.3">
      <c r="A669" s="25"/>
      <c r="B669" s="25"/>
      <c r="C669" s="25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</row>
    <row r="670" spans="1:28" x14ac:dyDescent="0.3">
      <c r="A670" s="25"/>
      <c r="B670" s="25"/>
      <c r="C670" s="25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</row>
    <row r="671" spans="1:28" x14ac:dyDescent="0.3">
      <c r="A671" s="25"/>
      <c r="B671" s="25"/>
      <c r="C671" s="25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</row>
    <row r="672" spans="1:28" x14ac:dyDescent="0.3">
      <c r="A672" s="25"/>
      <c r="B672" s="25"/>
      <c r="C672" s="25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</row>
    <row r="673" spans="1:28" x14ac:dyDescent="0.3">
      <c r="A673" s="25"/>
      <c r="B673" s="25"/>
      <c r="C673" s="25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</row>
    <row r="674" spans="1:28" x14ac:dyDescent="0.3">
      <c r="A674" s="25"/>
      <c r="B674" s="25"/>
      <c r="C674" s="25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</row>
    <row r="675" spans="1:28" x14ac:dyDescent="0.3">
      <c r="A675" s="25"/>
      <c r="B675" s="25"/>
      <c r="C675" s="25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</row>
    <row r="676" spans="1:28" x14ac:dyDescent="0.3">
      <c r="A676" s="25"/>
      <c r="B676" s="25"/>
      <c r="C676" s="25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</row>
    <row r="677" spans="1:28" x14ac:dyDescent="0.3">
      <c r="A677" s="25"/>
      <c r="B677" s="25"/>
      <c r="C677" s="25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</row>
    <row r="678" spans="1:28" x14ac:dyDescent="0.3">
      <c r="A678" s="25"/>
      <c r="B678" s="25"/>
      <c r="C678" s="25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</row>
    <row r="679" spans="1:28" x14ac:dyDescent="0.3">
      <c r="A679" s="25"/>
      <c r="B679" s="25"/>
      <c r="C679" s="25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</row>
    <row r="680" spans="1:28" x14ac:dyDescent="0.3">
      <c r="A680" s="25"/>
      <c r="B680" s="25"/>
      <c r="C680" s="25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</row>
    <row r="681" spans="1:28" x14ac:dyDescent="0.3">
      <c r="A681" s="25"/>
      <c r="B681" s="25"/>
      <c r="C681" s="25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</row>
    <row r="682" spans="1:28" x14ac:dyDescent="0.3">
      <c r="A682" s="25"/>
      <c r="B682" s="25"/>
      <c r="C682" s="25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</row>
    <row r="683" spans="1:28" x14ac:dyDescent="0.3">
      <c r="A683" s="25"/>
      <c r="B683" s="25"/>
      <c r="C683" s="25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x14ac:dyDescent="0.3">
      <c r="A684" s="25"/>
      <c r="B684" s="25"/>
      <c r="C684" s="25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x14ac:dyDescent="0.3">
      <c r="A685" s="25"/>
      <c r="B685" s="25"/>
      <c r="C685" s="25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x14ac:dyDescent="0.3">
      <c r="A686" s="25"/>
      <c r="B686" s="25"/>
      <c r="C686" s="25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x14ac:dyDescent="0.3">
      <c r="A687" s="25"/>
      <c r="B687" s="25"/>
      <c r="C687" s="25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x14ac:dyDescent="0.3">
      <c r="A688" s="25"/>
      <c r="B688" s="25"/>
      <c r="C688" s="25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x14ac:dyDescent="0.3">
      <c r="A689" s="25"/>
      <c r="B689" s="25"/>
      <c r="C689" s="25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x14ac:dyDescent="0.3">
      <c r="A690" s="25"/>
      <c r="B690" s="25"/>
      <c r="C690" s="25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x14ac:dyDescent="0.3">
      <c r="A691" s="25"/>
      <c r="B691" s="25"/>
      <c r="C691" s="25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x14ac:dyDescent="0.3">
      <c r="A692" s="25"/>
      <c r="B692" s="25"/>
      <c r="C692" s="25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x14ac:dyDescent="0.3">
      <c r="A693" s="25"/>
      <c r="B693" s="25"/>
      <c r="C693" s="25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x14ac:dyDescent="0.3">
      <c r="A694" s="25"/>
      <c r="B694" s="25"/>
      <c r="C694" s="25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x14ac:dyDescent="0.3">
      <c r="A695" s="25"/>
      <c r="B695" s="25"/>
      <c r="C695" s="25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x14ac:dyDescent="0.3">
      <c r="A696" s="25"/>
      <c r="B696" s="25"/>
      <c r="C696" s="25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x14ac:dyDescent="0.3">
      <c r="A697" s="25"/>
      <c r="B697" s="25"/>
      <c r="C697" s="25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x14ac:dyDescent="0.3">
      <c r="A698" s="25"/>
      <c r="B698" s="25"/>
      <c r="C698" s="25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x14ac:dyDescent="0.3">
      <c r="A699" s="25"/>
      <c r="B699" s="25"/>
      <c r="C699" s="25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x14ac:dyDescent="0.3">
      <c r="A700" s="25"/>
      <c r="B700" s="25"/>
      <c r="C700" s="25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x14ac:dyDescent="0.3">
      <c r="A701" s="25"/>
      <c r="B701" s="25"/>
      <c r="C701" s="25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x14ac:dyDescent="0.3">
      <c r="A702" s="25"/>
      <c r="B702" s="25"/>
      <c r="C702" s="25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x14ac:dyDescent="0.3">
      <c r="A703" s="25"/>
      <c r="B703" s="25"/>
      <c r="C703" s="25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x14ac:dyDescent="0.3">
      <c r="A704" s="25"/>
      <c r="B704" s="25"/>
      <c r="C704" s="25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x14ac:dyDescent="0.3">
      <c r="A705" s="25"/>
      <c r="B705" s="25"/>
      <c r="C705" s="25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x14ac:dyDescent="0.3">
      <c r="A706" s="25"/>
      <c r="B706" s="25"/>
      <c r="C706" s="25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x14ac:dyDescent="0.3">
      <c r="A707" s="25"/>
      <c r="B707" s="25"/>
      <c r="C707" s="25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x14ac:dyDescent="0.3">
      <c r="A708" s="25"/>
      <c r="B708" s="25"/>
      <c r="C708" s="25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x14ac:dyDescent="0.3">
      <c r="A709" s="25"/>
      <c r="B709" s="25"/>
      <c r="C709" s="25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x14ac:dyDescent="0.3">
      <c r="A710" s="25"/>
      <c r="B710" s="25"/>
      <c r="C710" s="25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x14ac:dyDescent="0.3">
      <c r="A711" s="25"/>
      <c r="B711" s="25"/>
      <c r="C711" s="25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x14ac:dyDescent="0.3">
      <c r="A712" s="25"/>
      <c r="B712" s="25"/>
      <c r="C712" s="25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x14ac:dyDescent="0.3">
      <c r="A713" s="25"/>
      <c r="B713" s="25"/>
      <c r="C713" s="25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x14ac:dyDescent="0.3">
      <c r="A714" s="25"/>
      <c r="B714" s="25"/>
      <c r="C714" s="25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x14ac:dyDescent="0.3">
      <c r="A715" s="25"/>
      <c r="B715" s="25"/>
      <c r="C715" s="25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x14ac:dyDescent="0.3">
      <c r="A716" s="25"/>
      <c r="B716" s="25"/>
      <c r="C716" s="25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x14ac:dyDescent="0.3">
      <c r="A717" s="25"/>
      <c r="B717" s="25"/>
      <c r="C717" s="25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x14ac:dyDescent="0.3">
      <c r="A718" s="25"/>
      <c r="B718" s="25"/>
      <c r="C718" s="25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x14ac:dyDescent="0.3">
      <c r="A719" s="25"/>
      <c r="B719" s="25"/>
      <c r="C719" s="25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</row>
    <row r="720" spans="1:28" x14ac:dyDescent="0.3">
      <c r="A720" s="25"/>
      <c r="B720" s="25"/>
      <c r="C720" s="25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</row>
    <row r="721" spans="1:28" x14ac:dyDescent="0.3">
      <c r="A721" s="25"/>
      <c r="B721" s="25"/>
      <c r="C721" s="25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</row>
    <row r="722" spans="1:28" x14ac:dyDescent="0.3">
      <c r="A722" s="25"/>
      <c r="B722" s="25"/>
      <c r="C722" s="25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x14ac:dyDescent="0.3">
      <c r="A723" s="25"/>
      <c r="B723" s="25"/>
      <c r="C723" s="25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x14ac:dyDescent="0.3">
      <c r="A724" s="25"/>
      <c r="B724" s="25"/>
      <c r="C724" s="25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x14ac:dyDescent="0.3">
      <c r="A725" s="25"/>
      <c r="B725" s="25"/>
      <c r="C725" s="25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x14ac:dyDescent="0.3">
      <c r="A726" s="25"/>
      <c r="B726" s="25"/>
      <c r="C726" s="25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x14ac:dyDescent="0.3">
      <c r="A727" s="25"/>
      <c r="B727" s="25"/>
      <c r="C727" s="25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x14ac:dyDescent="0.3">
      <c r="A728" s="25"/>
      <c r="B728" s="25"/>
      <c r="C728" s="25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x14ac:dyDescent="0.3">
      <c r="A729" s="25"/>
      <c r="B729" s="25"/>
      <c r="C729" s="25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x14ac:dyDescent="0.3">
      <c r="A730" s="25"/>
      <c r="B730" s="25"/>
      <c r="C730" s="25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x14ac:dyDescent="0.3">
      <c r="A731" s="25"/>
      <c r="B731" s="25"/>
      <c r="C731" s="25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x14ac:dyDescent="0.3">
      <c r="A732" s="25"/>
      <c r="B732" s="25"/>
      <c r="C732" s="25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x14ac:dyDescent="0.3">
      <c r="A733" s="25"/>
      <c r="B733" s="25"/>
      <c r="C733" s="25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</sheetData>
  <autoFilter ref="A1:AB733" xr:uid="{F32BA11B-7DAB-4D6A-BD24-AE2F53AD3DA5}"/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A041C-BC79-4A35-BAE8-35996F895464}">
  <sheetPr codeName="Sheet22">
    <tabColor theme="9" tint="0.59999389629810485"/>
  </sheetPr>
  <dimension ref="A1:AK733"/>
  <sheetViews>
    <sheetView workbookViewId="0">
      <pane ySplit="1" topLeftCell="A678" activePane="bottomLeft" state="frozen"/>
      <selection pane="bottomLeft" activeCell="L714" sqref="L714"/>
    </sheetView>
  </sheetViews>
  <sheetFormatPr defaultColWidth="8.54296875" defaultRowHeight="12" x14ac:dyDescent="0.3"/>
  <cols>
    <col min="1" max="1" width="25.1796875" style="17" customWidth="1"/>
    <col min="2" max="3" width="8.54296875" style="17"/>
    <col min="4" max="4" width="10.54296875" style="17" customWidth="1"/>
    <col min="5" max="16384" width="8.54296875" style="17"/>
  </cols>
  <sheetData>
    <row r="1" spans="1:37" x14ac:dyDescent="0.3">
      <c r="A1" s="24" t="s">
        <v>150</v>
      </c>
      <c r="B1" s="24" t="s">
        <v>151</v>
      </c>
      <c r="C1" s="24" t="s">
        <v>152</v>
      </c>
      <c r="D1" s="24">
        <v>2020</v>
      </c>
      <c r="E1" s="24">
        <v>2021</v>
      </c>
      <c r="F1" s="24">
        <v>2022</v>
      </c>
      <c r="G1" s="24">
        <v>2023</v>
      </c>
      <c r="H1" s="24">
        <v>2024</v>
      </c>
      <c r="I1" s="24">
        <v>2025</v>
      </c>
      <c r="J1" s="24">
        <v>2026</v>
      </c>
      <c r="K1" s="24">
        <v>2027</v>
      </c>
      <c r="L1" s="24">
        <v>2028</v>
      </c>
      <c r="M1" s="24">
        <v>2029</v>
      </c>
      <c r="N1" s="24">
        <v>2030</v>
      </c>
      <c r="O1" s="24">
        <v>2031</v>
      </c>
      <c r="P1" s="24">
        <v>2032</v>
      </c>
      <c r="Q1" s="24">
        <v>2033</v>
      </c>
      <c r="R1" s="24">
        <v>2034</v>
      </c>
      <c r="S1" s="24">
        <v>2035</v>
      </c>
      <c r="T1" s="24">
        <v>2036</v>
      </c>
      <c r="U1" s="24">
        <v>2037</v>
      </c>
      <c r="V1" s="24">
        <v>2038</v>
      </c>
      <c r="W1" s="24">
        <v>2039</v>
      </c>
      <c r="X1" s="24">
        <v>2040</v>
      </c>
      <c r="Y1" s="24">
        <v>2041</v>
      </c>
      <c r="Z1" s="24">
        <v>2042</v>
      </c>
      <c r="AA1" s="24">
        <v>2043</v>
      </c>
      <c r="AB1" s="24">
        <v>2044</v>
      </c>
      <c r="AC1" s="17">
        <v>2045</v>
      </c>
      <c r="AD1" s="17">
        <v>2046</v>
      </c>
      <c r="AE1" s="17">
        <v>2047</v>
      </c>
      <c r="AF1" s="17">
        <v>2048</v>
      </c>
      <c r="AG1" s="17">
        <v>2049</v>
      </c>
      <c r="AH1" s="17">
        <v>2050</v>
      </c>
      <c r="AI1" s="17">
        <v>2051</v>
      </c>
      <c r="AJ1" s="17">
        <v>2052</v>
      </c>
      <c r="AK1" s="17">
        <v>2053</v>
      </c>
    </row>
    <row r="2" spans="1:37" x14ac:dyDescent="0.3">
      <c r="A2" s="25"/>
      <c r="B2" s="25"/>
      <c r="C2" s="25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</row>
    <row r="3" spans="1:37" x14ac:dyDescent="0.3">
      <c r="A3" s="25"/>
      <c r="B3" s="25"/>
      <c r="C3" s="25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</row>
    <row r="4" spans="1:37" x14ac:dyDescent="0.3">
      <c r="A4" s="25"/>
      <c r="B4" s="25"/>
      <c r="C4" s="25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</row>
    <row r="5" spans="1:37" x14ac:dyDescent="0.3">
      <c r="A5" s="25"/>
      <c r="B5" s="25"/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</row>
    <row r="6" spans="1:37" x14ac:dyDescent="0.3">
      <c r="A6" s="25"/>
      <c r="B6" s="25"/>
      <c r="C6" s="25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</row>
    <row r="7" spans="1:37" x14ac:dyDescent="0.3">
      <c r="A7" s="25"/>
      <c r="B7" s="25"/>
      <c r="C7" s="25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</row>
    <row r="8" spans="1:37" x14ac:dyDescent="0.3">
      <c r="A8" s="25"/>
      <c r="B8" s="25"/>
      <c r="C8" s="25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37" x14ac:dyDescent="0.3">
      <c r="A9" s="25"/>
      <c r="B9" s="25"/>
      <c r="C9" s="25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37" x14ac:dyDescent="0.3">
      <c r="A10" s="25"/>
      <c r="B10" s="25"/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37" x14ac:dyDescent="0.3">
      <c r="A11" s="25"/>
      <c r="B11" s="25"/>
      <c r="C11" s="25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37" x14ac:dyDescent="0.3">
      <c r="A12" s="25"/>
      <c r="B12" s="25"/>
      <c r="C12" s="25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37" x14ac:dyDescent="0.3">
      <c r="A13" s="25"/>
      <c r="B13" s="25"/>
      <c r="C13" s="25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37" x14ac:dyDescent="0.3">
      <c r="A14" s="25"/>
      <c r="B14" s="25"/>
      <c r="C14" s="25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37" x14ac:dyDescent="0.3">
      <c r="A15" s="25"/>
      <c r="B15" s="25"/>
      <c r="C15" s="25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37" x14ac:dyDescent="0.3">
      <c r="A16" s="25"/>
      <c r="B16" s="25"/>
      <c r="C16" s="25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x14ac:dyDescent="0.3">
      <c r="A17" s="25"/>
      <c r="B17" s="25"/>
      <c r="C17" s="25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x14ac:dyDescent="0.3">
      <c r="A18" s="25"/>
      <c r="B18" s="25"/>
      <c r="C18" s="25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x14ac:dyDescent="0.3">
      <c r="A19" s="25"/>
      <c r="B19" s="25"/>
      <c r="C19" s="25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x14ac:dyDescent="0.3">
      <c r="A20" s="25"/>
      <c r="B20" s="25"/>
      <c r="C20" s="25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x14ac:dyDescent="0.3">
      <c r="A21" s="25"/>
      <c r="B21" s="25"/>
      <c r="C21" s="25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x14ac:dyDescent="0.3">
      <c r="A22" s="25"/>
      <c r="B22" s="25"/>
      <c r="C22" s="25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x14ac:dyDescent="0.3">
      <c r="A23" s="25"/>
      <c r="B23" s="25"/>
      <c r="C23" s="25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x14ac:dyDescent="0.3">
      <c r="A24" s="25"/>
      <c r="B24" s="25"/>
      <c r="C24" s="25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x14ac:dyDescent="0.3">
      <c r="A25" s="25"/>
      <c r="B25" s="25"/>
      <c r="C25" s="25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x14ac:dyDescent="0.3">
      <c r="A26" s="25"/>
      <c r="B26" s="25"/>
      <c r="C26" s="25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x14ac:dyDescent="0.3">
      <c r="A27" s="25"/>
      <c r="B27" s="25"/>
      <c r="C27" s="25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x14ac:dyDescent="0.3">
      <c r="A28" s="25"/>
      <c r="B28" s="25"/>
      <c r="C28" s="25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x14ac:dyDescent="0.3">
      <c r="A29" s="25"/>
      <c r="B29" s="25"/>
      <c r="C29" s="25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x14ac:dyDescent="0.3">
      <c r="A30" s="25"/>
      <c r="B30" s="25"/>
      <c r="C30" s="25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x14ac:dyDescent="0.3">
      <c r="A31" s="25"/>
      <c r="B31" s="25"/>
      <c r="C31" s="25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x14ac:dyDescent="0.3">
      <c r="A32" s="25"/>
      <c r="B32" s="25"/>
      <c r="C32" s="25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x14ac:dyDescent="0.3">
      <c r="A33" s="25"/>
      <c r="B33" s="25"/>
      <c r="C33" s="25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x14ac:dyDescent="0.3">
      <c r="A34" s="25"/>
      <c r="B34" s="25"/>
      <c r="C34" s="25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x14ac:dyDescent="0.3">
      <c r="A35" s="25"/>
      <c r="B35" s="25"/>
      <c r="C35" s="25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x14ac:dyDescent="0.3">
      <c r="A36" s="25"/>
      <c r="B36" s="25"/>
      <c r="C36" s="25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x14ac:dyDescent="0.3">
      <c r="A37" s="25"/>
      <c r="B37" s="25"/>
      <c r="C37" s="25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x14ac:dyDescent="0.3">
      <c r="A38" s="25"/>
      <c r="B38" s="25"/>
      <c r="C38" s="25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x14ac:dyDescent="0.3">
      <c r="A39" s="25"/>
      <c r="B39" s="25"/>
      <c r="C39" s="25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x14ac:dyDescent="0.3">
      <c r="A40" s="25"/>
      <c r="B40" s="25"/>
      <c r="C40" s="25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x14ac:dyDescent="0.3">
      <c r="A41" s="25"/>
      <c r="B41" s="25"/>
      <c r="C41" s="25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x14ac:dyDescent="0.3">
      <c r="A42" s="25"/>
      <c r="B42" s="25"/>
      <c r="C42" s="25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x14ac:dyDescent="0.3">
      <c r="A43" s="25"/>
      <c r="B43" s="25"/>
      <c r="C43" s="25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x14ac:dyDescent="0.3">
      <c r="A44" s="25"/>
      <c r="B44" s="25"/>
      <c r="C44" s="25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</row>
    <row r="45" spans="1:28" x14ac:dyDescent="0.3">
      <c r="A45" s="25"/>
      <c r="B45" s="25"/>
      <c r="C45" s="25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</row>
    <row r="46" spans="1:28" x14ac:dyDescent="0.3">
      <c r="A46" s="25"/>
      <c r="B46" s="25"/>
      <c r="C46" s="25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</row>
    <row r="47" spans="1:28" x14ac:dyDescent="0.3">
      <c r="A47" s="25"/>
      <c r="B47" s="25"/>
      <c r="C47" s="25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x14ac:dyDescent="0.3">
      <c r="A48" s="25"/>
      <c r="B48" s="25"/>
      <c r="C48" s="25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x14ac:dyDescent="0.3">
      <c r="A49" s="25"/>
      <c r="B49" s="25"/>
      <c r="C49" s="25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x14ac:dyDescent="0.3">
      <c r="A50" s="25"/>
      <c r="B50" s="25"/>
      <c r="C50" s="25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x14ac:dyDescent="0.3">
      <c r="A51" s="25"/>
      <c r="B51" s="25"/>
      <c r="C51" s="25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x14ac:dyDescent="0.3">
      <c r="A52" s="25"/>
      <c r="B52" s="25"/>
      <c r="C52" s="25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x14ac:dyDescent="0.3">
      <c r="A53" s="25"/>
      <c r="B53" s="25"/>
      <c r="C53" s="25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x14ac:dyDescent="0.3">
      <c r="A54" s="25"/>
      <c r="B54" s="25"/>
      <c r="C54" s="25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x14ac:dyDescent="0.3">
      <c r="A55" s="25"/>
      <c r="B55" s="25"/>
      <c r="C55" s="25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x14ac:dyDescent="0.3">
      <c r="A56" s="25"/>
      <c r="B56" s="25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x14ac:dyDescent="0.3">
      <c r="A57" s="25"/>
      <c r="B57" s="25"/>
      <c r="C57" s="25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x14ac:dyDescent="0.3">
      <c r="A58" s="25"/>
      <c r="B58" s="25"/>
      <c r="C58" s="25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x14ac:dyDescent="0.3">
      <c r="A59" s="25"/>
      <c r="B59" s="25"/>
      <c r="C59" s="25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x14ac:dyDescent="0.3">
      <c r="A60" s="25"/>
      <c r="B60" s="25"/>
      <c r="C60" s="25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x14ac:dyDescent="0.3">
      <c r="A61" s="25"/>
      <c r="B61" s="25"/>
      <c r="C61" s="25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x14ac:dyDescent="0.3">
      <c r="A62" s="25"/>
      <c r="B62" s="25"/>
      <c r="C62" s="25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x14ac:dyDescent="0.3">
      <c r="A63" s="25"/>
      <c r="B63" s="25"/>
      <c r="C63" s="25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x14ac:dyDescent="0.3">
      <c r="A64" s="25"/>
      <c r="B64" s="25"/>
      <c r="C64" s="25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x14ac:dyDescent="0.3">
      <c r="A65" s="25"/>
      <c r="B65" s="25"/>
      <c r="C65" s="25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x14ac:dyDescent="0.3">
      <c r="A66" s="25"/>
      <c r="B66" s="25"/>
      <c r="C66" s="25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x14ac:dyDescent="0.3">
      <c r="A67" s="25"/>
      <c r="B67" s="25"/>
      <c r="C67" s="25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x14ac:dyDescent="0.3">
      <c r="A68" s="25"/>
      <c r="B68" s="25"/>
      <c r="C68" s="25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x14ac:dyDescent="0.3">
      <c r="A69" s="25"/>
      <c r="B69" s="25"/>
      <c r="C69" s="25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x14ac:dyDescent="0.3">
      <c r="A70" s="25"/>
      <c r="B70" s="25"/>
      <c r="C70" s="25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x14ac:dyDescent="0.3">
      <c r="A71" s="25"/>
      <c r="B71" s="25"/>
      <c r="C71" s="25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x14ac:dyDescent="0.3">
      <c r="A72" s="25"/>
      <c r="B72" s="25"/>
      <c r="C72" s="25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x14ac:dyDescent="0.3">
      <c r="A73" s="25"/>
      <c r="B73" s="25"/>
      <c r="C73" s="25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x14ac:dyDescent="0.3">
      <c r="A74" s="25"/>
      <c r="B74" s="25"/>
      <c r="C74" s="25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x14ac:dyDescent="0.3">
      <c r="A75" s="25"/>
      <c r="B75" s="25"/>
      <c r="C75" s="25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x14ac:dyDescent="0.3">
      <c r="A76" s="25"/>
      <c r="B76" s="25"/>
      <c r="C76" s="25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x14ac:dyDescent="0.3">
      <c r="A77" s="25"/>
      <c r="B77" s="25"/>
      <c r="C77" s="25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x14ac:dyDescent="0.3">
      <c r="A78" s="25"/>
      <c r="B78" s="25"/>
      <c r="C78" s="25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x14ac:dyDescent="0.3">
      <c r="A79" s="25"/>
      <c r="B79" s="25"/>
      <c r="C79" s="25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x14ac:dyDescent="0.3">
      <c r="A80" s="25"/>
      <c r="B80" s="25"/>
      <c r="C80" s="25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x14ac:dyDescent="0.3">
      <c r="A81" s="25"/>
      <c r="B81" s="25"/>
      <c r="C81" s="25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x14ac:dyDescent="0.3">
      <c r="A82" s="25"/>
      <c r="B82" s="25"/>
      <c r="C82" s="25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x14ac:dyDescent="0.3">
      <c r="A83" s="25"/>
      <c r="B83" s="25"/>
      <c r="C83" s="25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x14ac:dyDescent="0.3">
      <c r="A84" s="25"/>
      <c r="B84" s="25"/>
      <c r="C84" s="25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x14ac:dyDescent="0.3">
      <c r="A85" s="25"/>
      <c r="B85" s="25"/>
      <c r="C85" s="25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x14ac:dyDescent="0.3">
      <c r="A86" s="25"/>
      <c r="B86" s="25"/>
      <c r="C86" s="25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x14ac:dyDescent="0.3">
      <c r="A87" s="25"/>
      <c r="B87" s="25"/>
      <c r="C87" s="25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x14ac:dyDescent="0.3">
      <c r="A88" s="25"/>
      <c r="B88" s="25"/>
      <c r="C88" s="25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x14ac:dyDescent="0.3">
      <c r="A89" s="25"/>
      <c r="B89" s="25"/>
      <c r="C89" s="25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x14ac:dyDescent="0.3">
      <c r="A90" s="25"/>
      <c r="B90" s="25"/>
      <c r="C90" s="25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x14ac:dyDescent="0.3">
      <c r="A91" s="25"/>
      <c r="B91" s="25"/>
      <c r="C91" s="25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x14ac:dyDescent="0.3">
      <c r="A92" s="25"/>
      <c r="B92" s="25"/>
      <c r="C92" s="25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x14ac:dyDescent="0.3">
      <c r="A93" s="25"/>
      <c r="B93" s="25"/>
      <c r="C93" s="25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x14ac:dyDescent="0.3">
      <c r="A94" s="25"/>
      <c r="B94" s="25"/>
      <c r="C94" s="25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x14ac:dyDescent="0.3">
      <c r="A95" s="25"/>
      <c r="B95" s="25"/>
      <c r="C95" s="25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x14ac:dyDescent="0.3">
      <c r="A96" s="25"/>
      <c r="B96" s="25"/>
      <c r="C96" s="25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x14ac:dyDescent="0.3">
      <c r="A97" s="25"/>
      <c r="B97" s="25"/>
      <c r="C97" s="25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x14ac:dyDescent="0.3">
      <c r="A98" s="25"/>
      <c r="B98" s="25"/>
      <c r="C98" s="25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x14ac:dyDescent="0.3">
      <c r="A99" s="25"/>
      <c r="B99" s="25"/>
      <c r="C99" s="25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x14ac:dyDescent="0.3">
      <c r="A100" s="25"/>
      <c r="B100" s="25"/>
      <c r="C100" s="25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x14ac:dyDescent="0.3">
      <c r="A101" s="25"/>
      <c r="B101" s="25"/>
      <c r="C101" s="25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x14ac:dyDescent="0.3">
      <c r="A102" s="25"/>
      <c r="B102" s="25"/>
      <c r="C102" s="25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x14ac:dyDescent="0.3">
      <c r="A103" s="25"/>
      <c r="B103" s="25"/>
      <c r="C103" s="25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x14ac:dyDescent="0.3">
      <c r="A104" s="25"/>
      <c r="B104" s="25"/>
      <c r="C104" s="25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</row>
    <row r="105" spans="1:28" x14ac:dyDescent="0.3">
      <c r="A105" s="25"/>
      <c r="B105" s="25"/>
      <c r="C105" s="25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</row>
    <row r="106" spans="1:28" x14ac:dyDescent="0.3">
      <c r="A106" s="25"/>
      <c r="B106" s="25"/>
      <c r="C106" s="25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</row>
    <row r="107" spans="1:28" x14ac:dyDescent="0.3">
      <c r="A107" s="25"/>
      <c r="B107" s="25"/>
      <c r="C107" s="25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x14ac:dyDescent="0.3">
      <c r="A108" s="25"/>
      <c r="B108" s="25"/>
      <c r="C108" s="25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x14ac:dyDescent="0.3">
      <c r="A109" s="25"/>
      <c r="B109" s="25"/>
      <c r="C109" s="25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x14ac:dyDescent="0.3">
      <c r="A110" s="25"/>
      <c r="B110" s="25"/>
      <c r="C110" s="25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x14ac:dyDescent="0.3">
      <c r="A111" s="25"/>
      <c r="B111" s="25"/>
      <c r="C111" s="25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x14ac:dyDescent="0.3">
      <c r="A112" s="25"/>
      <c r="B112" s="25"/>
      <c r="C112" s="25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x14ac:dyDescent="0.3">
      <c r="A113" s="25"/>
      <c r="B113" s="25"/>
      <c r="C113" s="25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x14ac:dyDescent="0.3">
      <c r="A114" s="25"/>
      <c r="B114" s="25"/>
      <c r="C114" s="25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x14ac:dyDescent="0.3">
      <c r="A115" s="25"/>
      <c r="B115" s="25"/>
      <c r="C115" s="25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x14ac:dyDescent="0.3">
      <c r="A116" s="25"/>
      <c r="B116" s="25"/>
      <c r="C116" s="25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x14ac:dyDescent="0.3">
      <c r="A117" s="25"/>
      <c r="B117" s="25"/>
      <c r="C117" s="25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x14ac:dyDescent="0.3">
      <c r="A118" s="25"/>
      <c r="B118" s="25"/>
      <c r="C118" s="25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x14ac:dyDescent="0.3">
      <c r="A119" s="25"/>
      <c r="B119" s="25"/>
      <c r="C119" s="25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x14ac:dyDescent="0.3">
      <c r="A120" s="25"/>
      <c r="B120" s="25"/>
      <c r="C120" s="25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x14ac:dyDescent="0.3">
      <c r="A121" s="25"/>
      <c r="B121" s="25"/>
      <c r="C121" s="25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x14ac:dyDescent="0.3">
      <c r="A122" s="25"/>
      <c r="B122" s="25"/>
      <c r="C122" s="25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x14ac:dyDescent="0.3">
      <c r="A123" s="25"/>
      <c r="B123" s="25"/>
      <c r="C123" s="25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x14ac:dyDescent="0.3">
      <c r="A124" s="25"/>
      <c r="B124" s="25"/>
      <c r="C124" s="25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x14ac:dyDescent="0.3">
      <c r="A125" s="25"/>
      <c r="B125" s="25"/>
      <c r="C125" s="25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x14ac:dyDescent="0.3">
      <c r="A126" s="25"/>
      <c r="B126" s="25"/>
      <c r="C126" s="25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x14ac:dyDescent="0.3">
      <c r="A127" s="25"/>
      <c r="B127" s="25"/>
      <c r="C127" s="25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x14ac:dyDescent="0.3">
      <c r="A128" s="25"/>
      <c r="B128" s="25"/>
      <c r="C128" s="25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x14ac:dyDescent="0.3">
      <c r="A129" s="25"/>
      <c r="B129" s="25"/>
      <c r="C129" s="25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x14ac:dyDescent="0.3">
      <c r="A130" s="25"/>
      <c r="B130" s="25"/>
      <c r="C130" s="25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x14ac:dyDescent="0.3">
      <c r="A131" s="25"/>
      <c r="B131" s="25"/>
      <c r="C131" s="25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x14ac:dyDescent="0.3">
      <c r="A132" s="25"/>
      <c r="B132" s="25"/>
      <c r="C132" s="25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x14ac:dyDescent="0.3">
      <c r="A133" s="25"/>
      <c r="B133" s="25"/>
      <c r="C133" s="25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x14ac:dyDescent="0.3">
      <c r="A134" s="25"/>
      <c r="B134" s="25"/>
      <c r="C134" s="25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x14ac:dyDescent="0.3">
      <c r="A135" s="25"/>
      <c r="B135" s="25"/>
      <c r="C135" s="25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x14ac:dyDescent="0.3">
      <c r="A136" s="25"/>
      <c r="B136" s="25"/>
      <c r="C136" s="25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x14ac:dyDescent="0.3">
      <c r="A137" s="25"/>
      <c r="B137" s="25"/>
      <c r="C137" s="25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x14ac:dyDescent="0.3">
      <c r="A138" s="25"/>
      <c r="B138" s="25"/>
      <c r="C138" s="25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x14ac:dyDescent="0.3">
      <c r="A139" s="25"/>
      <c r="B139" s="25"/>
      <c r="C139" s="25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x14ac:dyDescent="0.3">
      <c r="A140" s="25"/>
      <c r="B140" s="25"/>
      <c r="C140" s="25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x14ac:dyDescent="0.3">
      <c r="A141" s="25"/>
      <c r="B141" s="25"/>
      <c r="C141" s="25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x14ac:dyDescent="0.3">
      <c r="A142" s="25"/>
      <c r="B142" s="25"/>
      <c r="C142" s="25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x14ac:dyDescent="0.3">
      <c r="A143" s="25"/>
      <c r="B143" s="25"/>
      <c r="C143" s="25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</row>
    <row r="144" spans="1:28" x14ac:dyDescent="0.3">
      <c r="A144" s="25"/>
      <c r="B144" s="25"/>
      <c r="C144" s="25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</row>
    <row r="145" spans="1:28" x14ac:dyDescent="0.3">
      <c r="A145" s="25"/>
      <c r="B145" s="25"/>
      <c r="C145" s="25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</row>
    <row r="146" spans="1:28" x14ac:dyDescent="0.3">
      <c r="A146" s="25"/>
      <c r="B146" s="25"/>
      <c r="C146" s="25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x14ac:dyDescent="0.3">
      <c r="A147" s="25"/>
      <c r="B147" s="25"/>
      <c r="C147" s="25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x14ac:dyDescent="0.3">
      <c r="A148" s="25"/>
      <c r="B148" s="25"/>
      <c r="C148" s="25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x14ac:dyDescent="0.3">
      <c r="A149" s="25"/>
      <c r="B149" s="25"/>
      <c r="C149" s="25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x14ac:dyDescent="0.3">
      <c r="A150" s="25"/>
      <c r="B150" s="25"/>
      <c r="C150" s="25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x14ac:dyDescent="0.3">
      <c r="A151" s="25"/>
      <c r="B151" s="25"/>
      <c r="C151" s="25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x14ac:dyDescent="0.3">
      <c r="A152" s="25"/>
      <c r="B152" s="25"/>
      <c r="C152" s="25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x14ac:dyDescent="0.3">
      <c r="A153" s="25"/>
      <c r="B153" s="25"/>
      <c r="C153" s="25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x14ac:dyDescent="0.3">
      <c r="A154" s="25"/>
      <c r="B154" s="25"/>
      <c r="C154" s="25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x14ac:dyDescent="0.3">
      <c r="A155" s="25"/>
      <c r="B155" s="25"/>
      <c r="C155" s="25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x14ac:dyDescent="0.3">
      <c r="A156" s="25"/>
      <c r="B156" s="25"/>
      <c r="C156" s="25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x14ac:dyDescent="0.3">
      <c r="A157" s="25"/>
      <c r="B157" s="25"/>
      <c r="C157" s="25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x14ac:dyDescent="0.3">
      <c r="A158" s="25"/>
      <c r="B158" s="25"/>
      <c r="C158" s="25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x14ac:dyDescent="0.3">
      <c r="A159" s="25"/>
      <c r="B159" s="25"/>
      <c r="C159" s="25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x14ac:dyDescent="0.3">
      <c r="A160" s="25"/>
      <c r="B160" s="25"/>
      <c r="C160" s="25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x14ac:dyDescent="0.3">
      <c r="A161" s="25"/>
      <c r="B161" s="25"/>
      <c r="C161" s="25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x14ac:dyDescent="0.3">
      <c r="A162" s="25"/>
      <c r="B162" s="25"/>
      <c r="C162" s="25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x14ac:dyDescent="0.3">
      <c r="A163" s="25"/>
      <c r="B163" s="25"/>
      <c r="C163" s="25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x14ac:dyDescent="0.3">
      <c r="A164" s="25"/>
      <c r="B164" s="25"/>
      <c r="C164" s="25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x14ac:dyDescent="0.3">
      <c r="A165" s="25"/>
      <c r="B165" s="25"/>
      <c r="C165" s="25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x14ac:dyDescent="0.3">
      <c r="A166" s="25"/>
      <c r="B166" s="25"/>
      <c r="C166" s="25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x14ac:dyDescent="0.3">
      <c r="A167" s="25"/>
      <c r="B167" s="25"/>
      <c r="C167" s="25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x14ac:dyDescent="0.3">
      <c r="A168" s="25"/>
      <c r="B168" s="25"/>
      <c r="C168" s="25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x14ac:dyDescent="0.3">
      <c r="A169" s="25"/>
      <c r="B169" s="25"/>
      <c r="C169" s="25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x14ac:dyDescent="0.3">
      <c r="A170" s="25"/>
      <c r="B170" s="25"/>
      <c r="C170" s="25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x14ac:dyDescent="0.3">
      <c r="A171" s="25"/>
      <c r="B171" s="25"/>
      <c r="C171" s="25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x14ac:dyDescent="0.3">
      <c r="A172" s="25"/>
      <c r="B172" s="25"/>
      <c r="C172" s="25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x14ac:dyDescent="0.3">
      <c r="A173" s="25"/>
      <c r="B173" s="25"/>
      <c r="C173" s="25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x14ac:dyDescent="0.3">
      <c r="A174" s="25"/>
      <c r="B174" s="25"/>
      <c r="C174" s="25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x14ac:dyDescent="0.3">
      <c r="A175" s="25"/>
      <c r="B175" s="25"/>
      <c r="C175" s="25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x14ac:dyDescent="0.3">
      <c r="A176" s="25"/>
      <c r="B176" s="25"/>
      <c r="C176" s="25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x14ac:dyDescent="0.3">
      <c r="A177" s="25"/>
      <c r="B177" s="25"/>
      <c r="C177" s="25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x14ac:dyDescent="0.3">
      <c r="A178" s="25"/>
      <c r="B178" s="25"/>
      <c r="C178" s="25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x14ac:dyDescent="0.3">
      <c r="A179" s="25"/>
      <c r="B179" s="25"/>
      <c r="C179" s="25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x14ac:dyDescent="0.3">
      <c r="A180" s="25"/>
      <c r="B180" s="25"/>
      <c r="C180" s="25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x14ac:dyDescent="0.3">
      <c r="A181" s="25"/>
      <c r="B181" s="25"/>
      <c r="C181" s="25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x14ac:dyDescent="0.3">
      <c r="A182" s="25"/>
      <c r="B182" s="25"/>
      <c r="C182" s="25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x14ac:dyDescent="0.3">
      <c r="A183" s="25"/>
      <c r="B183" s="25"/>
      <c r="C183" s="25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x14ac:dyDescent="0.3">
      <c r="A184" s="25"/>
      <c r="B184" s="25"/>
      <c r="C184" s="25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x14ac:dyDescent="0.3">
      <c r="A185" s="25"/>
      <c r="B185" s="25"/>
      <c r="C185" s="25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x14ac:dyDescent="0.3">
      <c r="A186" s="25"/>
      <c r="B186" s="25"/>
      <c r="C186" s="25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x14ac:dyDescent="0.3">
      <c r="A187" s="25"/>
      <c r="B187" s="25"/>
      <c r="C187" s="25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x14ac:dyDescent="0.3">
      <c r="A188" s="25"/>
      <c r="B188" s="25"/>
      <c r="C188" s="25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x14ac:dyDescent="0.3">
      <c r="A189" s="25"/>
      <c r="B189" s="25"/>
      <c r="C189" s="25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x14ac:dyDescent="0.3">
      <c r="A190" s="25"/>
      <c r="B190" s="25"/>
      <c r="C190" s="25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x14ac:dyDescent="0.3">
      <c r="A191" s="25"/>
      <c r="B191" s="25"/>
      <c r="C191" s="25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x14ac:dyDescent="0.3">
      <c r="A192" s="25"/>
      <c r="B192" s="25"/>
      <c r="C192" s="25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x14ac:dyDescent="0.3">
      <c r="A193" s="25"/>
      <c r="B193" s="25"/>
      <c r="C193" s="25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x14ac:dyDescent="0.3">
      <c r="A194" s="25"/>
      <c r="B194" s="25"/>
      <c r="C194" s="25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x14ac:dyDescent="0.3">
      <c r="A195" s="25"/>
      <c r="B195" s="25"/>
      <c r="C195" s="25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x14ac:dyDescent="0.3">
      <c r="A196" s="25"/>
      <c r="B196" s="25"/>
      <c r="C196" s="25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x14ac:dyDescent="0.3">
      <c r="A197" s="25"/>
      <c r="B197" s="25"/>
      <c r="C197" s="25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x14ac:dyDescent="0.3">
      <c r="A198" s="25"/>
      <c r="B198" s="25"/>
      <c r="C198" s="25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x14ac:dyDescent="0.3">
      <c r="A199" s="25"/>
      <c r="B199" s="25"/>
      <c r="C199" s="25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x14ac:dyDescent="0.3">
      <c r="A200" s="25"/>
      <c r="B200" s="25"/>
      <c r="C200" s="25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x14ac:dyDescent="0.3">
      <c r="A201" s="25"/>
      <c r="B201" s="25"/>
      <c r="C201" s="25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x14ac:dyDescent="0.3">
      <c r="A202" s="25"/>
      <c r="B202" s="25"/>
      <c r="C202" s="25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x14ac:dyDescent="0.3">
      <c r="A203" s="25"/>
      <c r="B203" s="25"/>
      <c r="C203" s="25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</row>
    <row r="204" spans="1:28" x14ac:dyDescent="0.3">
      <c r="A204" s="25"/>
      <c r="B204" s="25"/>
      <c r="C204" s="25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</row>
    <row r="205" spans="1:28" x14ac:dyDescent="0.3">
      <c r="A205" s="25"/>
      <c r="B205" s="25"/>
      <c r="C205" s="25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</row>
    <row r="206" spans="1:28" x14ac:dyDescent="0.3">
      <c r="A206" s="25"/>
      <c r="B206" s="25"/>
      <c r="C206" s="25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</row>
    <row r="207" spans="1:28" x14ac:dyDescent="0.3">
      <c r="A207" s="25"/>
      <c r="B207" s="25"/>
      <c r="C207" s="25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x14ac:dyDescent="0.3">
      <c r="A208" s="25"/>
      <c r="B208" s="25"/>
      <c r="C208" s="25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x14ac:dyDescent="0.3">
      <c r="A209" s="25"/>
      <c r="B209" s="25"/>
      <c r="C209" s="25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x14ac:dyDescent="0.3">
      <c r="A210" s="25"/>
      <c r="B210" s="25"/>
      <c r="C210" s="25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x14ac:dyDescent="0.3">
      <c r="A211" s="25"/>
      <c r="B211" s="25"/>
      <c r="C211" s="25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x14ac:dyDescent="0.3">
      <c r="A212" s="25"/>
      <c r="B212" s="25"/>
      <c r="C212" s="25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x14ac:dyDescent="0.3">
      <c r="A213" s="25"/>
      <c r="B213" s="25"/>
      <c r="C213" s="25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x14ac:dyDescent="0.3">
      <c r="A214" s="25"/>
      <c r="B214" s="25"/>
      <c r="C214" s="25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x14ac:dyDescent="0.3">
      <c r="A215" s="25"/>
      <c r="B215" s="25"/>
      <c r="C215" s="25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x14ac:dyDescent="0.3">
      <c r="A216" s="25"/>
      <c r="B216" s="25"/>
      <c r="C216" s="25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x14ac:dyDescent="0.3">
      <c r="A217" s="25"/>
      <c r="B217" s="25"/>
      <c r="C217" s="25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x14ac:dyDescent="0.3">
      <c r="A218" s="25"/>
      <c r="B218" s="25"/>
      <c r="C218" s="25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x14ac:dyDescent="0.3">
      <c r="A219" s="25"/>
      <c r="B219" s="25"/>
      <c r="C219" s="25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x14ac:dyDescent="0.3">
      <c r="A220" s="25"/>
      <c r="B220" s="25"/>
      <c r="C220" s="25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x14ac:dyDescent="0.3">
      <c r="A221" s="25"/>
      <c r="B221" s="25"/>
      <c r="C221" s="25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x14ac:dyDescent="0.3">
      <c r="A222" s="25"/>
      <c r="B222" s="25"/>
      <c r="C222" s="25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x14ac:dyDescent="0.3">
      <c r="A223" s="25"/>
      <c r="B223" s="25"/>
      <c r="C223" s="25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x14ac:dyDescent="0.3">
      <c r="A224" s="25"/>
      <c r="B224" s="25"/>
      <c r="C224" s="25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x14ac:dyDescent="0.3">
      <c r="A225" s="25"/>
      <c r="B225" s="25"/>
      <c r="C225" s="25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x14ac:dyDescent="0.3">
      <c r="A226" s="25"/>
      <c r="B226" s="25"/>
      <c r="C226" s="25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x14ac:dyDescent="0.3">
      <c r="A227" s="25"/>
      <c r="B227" s="25"/>
      <c r="C227" s="25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x14ac:dyDescent="0.3">
      <c r="A228" s="25"/>
      <c r="B228" s="25"/>
      <c r="C228" s="25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x14ac:dyDescent="0.3">
      <c r="A229" s="25"/>
      <c r="B229" s="25"/>
      <c r="C229" s="25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x14ac:dyDescent="0.3">
      <c r="A230" s="25"/>
      <c r="B230" s="25"/>
      <c r="C230" s="25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x14ac:dyDescent="0.3">
      <c r="A231" s="25"/>
      <c r="B231" s="25"/>
      <c r="C231" s="25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</row>
    <row r="232" spans="1:28" x14ac:dyDescent="0.3">
      <c r="A232" s="25"/>
      <c r="B232" s="25"/>
      <c r="C232" s="25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</row>
    <row r="233" spans="1:28" x14ac:dyDescent="0.3">
      <c r="A233" s="25"/>
      <c r="B233" s="25"/>
      <c r="C233" s="25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</row>
    <row r="234" spans="1:28" x14ac:dyDescent="0.3">
      <c r="A234" s="25"/>
      <c r="B234" s="25"/>
      <c r="C234" s="25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x14ac:dyDescent="0.3">
      <c r="A235" s="25"/>
      <c r="B235" s="25"/>
      <c r="C235" s="25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x14ac:dyDescent="0.3">
      <c r="A236" s="25"/>
      <c r="B236" s="25"/>
      <c r="C236" s="25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x14ac:dyDescent="0.3">
      <c r="A237" s="25"/>
      <c r="B237" s="25"/>
      <c r="C237" s="25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x14ac:dyDescent="0.3">
      <c r="A238" s="25"/>
      <c r="B238" s="25"/>
      <c r="C238" s="25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x14ac:dyDescent="0.3">
      <c r="A239" s="25"/>
      <c r="B239" s="25"/>
      <c r="C239" s="25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x14ac:dyDescent="0.3">
      <c r="A240" s="25"/>
      <c r="B240" s="25"/>
      <c r="C240" s="25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x14ac:dyDescent="0.3">
      <c r="A241" s="25"/>
      <c r="B241" s="25"/>
      <c r="C241" s="25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x14ac:dyDescent="0.3">
      <c r="A242" s="25"/>
      <c r="B242" s="25"/>
      <c r="C242" s="25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x14ac:dyDescent="0.3">
      <c r="A243" s="25"/>
      <c r="B243" s="25"/>
      <c r="C243" s="25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x14ac:dyDescent="0.3">
      <c r="A244" s="25"/>
      <c r="B244" s="25"/>
      <c r="C244" s="25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x14ac:dyDescent="0.3">
      <c r="A245" s="25"/>
      <c r="B245" s="25"/>
      <c r="C245" s="25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x14ac:dyDescent="0.3">
      <c r="A246" s="25"/>
      <c r="B246" s="25"/>
      <c r="C246" s="25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x14ac:dyDescent="0.3">
      <c r="A247" s="25"/>
      <c r="B247" s="25"/>
      <c r="C247" s="25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x14ac:dyDescent="0.3">
      <c r="A248" s="25"/>
      <c r="B248" s="25"/>
      <c r="C248" s="25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x14ac:dyDescent="0.3">
      <c r="A249" s="25"/>
      <c r="B249" s="25"/>
      <c r="C249" s="25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x14ac:dyDescent="0.3">
      <c r="A250" s="25"/>
      <c r="B250" s="25"/>
      <c r="C250" s="25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x14ac:dyDescent="0.3">
      <c r="A251" s="25"/>
      <c r="B251" s="25"/>
      <c r="C251" s="25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x14ac:dyDescent="0.3">
      <c r="A252" s="25"/>
      <c r="B252" s="25"/>
      <c r="C252" s="25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x14ac:dyDescent="0.3">
      <c r="A253" s="25"/>
      <c r="B253" s="25"/>
      <c r="C253" s="25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x14ac:dyDescent="0.3">
      <c r="A254" s="25"/>
      <c r="B254" s="25"/>
      <c r="C254" s="25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x14ac:dyDescent="0.3">
      <c r="A255" s="25"/>
      <c r="B255" s="25"/>
      <c r="C255" s="25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x14ac:dyDescent="0.3">
      <c r="A256" s="25"/>
      <c r="B256" s="25"/>
      <c r="C256" s="25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x14ac:dyDescent="0.3">
      <c r="A257" s="25"/>
      <c r="B257" s="25"/>
      <c r="C257" s="25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x14ac:dyDescent="0.3">
      <c r="A258" s="25"/>
      <c r="B258" s="25"/>
      <c r="C258" s="25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</row>
    <row r="259" spans="1:28" x14ac:dyDescent="0.3">
      <c r="A259" s="25"/>
      <c r="B259" s="25"/>
      <c r="C259" s="25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</row>
    <row r="260" spans="1:28" x14ac:dyDescent="0.3">
      <c r="A260" s="25"/>
      <c r="B260" s="25"/>
      <c r="C260" s="25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</row>
    <row r="261" spans="1:28" x14ac:dyDescent="0.3">
      <c r="A261" s="25"/>
      <c r="B261" s="25"/>
      <c r="C261" s="25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</row>
    <row r="262" spans="1:28" x14ac:dyDescent="0.3">
      <c r="A262" s="25"/>
      <c r="B262" s="25"/>
      <c r="C262" s="25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x14ac:dyDescent="0.3">
      <c r="A263" s="25"/>
      <c r="B263" s="25"/>
      <c r="C263" s="25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x14ac:dyDescent="0.3">
      <c r="A264" s="25"/>
      <c r="B264" s="25"/>
      <c r="C264" s="25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x14ac:dyDescent="0.3">
      <c r="A265" s="25"/>
      <c r="B265" s="25"/>
      <c r="C265" s="25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x14ac:dyDescent="0.3">
      <c r="A266" s="25"/>
      <c r="B266" s="25"/>
      <c r="C266" s="25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x14ac:dyDescent="0.3">
      <c r="A267" s="25"/>
      <c r="B267" s="25"/>
      <c r="C267" s="25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x14ac:dyDescent="0.3">
      <c r="A268" s="25"/>
      <c r="B268" s="25"/>
      <c r="C268" s="25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x14ac:dyDescent="0.3">
      <c r="A269" s="25"/>
      <c r="B269" s="25"/>
      <c r="C269" s="25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x14ac:dyDescent="0.3">
      <c r="A270" s="25"/>
      <c r="B270" s="25"/>
      <c r="C270" s="25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x14ac:dyDescent="0.3">
      <c r="A271" s="25"/>
      <c r="B271" s="25"/>
      <c r="C271" s="25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x14ac:dyDescent="0.3">
      <c r="A272" s="25"/>
      <c r="B272" s="25"/>
      <c r="C272" s="25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x14ac:dyDescent="0.3">
      <c r="A273" s="25"/>
      <c r="B273" s="25"/>
      <c r="C273" s="25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x14ac:dyDescent="0.3">
      <c r="A274" s="25"/>
      <c r="B274" s="25"/>
      <c r="C274" s="25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</row>
    <row r="275" spans="1:28" x14ac:dyDescent="0.3">
      <c r="A275" s="25"/>
      <c r="B275" s="25"/>
      <c r="C275" s="25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</row>
    <row r="276" spans="1:28" x14ac:dyDescent="0.3">
      <c r="A276" s="25"/>
      <c r="B276" s="25"/>
      <c r="C276" s="25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</row>
    <row r="277" spans="1:28" x14ac:dyDescent="0.3">
      <c r="A277" s="25"/>
      <c r="B277" s="25"/>
      <c r="C277" s="25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x14ac:dyDescent="0.3">
      <c r="A278" s="25"/>
      <c r="B278" s="25"/>
      <c r="C278" s="25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x14ac:dyDescent="0.3">
      <c r="A279" s="25"/>
      <c r="B279" s="25"/>
      <c r="C279" s="25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x14ac:dyDescent="0.3">
      <c r="A280" s="25"/>
      <c r="B280" s="25"/>
      <c r="C280" s="25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x14ac:dyDescent="0.3">
      <c r="A281" s="25"/>
      <c r="B281" s="25"/>
      <c r="C281" s="25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x14ac:dyDescent="0.3">
      <c r="A282" s="25"/>
      <c r="B282" s="25"/>
      <c r="C282" s="25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x14ac:dyDescent="0.3">
      <c r="A283" s="25"/>
      <c r="B283" s="25"/>
      <c r="C283" s="25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x14ac:dyDescent="0.3">
      <c r="A284" s="25"/>
      <c r="B284" s="25"/>
      <c r="C284" s="25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x14ac:dyDescent="0.3">
      <c r="A285" s="25"/>
      <c r="B285" s="25"/>
      <c r="C285" s="25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x14ac:dyDescent="0.3">
      <c r="A286" s="25"/>
      <c r="B286" s="25"/>
      <c r="C286" s="25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x14ac:dyDescent="0.3">
      <c r="A287" s="25"/>
      <c r="B287" s="25"/>
      <c r="C287" s="25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x14ac:dyDescent="0.3">
      <c r="A288" s="25"/>
      <c r="B288" s="25"/>
      <c r="C288" s="25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28" x14ac:dyDescent="0.3">
      <c r="A289" s="25"/>
      <c r="B289" s="25"/>
      <c r="C289" s="25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</row>
    <row r="290" spans="1:28" x14ac:dyDescent="0.3">
      <c r="A290" s="25"/>
      <c r="B290" s="25"/>
      <c r="C290" s="25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</row>
    <row r="291" spans="1:28" x14ac:dyDescent="0.3">
      <c r="A291" s="25"/>
      <c r="B291" s="25"/>
      <c r="C291" s="25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</row>
    <row r="292" spans="1:28" x14ac:dyDescent="0.3">
      <c r="A292" s="25"/>
      <c r="B292" s="25"/>
      <c r="C292" s="25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</row>
    <row r="293" spans="1:28" x14ac:dyDescent="0.3">
      <c r="A293" s="25"/>
      <c r="B293" s="25"/>
      <c r="C293" s="25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</row>
    <row r="294" spans="1:28" x14ac:dyDescent="0.3">
      <c r="A294" s="25"/>
      <c r="B294" s="25"/>
      <c r="C294" s="25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</row>
    <row r="295" spans="1:28" x14ac:dyDescent="0.3">
      <c r="A295" s="25"/>
      <c r="B295" s="25"/>
      <c r="C295" s="25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</row>
    <row r="296" spans="1:28" x14ac:dyDescent="0.3">
      <c r="A296" s="25"/>
      <c r="B296" s="25"/>
      <c r="C296" s="25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</row>
    <row r="297" spans="1:28" x14ac:dyDescent="0.3">
      <c r="A297" s="25"/>
      <c r="B297" s="25"/>
      <c r="C297" s="25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</row>
    <row r="298" spans="1:28" x14ac:dyDescent="0.3">
      <c r="A298" s="25"/>
      <c r="B298" s="25"/>
      <c r="C298" s="25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</row>
    <row r="299" spans="1:28" x14ac:dyDescent="0.3">
      <c r="A299" s="25"/>
      <c r="B299" s="25"/>
      <c r="C299" s="25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</row>
    <row r="300" spans="1:28" x14ac:dyDescent="0.3">
      <c r="A300" s="25"/>
      <c r="B300" s="25"/>
      <c r="C300" s="25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</row>
    <row r="301" spans="1:28" x14ac:dyDescent="0.3">
      <c r="A301" s="25"/>
      <c r="B301" s="25"/>
      <c r="C301" s="25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</row>
    <row r="302" spans="1:28" x14ac:dyDescent="0.3">
      <c r="A302" s="25"/>
      <c r="B302" s="25"/>
      <c r="C302" s="25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</row>
    <row r="303" spans="1:28" x14ac:dyDescent="0.3">
      <c r="A303" s="25"/>
      <c r="B303" s="25"/>
      <c r="C303" s="25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</row>
    <row r="304" spans="1:28" x14ac:dyDescent="0.3">
      <c r="A304" s="25"/>
      <c r="B304" s="25"/>
      <c r="C304" s="25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</row>
    <row r="305" spans="1:28" x14ac:dyDescent="0.3">
      <c r="A305" s="25"/>
      <c r="B305" s="25"/>
      <c r="C305" s="25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</row>
    <row r="306" spans="1:28" x14ac:dyDescent="0.3">
      <c r="A306" s="25"/>
      <c r="B306" s="25"/>
      <c r="C306" s="25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</row>
    <row r="307" spans="1:28" x14ac:dyDescent="0.3">
      <c r="A307" s="25"/>
      <c r="B307" s="25"/>
      <c r="C307" s="25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</row>
    <row r="308" spans="1:28" x14ac:dyDescent="0.3">
      <c r="A308" s="25"/>
      <c r="B308" s="25"/>
      <c r="C308" s="25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</row>
    <row r="309" spans="1:28" x14ac:dyDescent="0.3">
      <c r="A309" s="25"/>
      <c r="B309" s="25"/>
      <c r="C309" s="25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</row>
    <row r="310" spans="1:28" x14ac:dyDescent="0.3">
      <c r="A310" s="25"/>
      <c r="B310" s="25"/>
      <c r="C310" s="25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</row>
    <row r="311" spans="1:28" x14ac:dyDescent="0.3">
      <c r="A311" s="25"/>
      <c r="B311" s="25"/>
      <c r="C311" s="25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x14ac:dyDescent="0.3">
      <c r="A312" s="25"/>
      <c r="B312" s="25"/>
      <c r="C312" s="25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x14ac:dyDescent="0.3">
      <c r="A313" s="25"/>
      <c r="B313" s="25"/>
      <c r="C313" s="25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x14ac:dyDescent="0.3">
      <c r="A314" s="25"/>
      <c r="B314" s="25"/>
      <c r="C314" s="25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x14ac:dyDescent="0.3">
      <c r="A315" s="25"/>
      <c r="B315" s="25"/>
      <c r="C315" s="25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x14ac:dyDescent="0.3">
      <c r="A316" s="25"/>
      <c r="B316" s="25"/>
      <c r="C316" s="25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x14ac:dyDescent="0.3">
      <c r="A317" s="25"/>
      <c r="B317" s="25"/>
      <c r="C317" s="25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x14ac:dyDescent="0.3">
      <c r="A318" s="25"/>
      <c r="B318" s="25"/>
      <c r="C318" s="25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x14ac:dyDescent="0.3">
      <c r="A319" s="25"/>
      <c r="B319" s="25"/>
      <c r="C319" s="25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x14ac:dyDescent="0.3">
      <c r="A320" s="25"/>
      <c r="B320" s="25"/>
      <c r="C320" s="25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x14ac:dyDescent="0.3">
      <c r="A321" s="25"/>
      <c r="B321" s="25"/>
      <c r="C321" s="25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x14ac:dyDescent="0.3">
      <c r="A322" s="25"/>
      <c r="B322" s="25"/>
      <c r="C322" s="25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x14ac:dyDescent="0.3">
      <c r="A323" s="25"/>
      <c r="B323" s="25"/>
      <c r="C323" s="25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x14ac:dyDescent="0.3">
      <c r="A324" s="25"/>
      <c r="B324" s="25"/>
      <c r="C324" s="25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x14ac:dyDescent="0.3">
      <c r="A325" s="25"/>
      <c r="B325" s="25"/>
      <c r="C325" s="25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x14ac:dyDescent="0.3">
      <c r="A326" s="25"/>
      <c r="B326" s="25"/>
      <c r="C326" s="25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x14ac:dyDescent="0.3">
      <c r="A327" s="25"/>
      <c r="B327" s="25"/>
      <c r="C327" s="25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x14ac:dyDescent="0.3">
      <c r="A328" s="25"/>
      <c r="B328" s="25"/>
      <c r="C328" s="25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x14ac:dyDescent="0.3">
      <c r="A329" s="25"/>
      <c r="B329" s="25"/>
      <c r="C329" s="25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x14ac:dyDescent="0.3">
      <c r="A330" s="25"/>
      <c r="B330" s="25"/>
      <c r="C330" s="25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x14ac:dyDescent="0.3">
      <c r="A331" s="25"/>
      <c r="B331" s="25"/>
      <c r="C331" s="25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x14ac:dyDescent="0.3">
      <c r="A332" s="25"/>
      <c r="B332" s="25"/>
      <c r="C332" s="25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x14ac:dyDescent="0.3">
      <c r="A333" s="25"/>
      <c r="B333" s="25"/>
      <c r="C333" s="25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x14ac:dyDescent="0.3">
      <c r="A334" s="25"/>
      <c r="B334" s="25"/>
      <c r="C334" s="25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x14ac:dyDescent="0.3">
      <c r="A335" s="25"/>
      <c r="B335" s="25"/>
      <c r="C335" s="25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x14ac:dyDescent="0.3">
      <c r="A336" s="25"/>
      <c r="B336" s="25"/>
      <c r="C336" s="25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x14ac:dyDescent="0.3">
      <c r="A337" s="25"/>
      <c r="B337" s="25"/>
      <c r="C337" s="25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x14ac:dyDescent="0.3">
      <c r="A338" s="25"/>
      <c r="B338" s="25"/>
      <c r="C338" s="25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x14ac:dyDescent="0.3">
      <c r="A339" s="25"/>
      <c r="B339" s="25"/>
      <c r="C339" s="25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x14ac:dyDescent="0.3">
      <c r="A340" s="25"/>
      <c r="B340" s="25"/>
      <c r="C340" s="25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x14ac:dyDescent="0.3">
      <c r="A341" s="25"/>
      <c r="B341" s="25"/>
      <c r="C341" s="25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x14ac:dyDescent="0.3">
      <c r="A342" s="25"/>
      <c r="B342" s="25"/>
      <c r="C342" s="25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x14ac:dyDescent="0.3">
      <c r="A343" s="25"/>
      <c r="B343" s="25"/>
      <c r="C343" s="25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x14ac:dyDescent="0.3">
      <c r="A344" s="25"/>
      <c r="B344" s="25"/>
      <c r="C344" s="25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x14ac:dyDescent="0.3">
      <c r="A345" s="25"/>
      <c r="B345" s="25"/>
      <c r="C345" s="25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x14ac:dyDescent="0.3">
      <c r="A346" s="25"/>
      <c r="B346" s="25"/>
      <c r="C346" s="25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x14ac:dyDescent="0.3">
      <c r="A347" s="25"/>
      <c r="B347" s="25"/>
      <c r="C347" s="25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x14ac:dyDescent="0.3">
      <c r="A348" s="25"/>
      <c r="B348" s="25"/>
      <c r="C348" s="25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x14ac:dyDescent="0.3">
      <c r="A349" s="25"/>
      <c r="B349" s="25"/>
      <c r="C349" s="25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x14ac:dyDescent="0.3">
      <c r="A350" s="25"/>
      <c r="B350" s="25"/>
      <c r="C350" s="25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x14ac:dyDescent="0.3">
      <c r="A351" s="25"/>
      <c r="B351" s="25"/>
      <c r="C351" s="25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x14ac:dyDescent="0.3">
      <c r="A352" s="25"/>
      <c r="B352" s="25"/>
      <c r="C352" s="25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x14ac:dyDescent="0.3">
      <c r="A353" s="25"/>
      <c r="B353" s="25"/>
      <c r="C353" s="25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x14ac:dyDescent="0.3">
      <c r="A354" s="25"/>
      <c r="B354" s="25"/>
      <c r="C354" s="25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x14ac:dyDescent="0.3">
      <c r="A355" s="25"/>
      <c r="B355" s="25"/>
      <c r="C355" s="25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x14ac:dyDescent="0.3">
      <c r="A356" s="25"/>
      <c r="B356" s="25"/>
      <c r="C356" s="25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x14ac:dyDescent="0.3">
      <c r="A357" s="25"/>
      <c r="B357" s="25"/>
      <c r="C357" s="25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x14ac:dyDescent="0.3">
      <c r="A358" s="25"/>
      <c r="B358" s="25"/>
      <c r="C358" s="25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x14ac:dyDescent="0.3">
      <c r="A359" s="25"/>
      <c r="B359" s="25"/>
      <c r="C359" s="25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</row>
    <row r="360" spans="1:28" x14ac:dyDescent="0.3">
      <c r="A360" s="25"/>
      <c r="B360" s="25"/>
      <c r="C360" s="25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</row>
    <row r="361" spans="1:28" x14ac:dyDescent="0.3">
      <c r="A361" s="25"/>
      <c r="B361" s="25"/>
      <c r="C361" s="25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</row>
    <row r="362" spans="1:28" x14ac:dyDescent="0.3">
      <c r="A362" s="25"/>
      <c r="B362" s="25"/>
      <c r="C362" s="25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x14ac:dyDescent="0.3">
      <c r="A363" s="25"/>
      <c r="B363" s="25"/>
      <c r="C363" s="25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x14ac:dyDescent="0.3">
      <c r="A364" s="25"/>
      <c r="B364" s="25"/>
      <c r="C364" s="25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x14ac:dyDescent="0.3">
      <c r="A365" s="25"/>
      <c r="B365" s="25"/>
      <c r="C365" s="25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x14ac:dyDescent="0.3">
      <c r="A366" s="25"/>
      <c r="B366" s="25"/>
      <c r="C366" s="25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x14ac:dyDescent="0.3">
      <c r="A367" s="25"/>
      <c r="B367" s="25"/>
      <c r="C367" s="25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x14ac:dyDescent="0.3">
      <c r="A368" s="25"/>
      <c r="B368" s="25"/>
      <c r="C368" s="25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x14ac:dyDescent="0.3">
      <c r="A369" s="25"/>
      <c r="B369" s="25"/>
      <c r="C369" s="25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x14ac:dyDescent="0.3">
      <c r="A370" s="25"/>
      <c r="B370" s="25"/>
      <c r="C370" s="25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x14ac:dyDescent="0.3">
      <c r="A371" s="25"/>
      <c r="B371" s="25"/>
      <c r="C371" s="25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x14ac:dyDescent="0.3">
      <c r="A372" s="25"/>
      <c r="B372" s="25"/>
      <c r="C372" s="25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x14ac:dyDescent="0.3">
      <c r="A373" s="25"/>
      <c r="B373" s="25"/>
      <c r="C373" s="25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x14ac:dyDescent="0.3">
      <c r="A374" s="25"/>
      <c r="B374" s="25"/>
      <c r="C374" s="25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x14ac:dyDescent="0.3">
      <c r="A375" s="25"/>
      <c r="B375" s="25"/>
      <c r="C375" s="25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x14ac:dyDescent="0.3">
      <c r="A376" s="25"/>
      <c r="B376" s="25"/>
      <c r="C376" s="25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x14ac:dyDescent="0.3">
      <c r="A377" s="25"/>
      <c r="B377" s="25"/>
      <c r="C377" s="25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x14ac:dyDescent="0.3">
      <c r="A378" s="25"/>
      <c r="B378" s="25"/>
      <c r="C378" s="25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x14ac:dyDescent="0.3">
      <c r="A379" s="25"/>
      <c r="B379" s="25"/>
      <c r="C379" s="25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x14ac:dyDescent="0.3">
      <c r="A380" s="25"/>
      <c r="B380" s="25"/>
      <c r="C380" s="25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x14ac:dyDescent="0.3">
      <c r="A381" s="25"/>
      <c r="B381" s="25"/>
      <c r="C381" s="25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x14ac:dyDescent="0.3">
      <c r="A382" s="25"/>
      <c r="B382" s="25"/>
      <c r="C382" s="25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x14ac:dyDescent="0.3">
      <c r="A383" s="25"/>
      <c r="B383" s="25"/>
      <c r="C383" s="25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x14ac:dyDescent="0.3">
      <c r="A384" s="25"/>
      <c r="B384" s="25"/>
      <c r="C384" s="25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x14ac:dyDescent="0.3">
      <c r="A385" s="25"/>
      <c r="B385" s="25"/>
      <c r="C385" s="25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x14ac:dyDescent="0.3">
      <c r="A386" s="25"/>
      <c r="B386" s="25"/>
      <c r="C386" s="25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x14ac:dyDescent="0.3">
      <c r="A387" s="25"/>
      <c r="B387" s="25"/>
      <c r="C387" s="25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x14ac:dyDescent="0.3">
      <c r="A388" s="25"/>
      <c r="B388" s="25"/>
      <c r="C388" s="25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x14ac:dyDescent="0.3">
      <c r="A389" s="25"/>
      <c r="B389" s="25"/>
      <c r="C389" s="25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x14ac:dyDescent="0.3">
      <c r="A390" s="25"/>
      <c r="B390" s="25"/>
      <c r="C390" s="25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x14ac:dyDescent="0.3">
      <c r="A391" s="25"/>
      <c r="B391" s="25"/>
      <c r="C391" s="25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x14ac:dyDescent="0.3">
      <c r="A392" s="25"/>
      <c r="B392" s="25"/>
      <c r="C392" s="25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x14ac:dyDescent="0.3">
      <c r="A393" s="25"/>
      <c r="B393" s="25"/>
      <c r="C393" s="25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x14ac:dyDescent="0.3">
      <c r="A394" s="25"/>
      <c r="B394" s="25"/>
      <c r="C394" s="25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x14ac:dyDescent="0.3">
      <c r="A395" s="25"/>
      <c r="B395" s="25"/>
      <c r="C395" s="25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x14ac:dyDescent="0.3">
      <c r="A396" s="25"/>
      <c r="B396" s="25"/>
      <c r="C396" s="25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x14ac:dyDescent="0.3">
      <c r="A397" s="25"/>
      <c r="B397" s="25"/>
      <c r="C397" s="25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x14ac:dyDescent="0.3">
      <c r="A398" s="25"/>
      <c r="B398" s="25"/>
      <c r="C398" s="25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x14ac:dyDescent="0.3">
      <c r="A399" s="25"/>
      <c r="B399" s="25"/>
      <c r="C399" s="25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x14ac:dyDescent="0.3">
      <c r="A400" s="25"/>
      <c r="B400" s="25"/>
      <c r="C400" s="25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x14ac:dyDescent="0.3">
      <c r="A401" s="25"/>
      <c r="B401" s="25"/>
      <c r="C401" s="25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x14ac:dyDescent="0.3">
      <c r="A402" s="25"/>
      <c r="B402" s="25"/>
      <c r="C402" s="25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x14ac:dyDescent="0.3">
      <c r="A403" s="25"/>
      <c r="B403" s="25"/>
      <c r="C403" s="25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x14ac:dyDescent="0.3">
      <c r="A404" s="25"/>
      <c r="B404" s="25"/>
      <c r="C404" s="25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x14ac:dyDescent="0.3">
      <c r="A405" s="25"/>
      <c r="B405" s="25"/>
      <c r="C405" s="25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x14ac:dyDescent="0.3">
      <c r="A406" s="25"/>
      <c r="B406" s="25"/>
      <c r="C406" s="25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x14ac:dyDescent="0.3">
      <c r="A407" s="25"/>
      <c r="B407" s="25"/>
      <c r="C407" s="25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x14ac:dyDescent="0.3">
      <c r="A408" s="25"/>
      <c r="B408" s="25"/>
      <c r="C408" s="25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x14ac:dyDescent="0.3">
      <c r="A409" s="25"/>
      <c r="B409" s="25"/>
      <c r="C409" s="25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x14ac:dyDescent="0.3">
      <c r="A410" s="25"/>
      <c r="B410" s="25"/>
      <c r="C410" s="25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</row>
    <row r="411" spans="1:28" x14ac:dyDescent="0.3">
      <c r="A411" s="25"/>
      <c r="B411" s="25"/>
      <c r="C411" s="25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</row>
    <row r="412" spans="1:28" x14ac:dyDescent="0.3">
      <c r="A412" s="25"/>
      <c r="B412" s="25"/>
      <c r="C412" s="25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</row>
    <row r="413" spans="1:28" x14ac:dyDescent="0.3">
      <c r="A413" s="25"/>
      <c r="B413" s="25"/>
      <c r="C413" s="25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</row>
    <row r="414" spans="1:28" x14ac:dyDescent="0.3">
      <c r="A414" s="25"/>
      <c r="B414" s="25"/>
      <c r="C414" s="25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x14ac:dyDescent="0.3">
      <c r="A415" s="25"/>
      <c r="B415" s="25"/>
      <c r="C415" s="25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x14ac:dyDescent="0.3">
      <c r="A416" s="25"/>
      <c r="B416" s="25"/>
      <c r="C416" s="25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x14ac:dyDescent="0.3">
      <c r="A417" s="25"/>
      <c r="B417" s="25"/>
      <c r="C417" s="25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x14ac:dyDescent="0.3">
      <c r="A418" s="25"/>
      <c r="B418" s="25"/>
      <c r="C418" s="25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x14ac:dyDescent="0.3">
      <c r="A419" s="25"/>
      <c r="B419" s="25"/>
      <c r="C419" s="25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x14ac:dyDescent="0.3">
      <c r="A420" s="25"/>
      <c r="B420" s="25"/>
      <c r="C420" s="25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x14ac:dyDescent="0.3">
      <c r="A421" s="25"/>
      <c r="B421" s="25"/>
      <c r="C421" s="25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x14ac:dyDescent="0.3">
      <c r="A422" s="25"/>
      <c r="B422" s="25"/>
      <c r="C422" s="25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x14ac:dyDescent="0.3">
      <c r="A423" s="25"/>
      <c r="B423" s="25"/>
      <c r="C423" s="25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x14ac:dyDescent="0.3">
      <c r="A424" s="25"/>
      <c r="B424" s="25"/>
      <c r="C424" s="25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x14ac:dyDescent="0.3">
      <c r="A425" s="25"/>
      <c r="B425" s="25"/>
      <c r="C425" s="25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x14ac:dyDescent="0.3">
      <c r="A426" s="25"/>
      <c r="B426" s="25"/>
      <c r="C426" s="25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x14ac:dyDescent="0.3">
      <c r="A427" s="25"/>
      <c r="B427" s="25"/>
      <c r="C427" s="25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x14ac:dyDescent="0.3">
      <c r="A428" s="25"/>
      <c r="B428" s="25"/>
      <c r="C428" s="25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x14ac:dyDescent="0.3">
      <c r="A429" s="25"/>
      <c r="B429" s="25"/>
      <c r="C429" s="25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x14ac:dyDescent="0.3">
      <c r="A430" s="25"/>
      <c r="B430" s="25"/>
      <c r="C430" s="25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x14ac:dyDescent="0.3">
      <c r="A431" s="25"/>
      <c r="B431" s="25"/>
      <c r="C431" s="25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x14ac:dyDescent="0.3">
      <c r="A432" s="25"/>
      <c r="B432" s="25"/>
      <c r="C432" s="25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x14ac:dyDescent="0.3">
      <c r="A433" s="25"/>
      <c r="B433" s="25"/>
      <c r="C433" s="25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x14ac:dyDescent="0.3">
      <c r="A434" s="25"/>
      <c r="B434" s="25"/>
      <c r="C434" s="25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x14ac:dyDescent="0.3">
      <c r="A435" s="25"/>
      <c r="B435" s="25"/>
      <c r="C435" s="25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x14ac:dyDescent="0.3">
      <c r="A436" s="25"/>
      <c r="B436" s="25"/>
      <c r="C436" s="25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x14ac:dyDescent="0.3">
      <c r="A437" s="25"/>
      <c r="B437" s="25"/>
      <c r="C437" s="25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x14ac:dyDescent="0.3">
      <c r="A438" s="25"/>
      <c r="B438" s="25"/>
      <c r="C438" s="25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</row>
    <row r="439" spans="1:28" x14ac:dyDescent="0.3">
      <c r="A439" s="25"/>
      <c r="B439" s="25"/>
      <c r="C439" s="25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</row>
    <row r="440" spans="1:28" x14ac:dyDescent="0.3">
      <c r="A440" s="25"/>
      <c r="B440" s="25"/>
      <c r="C440" s="25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</row>
    <row r="441" spans="1:28" x14ac:dyDescent="0.3">
      <c r="A441" s="25"/>
      <c r="B441" s="25"/>
      <c r="C441" s="25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x14ac:dyDescent="0.3">
      <c r="A442" s="25"/>
      <c r="B442" s="25"/>
      <c r="C442" s="25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x14ac:dyDescent="0.3">
      <c r="A443" s="25"/>
      <c r="B443" s="25"/>
      <c r="C443" s="25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x14ac:dyDescent="0.3">
      <c r="A444" s="25"/>
      <c r="B444" s="25"/>
      <c r="C444" s="25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x14ac:dyDescent="0.3">
      <c r="A445" s="25"/>
      <c r="B445" s="25"/>
      <c r="C445" s="25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x14ac:dyDescent="0.3">
      <c r="A446" s="25"/>
      <c r="B446" s="25"/>
      <c r="C446" s="25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x14ac:dyDescent="0.3">
      <c r="A447" s="25"/>
      <c r="B447" s="25"/>
      <c r="C447" s="25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x14ac:dyDescent="0.3">
      <c r="A448" s="25"/>
      <c r="B448" s="25"/>
      <c r="C448" s="25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x14ac:dyDescent="0.3">
      <c r="A449" s="25"/>
      <c r="B449" s="25"/>
      <c r="C449" s="25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x14ac:dyDescent="0.3">
      <c r="A450" s="25"/>
      <c r="B450" s="25"/>
      <c r="C450" s="25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x14ac:dyDescent="0.3">
      <c r="A451" s="25"/>
      <c r="B451" s="25"/>
      <c r="C451" s="25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x14ac:dyDescent="0.3">
      <c r="A452" s="25"/>
      <c r="B452" s="25"/>
      <c r="C452" s="25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x14ac:dyDescent="0.3">
      <c r="A453" s="25"/>
      <c r="B453" s="25"/>
      <c r="C453" s="25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x14ac:dyDescent="0.3">
      <c r="A454" s="25"/>
      <c r="B454" s="25"/>
      <c r="C454" s="25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x14ac:dyDescent="0.3">
      <c r="A455" s="25"/>
      <c r="B455" s="25"/>
      <c r="C455" s="25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x14ac:dyDescent="0.3">
      <c r="A456" s="25"/>
      <c r="B456" s="25"/>
      <c r="C456" s="25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x14ac:dyDescent="0.3">
      <c r="A457" s="25"/>
      <c r="B457" s="25"/>
      <c r="C457" s="25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x14ac:dyDescent="0.3">
      <c r="A458" s="25"/>
      <c r="B458" s="25"/>
      <c r="C458" s="25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x14ac:dyDescent="0.3">
      <c r="A459" s="25"/>
      <c r="B459" s="25"/>
      <c r="C459" s="25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x14ac:dyDescent="0.3">
      <c r="A460" s="25"/>
      <c r="B460" s="25"/>
      <c r="C460" s="25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x14ac:dyDescent="0.3">
      <c r="A461" s="25"/>
      <c r="B461" s="25"/>
      <c r="C461" s="25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x14ac:dyDescent="0.3">
      <c r="A462" s="25"/>
      <c r="B462" s="25"/>
      <c r="C462" s="25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x14ac:dyDescent="0.3">
      <c r="A463" s="25"/>
      <c r="B463" s="25"/>
      <c r="C463" s="25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x14ac:dyDescent="0.3">
      <c r="A464" s="25"/>
      <c r="B464" s="25"/>
      <c r="C464" s="25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x14ac:dyDescent="0.3">
      <c r="A465" s="25"/>
      <c r="B465" s="25"/>
      <c r="C465" s="25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</row>
    <row r="466" spans="1:28" x14ac:dyDescent="0.3">
      <c r="A466" s="25"/>
      <c r="B466" s="25"/>
      <c r="C466" s="25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</row>
    <row r="467" spans="1:28" x14ac:dyDescent="0.3">
      <c r="A467" s="25"/>
      <c r="B467" s="25"/>
      <c r="C467" s="25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</row>
    <row r="468" spans="1:28" x14ac:dyDescent="0.3">
      <c r="A468" s="25"/>
      <c r="B468" s="25"/>
      <c r="C468" s="25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</row>
    <row r="469" spans="1:28" x14ac:dyDescent="0.3">
      <c r="A469" s="25"/>
      <c r="B469" s="25"/>
      <c r="C469" s="25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</row>
    <row r="470" spans="1:28" x14ac:dyDescent="0.3">
      <c r="A470" s="25"/>
      <c r="B470" s="25"/>
      <c r="C470" s="25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x14ac:dyDescent="0.3">
      <c r="A471" s="25"/>
      <c r="B471" s="25"/>
      <c r="C471" s="25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x14ac:dyDescent="0.3">
      <c r="A472" s="25"/>
      <c r="B472" s="25"/>
      <c r="C472" s="25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x14ac:dyDescent="0.3">
      <c r="A473" s="25"/>
      <c r="B473" s="25"/>
      <c r="C473" s="25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x14ac:dyDescent="0.3">
      <c r="A474" s="25"/>
      <c r="B474" s="25"/>
      <c r="C474" s="25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x14ac:dyDescent="0.3">
      <c r="A475" s="25"/>
      <c r="B475" s="25"/>
      <c r="C475" s="25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x14ac:dyDescent="0.3">
      <c r="A476" s="25"/>
      <c r="B476" s="25"/>
      <c r="C476" s="25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x14ac:dyDescent="0.3">
      <c r="A477" s="25"/>
      <c r="B477" s="25"/>
      <c r="C477" s="25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x14ac:dyDescent="0.3">
      <c r="A478" s="25"/>
      <c r="B478" s="25"/>
      <c r="C478" s="25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x14ac:dyDescent="0.3">
      <c r="A479" s="25"/>
      <c r="B479" s="25"/>
      <c r="C479" s="25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x14ac:dyDescent="0.3">
      <c r="A480" s="25"/>
      <c r="B480" s="25"/>
      <c r="C480" s="25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x14ac:dyDescent="0.3">
      <c r="A481" s="25"/>
      <c r="B481" s="25"/>
      <c r="C481" s="25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x14ac:dyDescent="0.3">
      <c r="A482" s="25"/>
      <c r="B482" s="25"/>
      <c r="C482" s="25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x14ac:dyDescent="0.3">
      <c r="A483" s="25"/>
      <c r="B483" s="25"/>
      <c r="C483" s="25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x14ac:dyDescent="0.3">
      <c r="A484" s="25"/>
      <c r="B484" s="25"/>
      <c r="C484" s="25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x14ac:dyDescent="0.3">
      <c r="A485" s="25"/>
      <c r="B485" s="25"/>
      <c r="C485" s="25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x14ac:dyDescent="0.3">
      <c r="A486" s="25"/>
      <c r="B486" s="25"/>
      <c r="C486" s="25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x14ac:dyDescent="0.3">
      <c r="A487" s="25"/>
      <c r="B487" s="25"/>
      <c r="C487" s="25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x14ac:dyDescent="0.3">
      <c r="A488" s="25"/>
      <c r="B488" s="25"/>
      <c r="C488" s="25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x14ac:dyDescent="0.3">
      <c r="A489" s="25"/>
      <c r="B489" s="25"/>
      <c r="C489" s="25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x14ac:dyDescent="0.3">
      <c r="A490" s="25"/>
      <c r="B490" s="25"/>
      <c r="C490" s="25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x14ac:dyDescent="0.3">
      <c r="A491" s="25"/>
      <c r="B491" s="25"/>
      <c r="C491" s="25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x14ac:dyDescent="0.3">
      <c r="A492" s="25"/>
      <c r="B492" s="25"/>
      <c r="C492" s="25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x14ac:dyDescent="0.3">
      <c r="A493" s="25"/>
      <c r="B493" s="25"/>
      <c r="C493" s="25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x14ac:dyDescent="0.3">
      <c r="A494" s="25"/>
      <c r="B494" s="25"/>
      <c r="C494" s="25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x14ac:dyDescent="0.3">
      <c r="A495" s="25"/>
      <c r="B495" s="25"/>
      <c r="C495" s="25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x14ac:dyDescent="0.3">
      <c r="A496" s="25"/>
      <c r="B496" s="25"/>
      <c r="C496" s="25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x14ac:dyDescent="0.3">
      <c r="A497" s="25"/>
      <c r="B497" s="25"/>
      <c r="C497" s="25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x14ac:dyDescent="0.3">
      <c r="A498" s="25"/>
      <c r="B498" s="25"/>
      <c r="C498" s="25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x14ac:dyDescent="0.3">
      <c r="A499" s="25"/>
      <c r="B499" s="25"/>
      <c r="C499" s="25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x14ac:dyDescent="0.3">
      <c r="A500" s="25"/>
      <c r="B500" s="25"/>
      <c r="C500" s="25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x14ac:dyDescent="0.3">
      <c r="A501" s="25"/>
      <c r="B501" s="25"/>
      <c r="C501" s="25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x14ac:dyDescent="0.3">
      <c r="A502" s="25"/>
      <c r="B502" s="25"/>
      <c r="C502" s="25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x14ac:dyDescent="0.3">
      <c r="A503" s="25"/>
      <c r="B503" s="25"/>
      <c r="C503" s="25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x14ac:dyDescent="0.3">
      <c r="A504" s="25"/>
      <c r="B504" s="25"/>
      <c r="C504" s="25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x14ac:dyDescent="0.3">
      <c r="A505" s="25"/>
      <c r="B505" s="25"/>
      <c r="C505" s="25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x14ac:dyDescent="0.3">
      <c r="A506" s="25"/>
      <c r="B506" s="25"/>
      <c r="C506" s="25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</row>
    <row r="507" spans="1:28" x14ac:dyDescent="0.3">
      <c r="A507" s="25"/>
      <c r="B507" s="25"/>
      <c r="C507" s="25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</row>
    <row r="508" spans="1:28" x14ac:dyDescent="0.3">
      <c r="A508" s="25"/>
      <c r="B508" s="25"/>
      <c r="C508" s="25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</row>
    <row r="509" spans="1:28" x14ac:dyDescent="0.3">
      <c r="A509" s="25"/>
      <c r="B509" s="25"/>
      <c r="C509" s="25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x14ac:dyDescent="0.3">
      <c r="A510" s="25"/>
      <c r="B510" s="25"/>
      <c r="C510" s="25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x14ac:dyDescent="0.3">
      <c r="A511" s="25"/>
      <c r="B511" s="25"/>
      <c r="C511" s="25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x14ac:dyDescent="0.3">
      <c r="A512" s="25"/>
      <c r="B512" s="25"/>
      <c r="C512" s="25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x14ac:dyDescent="0.3">
      <c r="A513" s="25"/>
      <c r="B513" s="25"/>
      <c r="C513" s="25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x14ac:dyDescent="0.3">
      <c r="A514" s="25"/>
      <c r="B514" s="25"/>
      <c r="C514" s="25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x14ac:dyDescent="0.3">
      <c r="A515" s="25"/>
      <c r="B515" s="25"/>
      <c r="C515" s="25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x14ac:dyDescent="0.3">
      <c r="A516" s="25"/>
      <c r="B516" s="25"/>
      <c r="C516" s="25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x14ac:dyDescent="0.3">
      <c r="A517" s="25"/>
      <c r="B517" s="25"/>
      <c r="C517" s="25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x14ac:dyDescent="0.3">
      <c r="A518" s="25"/>
      <c r="B518" s="25"/>
      <c r="C518" s="25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x14ac:dyDescent="0.3">
      <c r="A519" s="25"/>
      <c r="B519" s="25"/>
      <c r="C519" s="25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x14ac:dyDescent="0.3">
      <c r="A520" s="25"/>
      <c r="B520" s="25"/>
      <c r="C520" s="25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x14ac:dyDescent="0.3">
      <c r="A521" s="25"/>
      <c r="B521" s="25"/>
      <c r="C521" s="25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x14ac:dyDescent="0.3">
      <c r="A522" s="25"/>
      <c r="B522" s="25"/>
      <c r="C522" s="25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x14ac:dyDescent="0.3">
      <c r="A523" s="25"/>
      <c r="B523" s="25"/>
      <c r="C523" s="25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x14ac:dyDescent="0.3">
      <c r="A524" s="25"/>
      <c r="B524" s="25"/>
      <c r="C524" s="25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x14ac:dyDescent="0.3">
      <c r="A525" s="25"/>
      <c r="B525" s="25"/>
      <c r="C525" s="25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x14ac:dyDescent="0.3">
      <c r="A526" s="25"/>
      <c r="B526" s="25"/>
      <c r="C526" s="25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x14ac:dyDescent="0.3">
      <c r="A527" s="25"/>
      <c r="B527" s="25"/>
      <c r="C527" s="25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x14ac:dyDescent="0.3">
      <c r="A528" s="25"/>
      <c r="B528" s="25"/>
      <c r="C528" s="25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x14ac:dyDescent="0.3">
      <c r="A529" s="25"/>
      <c r="B529" s="25"/>
      <c r="C529" s="25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x14ac:dyDescent="0.3">
      <c r="A530" s="25"/>
      <c r="B530" s="25"/>
      <c r="C530" s="25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x14ac:dyDescent="0.3">
      <c r="A531" s="25"/>
      <c r="B531" s="25"/>
      <c r="C531" s="25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x14ac:dyDescent="0.3">
      <c r="A532" s="25"/>
      <c r="B532" s="25"/>
      <c r="C532" s="25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x14ac:dyDescent="0.3">
      <c r="A533" s="25"/>
      <c r="B533" s="25"/>
      <c r="C533" s="25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x14ac:dyDescent="0.3">
      <c r="A534" s="25"/>
      <c r="B534" s="25"/>
      <c r="C534" s="25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x14ac:dyDescent="0.3">
      <c r="A535" s="25"/>
      <c r="B535" s="25"/>
      <c r="C535" s="25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x14ac:dyDescent="0.3">
      <c r="A536" s="25"/>
      <c r="B536" s="25"/>
      <c r="C536" s="25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x14ac:dyDescent="0.3">
      <c r="A537" s="25"/>
      <c r="B537" s="25"/>
      <c r="C537" s="25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x14ac:dyDescent="0.3">
      <c r="A538" s="25"/>
      <c r="B538" s="25"/>
      <c r="C538" s="25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x14ac:dyDescent="0.3">
      <c r="A539" s="25"/>
      <c r="B539" s="25"/>
      <c r="C539" s="25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x14ac:dyDescent="0.3">
      <c r="A540" s="25"/>
      <c r="B540" s="25"/>
      <c r="C540" s="25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x14ac:dyDescent="0.3">
      <c r="A541" s="25"/>
      <c r="B541" s="25"/>
      <c r="C541" s="25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x14ac:dyDescent="0.3">
      <c r="A542" s="25"/>
      <c r="B542" s="25"/>
      <c r="C542" s="25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x14ac:dyDescent="0.3">
      <c r="A543" s="25"/>
      <c r="B543" s="25"/>
      <c r="C543" s="25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x14ac:dyDescent="0.3">
      <c r="A544" s="25"/>
      <c r="B544" s="25"/>
      <c r="C544" s="25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x14ac:dyDescent="0.3">
      <c r="A545" s="25"/>
      <c r="B545" s="25"/>
      <c r="C545" s="25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</row>
    <row r="546" spans="1:28" x14ac:dyDescent="0.3">
      <c r="A546" s="25"/>
      <c r="B546" s="25"/>
      <c r="C546" s="25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</row>
    <row r="547" spans="1:28" x14ac:dyDescent="0.3">
      <c r="A547" s="25"/>
      <c r="B547" s="25"/>
      <c r="C547" s="25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</row>
    <row r="548" spans="1:28" x14ac:dyDescent="0.3">
      <c r="A548" s="25"/>
      <c r="B548" s="25"/>
      <c r="C548" s="25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</row>
    <row r="549" spans="1:28" x14ac:dyDescent="0.3">
      <c r="A549" s="25"/>
      <c r="B549" s="25"/>
      <c r="C549" s="25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x14ac:dyDescent="0.3">
      <c r="A550" s="25"/>
      <c r="B550" s="25"/>
      <c r="C550" s="25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x14ac:dyDescent="0.3">
      <c r="A551" s="25"/>
      <c r="B551" s="25"/>
      <c r="C551" s="25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x14ac:dyDescent="0.3">
      <c r="A552" s="25"/>
      <c r="B552" s="25"/>
      <c r="C552" s="25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x14ac:dyDescent="0.3">
      <c r="A553" s="25"/>
      <c r="B553" s="25"/>
      <c r="C553" s="25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x14ac:dyDescent="0.3">
      <c r="A554" s="25"/>
      <c r="B554" s="25"/>
      <c r="C554" s="25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x14ac:dyDescent="0.3">
      <c r="A555" s="25"/>
      <c r="B555" s="25"/>
      <c r="C555" s="25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x14ac:dyDescent="0.3">
      <c r="A556" s="25"/>
      <c r="B556" s="25"/>
      <c r="C556" s="25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x14ac:dyDescent="0.3">
      <c r="A557" s="25"/>
      <c r="B557" s="25"/>
      <c r="C557" s="25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x14ac:dyDescent="0.3">
      <c r="A558" s="25"/>
      <c r="B558" s="25"/>
      <c r="C558" s="25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x14ac:dyDescent="0.3">
      <c r="A559" s="25"/>
      <c r="B559" s="25"/>
      <c r="C559" s="25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x14ac:dyDescent="0.3">
      <c r="A560" s="25"/>
      <c r="B560" s="25"/>
      <c r="C560" s="25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x14ac:dyDescent="0.3">
      <c r="A561" s="25"/>
      <c r="B561" s="25"/>
      <c r="C561" s="25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</row>
    <row r="562" spans="1:28" x14ac:dyDescent="0.3">
      <c r="A562" s="25"/>
      <c r="B562" s="25"/>
      <c r="C562" s="25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</row>
    <row r="563" spans="1:28" x14ac:dyDescent="0.3">
      <c r="A563" s="25"/>
      <c r="B563" s="25"/>
      <c r="C563" s="25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</row>
    <row r="564" spans="1:28" x14ac:dyDescent="0.3">
      <c r="A564" s="25"/>
      <c r="B564" s="25"/>
      <c r="C564" s="25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x14ac:dyDescent="0.3">
      <c r="A565" s="25"/>
      <c r="B565" s="25"/>
      <c r="C565" s="25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x14ac:dyDescent="0.3">
      <c r="A566" s="25"/>
      <c r="B566" s="25"/>
      <c r="C566" s="25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x14ac:dyDescent="0.3">
      <c r="A567" s="25"/>
      <c r="B567" s="25"/>
      <c r="C567" s="25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x14ac:dyDescent="0.3">
      <c r="A568" s="25"/>
      <c r="B568" s="25"/>
      <c r="C568" s="25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x14ac:dyDescent="0.3">
      <c r="A569" s="25"/>
      <c r="B569" s="25"/>
      <c r="C569" s="25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x14ac:dyDescent="0.3">
      <c r="A570" s="25"/>
      <c r="B570" s="25"/>
      <c r="C570" s="25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x14ac:dyDescent="0.3">
      <c r="A571" s="25"/>
      <c r="B571" s="25"/>
      <c r="C571" s="25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x14ac:dyDescent="0.3">
      <c r="A572" s="25"/>
      <c r="B572" s="25"/>
      <c r="C572" s="25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x14ac:dyDescent="0.3">
      <c r="A573" s="25"/>
      <c r="B573" s="25"/>
      <c r="C573" s="25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x14ac:dyDescent="0.3">
      <c r="A574" s="25"/>
      <c r="B574" s="25"/>
      <c r="C574" s="25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x14ac:dyDescent="0.3">
      <c r="A575" s="25"/>
      <c r="B575" s="25"/>
      <c r="C575" s="25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x14ac:dyDescent="0.3">
      <c r="A576" s="25"/>
      <c r="B576" s="25"/>
      <c r="C576" s="25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</row>
    <row r="577" spans="1:28" x14ac:dyDescent="0.3">
      <c r="A577" s="25"/>
      <c r="B577" s="25"/>
      <c r="C577" s="25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</row>
    <row r="578" spans="1:28" x14ac:dyDescent="0.3">
      <c r="A578" s="25"/>
      <c r="B578" s="25"/>
      <c r="C578" s="25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</row>
    <row r="579" spans="1:28" x14ac:dyDescent="0.3">
      <c r="A579" s="25"/>
      <c r="B579" s="25"/>
      <c r="C579" s="25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</row>
    <row r="580" spans="1:28" x14ac:dyDescent="0.3">
      <c r="A580" s="25"/>
      <c r="B580" s="25"/>
      <c r="C580" s="25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</row>
    <row r="581" spans="1:28" x14ac:dyDescent="0.3">
      <c r="A581" s="25"/>
      <c r="B581" s="25"/>
      <c r="C581" s="25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</row>
    <row r="582" spans="1:28" x14ac:dyDescent="0.3">
      <c r="A582" s="25"/>
      <c r="B582" s="25"/>
      <c r="C582" s="25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</row>
    <row r="583" spans="1:28" x14ac:dyDescent="0.3">
      <c r="A583" s="25"/>
      <c r="B583" s="25"/>
      <c r="C583" s="25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</row>
    <row r="584" spans="1:28" x14ac:dyDescent="0.3">
      <c r="A584" s="25"/>
      <c r="B584" s="25"/>
      <c r="C584" s="25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</row>
    <row r="585" spans="1:28" x14ac:dyDescent="0.3">
      <c r="A585" s="25"/>
      <c r="B585" s="25"/>
      <c r="C585" s="25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</row>
    <row r="586" spans="1:28" x14ac:dyDescent="0.3">
      <c r="A586" s="25"/>
      <c r="B586" s="25"/>
      <c r="C586" s="25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</row>
    <row r="587" spans="1:28" x14ac:dyDescent="0.3">
      <c r="A587" s="25"/>
      <c r="B587" s="25"/>
      <c r="C587" s="25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</row>
    <row r="588" spans="1:28" x14ac:dyDescent="0.3">
      <c r="A588" s="25"/>
      <c r="B588" s="25"/>
      <c r="C588" s="25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</row>
    <row r="589" spans="1:28" x14ac:dyDescent="0.3">
      <c r="A589" s="25"/>
      <c r="B589" s="25"/>
      <c r="C589" s="25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</row>
    <row r="590" spans="1:28" x14ac:dyDescent="0.3">
      <c r="A590" s="25"/>
      <c r="B590" s="25"/>
      <c r="C590" s="25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</row>
    <row r="591" spans="1:28" x14ac:dyDescent="0.3">
      <c r="A591" s="25"/>
      <c r="B591" s="25"/>
      <c r="C591" s="25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</row>
    <row r="592" spans="1:28" x14ac:dyDescent="0.3">
      <c r="A592" s="25"/>
      <c r="B592" s="25"/>
      <c r="C592" s="25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</row>
    <row r="593" spans="1:28" x14ac:dyDescent="0.3">
      <c r="A593" s="25"/>
      <c r="B593" s="25"/>
      <c r="C593" s="25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</row>
    <row r="594" spans="1:28" x14ac:dyDescent="0.3">
      <c r="A594" s="25"/>
      <c r="B594" s="25"/>
      <c r="C594" s="25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</row>
    <row r="595" spans="1:28" x14ac:dyDescent="0.3">
      <c r="A595" s="25"/>
      <c r="B595" s="25"/>
      <c r="C595" s="25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</row>
    <row r="596" spans="1:28" x14ac:dyDescent="0.3">
      <c r="A596" s="25"/>
      <c r="B596" s="25"/>
      <c r="C596" s="25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</row>
    <row r="597" spans="1:28" x14ac:dyDescent="0.3">
      <c r="A597" s="25"/>
      <c r="B597" s="25"/>
      <c r="C597" s="25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</row>
    <row r="598" spans="1:28" x14ac:dyDescent="0.3">
      <c r="A598" s="25"/>
      <c r="B598" s="25"/>
      <c r="C598" s="25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</row>
    <row r="599" spans="1:28" x14ac:dyDescent="0.3">
      <c r="A599" s="25"/>
      <c r="B599" s="25"/>
      <c r="C599" s="25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</row>
    <row r="600" spans="1:28" x14ac:dyDescent="0.3">
      <c r="A600" s="25"/>
      <c r="B600" s="25"/>
      <c r="C600" s="25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</row>
    <row r="601" spans="1:28" x14ac:dyDescent="0.3">
      <c r="A601" s="25"/>
      <c r="B601" s="25"/>
      <c r="C601" s="25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</row>
    <row r="602" spans="1:28" x14ac:dyDescent="0.3">
      <c r="A602" s="25"/>
      <c r="B602" s="25"/>
      <c r="C602" s="25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</row>
    <row r="603" spans="1:28" x14ac:dyDescent="0.3">
      <c r="A603" s="25"/>
      <c r="B603" s="25"/>
      <c r="C603" s="25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</row>
    <row r="604" spans="1:28" x14ac:dyDescent="0.3">
      <c r="A604" s="25"/>
      <c r="B604" s="25"/>
      <c r="C604" s="25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</row>
    <row r="605" spans="1:28" x14ac:dyDescent="0.3">
      <c r="A605" s="25"/>
      <c r="B605" s="25"/>
      <c r="C605" s="25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</row>
    <row r="606" spans="1:28" x14ac:dyDescent="0.3">
      <c r="A606" s="25"/>
      <c r="B606" s="25"/>
      <c r="C606" s="25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</row>
    <row r="607" spans="1:28" x14ac:dyDescent="0.3">
      <c r="A607" s="25"/>
      <c r="B607" s="25"/>
      <c r="C607" s="25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</row>
    <row r="608" spans="1:28" x14ac:dyDescent="0.3">
      <c r="A608" s="25"/>
      <c r="B608" s="25"/>
      <c r="C608" s="25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</row>
    <row r="609" spans="1:28" x14ac:dyDescent="0.3">
      <c r="A609" s="25"/>
      <c r="B609" s="25"/>
      <c r="C609" s="25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</row>
    <row r="610" spans="1:28" x14ac:dyDescent="0.3">
      <c r="A610" s="25"/>
      <c r="B610" s="25"/>
      <c r="C610" s="25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</row>
    <row r="611" spans="1:28" x14ac:dyDescent="0.3">
      <c r="A611" s="25"/>
      <c r="B611" s="25"/>
      <c r="C611" s="25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</row>
    <row r="612" spans="1:28" x14ac:dyDescent="0.3">
      <c r="A612" s="25"/>
      <c r="B612" s="25"/>
      <c r="C612" s="25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</row>
    <row r="613" spans="1:28" x14ac:dyDescent="0.3">
      <c r="A613" s="25"/>
      <c r="B613" s="25"/>
      <c r="C613" s="25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</row>
    <row r="614" spans="1:28" x14ac:dyDescent="0.3">
      <c r="A614" s="25"/>
      <c r="B614" s="25"/>
      <c r="C614" s="25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</row>
    <row r="615" spans="1:28" x14ac:dyDescent="0.3">
      <c r="A615" s="25"/>
      <c r="B615" s="25"/>
      <c r="C615" s="25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</row>
    <row r="616" spans="1:28" x14ac:dyDescent="0.3">
      <c r="A616" s="25"/>
      <c r="B616" s="25"/>
      <c r="C616" s="25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</row>
    <row r="617" spans="1:28" x14ac:dyDescent="0.3">
      <c r="A617" s="25"/>
      <c r="B617" s="25"/>
      <c r="C617" s="25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</row>
    <row r="618" spans="1:28" x14ac:dyDescent="0.3">
      <c r="A618" s="25"/>
      <c r="B618" s="25"/>
      <c r="C618" s="25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</row>
    <row r="619" spans="1:28" x14ac:dyDescent="0.3">
      <c r="A619" s="25"/>
      <c r="B619" s="25"/>
      <c r="C619" s="25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</row>
    <row r="620" spans="1:28" x14ac:dyDescent="0.3">
      <c r="A620" s="25"/>
      <c r="B620" s="25"/>
      <c r="C620" s="25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</row>
    <row r="621" spans="1:28" x14ac:dyDescent="0.3">
      <c r="A621" s="25"/>
      <c r="B621" s="25"/>
      <c r="C621" s="25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</row>
    <row r="622" spans="1:28" x14ac:dyDescent="0.3">
      <c r="A622" s="25"/>
      <c r="B622" s="25"/>
      <c r="C622" s="25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</row>
    <row r="623" spans="1:28" x14ac:dyDescent="0.3">
      <c r="A623" s="25"/>
      <c r="B623" s="25"/>
      <c r="C623" s="25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</row>
    <row r="624" spans="1:28" x14ac:dyDescent="0.3">
      <c r="A624" s="25"/>
      <c r="B624" s="25"/>
      <c r="C624" s="25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</row>
    <row r="625" spans="1:28" x14ac:dyDescent="0.3">
      <c r="A625" s="25"/>
      <c r="B625" s="25"/>
      <c r="C625" s="25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</row>
    <row r="626" spans="1:28" x14ac:dyDescent="0.3">
      <c r="A626" s="25"/>
      <c r="B626" s="25"/>
      <c r="C626" s="25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</row>
    <row r="627" spans="1:28" x14ac:dyDescent="0.3">
      <c r="A627" s="25"/>
      <c r="B627" s="25"/>
      <c r="C627" s="25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</row>
    <row r="628" spans="1:28" x14ac:dyDescent="0.3">
      <c r="A628" s="25"/>
      <c r="B628" s="25"/>
      <c r="C628" s="25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</row>
    <row r="629" spans="1:28" x14ac:dyDescent="0.3">
      <c r="A629" s="25"/>
      <c r="B629" s="25"/>
      <c r="C629" s="25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</row>
    <row r="630" spans="1:28" x14ac:dyDescent="0.3">
      <c r="A630" s="25"/>
      <c r="B630" s="25"/>
      <c r="C630" s="25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</row>
    <row r="631" spans="1:28" x14ac:dyDescent="0.3">
      <c r="A631" s="25"/>
      <c r="B631" s="25"/>
      <c r="C631" s="25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</row>
    <row r="632" spans="1:28" x14ac:dyDescent="0.3">
      <c r="A632" s="25"/>
      <c r="B632" s="25"/>
      <c r="C632" s="25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</row>
    <row r="633" spans="1:28" x14ac:dyDescent="0.3">
      <c r="A633" s="25"/>
      <c r="B633" s="25"/>
      <c r="C633" s="25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</row>
    <row r="634" spans="1:28" x14ac:dyDescent="0.3">
      <c r="A634" s="25"/>
      <c r="B634" s="25"/>
      <c r="C634" s="25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</row>
    <row r="635" spans="1:28" x14ac:dyDescent="0.3">
      <c r="A635" s="25"/>
      <c r="B635" s="25"/>
      <c r="C635" s="25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</row>
    <row r="636" spans="1:28" x14ac:dyDescent="0.3">
      <c r="A636" s="25"/>
      <c r="B636" s="25"/>
      <c r="C636" s="25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</row>
    <row r="637" spans="1:28" x14ac:dyDescent="0.3">
      <c r="A637" s="25"/>
      <c r="B637" s="25"/>
      <c r="C637" s="25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</row>
    <row r="638" spans="1:28" x14ac:dyDescent="0.3">
      <c r="A638" s="25"/>
      <c r="B638" s="25"/>
      <c r="C638" s="25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</row>
    <row r="639" spans="1:28" x14ac:dyDescent="0.3">
      <c r="A639" s="25"/>
      <c r="B639" s="25"/>
      <c r="C639" s="25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</row>
    <row r="640" spans="1:28" x14ac:dyDescent="0.3">
      <c r="A640" s="25"/>
      <c r="B640" s="25"/>
      <c r="C640" s="25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</row>
    <row r="641" spans="1:28" x14ac:dyDescent="0.3">
      <c r="A641" s="25"/>
      <c r="B641" s="25"/>
      <c r="C641" s="25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</row>
    <row r="642" spans="1:28" x14ac:dyDescent="0.3">
      <c r="A642" s="25"/>
      <c r="B642" s="25"/>
      <c r="C642" s="25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</row>
    <row r="643" spans="1:28" x14ac:dyDescent="0.3">
      <c r="A643" s="25"/>
      <c r="B643" s="25"/>
      <c r="C643" s="25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</row>
    <row r="644" spans="1:28" x14ac:dyDescent="0.3">
      <c r="A644" s="25"/>
      <c r="B644" s="25"/>
      <c r="C644" s="25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</row>
    <row r="645" spans="1:28" x14ac:dyDescent="0.3">
      <c r="A645" s="25"/>
      <c r="B645" s="25"/>
      <c r="C645" s="25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</row>
    <row r="646" spans="1:28" x14ac:dyDescent="0.3">
      <c r="A646" s="25"/>
      <c r="B646" s="25"/>
      <c r="C646" s="25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</row>
    <row r="647" spans="1:28" x14ac:dyDescent="0.3">
      <c r="A647" s="25"/>
      <c r="B647" s="25"/>
      <c r="C647" s="25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</row>
    <row r="648" spans="1:28" x14ac:dyDescent="0.3">
      <c r="A648" s="25"/>
      <c r="B648" s="25"/>
      <c r="C648" s="25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</row>
    <row r="649" spans="1:28" x14ac:dyDescent="0.3">
      <c r="A649" s="25"/>
      <c r="B649" s="25"/>
      <c r="C649" s="25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</row>
    <row r="650" spans="1:28" x14ac:dyDescent="0.3">
      <c r="A650" s="25"/>
      <c r="B650" s="25"/>
      <c r="C650" s="25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</row>
    <row r="651" spans="1:28" x14ac:dyDescent="0.3">
      <c r="A651" s="25"/>
      <c r="B651" s="25"/>
      <c r="C651" s="25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</row>
    <row r="652" spans="1:28" x14ac:dyDescent="0.3">
      <c r="A652" s="25"/>
      <c r="B652" s="25"/>
      <c r="C652" s="25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</row>
    <row r="653" spans="1:28" x14ac:dyDescent="0.3">
      <c r="A653" s="25"/>
      <c r="B653" s="25"/>
      <c r="C653" s="25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</row>
    <row r="654" spans="1:28" x14ac:dyDescent="0.3">
      <c r="A654" s="25"/>
      <c r="B654" s="25"/>
      <c r="C654" s="25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</row>
    <row r="655" spans="1:28" x14ac:dyDescent="0.3">
      <c r="A655" s="25"/>
      <c r="B655" s="25"/>
      <c r="C655" s="25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</row>
    <row r="656" spans="1:28" x14ac:dyDescent="0.3">
      <c r="A656" s="25"/>
      <c r="B656" s="25"/>
      <c r="C656" s="25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</row>
    <row r="657" spans="1:28" x14ac:dyDescent="0.3">
      <c r="A657" s="25"/>
      <c r="B657" s="25"/>
      <c r="C657" s="25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</row>
    <row r="658" spans="1:28" x14ac:dyDescent="0.3">
      <c r="A658" s="25"/>
      <c r="B658" s="25"/>
      <c r="C658" s="25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</row>
    <row r="659" spans="1:28" x14ac:dyDescent="0.3">
      <c r="A659" s="25"/>
      <c r="B659" s="25"/>
      <c r="C659" s="25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</row>
    <row r="660" spans="1:28" x14ac:dyDescent="0.3">
      <c r="A660" s="25"/>
      <c r="B660" s="25"/>
      <c r="C660" s="25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</row>
    <row r="661" spans="1:28" x14ac:dyDescent="0.3">
      <c r="A661" s="25"/>
      <c r="B661" s="25"/>
      <c r="C661" s="25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</row>
    <row r="662" spans="1:28" x14ac:dyDescent="0.3">
      <c r="A662" s="25"/>
      <c r="B662" s="25"/>
      <c r="C662" s="25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</row>
    <row r="663" spans="1:28" x14ac:dyDescent="0.3">
      <c r="A663" s="25"/>
      <c r="B663" s="25"/>
      <c r="C663" s="25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</row>
    <row r="664" spans="1:28" x14ac:dyDescent="0.3">
      <c r="A664" s="25"/>
      <c r="B664" s="25"/>
      <c r="C664" s="25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</row>
    <row r="665" spans="1:28" x14ac:dyDescent="0.3">
      <c r="A665" s="25"/>
      <c r="B665" s="25"/>
      <c r="C665" s="25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</row>
    <row r="666" spans="1:28" x14ac:dyDescent="0.3">
      <c r="A666" s="25"/>
      <c r="B666" s="25"/>
      <c r="C666" s="25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</row>
    <row r="667" spans="1:28" x14ac:dyDescent="0.3">
      <c r="A667" s="25"/>
      <c r="B667" s="25"/>
      <c r="C667" s="25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</row>
    <row r="668" spans="1:28" x14ac:dyDescent="0.3">
      <c r="A668" s="25"/>
      <c r="B668" s="25"/>
      <c r="C668" s="25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</row>
    <row r="669" spans="1:28" x14ac:dyDescent="0.3">
      <c r="A669" s="25"/>
      <c r="B669" s="25"/>
      <c r="C669" s="25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</row>
    <row r="670" spans="1:28" x14ac:dyDescent="0.3">
      <c r="A670" s="25"/>
      <c r="B670" s="25"/>
      <c r="C670" s="25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</row>
    <row r="671" spans="1:28" x14ac:dyDescent="0.3">
      <c r="A671" s="25"/>
      <c r="B671" s="25"/>
      <c r="C671" s="25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</row>
    <row r="672" spans="1:28" x14ac:dyDescent="0.3">
      <c r="A672" s="25"/>
      <c r="B672" s="25"/>
      <c r="C672" s="25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</row>
    <row r="673" spans="1:28" x14ac:dyDescent="0.3">
      <c r="A673" s="25"/>
      <c r="B673" s="25"/>
      <c r="C673" s="25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</row>
    <row r="674" spans="1:28" x14ac:dyDescent="0.3">
      <c r="A674" s="25"/>
      <c r="B674" s="25"/>
      <c r="C674" s="25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</row>
    <row r="675" spans="1:28" x14ac:dyDescent="0.3">
      <c r="A675" s="25"/>
      <c r="B675" s="25"/>
      <c r="C675" s="25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</row>
    <row r="676" spans="1:28" x14ac:dyDescent="0.3">
      <c r="A676" s="25"/>
      <c r="B676" s="25"/>
      <c r="C676" s="25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</row>
    <row r="677" spans="1:28" x14ac:dyDescent="0.3">
      <c r="A677" s="25"/>
      <c r="B677" s="25"/>
      <c r="C677" s="25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</row>
    <row r="678" spans="1:28" x14ac:dyDescent="0.3">
      <c r="A678" s="25"/>
      <c r="B678" s="25"/>
      <c r="C678" s="25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</row>
    <row r="679" spans="1:28" x14ac:dyDescent="0.3">
      <c r="A679" s="25"/>
      <c r="B679" s="25"/>
      <c r="C679" s="25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</row>
    <row r="680" spans="1:28" x14ac:dyDescent="0.3">
      <c r="A680" s="25"/>
      <c r="B680" s="25"/>
      <c r="C680" s="25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</row>
    <row r="681" spans="1:28" x14ac:dyDescent="0.3">
      <c r="A681" s="25"/>
      <c r="B681" s="25"/>
      <c r="C681" s="25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</row>
    <row r="682" spans="1:28" x14ac:dyDescent="0.3">
      <c r="A682" s="25"/>
      <c r="B682" s="25"/>
      <c r="C682" s="25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</row>
    <row r="683" spans="1:28" x14ac:dyDescent="0.3">
      <c r="A683" s="25"/>
      <c r="B683" s="25"/>
      <c r="C683" s="25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x14ac:dyDescent="0.3">
      <c r="A684" s="25"/>
      <c r="B684" s="25"/>
      <c r="C684" s="25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x14ac:dyDescent="0.3">
      <c r="A685" s="25"/>
      <c r="B685" s="25"/>
      <c r="C685" s="25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x14ac:dyDescent="0.3">
      <c r="A686" s="25"/>
      <c r="B686" s="25"/>
      <c r="C686" s="25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x14ac:dyDescent="0.3">
      <c r="A687" s="25"/>
      <c r="B687" s="25"/>
      <c r="C687" s="25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x14ac:dyDescent="0.3">
      <c r="A688" s="25"/>
      <c r="B688" s="25"/>
      <c r="C688" s="25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x14ac:dyDescent="0.3">
      <c r="A689" s="25"/>
      <c r="B689" s="25"/>
      <c r="C689" s="25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x14ac:dyDescent="0.3">
      <c r="A690" s="25"/>
      <c r="B690" s="25"/>
      <c r="C690" s="25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x14ac:dyDescent="0.3">
      <c r="A691" s="25"/>
      <c r="B691" s="25"/>
      <c r="C691" s="25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x14ac:dyDescent="0.3">
      <c r="A692" s="25"/>
      <c r="B692" s="25"/>
      <c r="C692" s="25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x14ac:dyDescent="0.3">
      <c r="A693" s="25"/>
      <c r="B693" s="25"/>
      <c r="C693" s="25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x14ac:dyDescent="0.3">
      <c r="A694" s="25"/>
      <c r="B694" s="25"/>
      <c r="C694" s="25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x14ac:dyDescent="0.3">
      <c r="A695" s="25"/>
      <c r="B695" s="25"/>
      <c r="C695" s="25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x14ac:dyDescent="0.3">
      <c r="A696" s="25"/>
      <c r="B696" s="25"/>
      <c r="C696" s="25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x14ac:dyDescent="0.3">
      <c r="A697" s="25"/>
      <c r="B697" s="25"/>
      <c r="C697" s="25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x14ac:dyDescent="0.3">
      <c r="A698" s="25"/>
      <c r="B698" s="25"/>
      <c r="C698" s="25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x14ac:dyDescent="0.3">
      <c r="A699" s="25"/>
      <c r="B699" s="25"/>
      <c r="C699" s="25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x14ac:dyDescent="0.3">
      <c r="A700" s="25"/>
      <c r="B700" s="25"/>
      <c r="C700" s="25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x14ac:dyDescent="0.3">
      <c r="A701" s="25"/>
      <c r="B701" s="25"/>
      <c r="C701" s="25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x14ac:dyDescent="0.3">
      <c r="A702" s="25"/>
      <c r="B702" s="25"/>
      <c r="C702" s="25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x14ac:dyDescent="0.3">
      <c r="A703" s="25"/>
      <c r="B703" s="25"/>
      <c r="C703" s="25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x14ac:dyDescent="0.3">
      <c r="A704" s="25"/>
      <c r="B704" s="25"/>
      <c r="C704" s="25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x14ac:dyDescent="0.3">
      <c r="A705" s="25"/>
      <c r="B705" s="25"/>
      <c r="C705" s="25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x14ac:dyDescent="0.3">
      <c r="A706" s="25"/>
      <c r="B706" s="25"/>
      <c r="C706" s="25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x14ac:dyDescent="0.3">
      <c r="A707" s="25"/>
      <c r="B707" s="25"/>
      <c r="C707" s="25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x14ac:dyDescent="0.3">
      <c r="A708" s="25"/>
      <c r="B708" s="25"/>
      <c r="C708" s="25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x14ac:dyDescent="0.3">
      <c r="A709" s="25"/>
      <c r="B709" s="25"/>
      <c r="C709" s="25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x14ac:dyDescent="0.3">
      <c r="A710" s="25"/>
      <c r="B710" s="25"/>
      <c r="C710" s="25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x14ac:dyDescent="0.3">
      <c r="A711" s="25"/>
      <c r="B711" s="25"/>
      <c r="C711" s="25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x14ac:dyDescent="0.3">
      <c r="A712" s="25"/>
      <c r="B712" s="25"/>
      <c r="C712" s="25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x14ac:dyDescent="0.3">
      <c r="A713" s="25"/>
      <c r="B713" s="25"/>
      <c r="C713" s="25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x14ac:dyDescent="0.3">
      <c r="A714" s="25"/>
      <c r="B714" s="25"/>
      <c r="C714" s="25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x14ac:dyDescent="0.3">
      <c r="A715" s="25"/>
      <c r="B715" s="25"/>
      <c r="C715" s="25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x14ac:dyDescent="0.3">
      <c r="A716" s="25"/>
      <c r="B716" s="25"/>
      <c r="C716" s="25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x14ac:dyDescent="0.3">
      <c r="A717" s="25"/>
      <c r="B717" s="25"/>
      <c r="C717" s="25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x14ac:dyDescent="0.3">
      <c r="A718" s="25"/>
      <c r="B718" s="25"/>
      <c r="C718" s="25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x14ac:dyDescent="0.3">
      <c r="A719" s="25"/>
      <c r="B719" s="25"/>
      <c r="C719" s="25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</row>
    <row r="720" spans="1:28" x14ac:dyDescent="0.3">
      <c r="A720" s="25"/>
      <c r="B720" s="25"/>
      <c r="C720" s="25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</row>
    <row r="721" spans="1:28" x14ac:dyDescent="0.3">
      <c r="A721" s="25"/>
      <c r="B721" s="25"/>
      <c r="C721" s="25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</row>
    <row r="722" spans="1:28" x14ac:dyDescent="0.3">
      <c r="A722" s="25"/>
      <c r="B722" s="25"/>
      <c r="C722" s="25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x14ac:dyDescent="0.3">
      <c r="A723" s="25"/>
      <c r="B723" s="25"/>
      <c r="C723" s="25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x14ac:dyDescent="0.3">
      <c r="A724" s="25"/>
      <c r="B724" s="25"/>
      <c r="C724" s="25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x14ac:dyDescent="0.3">
      <c r="A725" s="25"/>
      <c r="B725" s="25"/>
      <c r="C725" s="25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x14ac:dyDescent="0.3">
      <c r="A726" s="25"/>
      <c r="B726" s="25"/>
      <c r="C726" s="25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x14ac:dyDescent="0.3">
      <c r="A727" s="25"/>
      <c r="B727" s="25"/>
      <c r="C727" s="25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x14ac:dyDescent="0.3">
      <c r="A728" s="25"/>
      <c r="B728" s="25"/>
      <c r="C728" s="25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x14ac:dyDescent="0.3">
      <c r="A729" s="25"/>
      <c r="B729" s="25"/>
      <c r="C729" s="25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x14ac:dyDescent="0.3">
      <c r="A730" s="25"/>
      <c r="B730" s="25"/>
      <c r="C730" s="25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x14ac:dyDescent="0.3">
      <c r="A731" s="25"/>
      <c r="B731" s="25"/>
      <c r="C731" s="25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x14ac:dyDescent="0.3">
      <c r="A732" s="25"/>
      <c r="B732" s="25"/>
      <c r="C732" s="25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x14ac:dyDescent="0.3">
      <c r="A733" s="25"/>
      <c r="B733" s="25"/>
      <c r="C733" s="25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</sheetData>
  <autoFilter ref="A1:AB733" xr:uid="{F32BA11B-7DAB-4D6A-BD24-AE2F53AD3DA5}"/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97091-8285-4CF1-A0CE-42C3D133DF74}">
  <sheetPr codeName="Sheet5">
    <tabColor theme="9" tint="0.59999389629810485"/>
  </sheetPr>
  <dimension ref="A1:C2001"/>
  <sheetViews>
    <sheetView workbookViewId="0">
      <pane ySplit="1" topLeftCell="A2" activePane="bottomLeft" state="frozen"/>
      <selection pane="bottomLeft"/>
    </sheetView>
  </sheetViews>
  <sheetFormatPr defaultColWidth="8.54296875" defaultRowHeight="12" x14ac:dyDescent="0.3"/>
  <cols>
    <col min="1" max="2" width="8.81640625" style="17" bestFit="1" customWidth="1"/>
    <col min="3" max="3" width="9.54296875" style="17" bestFit="1" customWidth="1"/>
    <col min="4" max="16384" width="8.54296875" style="17"/>
  </cols>
  <sheetData>
    <row r="1" spans="1:3" x14ac:dyDescent="0.3">
      <c r="A1" s="27" t="s">
        <v>155</v>
      </c>
      <c r="B1" s="27" t="s">
        <v>156</v>
      </c>
      <c r="C1" s="27" t="s">
        <v>131</v>
      </c>
    </row>
    <row r="2" spans="1:3" x14ac:dyDescent="0.3">
      <c r="A2" s="28">
        <v>1</v>
      </c>
      <c r="B2" s="28">
        <v>5.0000000000000001E-4</v>
      </c>
      <c r="C2" s="28">
        <v>1</v>
      </c>
    </row>
    <row r="3" spans="1:3" x14ac:dyDescent="0.3">
      <c r="A3" s="28">
        <v>2</v>
      </c>
      <c r="B3" s="28">
        <v>5.0000000000000001E-4</v>
      </c>
      <c r="C3" s="28">
        <v>0.93043204556000003</v>
      </c>
    </row>
    <row r="4" spans="1:3" x14ac:dyDescent="0.3">
      <c r="A4" s="28">
        <v>3</v>
      </c>
      <c r="B4" s="28">
        <v>5.0000000000000001E-4</v>
      </c>
      <c r="C4" s="28">
        <v>0.89782184783999996</v>
      </c>
    </row>
    <row r="5" spans="1:3" x14ac:dyDescent="0.3">
      <c r="A5" s="28">
        <v>4</v>
      </c>
      <c r="B5" s="28">
        <v>5.0000000000000001E-4</v>
      </c>
      <c r="C5" s="28">
        <v>0.88012931288999996</v>
      </c>
    </row>
    <row r="6" spans="1:3" x14ac:dyDescent="0.3">
      <c r="A6" s="28">
        <v>5</v>
      </c>
      <c r="B6" s="28">
        <v>5.0000000000000001E-4</v>
      </c>
      <c r="C6" s="28">
        <v>0.8735612852600001</v>
      </c>
    </row>
    <row r="7" spans="1:3" x14ac:dyDescent="0.3">
      <c r="A7" s="28">
        <v>6</v>
      </c>
      <c r="B7" s="28">
        <v>5.0000000000000001E-4</v>
      </c>
      <c r="C7" s="28">
        <v>0.86561188920999999</v>
      </c>
    </row>
    <row r="8" spans="1:3" x14ac:dyDescent="0.3">
      <c r="A8" s="28">
        <v>7</v>
      </c>
      <c r="B8" s="28">
        <v>5.0000000000000001E-4</v>
      </c>
      <c r="C8" s="28">
        <v>0.86023869359000005</v>
      </c>
    </row>
    <row r="9" spans="1:3" x14ac:dyDescent="0.3">
      <c r="A9" s="28">
        <v>8</v>
      </c>
      <c r="B9" s="28">
        <v>5.0000000000000001E-4</v>
      </c>
      <c r="C9" s="28">
        <v>0.85380155675000002</v>
      </c>
    </row>
    <row r="10" spans="1:3" x14ac:dyDescent="0.3">
      <c r="A10" s="28">
        <v>9</v>
      </c>
      <c r="B10" s="28">
        <v>5.0000000000000001E-4</v>
      </c>
      <c r="C10" s="28">
        <v>0.84860277012999996</v>
      </c>
    </row>
    <row r="11" spans="1:3" x14ac:dyDescent="0.3">
      <c r="A11" s="28">
        <v>10</v>
      </c>
      <c r="B11" s="28">
        <v>5.0000000000000001E-4</v>
      </c>
      <c r="C11" s="28">
        <v>0.84326265735000006</v>
      </c>
    </row>
    <row r="12" spans="1:3" x14ac:dyDescent="0.3">
      <c r="A12" s="28">
        <v>11</v>
      </c>
      <c r="B12" s="28">
        <v>5.0000000000000001E-4</v>
      </c>
      <c r="C12" s="28">
        <v>0.83864875607</v>
      </c>
    </row>
    <row r="13" spans="1:3" x14ac:dyDescent="0.3">
      <c r="A13" s="28">
        <v>12</v>
      </c>
      <c r="B13" s="28">
        <v>5.0000000000000001E-4</v>
      </c>
      <c r="C13" s="28">
        <v>0.83453903505000004</v>
      </c>
    </row>
    <row r="14" spans="1:3" x14ac:dyDescent="0.3">
      <c r="A14" s="28">
        <v>13</v>
      </c>
      <c r="B14" s="28">
        <v>5.0000000000000001E-4</v>
      </c>
      <c r="C14" s="28">
        <v>0.83028044371999998</v>
      </c>
    </row>
    <row r="15" spans="1:3" x14ac:dyDescent="0.3">
      <c r="A15" s="28">
        <v>14</v>
      </c>
      <c r="B15" s="28">
        <v>5.0000000000000001E-4</v>
      </c>
      <c r="C15" s="28">
        <v>0.82597525661999993</v>
      </c>
    </row>
    <row r="16" spans="1:3" x14ac:dyDescent="0.3">
      <c r="A16" s="28">
        <v>15</v>
      </c>
      <c r="B16" s="28">
        <v>5.0000000000000001E-4</v>
      </c>
      <c r="C16" s="28">
        <v>0.82249190308999998</v>
      </c>
    </row>
    <row r="17" spans="1:3" x14ac:dyDescent="0.3">
      <c r="A17" s="28">
        <v>16</v>
      </c>
      <c r="B17" s="28">
        <v>5.0000000000000001E-4</v>
      </c>
      <c r="C17" s="28">
        <v>0.81872960812000006</v>
      </c>
    </row>
    <row r="18" spans="1:3" x14ac:dyDescent="0.3">
      <c r="A18" s="28">
        <v>17</v>
      </c>
      <c r="B18" s="28">
        <v>5.0000000000000001E-4</v>
      </c>
      <c r="C18" s="28">
        <v>0.81545637141000005</v>
      </c>
    </row>
    <row r="19" spans="1:3" x14ac:dyDescent="0.3">
      <c r="A19" s="28">
        <v>18</v>
      </c>
      <c r="B19" s="28">
        <v>5.0000000000000001E-4</v>
      </c>
      <c r="C19" s="28">
        <v>0.81281525849999992</v>
      </c>
    </row>
    <row r="20" spans="1:3" x14ac:dyDescent="0.3">
      <c r="A20" s="28">
        <v>19</v>
      </c>
      <c r="B20" s="28">
        <v>5.0000000000000001E-4</v>
      </c>
      <c r="C20" s="28">
        <v>0.81051995340000005</v>
      </c>
    </row>
    <row r="21" spans="1:3" x14ac:dyDescent="0.3">
      <c r="A21" s="28">
        <v>20</v>
      </c>
      <c r="B21" s="28">
        <v>5.0000000000000001E-4</v>
      </c>
      <c r="C21" s="28">
        <v>0.80745253270000006</v>
      </c>
    </row>
    <row r="22" spans="1:3" x14ac:dyDescent="0.3">
      <c r="A22" s="28">
        <v>21</v>
      </c>
      <c r="B22" s="28">
        <v>5.0000000000000001E-4</v>
      </c>
      <c r="C22" s="28">
        <v>0.80495272115000005</v>
      </c>
    </row>
    <row r="23" spans="1:3" x14ac:dyDescent="0.3">
      <c r="A23" s="28">
        <v>22</v>
      </c>
      <c r="B23" s="28">
        <v>5.0000000000000001E-4</v>
      </c>
      <c r="C23" s="28">
        <v>0.80215113782000003</v>
      </c>
    </row>
    <row r="24" spans="1:3" x14ac:dyDescent="0.3">
      <c r="A24" s="28">
        <v>23</v>
      </c>
      <c r="B24" s="28">
        <v>5.0000000000000001E-4</v>
      </c>
      <c r="C24" s="28">
        <v>0.80005412758000005</v>
      </c>
    </row>
    <row r="25" spans="1:3" x14ac:dyDescent="0.3">
      <c r="A25" s="28">
        <v>24</v>
      </c>
      <c r="B25" s="28">
        <v>5.0000000000000001E-4</v>
      </c>
      <c r="C25" s="28">
        <v>0.79770647172999998</v>
      </c>
    </row>
    <row r="26" spans="1:3" x14ac:dyDescent="0.3">
      <c r="A26" s="28">
        <v>25</v>
      </c>
      <c r="B26" s="28">
        <v>5.0000000000000001E-4</v>
      </c>
      <c r="C26" s="28">
        <v>0.79564977678000004</v>
      </c>
    </row>
    <row r="27" spans="1:3" x14ac:dyDescent="0.3">
      <c r="A27" s="28">
        <v>26</v>
      </c>
      <c r="B27" s="28">
        <v>5.0000000000000001E-4</v>
      </c>
      <c r="C27" s="28">
        <v>0.79406913298000004</v>
      </c>
    </row>
    <row r="28" spans="1:3" x14ac:dyDescent="0.3">
      <c r="A28" s="28">
        <v>27</v>
      </c>
      <c r="B28" s="28">
        <v>5.0000000000000001E-4</v>
      </c>
      <c r="C28" s="28">
        <v>0.79224255144</v>
      </c>
    </row>
    <row r="29" spans="1:3" x14ac:dyDescent="0.3">
      <c r="A29" s="28">
        <v>28</v>
      </c>
      <c r="B29" s="28">
        <v>5.0000000000000001E-4</v>
      </c>
      <c r="C29" s="28">
        <v>0.79045396419000002</v>
      </c>
    </row>
    <row r="30" spans="1:3" x14ac:dyDescent="0.3">
      <c r="A30" s="28">
        <v>29</v>
      </c>
      <c r="B30" s="28">
        <v>5.0000000000000001E-4</v>
      </c>
      <c r="C30" s="28">
        <v>0.78917037216999997</v>
      </c>
    </row>
    <row r="31" spans="1:3" x14ac:dyDescent="0.3">
      <c r="A31" s="28">
        <v>30</v>
      </c>
      <c r="B31" s="28">
        <v>5.0000000000000001E-4</v>
      </c>
      <c r="C31" s="28">
        <v>0.78787285173999999</v>
      </c>
    </row>
    <row r="32" spans="1:3" x14ac:dyDescent="0.3">
      <c r="A32" s="28">
        <v>31</v>
      </c>
      <c r="B32" s="28">
        <v>5.0000000000000001E-4</v>
      </c>
      <c r="C32" s="28">
        <v>0.7861803944800001</v>
      </c>
    </row>
    <row r="33" spans="1:3" x14ac:dyDescent="0.3">
      <c r="A33" s="28">
        <v>32</v>
      </c>
      <c r="B33" s="28">
        <v>5.0000000000000001E-4</v>
      </c>
      <c r="C33" s="28">
        <v>0.78493993114000005</v>
      </c>
    </row>
    <row r="34" spans="1:3" x14ac:dyDescent="0.3">
      <c r="A34" s="28">
        <v>33</v>
      </c>
      <c r="B34" s="28">
        <v>5.0000000000000001E-4</v>
      </c>
      <c r="C34" s="28">
        <v>0.78308193640000001</v>
      </c>
    </row>
    <row r="35" spans="1:3" x14ac:dyDescent="0.3">
      <c r="A35" s="28">
        <v>34</v>
      </c>
      <c r="B35" s="28">
        <v>5.0000000000000001E-4</v>
      </c>
      <c r="C35" s="28">
        <v>0.78144249071999994</v>
      </c>
    </row>
    <row r="36" spans="1:3" x14ac:dyDescent="0.3">
      <c r="A36" s="28">
        <v>35</v>
      </c>
      <c r="B36" s="28">
        <v>5.0000000000000001E-4</v>
      </c>
      <c r="C36" s="28">
        <v>0.78023800355999995</v>
      </c>
    </row>
    <row r="37" spans="1:3" x14ac:dyDescent="0.3">
      <c r="A37" s="28">
        <v>36</v>
      </c>
      <c r="B37" s="28">
        <v>5.0000000000000001E-4</v>
      </c>
      <c r="C37" s="28">
        <v>0.77898342224999995</v>
      </c>
    </row>
    <row r="38" spans="1:3" x14ac:dyDescent="0.3">
      <c r="A38" s="28">
        <v>37</v>
      </c>
      <c r="B38" s="28">
        <v>5.0000000000000001E-4</v>
      </c>
      <c r="C38" s="28">
        <v>0.77784082655999998</v>
      </c>
    </row>
    <row r="39" spans="1:3" x14ac:dyDescent="0.3">
      <c r="A39" s="28">
        <v>38</v>
      </c>
      <c r="B39" s="28">
        <v>5.0000000000000001E-4</v>
      </c>
      <c r="C39" s="28">
        <v>0.77654697956999996</v>
      </c>
    </row>
    <row r="40" spans="1:3" x14ac:dyDescent="0.3">
      <c r="A40" s="28">
        <v>39</v>
      </c>
      <c r="B40" s="28">
        <v>5.0000000000000001E-4</v>
      </c>
      <c r="C40" s="28">
        <v>0.77533793821000008</v>
      </c>
    </row>
    <row r="41" spans="1:3" x14ac:dyDescent="0.3">
      <c r="A41" s="28">
        <v>40</v>
      </c>
      <c r="B41" s="28">
        <v>5.0000000000000001E-4</v>
      </c>
      <c r="C41" s="28">
        <v>0.77434214436999993</v>
      </c>
    </row>
    <row r="42" spans="1:3" x14ac:dyDescent="0.3">
      <c r="A42" s="28">
        <v>41</v>
      </c>
      <c r="B42" s="28">
        <v>5.0000000000000001E-4</v>
      </c>
      <c r="C42" s="28">
        <v>0.77317382105999999</v>
      </c>
    </row>
    <row r="43" spans="1:3" x14ac:dyDescent="0.3">
      <c r="A43" s="28">
        <v>42</v>
      </c>
      <c r="B43" s="28">
        <v>5.0000000000000001E-4</v>
      </c>
      <c r="C43" s="28">
        <v>0.77227157317000006</v>
      </c>
    </row>
    <row r="44" spans="1:3" x14ac:dyDescent="0.3">
      <c r="A44" s="28">
        <v>43</v>
      </c>
      <c r="B44" s="28">
        <v>5.0000000000000001E-4</v>
      </c>
      <c r="C44" s="28">
        <v>0.77123991210999998</v>
      </c>
    </row>
    <row r="45" spans="1:3" x14ac:dyDescent="0.3">
      <c r="A45" s="28">
        <v>44</v>
      </c>
      <c r="B45" s="28">
        <v>5.0000000000000001E-4</v>
      </c>
      <c r="C45" s="28">
        <v>0.77018961899999994</v>
      </c>
    </row>
    <row r="46" spans="1:3" x14ac:dyDescent="0.3">
      <c r="A46" s="28">
        <v>45</v>
      </c>
      <c r="B46" s="28">
        <v>5.0000000000000001E-4</v>
      </c>
      <c r="C46" s="28">
        <v>0.76928189749999998</v>
      </c>
    </row>
    <row r="47" spans="1:3" x14ac:dyDescent="0.3">
      <c r="A47" s="28">
        <v>46</v>
      </c>
      <c r="B47" s="28">
        <v>5.0000000000000001E-4</v>
      </c>
      <c r="C47" s="28">
        <v>0.76816007171</v>
      </c>
    </row>
    <row r="48" spans="1:3" x14ac:dyDescent="0.3">
      <c r="A48" s="28">
        <v>47</v>
      </c>
      <c r="B48" s="28">
        <v>5.0000000000000001E-4</v>
      </c>
      <c r="C48" s="28">
        <v>0.76693888306000002</v>
      </c>
    </row>
    <row r="49" spans="1:3" x14ac:dyDescent="0.3">
      <c r="A49" s="28">
        <v>48</v>
      </c>
      <c r="B49" s="28">
        <v>5.0000000000000001E-4</v>
      </c>
      <c r="C49" s="28">
        <v>0.76589308741999995</v>
      </c>
    </row>
    <row r="50" spans="1:3" x14ac:dyDescent="0.3">
      <c r="A50" s="28">
        <v>49</v>
      </c>
      <c r="B50" s="28">
        <v>5.0000000000000001E-4</v>
      </c>
      <c r="C50" s="28">
        <v>0.76493783191000009</v>
      </c>
    </row>
    <row r="51" spans="1:3" x14ac:dyDescent="0.3">
      <c r="A51" s="28">
        <v>50</v>
      </c>
      <c r="B51" s="28">
        <v>5.0000000000000001E-4</v>
      </c>
      <c r="C51" s="28">
        <v>0.76377055342000011</v>
      </c>
    </row>
    <row r="52" spans="1:3" x14ac:dyDescent="0.3">
      <c r="A52" s="28">
        <v>51</v>
      </c>
      <c r="B52" s="28">
        <v>5.0000000000000001E-4</v>
      </c>
      <c r="C52" s="28">
        <v>0.76287594722999996</v>
      </c>
    </row>
    <row r="53" spans="1:3" x14ac:dyDescent="0.3">
      <c r="A53" s="28">
        <v>52</v>
      </c>
      <c r="B53" s="28">
        <v>5.0000000000000001E-4</v>
      </c>
      <c r="C53" s="28">
        <v>0.76203577945000012</v>
      </c>
    </row>
    <row r="54" spans="1:3" x14ac:dyDescent="0.3">
      <c r="A54" s="28">
        <v>53</v>
      </c>
      <c r="B54" s="28">
        <v>5.0000000000000001E-4</v>
      </c>
      <c r="C54" s="28">
        <v>0.76104521039999995</v>
      </c>
    </row>
    <row r="55" spans="1:3" x14ac:dyDescent="0.3">
      <c r="A55" s="28">
        <v>54</v>
      </c>
      <c r="B55" s="28">
        <v>5.0000000000000001E-4</v>
      </c>
      <c r="C55" s="28">
        <v>0.76005742154999989</v>
      </c>
    </row>
    <row r="56" spans="1:3" x14ac:dyDescent="0.3">
      <c r="A56" s="28">
        <v>55</v>
      </c>
      <c r="B56" s="28">
        <v>5.0000000000000001E-4</v>
      </c>
      <c r="C56" s="28">
        <v>0.75908583609000002</v>
      </c>
    </row>
    <row r="57" spans="1:3" x14ac:dyDescent="0.3">
      <c r="A57" s="28">
        <v>56</v>
      </c>
      <c r="B57" s="28">
        <v>5.0000000000000001E-4</v>
      </c>
      <c r="C57" s="28">
        <v>0.75818177714000001</v>
      </c>
    </row>
    <row r="58" spans="1:3" x14ac:dyDescent="0.3">
      <c r="A58" s="28">
        <v>57</v>
      </c>
      <c r="B58" s="28">
        <v>5.0000000000000001E-4</v>
      </c>
      <c r="C58" s="28">
        <v>0.75730603560999998</v>
      </c>
    </row>
    <row r="59" spans="1:3" x14ac:dyDescent="0.3">
      <c r="A59" s="28">
        <v>58</v>
      </c>
      <c r="B59" s="28">
        <v>5.0000000000000001E-4</v>
      </c>
      <c r="C59" s="28">
        <v>0.75629545582999991</v>
      </c>
    </row>
    <row r="60" spans="1:3" x14ac:dyDescent="0.3">
      <c r="A60" s="28">
        <v>59</v>
      </c>
      <c r="B60" s="28">
        <v>5.0000000000000001E-4</v>
      </c>
      <c r="C60" s="28">
        <v>0.75545209357000009</v>
      </c>
    </row>
    <row r="61" spans="1:3" x14ac:dyDescent="0.3">
      <c r="A61" s="28">
        <v>60</v>
      </c>
      <c r="B61" s="28">
        <v>5.0000000000000001E-4</v>
      </c>
      <c r="C61" s="28">
        <v>0.75473564525000003</v>
      </c>
    </row>
    <row r="62" spans="1:3" x14ac:dyDescent="0.3">
      <c r="A62" s="28">
        <v>61</v>
      </c>
      <c r="B62" s="28">
        <v>5.0000000000000001E-4</v>
      </c>
      <c r="C62" s="28">
        <v>0.7540950100499999</v>
      </c>
    </row>
    <row r="63" spans="1:3" x14ac:dyDescent="0.3">
      <c r="A63" s="28">
        <v>62</v>
      </c>
      <c r="B63" s="28">
        <v>5.0000000000000001E-4</v>
      </c>
      <c r="C63" s="28">
        <v>0.75333010989000004</v>
      </c>
    </row>
    <row r="64" spans="1:3" x14ac:dyDescent="0.3">
      <c r="A64" s="28">
        <v>63</v>
      </c>
      <c r="B64" s="28">
        <v>5.0000000000000001E-4</v>
      </c>
      <c r="C64" s="28">
        <v>0.75277870773999989</v>
      </c>
    </row>
    <row r="65" spans="1:3" x14ac:dyDescent="0.3">
      <c r="A65" s="28">
        <v>64</v>
      </c>
      <c r="B65" s="28">
        <v>5.0000000000000001E-4</v>
      </c>
      <c r="C65" s="28">
        <v>0.75207037320000003</v>
      </c>
    </row>
    <row r="66" spans="1:3" x14ac:dyDescent="0.3">
      <c r="A66" s="28">
        <v>65</v>
      </c>
      <c r="B66" s="28">
        <v>5.0000000000000001E-4</v>
      </c>
      <c r="C66" s="28">
        <v>0.75128362053999997</v>
      </c>
    </row>
    <row r="67" spans="1:3" x14ac:dyDescent="0.3">
      <c r="A67" s="28">
        <v>66</v>
      </c>
      <c r="B67" s="28">
        <v>5.0000000000000001E-4</v>
      </c>
      <c r="C67" s="28">
        <v>0.75055726570999992</v>
      </c>
    </row>
    <row r="68" spans="1:3" x14ac:dyDescent="0.3">
      <c r="A68" s="28">
        <v>67</v>
      </c>
      <c r="B68" s="28">
        <v>5.0000000000000001E-4</v>
      </c>
      <c r="C68" s="28">
        <v>0.74996374302000002</v>
      </c>
    </row>
    <row r="69" spans="1:3" x14ac:dyDescent="0.3">
      <c r="A69" s="28">
        <v>68</v>
      </c>
      <c r="B69" s="28">
        <v>5.0000000000000001E-4</v>
      </c>
      <c r="C69" s="28">
        <v>0.74920717408000004</v>
      </c>
    </row>
    <row r="70" spans="1:3" x14ac:dyDescent="0.3">
      <c r="A70" s="28">
        <v>69</v>
      </c>
      <c r="B70" s="28">
        <v>5.0000000000000001E-4</v>
      </c>
      <c r="C70" s="28">
        <v>0.74856067207999999</v>
      </c>
    </row>
    <row r="71" spans="1:3" x14ac:dyDescent="0.3">
      <c r="A71" s="28">
        <v>70</v>
      </c>
      <c r="B71" s="28">
        <v>5.0000000000000001E-4</v>
      </c>
      <c r="C71" s="28">
        <v>0.74790997777000001</v>
      </c>
    </row>
    <row r="72" spans="1:3" x14ac:dyDescent="0.3">
      <c r="A72" s="28">
        <v>71</v>
      </c>
      <c r="B72" s="28">
        <v>5.0000000000000001E-4</v>
      </c>
      <c r="C72" s="28">
        <v>0.74726170706999995</v>
      </c>
    </row>
    <row r="73" spans="1:3" x14ac:dyDescent="0.3">
      <c r="A73" s="28">
        <v>72</v>
      </c>
      <c r="B73" s="28">
        <v>5.0000000000000001E-4</v>
      </c>
      <c r="C73" s="28">
        <v>0.74670697972</v>
      </c>
    </row>
    <row r="74" spans="1:3" x14ac:dyDescent="0.3">
      <c r="A74" s="28">
        <v>73</v>
      </c>
      <c r="B74" s="28">
        <v>5.0000000000000001E-4</v>
      </c>
      <c r="C74" s="28">
        <v>0.74604672613</v>
      </c>
    </row>
    <row r="75" spans="1:3" x14ac:dyDescent="0.3">
      <c r="A75" s="28">
        <v>74</v>
      </c>
      <c r="B75" s="28">
        <v>5.0000000000000001E-4</v>
      </c>
      <c r="C75" s="28">
        <v>0.74548945445000003</v>
      </c>
    </row>
    <row r="76" spans="1:3" x14ac:dyDescent="0.3">
      <c r="A76" s="28">
        <v>75</v>
      </c>
      <c r="B76" s="28">
        <v>5.0000000000000001E-4</v>
      </c>
      <c r="C76" s="28">
        <v>0.74488433103000007</v>
      </c>
    </row>
    <row r="77" spans="1:3" x14ac:dyDescent="0.3">
      <c r="A77" s="28">
        <v>76</v>
      </c>
      <c r="B77" s="28">
        <v>5.0000000000000001E-4</v>
      </c>
      <c r="C77" s="28">
        <v>0.74434284918000004</v>
      </c>
    </row>
    <row r="78" spans="1:3" x14ac:dyDescent="0.3">
      <c r="A78" s="28">
        <v>77</v>
      </c>
      <c r="B78" s="28">
        <v>5.0000000000000001E-4</v>
      </c>
      <c r="C78" s="28">
        <v>0.74380496019000009</v>
      </c>
    </row>
    <row r="79" spans="1:3" x14ac:dyDescent="0.3">
      <c r="A79" s="28">
        <v>78</v>
      </c>
      <c r="B79" s="28">
        <v>5.0000000000000001E-4</v>
      </c>
      <c r="C79" s="28">
        <v>0.74325275108</v>
      </c>
    </row>
    <row r="80" spans="1:3" x14ac:dyDescent="0.3">
      <c r="A80" s="28">
        <v>79</v>
      </c>
      <c r="B80" s="28">
        <v>5.0000000000000001E-4</v>
      </c>
      <c r="C80" s="28">
        <v>0.74274606070999993</v>
      </c>
    </row>
    <row r="81" spans="1:3" x14ac:dyDescent="0.3">
      <c r="A81" s="28">
        <v>80</v>
      </c>
      <c r="B81" s="28">
        <v>5.0000000000000001E-4</v>
      </c>
      <c r="C81" s="28">
        <v>0.74232111764999997</v>
      </c>
    </row>
    <row r="82" spans="1:3" x14ac:dyDescent="0.3">
      <c r="A82" s="28">
        <v>81</v>
      </c>
      <c r="B82" s="28">
        <v>5.0000000000000001E-4</v>
      </c>
      <c r="C82" s="28">
        <v>0.74186751630000003</v>
      </c>
    </row>
    <row r="83" spans="1:3" x14ac:dyDescent="0.3">
      <c r="A83" s="28">
        <v>82</v>
      </c>
      <c r="B83" s="28">
        <v>5.0000000000000001E-4</v>
      </c>
      <c r="C83" s="28">
        <v>0.74136398761</v>
      </c>
    </row>
    <row r="84" spans="1:3" x14ac:dyDescent="0.3">
      <c r="A84" s="28">
        <v>83</v>
      </c>
      <c r="B84" s="28">
        <v>5.0000000000000001E-4</v>
      </c>
      <c r="C84" s="28">
        <v>0.74101963427000006</v>
      </c>
    </row>
    <row r="85" spans="1:3" x14ac:dyDescent="0.3">
      <c r="A85" s="28">
        <v>84</v>
      </c>
      <c r="B85" s="28">
        <v>5.0000000000000001E-4</v>
      </c>
      <c r="C85" s="28">
        <v>0.74045096212999995</v>
      </c>
    </row>
    <row r="86" spans="1:3" x14ac:dyDescent="0.3">
      <c r="A86" s="28">
        <v>85</v>
      </c>
      <c r="B86" s="28">
        <v>5.0000000000000001E-4</v>
      </c>
      <c r="C86" s="28">
        <v>0.73993686147999993</v>
      </c>
    </row>
    <row r="87" spans="1:3" x14ac:dyDescent="0.3">
      <c r="A87" s="28">
        <v>86</v>
      </c>
      <c r="B87" s="28">
        <v>5.0000000000000001E-4</v>
      </c>
      <c r="C87" s="28">
        <v>0.73942318746000002</v>
      </c>
    </row>
    <row r="88" spans="1:3" x14ac:dyDescent="0.3">
      <c r="A88" s="28">
        <v>87</v>
      </c>
      <c r="B88" s="28">
        <v>5.0000000000000001E-4</v>
      </c>
      <c r="C88" s="28">
        <v>0.73896830374</v>
      </c>
    </row>
    <row r="89" spans="1:3" x14ac:dyDescent="0.3">
      <c r="A89" s="28">
        <v>88</v>
      </c>
      <c r="B89" s="28">
        <v>5.0000000000000001E-4</v>
      </c>
      <c r="C89" s="28">
        <v>0.73848234824000003</v>
      </c>
    </row>
    <row r="90" spans="1:3" x14ac:dyDescent="0.3">
      <c r="A90" s="28">
        <v>89</v>
      </c>
      <c r="B90" s="28">
        <v>5.0000000000000001E-4</v>
      </c>
      <c r="C90" s="28">
        <v>0.73791338562999997</v>
      </c>
    </row>
    <row r="91" spans="1:3" x14ac:dyDescent="0.3">
      <c r="A91" s="28">
        <v>90</v>
      </c>
      <c r="B91" s="28">
        <v>5.0000000000000001E-4</v>
      </c>
      <c r="C91" s="28">
        <v>0.73738453373000001</v>
      </c>
    </row>
    <row r="92" spans="1:3" x14ac:dyDescent="0.3">
      <c r="A92" s="28">
        <v>91</v>
      </c>
      <c r="B92" s="28">
        <v>5.0000000000000001E-4</v>
      </c>
      <c r="C92" s="28">
        <v>0.73686163773000002</v>
      </c>
    </row>
    <row r="93" spans="1:3" x14ac:dyDescent="0.3">
      <c r="A93" s="28">
        <v>92</v>
      </c>
      <c r="B93" s="28">
        <v>5.0000000000000001E-4</v>
      </c>
      <c r="C93" s="28">
        <v>0.73627854092000011</v>
      </c>
    </row>
    <row r="94" spans="1:3" x14ac:dyDescent="0.3">
      <c r="A94" s="28">
        <v>93</v>
      </c>
      <c r="B94" s="28">
        <v>5.0000000000000001E-4</v>
      </c>
      <c r="C94" s="28">
        <v>0.73586773254999993</v>
      </c>
    </row>
    <row r="95" spans="1:3" x14ac:dyDescent="0.3">
      <c r="A95" s="28">
        <v>94</v>
      </c>
      <c r="B95" s="28">
        <v>5.0000000000000001E-4</v>
      </c>
      <c r="C95" s="28">
        <v>0.73532030856000008</v>
      </c>
    </row>
    <row r="96" spans="1:3" x14ac:dyDescent="0.3">
      <c r="A96" s="28">
        <v>95</v>
      </c>
      <c r="B96" s="28">
        <v>5.0000000000000001E-4</v>
      </c>
      <c r="C96" s="28">
        <v>0.73491314211000003</v>
      </c>
    </row>
    <row r="97" spans="1:3" x14ac:dyDescent="0.3">
      <c r="A97" s="28">
        <v>96</v>
      </c>
      <c r="B97" s="28">
        <v>5.0000000000000001E-4</v>
      </c>
      <c r="C97" s="28">
        <v>0.7343631719</v>
      </c>
    </row>
    <row r="98" spans="1:3" x14ac:dyDescent="0.3">
      <c r="A98" s="28">
        <v>97</v>
      </c>
      <c r="B98" s="28">
        <v>5.0000000000000001E-4</v>
      </c>
      <c r="C98" s="28">
        <v>0.73399095525999991</v>
      </c>
    </row>
    <row r="99" spans="1:3" x14ac:dyDescent="0.3">
      <c r="A99" s="28">
        <v>98</v>
      </c>
      <c r="B99" s="28">
        <v>5.0000000000000001E-4</v>
      </c>
      <c r="C99" s="28">
        <v>0.73357459587999996</v>
      </c>
    </row>
    <row r="100" spans="1:3" x14ac:dyDescent="0.3">
      <c r="A100" s="28">
        <v>99</v>
      </c>
      <c r="B100" s="28">
        <v>5.0000000000000001E-4</v>
      </c>
      <c r="C100" s="28">
        <v>0.73312560307999997</v>
      </c>
    </row>
    <row r="101" spans="1:3" x14ac:dyDescent="0.3">
      <c r="A101" s="28">
        <v>100</v>
      </c>
      <c r="B101" s="28">
        <v>5.0000000000000001E-4</v>
      </c>
      <c r="C101" s="28">
        <v>0.73272202874000003</v>
      </c>
    </row>
    <row r="102" spans="1:3" x14ac:dyDescent="0.3">
      <c r="A102" s="28">
        <v>101</v>
      </c>
      <c r="B102" s="28">
        <v>5.0000000000000001E-4</v>
      </c>
      <c r="C102" s="28">
        <v>0.73233989444000003</v>
      </c>
    </row>
    <row r="103" spans="1:3" x14ac:dyDescent="0.3">
      <c r="A103" s="28">
        <v>102</v>
      </c>
      <c r="B103" s="28">
        <v>5.0000000000000001E-4</v>
      </c>
      <c r="C103" s="28">
        <v>0.73192093036000005</v>
      </c>
    </row>
    <row r="104" spans="1:3" x14ac:dyDescent="0.3">
      <c r="A104" s="28">
        <v>103</v>
      </c>
      <c r="B104" s="28">
        <v>5.0000000000000001E-4</v>
      </c>
      <c r="C104" s="28">
        <v>0.73148876550999997</v>
      </c>
    </row>
    <row r="105" spans="1:3" x14ac:dyDescent="0.3">
      <c r="A105" s="28">
        <v>104</v>
      </c>
      <c r="B105" s="28">
        <v>5.0000000000000001E-4</v>
      </c>
      <c r="C105" s="28">
        <v>0.73108537213999991</v>
      </c>
    </row>
    <row r="106" spans="1:3" x14ac:dyDescent="0.3">
      <c r="A106" s="28">
        <v>105</v>
      </c>
      <c r="B106" s="28">
        <v>5.0000000000000001E-4</v>
      </c>
      <c r="C106" s="28">
        <v>0.73067088582999995</v>
      </c>
    </row>
    <row r="107" spans="1:3" x14ac:dyDescent="0.3">
      <c r="A107" s="28">
        <v>106</v>
      </c>
      <c r="B107" s="28">
        <v>5.0000000000000001E-4</v>
      </c>
      <c r="C107" s="28">
        <v>0.73032499085000002</v>
      </c>
    </row>
    <row r="108" spans="1:3" x14ac:dyDescent="0.3">
      <c r="A108" s="28">
        <v>107</v>
      </c>
      <c r="B108" s="28">
        <v>5.0000000000000001E-4</v>
      </c>
      <c r="C108" s="28">
        <v>0.7299480798400001</v>
      </c>
    </row>
    <row r="109" spans="1:3" x14ac:dyDescent="0.3">
      <c r="A109" s="28">
        <v>108</v>
      </c>
      <c r="B109" s="28">
        <v>5.0000000000000001E-4</v>
      </c>
      <c r="C109" s="28">
        <v>0.7295048636</v>
      </c>
    </row>
    <row r="110" spans="1:3" x14ac:dyDescent="0.3">
      <c r="A110" s="28">
        <v>109</v>
      </c>
      <c r="B110" s="28">
        <v>5.0000000000000001E-4</v>
      </c>
      <c r="C110" s="28">
        <v>0.72913760534999994</v>
      </c>
    </row>
    <row r="111" spans="1:3" x14ac:dyDescent="0.3">
      <c r="A111" s="28">
        <v>110</v>
      </c>
      <c r="B111" s="28">
        <v>5.0000000000000001E-4</v>
      </c>
      <c r="C111" s="28">
        <v>0.72871883086</v>
      </c>
    </row>
    <row r="112" spans="1:3" x14ac:dyDescent="0.3">
      <c r="A112" s="28">
        <v>111</v>
      </c>
      <c r="B112" s="28">
        <v>5.0000000000000001E-4</v>
      </c>
      <c r="C112" s="28">
        <v>0.72825406219</v>
      </c>
    </row>
    <row r="113" spans="1:3" x14ac:dyDescent="0.3">
      <c r="A113" s="28">
        <v>112</v>
      </c>
      <c r="B113" s="28">
        <v>5.0000000000000001E-4</v>
      </c>
      <c r="C113" s="28">
        <v>0.72789338503000001</v>
      </c>
    </row>
    <row r="114" spans="1:3" x14ac:dyDescent="0.3">
      <c r="A114" s="28">
        <v>113</v>
      </c>
      <c r="B114" s="28">
        <v>5.0000000000000001E-4</v>
      </c>
      <c r="C114" s="28">
        <v>0.72758863540999996</v>
      </c>
    </row>
    <row r="115" spans="1:3" x14ac:dyDescent="0.3">
      <c r="A115" s="28">
        <v>114</v>
      </c>
      <c r="B115" s="28">
        <v>5.0000000000000001E-4</v>
      </c>
      <c r="C115" s="28">
        <v>0.727199331</v>
      </c>
    </row>
    <row r="116" spans="1:3" x14ac:dyDescent="0.3">
      <c r="A116" s="28">
        <v>115</v>
      </c>
      <c r="B116" s="28">
        <v>5.0000000000000001E-4</v>
      </c>
      <c r="C116" s="28">
        <v>0.72690314245999998</v>
      </c>
    </row>
    <row r="117" spans="1:3" x14ac:dyDescent="0.3">
      <c r="A117" s="28">
        <v>116</v>
      </c>
      <c r="B117" s="28">
        <v>5.0000000000000001E-4</v>
      </c>
      <c r="C117" s="28">
        <v>0.7265603304699999</v>
      </c>
    </row>
    <row r="118" spans="1:3" x14ac:dyDescent="0.3">
      <c r="A118" s="28">
        <v>117</v>
      </c>
      <c r="B118" s="28">
        <v>5.0000000000000001E-4</v>
      </c>
      <c r="C118" s="28">
        <v>0.72626945983000002</v>
      </c>
    </row>
    <row r="119" spans="1:3" x14ac:dyDescent="0.3">
      <c r="A119" s="28">
        <v>118</v>
      </c>
      <c r="B119" s="28">
        <v>5.0000000000000001E-4</v>
      </c>
      <c r="C119" s="28">
        <v>0.72594953727999989</v>
      </c>
    </row>
    <row r="120" spans="1:3" x14ac:dyDescent="0.3">
      <c r="A120" s="28">
        <v>119</v>
      </c>
      <c r="B120" s="28">
        <v>5.0000000000000001E-4</v>
      </c>
      <c r="C120" s="28">
        <v>0.72566910211000002</v>
      </c>
    </row>
    <row r="121" spans="1:3" x14ac:dyDescent="0.3">
      <c r="A121" s="28">
        <v>120</v>
      </c>
      <c r="B121" s="28">
        <v>5.0000000000000001E-4</v>
      </c>
      <c r="C121" s="28">
        <v>0.72531606666000004</v>
      </c>
    </row>
    <row r="122" spans="1:3" x14ac:dyDescent="0.3">
      <c r="A122" s="28">
        <v>121</v>
      </c>
      <c r="B122" s="28">
        <v>5.0000000000000001E-4</v>
      </c>
      <c r="C122" s="28">
        <v>0.72505900354999997</v>
      </c>
    </row>
    <row r="123" spans="1:3" x14ac:dyDescent="0.3">
      <c r="A123" s="28">
        <v>122</v>
      </c>
      <c r="B123" s="28">
        <v>5.0000000000000001E-4</v>
      </c>
      <c r="C123" s="28">
        <v>0.72468195351000009</v>
      </c>
    </row>
    <row r="124" spans="1:3" x14ac:dyDescent="0.3">
      <c r="A124" s="28">
        <v>123</v>
      </c>
      <c r="B124" s="28">
        <v>5.0000000000000001E-4</v>
      </c>
      <c r="C124" s="28">
        <v>0.72433632247999991</v>
      </c>
    </row>
    <row r="125" spans="1:3" x14ac:dyDescent="0.3">
      <c r="A125" s="28">
        <v>124</v>
      </c>
      <c r="B125" s="28">
        <v>5.0000000000000001E-4</v>
      </c>
      <c r="C125" s="28">
        <v>0.72389818037999998</v>
      </c>
    </row>
    <row r="126" spans="1:3" x14ac:dyDescent="0.3">
      <c r="A126" s="28">
        <v>125</v>
      </c>
      <c r="B126" s="28">
        <v>5.0000000000000001E-4</v>
      </c>
      <c r="C126" s="28">
        <v>0.72347157663999995</v>
      </c>
    </row>
    <row r="127" spans="1:3" x14ac:dyDescent="0.3">
      <c r="A127" s="28">
        <v>126</v>
      </c>
      <c r="B127" s="28">
        <v>5.0000000000000001E-4</v>
      </c>
      <c r="C127" s="28">
        <v>0.72310291757</v>
      </c>
    </row>
    <row r="128" spans="1:3" x14ac:dyDescent="0.3">
      <c r="A128" s="28">
        <v>127</v>
      </c>
      <c r="B128" s="28">
        <v>5.0000000000000001E-4</v>
      </c>
      <c r="C128" s="28">
        <v>0.72275926155999992</v>
      </c>
    </row>
    <row r="129" spans="1:3" x14ac:dyDescent="0.3">
      <c r="A129" s="28">
        <v>128</v>
      </c>
      <c r="B129" s="28">
        <v>5.0000000000000001E-4</v>
      </c>
      <c r="C129" s="28">
        <v>0.72244333637000002</v>
      </c>
    </row>
    <row r="130" spans="1:3" x14ac:dyDescent="0.3">
      <c r="A130" s="28">
        <v>129</v>
      </c>
      <c r="B130" s="28">
        <v>5.0000000000000001E-4</v>
      </c>
      <c r="C130" s="28">
        <v>0.72208719149</v>
      </c>
    </row>
    <row r="131" spans="1:3" x14ac:dyDescent="0.3">
      <c r="A131" s="28">
        <v>130</v>
      </c>
      <c r="B131" s="28">
        <v>5.0000000000000001E-4</v>
      </c>
      <c r="C131" s="28">
        <v>0.72172556997000004</v>
      </c>
    </row>
    <row r="132" spans="1:3" x14ac:dyDescent="0.3">
      <c r="A132" s="28">
        <v>131</v>
      </c>
      <c r="B132" s="28">
        <v>5.0000000000000001E-4</v>
      </c>
      <c r="C132" s="28">
        <v>0.72136830341000002</v>
      </c>
    </row>
    <row r="133" spans="1:3" x14ac:dyDescent="0.3">
      <c r="A133" s="28">
        <v>132</v>
      </c>
      <c r="B133" s="28">
        <v>5.0000000000000001E-4</v>
      </c>
      <c r="C133" s="28">
        <v>0.72094808069999994</v>
      </c>
    </row>
    <row r="134" spans="1:3" x14ac:dyDescent="0.3">
      <c r="A134" s="28">
        <v>133</v>
      </c>
      <c r="B134" s="28">
        <v>5.0000000000000001E-4</v>
      </c>
      <c r="C134" s="28">
        <v>0.72058440973000004</v>
      </c>
    </row>
    <row r="135" spans="1:3" x14ac:dyDescent="0.3">
      <c r="A135" s="28">
        <v>134</v>
      </c>
      <c r="B135" s="28">
        <v>5.0000000000000001E-4</v>
      </c>
      <c r="C135" s="28">
        <v>0.72023598773000008</v>
      </c>
    </row>
    <row r="136" spans="1:3" x14ac:dyDescent="0.3">
      <c r="A136" s="28">
        <v>135</v>
      </c>
      <c r="B136" s="28">
        <v>5.0000000000000001E-4</v>
      </c>
      <c r="C136" s="28">
        <v>0.71986062547000007</v>
      </c>
    </row>
    <row r="137" spans="1:3" x14ac:dyDescent="0.3">
      <c r="A137" s="28">
        <v>136</v>
      </c>
      <c r="B137" s="28">
        <v>5.0000000000000001E-4</v>
      </c>
      <c r="C137" s="28">
        <v>0.7194381582299999</v>
      </c>
    </row>
    <row r="138" spans="1:3" x14ac:dyDescent="0.3">
      <c r="A138" s="28">
        <v>137</v>
      </c>
      <c r="B138" s="28">
        <v>5.0000000000000001E-4</v>
      </c>
      <c r="C138" s="28">
        <v>0.71913219252000005</v>
      </c>
    </row>
    <row r="139" spans="1:3" x14ac:dyDescent="0.3">
      <c r="A139" s="28">
        <v>138</v>
      </c>
      <c r="B139" s="28">
        <v>5.0000000000000001E-4</v>
      </c>
      <c r="C139" s="28">
        <v>0.71874706476000005</v>
      </c>
    </row>
    <row r="140" spans="1:3" x14ac:dyDescent="0.3">
      <c r="A140" s="28">
        <v>139</v>
      </c>
      <c r="B140" s="28">
        <v>5.0000000000000001E-4</v>
      </c>
      <c r="C140" s="28">
        <v>0.71836579523999999</v>
      </c>
    </row>
    <row r="141" spans="1:3" x14ac:dyDescent="0.3">
      <c r="A141" s="28">
        <v>140</v>
      </c>
      <c r="B141" s="28">
        <v>5.0000000000000001E-4</v>
      </c>
      <c r="C141" s="28">
        <v>0.7180661143499999</v>
      </c>
    </row>
    <row r="142" spans="1:3" x14ac:dyDescent="0.3">
      <c r="A142" s="28">
        <v>141</v>
      </c>
      <c r="B142" s="28">
        <v>5.0000000000000001E-4</v>
      </c>
      <c r="C142" s="28">
        <v>0.71777375356999995</v>
      </c>
    </row>
    <row r="143" spans="1:3" x14ac:dyDescent="0.3">
      <c r="A143" s="28">
        <v>142</v>
      </c>
      <c r="B143" s="28">
        <v>5.0000000000000001E-4</v>
      </c>
      <c r="C143" s="28">
        <v>0.71736660385999995</v>
      </c>
    </row>
    <row r="144" spans="1:3" x14ac:dyDescent="0.3">
      <c r="A144" s="28">
        <v>143</v>
      </c>
      <c r="B144" s="28">
        <v>5.0000000000000001E-4</v>
      </c>
      <c r="C144" s="28">
        <v>0.71708249789000011</v>
      </c>
    </row>
    <row r="145" spans="1:3" x14ac:dyDescent="0.3">
      <c r="A145" s="28">
        <v>144</v>
      </c>
      <c r="B145" s="28">
        <v>5.0000000000000001E-4</v>
      </c>
      <c r="C145" s="28">
        <v>0.71679150054000007</v>
      </c>
    </row>
    <row r="146" spans="1:3" x14ac:dyDescent="0.3">
      <c r="A146" s="28">
        <v>145</v>
      </c>
      <c r="B146" s="28">
        <v>5.0000000000000001E-4</v>
      </c>
      <c r="C146" s="28">
        <v>0.71639311633999991</v>
      </c>
    </row>
    <row r="147" spans="1:3" x14ac:dyDescent="0.3">
      <c r="A147" s="28">
        <v>146</v>
      </c>
      <c r="B147" s="28">
        <v>5.0000000000000001E-4</v>
      </c>
      <c r="C147" s="28">
        <v>0.71610213451999993</v>
      </c>
    </row>
    <row r="148" spans="1:3" x14ac:dyDescent="0.3">
      <c r="A148" s="28">
        <v>147</v>
      </c>
      <c r="B148" s="28">
        <v>5.0000000000000001E-4</v>
      </c>
      <c r="C148" s="28">
        <v>0.71567303861999998</v>
      </c>
    </row>
    <row r="149" spans="1:3" x14ac:dyDescent="0.3">
      <c r="A149" s="28">
        <v>148</v>
      </c>
      <c r="B149" s="28">
        <v>5.0000000000000001E-4</v>
      </c>
      <c r="C149" s="28">
        <v>0.71533207661999998</v>
      </c>
    </row>
    <row r="150" spans="1:3" x14ac:dyDescent="0.3">
      <c r="A150" s="28">
        <v>149</v>
      </c>
      <c r="B150" s="28">
        <v>5.0000000000000001E-4</v>
      </c>
      <c r="C150" s="28">
        <v>0.71499906553000003</v>
      </c>
    </row>
    <row r="151" spans="1:3" x14ac:dyDescent="0.3">
      <c r="A151" s="28">
        <v>150</v>
      </c>
      <c r="B151" s="28">
        <v>5.0000000000000001E-4</v>
      </c>
      <c r="C151" s="28">
        <v>0.7146571704900001</v>
      </c>
    </row>
    <row r="152" spans="1:3" x14ac:dyDescent="0.3">
      <c r="A152" s="28">
        <v>151</v>
      </c>
      <c r="B152" s="28">
        <v>5.0000000000000001E-4</v>
      </c>
      <c r="C152" s="28">
        <v>0.71432832332999996</v>
      </c>
    </row>
    <row r="153" spans="1:3" x14ac:dyDescent="0.3">
      <c r="A153" s="28">
        <v>152</v>
      </c>
      <c r="B153" s="28">
        <v>5.0000000000000001E-4</v>
      </c>
      <c r="C153" s="28">
        <v>0.71403946811999996</v>
      </c>
    </row>
    <row r="154" spans="1:3" x14ac:dyDescent="0.3">
      <c r="A154" s="28">
        <v>153</v>
      </c>
      <c r="B154" s="28">
        <v>5.0000000000000001E-4</v>
      </c>
      <c r="C154" s="28">
        <v>0.71375789251999999</v>
      </c>
    </row>
    <row r="155" spans="1:3" x14ac:dyDescent="0.3">
      <c r="A155" s="28">
        <v>154</v>
      </c>
      <c r="B155" s="28">
        <v>5.0000000000000001E-4</v>
      </c>
      <c r="C155" s="28">
        <v>0.71344455999999989</v>
      </c>
    </row>
    <row r="156" spans="1:3" x14ac:dyDescent="0.3">
      <c r="A156" s="28">
        <v>155</v>
      </c>
      <c r="B156" s="28">
        <v>5.0000000000000001E-4</v>
      </c>
      <c r="C156" s="28">
        <v>0.71311871810000005</v>
      </c>
    </row>
    <row r="157" spans="1:3" x14ac:dyDescent="0.3">
      <c r="A157" s="28">
        <v>156</v>
      </c>
      <c r="B157" s="28">
        <v>5.0000000000000001E-4</v>
      </c>
      <c r="C157" s="28">
        <v>0.71283556806000004</v>
      </c>
    </row>
    <row r="158" spans="1:3" x14ac:dyDescent="0.3">
      <c r="A158" s="28">
        <v>157</v>
      </c>
      <c r="B158" s="28">
        <v>5.0000000000000001E-4</v>
      </c>
      <c r="C158" s="28">
        <v>0.71252681137999996</v>
      </c>
    </row>
    <row r="159" spans="1:3" x14ac:dyDescent="0.3">
      <c r="A159" s="28">
        <v>158</v>
      </c>
      <c r="B159" s="28">
        <v>5.0000000000000001E-4</v>
      </c>
      <c r="C159" s="28">
        <v>0.71227917524999995</v>
      </c>
    </row>
    <row r="160" spans="1:3" x14ac:dyDescent="0.3">
      <c r="A160" s="28">
        <v>159</v>
      </c>
      <c r="B160" s="28">
        <v>5.0000000000000001E-4</v>
      </c>
      <c r="C160" s="28">
        <v>0.71192231897000002</v>
      </c>
    </row>
    <row r="161" spans="1:3" x14ac:dyDescent="0.3">
      <c r="A161" s="28">
        <v>160</v>
      </c>
      <c r="B161" s="28">
        <v>5.0000000000000001E-4</v>
      </c>
      <c r="C161" s="28">
        <v>0.71163913592000005</v>
      </c>
    </row>
    <row r="162" spans="1:3" x14ac:dyDescent="0.3">
      <c r="A162" s="28">
        <v>161</v>
      </c>
      <c r="B162" s="28">
        <v>5.0000000000000001E-4</v>
      </c>
      <c r="C162" s="28">
        <v>0.71134924881000006</v>
      </c>
    </row>
    <row r="163" spans="1:3" x14ac:dyDescent="0.3">
      <c r="A163" s="28">
        <v>162</v>
      </c>
      <c r="B163" s="28">
        <v>5.0000000000000001E-4</v>
      </c>
      <c r="C163" s="28">
        <v>0.71102216867000001</v>
      </c>
    </row>
    <row r="164" spans="1:3" x14ac:dyDescent="0.3">
      <c r="A164" s="28">
        <v>163</v>
      </c>
      <c r="B164" s="28">
        <v>5.0000000000000001E-4</v>
      </c>
      <c r="C164" s="28">
        <v>0.71076861651000001</v>
      </c>
    </row>
    <row r="165" spans="1:3" x14ac:dyDescent="0.3">
      <c r="A165" s="28">
        <v>164</v>
      </c>
      <c r="B165" s="28">
        <v>5.0000000000000001E-4</v>
      </c>
      <c r="C165" s="28">
        <v>0.71039845265000001</v>
      </c>
    </row>
    <row r="166" spans="1:3" x14ac:dyDescent="0.3">
      <c r="A166" s="28">
        <v>165</v>
      </c>
      <c r="B166" s="28">
        <v>5.0000000000000001E-4</v>
      </c>
      <c r="C166" s="28">
        <v>0.71006824042000005</v>
      </c>
    </row>
    <row r="167" spans="1:3" x14ac:dyDescent="0.3">
      <c r="A167" s="28">
        <v>166</v>
      </c>
      <c r="B167" s="28">
        <v>5.0000000000000001E-4</v>
      </c>
      <c r="C167" s="28">
        <v>0.70986930505000001</v>
      </c>
    </row>
    <row r="168" spans="1:3" x14ac:dyDescent="0.3">
      <c r="A168" s="28">
        <v>167</v>
      </c>
      <c r="B168" s="28">
        <v>5.0000000000000001E-4</v>
      </c>
      <c r="C168" s="28">
        <v>0.70948710813999993</v>
      </c>
    </row>
    <row r="169" spans="1:3" x14ac:dyDescent="0.3">
      <c r="A169" s="28">
        <v>168</v>
      </c>
      <c r="B169" s="28">
        <v>5.0000000000000001E-4</v>
      </c>
      <c r="C169" s="28">
        <v>0.70919719795000002</v>
      </c>
    </row>
    <row r="170" spans="1:3" x14ac:dyDescent="0.3">
      <c r="A170" s="28">
        <v>169</v>
      </c>
      <c r="B170" s="28">
        <v>5.0000000000000001E-4</v>
      </c>
      <c r="C170" s="28">
        <v>0.70878461048999997</v>
      </c>
    </row>
    <row r="171" spans="1:3" x14ac:dyDescent="0.3">
      <c r="A171" s="28">
        <v>170</v>
      </c>
      <c r="B171" s="28">
        <v>5.0000000000000001E-4</v>
      </c>
      <c r="C171" s="28">
        <v>0.70848070496999993</v>
      </c>
    </row>
    <row r="172" spans="1:3" x14ac:dyDescent="0.3">
      <c r="A172" s="28">
        <v>171</v>
      </c>
      <c r="B172" s="28">
        <v>5.0000000000000001E-4</v>
      </c>
      <c r="C172" s="28">
        <v>0.70818020031000006</v>
      </c>
    </row>
    <row r="173" spans="1:3" x14ac:dyDescent="0.3">
      <c r="A173" s="28">
        <v>172</v>
      </c>
      <c r="B173" s="28">
        <v>5.0000000000000001E-4</v>
      </c>
      <c r="C173" s="28">
        <v>0.70781050681000002</v>
      </c>
    </row>
    <row r="174" spans="1:3" x14ac:dyDescent="0.3">
      <c r="A174" s="28">
        <v>173</v>
      </c>
      <c r="B174" s="28">
        <v>5.0000000000000001E-4</v>
      </c>
      <c r="C174" s="28">
        <v>0.7075460604299999</v>
      </c>
    </row>
    <row r="175" spans="1:3" x14ac:dyDescent="0.3">
      <c r="A175" s="28">
        <v>174</v>
      </c>
      <c r="B175" s="28">
        <v>5.0000000000000001E-4</v>
      </c>
      <c r="C175" s="28">
        <v>0.70718512837999992</v>
      </c>
    </row>
    <row r="176" spans="1:3" x14ac:dyDescent="0.3">
      <c r="A176" s="28">
        <v>175</v>
      </c>
      <c r="B176" s="28">
        <v>5.0000000000000001E-4</v>
      </c>
      <c r="C176" s="28">
        <v>0.70685167082000011</v>
      </c>
    </row>
    <row r="177" spans="1:3" x14ac:dyDescent="0.3">
      <c r="A177" s="28">
        <v>176</v>
      </c>
      <c r="B177" s="28">
        <v>5.0000000000000001E-4</v>
      </c>
      <c r="C177" s="28">
        <v>0.70652427051999989</v>
      </c>
    </row>
    <row r="178" spans="1:3" x14ac:dyDescent="0.3">
      <c r="A178" s="28">
        <v>177</v>
      </c>
      <c r="B178" s="28">
        <v>5.0000000000000001E-4</v>
      </c>
      <c r="C178" s="28">
        <v>0.7062461684500001</v>
      </c>
    </row>
    <row r="179" spans="1:3" x14ac:dyDescent="0.3">
      <c r="A179" s="28">
        <v>178</v>
      </c>
      <c r="B179" s="28">
        <v>5.0000000000000001E-4</v>
      </c>
      <c r="C179" s="28">
        <v>0.70589066986999993</v>
      </c>
    </row>
    <row r="180" spans="1:3" x14ac:dyDescent="0.3">
      <c r="A180" s="28">
        <v>179</v>
      </c>
      <c r="B180" s="28">
        <v>5.0000000000000001E-4</v>
      </c>
      <c r="C180" s="28">
        <v>0.70557741094999993</v>
      </c>
    </row>
    <row r="181" spans="1:3" x14ac:dyDescent="0.3">
      <c r="A181" s="28">
        <v>180</v>
      </c>
      <c r="B181" s="28">
        <v>5.0000000000000001E-4</v>
      </c>
      <c r="C181" s="28">
        <v>0.70515969084000008</v>
      </c>
    </row>
    <row r="182" spans="1:3" x14ac:dyDescent="0.3">
      <c r="A182" s="28">
        <v>181</v>
      </c>
      <c r="B182" s="28">
        <v>5.0000000000000001E-4</v>
      </c>
      <c r="C182" s="28">
        <v>0.70486728221999995</v>
      </c>
    </row>
    <row r="183" spans="1:3" x14ac:dyDescent="0.3">
      <c r="A183" s="28">
        <v>182</v>
      </c>
      <c r="B183" s="28">
        <v>5.0000000000000001E-4</v>
      </c>
      <c r="C183" s="28">
        <v>0.70464684577000003</v>
      </c>
    </row>
    <row r="184" spans="1:3" x14ac:dyDescent="0.3">
      <c r="A184" s="28">
        <v>183</v>
      </c>
      <c r="B184" s="28">
        <v>5.0000000000000001E-4</v>
      </c>
      <c r="C184" s="28">
        <v>0.70436433169000001</v>
      </c>
    </row>
    <row r="185" spans="1:3" x14ac:dyDescent="0.3">
      <c r="A185" s="28">
        <v>184</v>
      </c>
      <c r="B185" s="28">
        <v>5.0000000000000001E-4</v>
      </c>
      <c r="C185" s="28">
        <v>0.70397817575999999</v>
      </c>
    </row>
    <row r="186" spans="1:3" x14ac:dyDescent="0.3">
      <c r="A186" s="28">
        <v>185</v>
      </c>
      <c r="B186" s="28">
        <v>5.0000000000000001E-4</v>
      </c>
      <c r="C186" s="28">
        <v>0.70364995347000003</v>
      </c>
    </row>
    <row r="187" spans="1:3" x14ac:dyDescent="0.3">
      <c r="A187" s="28">
        <v>186</v>
      </c>
      <c r="B187" s="28">
        <v>5.0000000000000001E-4</v>
      </c>
      <c r="C187" s="28">
        <v>0.70339839920000002</v>
      </c>
    </row>
    <row r="188" spans="1:3" x14ac:dyDescent="0.3">
      <c r="A188" s="28">
        <v>187</v>
      </c>
      <c r="B188" s="28">
        <v>5.0000000000000001E-4</v>
      </c>
      <c r="C188" s="28">
        <v>0.70317536165000005</v>
      </c>
    </row>
    <row r="189" spans="1:3" x14ac:dyDescent="0.3">
      <c r="A189" s="28">
        <v>188</v>
      </c>
      <c r="B189" s="28">
        <v>5.0000000000000001E-4</v>
      </c>
      <c r="C189" s="28">
        <v>0.70288312396999997</v>
      </c>
    </row>
    <row r="190" spans="1:3" x14ac:dyDescent="0.3">
      <c r="A190" s="28">
        <v>189</v>
      </c>
      <c r="B190" s="28">
        <v>5.0000000000000001E-4</v>
      </c>
      <c r="C190" s="28">
        <v>0.70260056409000005</v>
      </c>
    </row>
    <row r="191" spans="1:3" x14ac:dyDescent="0.3">
      <c r="A191" s="28">
        <v>190</v>
      </c>
      <c r="B191" s="28">
        <v>5.0000000000000001E-4</v>
      </c>
      <c r="C191" s="28">
        <v>0.70235547752000005</v>
      </c>
    </row>
    <row r="192" spans="1:3" x14ac:dyDescent="0.3">
      <c r="A192" s="28">
        <v>191</v>
      </c>
      <c r="B192" s="28">
        <v>5.0000000000000001E-4</v>
      </c>
      <c r="C192" s="28">
        <v>0.70210895226999992</v>
      </c>
    </row>
    <row r="193" spans="1:3" x14ac:dyDescent="0.3">
      <c r="A193" s="28">
        <v>192</v>
      </c>
      <c r="B193" s="28">
        <v>5.0000000000000001E-4</v>
      </c>
      <c r="C193" s="28">
        <v>0.70184829583999997</v>
      </c>
    </row>
    <row r="194" spans="1:3" x14ac:dyDescent="0.3">
      <c r="A194" s="28">
        <v>193</v>
      </c>
      <c r="B194" s="28">
        <v>5.0000000000000001E-4</v>
      </c>
      <c r="C194" s="28">
        <v>0.70157110818000001</v>
      </c>
    </row>
    <row r="195" spans="1:3" x14ac:dyDescent="0.3">
      <c r="A195" s="28">
        <v>194</v>
      </c>
      <c r="B195" s="28">
        <v>5.0000000000000001E-4</v>
      </c>
      <c r="C195" s="28">
        <v>0.70130509906000005</v>
      </c>
    </row>
    <row r="196" spans="1:3" x14ac:dyDescent="0.3">
      <c r="A196" s="28">
        <v>195</v>
      </c>
      <c r="B196" s="28">
        <v>5.0000000000000001E-4</v>
      </c>
      <c r="C196" s="28">
        <v>0.70105140545</v>
      </c>
    </row>
    <row r="197" spans="1:3" x14ac:dyDescent="0.3">
      <c r="A197" s="28">
        <v>196</v>
      </c>
      <c r="B197" s="28">
        <v>5.0000000000000001E-4</v>
      </c>
      <c r="C197" s="28">
        <v>0.70084520014999996</v>
      </c>
    </row>
    <row r="198" spans="1:3" x14ac:dyDescent="0.3">
      <c r="A198" s="28">
        <v>197</v>
      </c>
      <c r="B198" s="28">
        <v>5.0000000000000001E-4</v>
      </c>
      <c r="C198" s="28">
        <v>0.70058462477000005</v>
      </c>
    </row>
    <row r="199" spans="1:3" x14ac:dyDescent="0.3">
      <c r="A199" s="28">
        <v>198</v>
      </c>
      <c r="B199" s="28">
        <v>5.0000000000000001E-4</v>
      </c>
      <c r="C199" s="28">
        <v>0.7003012435799999</v>
      </c>
    </row>
    <row r="200" spans="1:3" x14ac:dyDescent="0.3">
      <c r="A200" s="28">
        <v>199</v>
      </c>
      <c r="B200" s="28">
        <v>5.0000000000000001E-4</v>
      </c>
      <c r="C200" s="28">
        <v>0.70002686608000009</v>
      </c>
    </row>
    <row r="201" spans="1:3" x14ac:dyDescent="0.3">
      <c r="A201" s="28">
        <v>200</v>
      </c>
      <c r="B201" s="28">
        <v>5.0000000000000001E-4</v>
      </c>
      <c r="C201" s="28">
        <v>0.69975564008000002</v>
      </c>
    </row>
    <row r="202" spans="1:3" x14ac:dyDescent="0.3">
      <c r="A202" s="28">
        <v>201</v>
      </c>
      <c r="B202" s="28">
        <v>5.0000000000000001E-4</v>
      </c>
      <c r="C202" s="28">
        <v>0.69946572194000001</v>
      </c>
    </row>
    <row r="203" spans="1:3" x14ac:dyDescent="0.3">
      <c r="A203" s="28">
        <v>202</v>
      </c>
      <c r="B203" s="28">
        <v>5.0000000000000001E-4</v>
      </c>
      <c r="C203" s="28">
        <v>0.69920052194999993</v>
      </c>
    </row>
    <row r="204" spans="1:3" x14ac:dyDescent="0.3">
      <c r="A204" s="28">
        <v>203</v>
      </c>
      <c r="B204" s="28">
        <v>5.0000000000000001E-4</v>
      </c>
      <c r="C204" s="28">
        <v>0.69895125743999997</v>
      </c>
    </row>
    <row r="205" spans="1:3" x14ac:dyDescent="0.3">
      <c r="A205" s="28">
        <v>204</v>
      </c>
      <c r="B205" s="28">
        <v>5.0000000000000001E-4</v>
      </c>
      <c r="C205" s="28">
        <v>0.69868599782000007</v>
      </c>
    </row>
    <row r="206" spans="1:3" x14ac:dyDescent="0.3">
      <c r="A206" s="28">
        <v>205</v>
      </c>
      <c r="B206" s="28">
        <v>5.0000000000000001E-4</v>
      </c>
      <c r="C206" s="28">
        <v>0.69840540243000004</v>
      </c>
    </row>
    <row r="207" spans="1:3" x14ac:dyDescent="0.3">
      <c r="A207" s="28">
        <v>206</v>
      </c>
      <c r="B207" s="28">
        <v>5.0000000000000001E-4</v>
      </c>
      <c r="C207" s="28">
        <v>0.69815898059000003</v>
      </c>
    </row>
    <row r="208" spans="1:3" x14ac:dyDescent="0.3">
      <c r="A208" s="28">
        <v>207</v>
      </c>
      <c r="B208" s="28">
        <v>5.0000000000000001E-4</v>
      </c>
      <c r="C208" s="28">
        <v>0.69786740433999994</v>
      </c>
    </row>
    <row r="209" spans="1:3" x14ac:dyDescent="0.3">
      <c r="A209" s="28">
        <v>208</v>
      </c>
      <c r="B209" s="28">
        <v>5.0000000000000001E-4</v>
      </c>
      <c r="C209" s="28">
        <v>0.69762369032999993</v>
      </c>
    </row>
    <row r="210" spans="1:3" x14ac:dyDescent="0.3">
      <c r="A210" s="28">
        <v>209</v>
      </c>
      <c r="B210" s="28">
        <v>5.0000000000000001E-4</v>
      </c>
      <c r="C210" s="28">
        <v>0.69733150217000006</v>
      </c>
    </row>
    <row r="211" spans="1:3" x14ac:dyDescent="0.3">
      <c r="A211" s="28">
        <v>210</v>
      </c>
      <c r="B211" s="28">
        <v>5.0000000000000001E-4</v>
      </c>
      <c r="C211" s="28">
        <v>0.69706263195000007</v>
      </c>
    </row>
    <row r="212" spans="1:3" x14ac:dyDescent="0.3">
      <c r="A212" s="28">
        <v>211</v>
      </c>
      <c r="B212" s="28">
        <v>5.0000000000000001E-4</v>
      </c>
      <c r="C212" s="28">
        <v>0.69684650425000005</v>
      </c>
    </row>
    <row r="213" spans="1:3" x14ac:dyDescent="0.3">
      <c r="A213" s="28">
        <v>212</v>
      </c>
      <c r="B213" s="28">
        <v>5.0000000000000001E-4</v>
      </c>
      <c r="C213" s="28">
        <v>0.69657495721999996</v>
      </c>
    </row>
    <row r="214" spans="1:3" x14ac:dyDescent="0.3">
      <c r="A214" s="28">
        <v>213</v>
      </c>
      <c r="B214" s="28">
        <v>5.0000000000000001E-4</v>
      </c>
      <c r="C214" s="28">
        <v>0.69629664431999994</v>
      </c>
    </row>
    <row r="215" spans="1:3" x14ac:dyDescent="0.3">
      <c r="A215" s="28">
        <v>214</v>
      </c>
      <c r="B215" s="28">
        <v>5.0000000000000001E-4</v>
      </c>
      <c r="C215" s="28">
        <v>0.69598526268000005</v>
      </c>
    </row>
    <row r="216" spans="1:3" x14ac:dyDescent="0.3">
      <c r="A216" s="28">
        <v>215</v>
      </c>
      <c r="B216" s="28">
        <v>5.0000000000000001E-4</v>
      </c>
      <c r="C216" s="28">
        <v>0.69565506460999993</v>
      </c>
    </row>
    <row r="217" spans="1:3" x14ac:dyDescent="0.3">
      <c r="A217" s="28">
        <v>216</v>
      </c>
      <c r="B217" s="28">
        <v>5.0000000000000001E-4</v>
      </c>
      <c r="C217" s="28">
        <v>0.6953915424999999</v>
      </c>
    </row>
    <row r="218" spans="1:3" x14ac:dyDescent="0.3">
      <c r="A218" s="28">
        <v>217</v>
      </c>
      <c r="B218" s="28">
        <v>5.0000000000000001E-4</v>
      </c>
      <c r="C218" s="28">
        <v>0.69511203263999999</v>
      </c>
    </row>
    <row r="219" spans="1:3" x14ac:dyDescent="0.3">
      <c r="A219" s="28">
        <v>218</v>
      </c>
      <c r="B219" s="28">
        <v>5.0000000000000001E-4</v>
      </c>
      <c r="C219" s="28">
        <v>0.69475284395000003</v>
      </c>
    </row>
    <row r="220" spans="1:3" x14ac:dyDescent="0.3">
      <c r="A220" s="28">
        <v>219</v>
      </c>
      <c r="B220" s="28">
        <v>5.0000000000000001E-4</v>
      </c>
      <c r="C220" s="28">
        <v>0.69449051303000009</v>
      </c>
    </row>
    <row r="221" spans="1:3" x14ac:dyDescent="0.3">
      <c r="A221" s="28">
        <v>220</v>
      </c>
      <c r="B221" s="28">
        <v>5.0000000000000001E-4</v>
      </c>
      <c r="C221" s="28">
        <v>0.69423421391999995</v>
      </c>
    </row>
    <row r="222" spans="1:3" x14ac:dyDescent="0.3">
      <c r="A222" s="28">
        <v>221</v>
      </c>
      <c r="B222" s="28">
        <v>5.0000000000000001E-4</v>
      </c>
      <c r="C222" s="28">
        <v>0.69389994499999996</v>
      </c>
    </row>
    <row r="223" spans="1:3" x14ac:dyDescent="0.3">
      <c r="A223" s="28">
        <v>222</v>
      </c>
      <c r="B223" s="28">
        <v>5.0000000000000001E-4</v>
      </c>
      <c r="C223" s="28">
        <v>0.69369260434000002</v>
      </c>
    </row>
    <row r="224" spans="1:3" x14ac:dyDescent="0.3">
      <c r="A224" s="28">
        <v>223</v>
      </c>
      <c r="B224" s="28">
        <v>5.0000000000000001E-4</v>
      </c>
      <c r="C224" s="28">
        <v>0.69338983412999999</v>
      </c>
    </row>
    <row r="225" spans="1:3" x14ac:dyDescent="0.3">
      <c r="A225" s="28">
        <v>224</v>
      </c>
      <c r="B225" s="28">
        <v>5.0000000000000001E-4</v>
      </c>
      <c r="C225" s="28">
        <v>0.69313581858000006</v>
      </c>
    </row>
    <row r="226" spans="1:3" x14ac:dyDescent="0.3">
      <c r="A226" s="28">
        <v>225</v>
      </c>
      <c r="B226" s="28">
        <v>5.0000000000000001E-4</v>
      </c>
      <c r="C226" s="28">
        <v>0.69285664304999994</v>
      </c>
    </row>
    <row r="227" spans="1:3" x14ac:dyDescent="0.3">
      <c r="A227" s="28">
        <v>226</v>
      </c>
      <c r="B227" s="28">
        <v>5.0000000000000001E-4</v>
      </c>
      <c r="C227" s="28">
        <v>0.69260593345999988</v>
      </c>
    </row>
    <row r="228" spans="1:3" x14ac:dyDescent="0.3">
      <c r="A228" s="28">
        <v>227</v>
      </c>
      <c r="B228" s="28">
        <v>5.0000000000000001E-4</v>
      </c>
      <c r="C228" s="28">
        <v>0.69231464544999999</v>
      </c>
    </row>
    <row r="229" spans="1:3" x14ac:dyDescent="0.3">
      <c r="A229" s="28">
        <v>228</v>
      </c>
      <c r="B229" s="28">
        <v>5.0000000000000001E-4</v>
      </c>
      <c r="C229" s="28">
        <v>0.69207709116000005</v>
      </c>
    </row>
    <row r="230" spans="1:3" x14ac:dyDescent="0.3">
      <c r="A230" s="28">
        <v>229</v>
      </c>
      <c r="B230" s="28">
        <v>5.0000000000000001E-4</v>
      </c>
      <c r="C230" s="28">
        <v>0.69184294573000005</v>
      </c>
    </row>
    <row r="231" spans="1:3" x14ac:dyDescent="0.3">
      <c r="A231" s="28">
        <v>230</v>
      </c>
      <c r="B231" s="28">
        <v>5.0000000000000001E-4</v>
      </c>
      <c r="C231" s="28">
        <v>0.69158592623999993</v>
      </c>
    </row>
    <row r="232" spans="1:3" x14ac:dyDescent="0.3">
      <c r="A232" s="28">
        <v>231</v>
      </c>
      <c r="B232" s="28">
        <v>5.0000000000000001E-4</v>
      </c>
      <c r="C232" s="28">
        <v>0.69131595362999998</v>
      </c>
    </row>
    <row r="233" spans="1:3" x14ac:dyDescent="0.3">
      <c r="A233" s="28">
        <v>232</v>
      </c>
      <c r="B233" s="28">
        <v>5.0000000000000001E-4</v>
      </c>
      <c r="C233" s="28">
        <v>0.69107605238000003</v>
      </c>
    </row>
    <row r="234" spans="1:3" x14ac:dyDescent="0.3">
      <c r="A234" s="28">
        <v>233</v>
      </c>
      <c r="B234" s="28">
        <v>5.0000000000000001E-4</v>
      </c>
      <c r="C234" s="28">
        <v>0.69085135826999999</v>
      </c>
    </row>
    <row r="235" spans="1:3" x14ac:dyDescent="0.3">
      <c r="A235" s="28">
        <v>234</v>
      </c>
      <c r="B235" s="28">
        <v>5.0000000000000001E-4</v>
      </c>
      <c r="C235" s="28">
        <v>0.69063279066999994</v>
      </c>
    </row>
    <row r="236" spans="1:3" x14ac:dyDescent="0.3">
      <c r="A236" s="28">
        <v>235</v>
      </c>
      <c r="B236" s="28">
        <v>5.0000000000000001E-4</v>
      </c>
      <c r="C236" s="28">
        <v>0.6904170208799999</v>
      </c>
    </row>
    <row r="237" spans="1:3" x14ac:dyDescent="0.3">
      <c r="A237" s="28">
        <v>236</v>
      </c>
      <c r="B237" s="28">
        <v>5.0000000000000001E-4</v>
      </c>
      <c r="C237" s="28">
        <v>0.69020511227000003</v>
      </c>
    </row>
    <row r="238" spans="1:3" x14ac:dyDescent="0.3">
      <c r="A238" s="28">
        <v>237</v>
      </c>
      <c r="B238" s="28">
        <v>5.0000000000000001E-4</v>
      </c>
      <c r="C238" s="28">
        <v>0.68984046033000002</v>
      </c>
    </row>
    <row r="239" spans="1:3" x14ac:dyDescent="0.3">
      <c r="A239" s="28">
        <v>238</v>
      </c>
      <c r="B239" s="28">
        <v>5.0000000000000001E-4</v>
      </c>
      <c r="C239" s="28">
        <v>0.6896208007600001</v>
      </c>
    </row>
    <row r="240" spans="1:3" x14ac:dyDescent="0.3">
      <c r="A240" s="28">
        <v>239</v>
      </c>
      <c r="B240" s="28">
        <v>5.0000000000000001E-4</v>
      </c>
      <c r="C240" s="28">
        <v>0.68940865243000005</v>
      </c>
    </row>
    <row r="241" spans="1:3" x14ac:dyDescent="0.3">
      <c r="A241" s="28">
        <v>240</v>
      </c>
      <c r="B241" s="28">
        <v>5.0000000000000001E-4</v>
      </c>
      <c r="C241" s="28">
        <v>0.68918965463000004</v>
      </c>
    </row>
    <row r="242" spans="1:3" x14ac:dyDescent="0.3">
      <c r="A242" s="28">
        <v>241</v>
      </c>
      <c r="B242" s="28">
        <v>5.0000000000000001E-4</v>
      </c>
      <c r="C242" s="28">
        <v>0.68897917382000007</v>
      </c>
    </row>
    <row r="243" spans="1:3" x14ac:dyDescent="0.3">
      <c r="A243" s="28">
        <v>242</v>
      </c>
      <c r="B243" s="28">
        <v>5.0000000000000001E-4</v>
      </c>
      <c r="C243" s="28">
        <v>0.68871082114000004</v>
      </c>
    </row>
    <row r="244" spans="1:3" x14ac:dyDescent="0.3">
      <c r="A244" s="28">
        <v>243</v>
      </c>
      <c r="B244" s="28">
        <v>5.0000000000000001E-4</v>
      </c>
      <c r="C244" s="28">
        <v>0.68837697274999998</v>
      </c>
    </row>
    <row r="245" spans="1:3" x14ac:dyDescent="0.3">
      <c r="A245" s="28">
        <v>244</v>
      </c>
      <c r="B245" s="28">
        <v>5.0000000000000001E-4</v>
      </c>
      <c r="C245" s="28">
        <v>0.68811834950999995</v>
      </c>
    </row>
    <row r="246" spans="1:3" x14ac:dyDescent="0.3">
      <c r="A246" s="28">
        <v>245</v>
      </c>
      <c r="B246" s="28">
        <v>5.0000000000000001E-4</v>
      </c>
      <c r="C246" s="28">
        <v>0.68793664319000003</v>
      </c>
    </row>
    <row r="247" spans="1:3" x14ac:dyDescent="0.3">
      <c r="A247" s="28">
        <v>246</v>
      </c>
      <c r="B247" s="28">
        <v>5.0000000000000001E-4</v>
      </c>
      <c r="C247" s="28">
        <v>0.68771250952000007</v>
      </c>
    </row>
    <row r="248" spans="1:3" x14ac:dyDescent="0.3">
      <c r="A248" s="28">
        <v>247</v>
      </c>
      <c r="B248" s="28">
        <v>5.0000000000000001E-4</v>
      </c>
      <c r="C248" s="28">
        <v>0.68749523419000003</v>
      </c>
    </row>
    <row r="249" spans="1:3" x14ac:dyDescent="0.3">
      <c r="A249" s="28">
        <v>248</v>
      </c>
      <c r="B249" s="28">
        <v>5.0000000000000001E-4</v>
      </c>
      <c r="C249" s="28">
        <v>0.68722042288999996</v>
      </c>
    </row>
    <row r="250" spans="1:3" x14ac:dyDescent="0.3">
      <c r="A250" s="28">
        <v>249</v>
      </c>
      <c r="B250" s="28">
        <v>5.0000000000000001E-4</v>
      </c>
      <c r="C250" s="28">
        <v>0.68699400909999997</v>
      </c>
    </row>
    <row r="251" spans="1:3" x14ac:dyDescent="0.3">
      <c r="A251" s="28">
        <v>250</v>
      </c>
      <c r="B251" s="28">
        <v>5.0000000000000001E-4</v>
      </c>
      <c r="C251" s="28">
        <v>0.68673570056</v>
      </c>
    </row>
    <row r="252" spans="1:3" x14ac:dyDescent="0.3">
      <c r="A252" s="28">
        <v>251</v>
      </c>
      <c r="B252" s="28">
        <v>5.0000000000000001E-4</v>
      </c>
      <c r="C252" s="28">
        <v>0.68654414974</v>
      </c>
    </row>
    <row r="253" spans="1:3" x14ac:dyDescent="0.3">
      <c r="A253" s="28">
        <v>252</v>
      </c>
      <c r="B253" s="28">
        <v>5.0000000000000001E-4</v>
      </c>
      <c r="C253" s="28">
        <v>0.68628477367000007</v>
      </c>
    </row>
    <row r="254" spans="1:3" x14ac:dyDescent="0.3">
      <c r="A254" s="28">
        <v>253</v>
      </c>
      <c r="B254" s="28">
        <v>5.0000000000000001E-4</v>
      </c>
      <c r="C254" s="28">
        <v>0.68604769341999994</v>
      </c>
    </row>
    <row r="255" spans="1:3" x14ac:dyDescent="0.3">
      <c r="A255" s="28">
        <v>254</v>
      </c>
      <c r="B255" s="28">
        <v>5.0000000000000001E-4</v>
      </c>
      <c r="C255" s="28">
        <v>0.68579889656999993</v>
      </c>
    </row>
    <row r="256" spans="1:3" x14ac:dyDescent="0.3">
      <c r="A256" s="28">
        <v>255</v>
      </c>
      <c r="B256" s="28">
        <v>5.0000000000000001E-4</v>
      </c>
      <c r="C256" s="28">
        <v>0.68558353960000007</v>
      </c>
    </row>
    <row r="257" spans="1:3" x14ac:dyDescent="0.3">
      <c r="A257" s="28">
        <v>256</v>
      </c>
      <c r="B257" s="28">
        <v>5.0000000000000001E-4</v>
      </c>
      <c r="C257" s="28">
        <v>0.68538495678999989</v>
      </c>
    </row>
    <row r="258" spans="1:3" x14ac:dyDescent="0.3">
      <c r="A258" s="28">
        <v>257</v>
      </c>
      <c r="B258" s="28">
        <v>5.0000000000000001E-4</v>
      </c>
      <c r="C258" s="28">
        <v>0.68511292479000008</v>
      </c>
    </row>
    <row r="259" spans="1:3" x14ac:dyDescent="0.3">
      <c r="A259" s="28">
        <v>258</v>
      </c>
      <c r="B259" s="28">
        <v>5.0000000000000001E-4</v>
      </c>
      <c r="C259" s="28">
        <v>0.68481615162999998</v>
      </c>
    </row>
    <row r="260" spans="1:3" x14ac:dyDescent="0.3">
      <c r="A260" s="28">
        <v>259</v>
      </c>
      <c r="B260" s="28">
        <v>5.0000000000000001E-4</v>
      </c>
      <c r="C260" s="28">
        <v>0.68460241257999999</v>
      </c>
    </row>
    <row r="261" spans="1:3" x14ac:dyDescent="0.3">
      <c r="A261" s="28">
        <v>260</v>
      </c>
      <c r="B261" s="28">
        <v>5.0000000000000001E-4</v>
      </c>
      <c r="C261" s="28">
        <v>0.68436735294000006</v>
      </c>
    </row>
    <row r="262" spans="1:3" x14ac:dyDescent="0.3">
      <c r="A262" s="28">
        <v>261</v>
      </c>
      <c r="B262" s="28">
        <v>5.0000000000000001E-4</v>
      </c>
      <c r="C262" s="28">
        <v>0.68410640761999997</v>
      </c>
    </row>
    <row r="263" spans="1:3" x14ac:dyDescent="0.3">
      <c r="A263" s="28">
        <v>262</v>
      </c>
      <c r="B263" s="28">
        <v>5.0000000000000001E-4</v>
      </c>
      <c r="C263" s="28">
        <v>0.68389308282000005</v>
      </c>
    </row>
    <row r="264" spans="1:3" x14ac:dyDescent="0.3">
      <c r="A264" s="28">
        <v>263</v>
      </c>
      <c r="B264" s="28">
        <v>5.0000000000000001E-4</v>
      </c>
      <c r="C264" s="28">
        <v>0.68362578255000006</v>
      </c>
    </row>
    <row r="265" spans="1:3" x14ac:dyDescent="0.3">
      <c r="A265" s="28">
        <v>264</v>
      </c>
      <c r="B265" s="28">
        <v>5.0000000000000001E-4</v>
      </c>
      <c r="C265" s="28">
        <v>0.68337215513000005</v>
      </c>
    </row>
    <row r="266" spans="1:3" x14ac:dyDescent="0.3">
      <c r="A266" s="28">
        <v>265</v>
      </c>
      <c r="B266" s="28">
        <v>5.0000000000000001E-4</v>
      </c>
      <c r="C266" s="28">
        <v>0.68310806261000001</v>
      </c>
    </row>
    <row r="267" spans="1:3" x14ac:dyDescent="0.3">
      <c r="A267" s="28">
        <v>266</v>
      </c>
      <c r="B267" s="28">
        <v>5.0000000000000001E-4</v>
      </c>
      <c r="C267" s="28">
        <v>0.68282918215999999</v>
      </c>
    </row>
    <row r="268" spans="1:3" x14ac:dyDescent="0.3">
      <c r="A268" s="28">
        <v>267</v>
      </c>
      <c r="B268" s="28">
        <v>5.0000000000000001E-4</v>
      </c>
      <c r="C268" s="28">
        <v>0.68262582065999988</v>
      </c>
    </row>
    <row r="269" spans="1:3" x14ac:dyDescent="0.3">
      <c r="A269" s="28">
        <v>268</v>
      </c>
      <c r="B269" s="28">
        <v>5.0000000000000001E-4</v>
      </c>
      <c r="C269" s="28">
        <v>0.68239852133000001</v>
      </c>
    </row>
    <row r="270" spans="1:3" x14ac:dyDescent="0.3">
      <c r="A270" s="28">
        <v>269</v>
      </c>
      <c r="B270" s="28">
        <v>5.0000000000000001E-4</v>
      </c>
      <c r="C270" s="28">
        <v>0.68220773875000007</v>
      </c>
    </row>
    <row r="271" spans="1:3" x14ac:dyDescent="0.3">
      <c r="A271" s="28">
        <v>270</v>
      </c>
      <c r="B271" s="28">
        <v>5.0000000000000001E-4</v>
      </c>
      <c r="C271" s="28">
        <v>0.68201342043000002</v>
      </c>
    </row>
    <row r="272" spans="1:3" x14ac:dyDescent="0.3">
      <c r="A272" s="28">
        <v>271</v>
      </c>
      <c r="B272" s="28">
        <v>5.0000000000000001E-4</v>
      </c>
      <c r="C272" s="28">
        <v>0.68176576417000012</v>
      </c>
    </row>
    <row r="273" spans="1:3" x14ac:dyDescent="0.3">
      <c r="A273" s="28">
        <v>272</v>
      </c>
      <c r="B273" s="28">
        <v>5.0000000000000001E-4</v>
      </c>
      <c r="C273" s="28">
        <v>0.68157131767000001</v>
      </c>
    </row>
    <row r="274" spans="1:3" x14ac:dyDescent="0.3">
      <c r="A274" s="28">
        <v>273</v>
      </c>
      <c r="B274" s="28">
        <v>5.0000000000000001E-4</v>
      </c>
      <c r="C274" s="28">
        <v>0.68136271348999999</v>
      </c>
    </row>
    <row r="275" spans="1:3" x14ac:dyDescent="0.3">
      <c r="A275" s="28">
        <v>274</v>
      </c>
      <c r="B275" s="28">
        <v>5.0000000000000001E-4</v>
      </c>
      <c r="C275" s="28">
        <v>0.68114346318000007</v>
      </c>
    </row>
    <row r="276" spans="1:3" x14ac:dyDescent="0.3">
      <c r="A276" s="28">
        <v>275</v>
      </c>
      <c r="B276" s="28">
        <v>5.0000000000000001E-4</v>
      </c>
      <c r="C276" s="28">
        <v>0.68089983945999999</v>
      </c>
    </row>
    <row r="277" spans="1:3" x14ac:dyDescent="0.3">
      <c r="A277" s="28">
        <v>276</v>
      </c>
      <c r="B277" s="28">
        <v>5.0000000000000001E-4</v>
      </c>
      <c r="C277" s="28">
        <v>0.68064609053000003</v>
      </c>
    </row>
    <row r="278" spans="1:3" x14ac:dyDescent="0.3">
      <c r="A278" s="28">
        <v>277</v>
      </c>
      <c r="B278" s="28">
        <v>5.0000000000000001E-4</v>
      </c>
      <c r="C278" s="28">
        <v>0.68044705027999997</v>
      </c>
    </row>
    <row r="279" spans="1:3" x14ac:dyDescent="0.3">
      <c r="A279" s="28">
        <v>278</v>
      </c>
      <c r="B279" s="28">
        <v>5.0000000000000001E-4</v>
      </c>
      <c r="C279" s="28">
        <v>0.68021854435999995</v>
      </c>
    </row>
    <row r="280" spans="1:3" x14ac:dyDescent="0.3">
      <c r="A280" s="28">
        <v>279</v>
      </c>
      <c r="B280" s="28">
        <v>5.0000000000000001E-4</v>
      </c>
      <c r="C280" s="28">
        <v>0.67997058673999999</v>
      </c>
    </row>
    <row r="281" spans="1:3" x14ac:dyDescent="0.3">
      <c r="A281" s="28">
        <v>280</v>
      </c>
      <c r="B281" s="28">
        <v>5.0000000000000001E-4</v>
      </c>
      <c r="C281" s="28">
        <v>0.67971546921000003</v>
      </c>
    </row>
    <row r="282" spans="1:3" x14ac:dyDescent="0.3">
      <c r="A282" s="28">
        <v>281</v>
      </c>
      <c r="B282" s="28">
        <v>5.0000000000000001E-4</v>
      </c>
      <c r="C282" s="28">
        <v>0.67938620452999998</v>
      </c>
    </row>
    <row r="283" spans="1:3" x14ac:dyDescent="0.3">
      <c r="A283" s="28">
        <v>282</v>
      </c>
      <c r="B283" s="28">
        <v>5.0000000000000001E-4</v>
      </c>
      <c r="C283" s="28">
        <v>0.67915527664999997</v>
      </c>
    </row>
    <row r="284" spans="1:3" x14ac:dyDescent="0.3">
      <c r="A284" s="28">
        <v>283</v>
      </c>
      <c r="B284" s="28">
        <v>5.0000000000000001E-4</v>
      </c>
      <c r="C284" s="28">
        <v>0.67894522882000008</v>
      </c>
    </row>
    <row r="285" spans="1:3" x14ac:dyDescent="0.3">
      <c r="A285" s="28">
        <v>284</v>
      </c>
      <c r="B285" s="28">
        <v>5.0000000000000001E-4</v>
      </c>
      <c r="C285" s="28">
        <v>0.67871519320999996</v>
      </c>
    </row>
    <row r="286" spans="1:3" x14ac:dyDescent="0.3">
      <c r="A286" s="28">
        <v>285</v>
      </c>
      <c r="B286" s="28">
        <v>5.0000000000000001E-4</v>
      </c>
      <c r="C286" s="28">
        <v>0.67849254486999999</v>
      </c>
    </row>
    <row r="287" spans="1:3" x14ac:dyDescent="0.3">
      <c r="A287" s="28">
        <v>286</v>
      </c>
      <c r="B287" s="28">
        <v>5.0000000000000001E-4</v>
      </c>
      <c r="C287" s="28">
        <v>0.67828343477000008</v>
      </c>
    </row>
    <row r="288" spans="1:3" x14ac:dyDescent="0.3">
      <c r="A288" s="28">
        <v>287</v>
      </c>
      <c r="B288" s="28">
        <v>5.0000000000000001E-4</v>
      </c>
      <c r="C288" s="28">
        <v>0.67809055827999998</v>
      </c>
    </row>
    <row r="289" spans="1:3" x14ac:dyDescent="0.3">
      <c r="A289" s="28">
        <v>288</v>
      </c>
      <c r="B289" s="28">
        <v>5.0000000000000001E-4</v>
      </c>
      <c r="C289" s="28">
        <v>0.67786892778999996</v>
      </c>
    </row>
    <row r="290" spans="1:3" x14ac:dyDescent="0.3">
      <c r="A290" s="28">
        <v>289</v>
      </c>
      <c r="B290" s="28">
        <v>5.0000000000000001E-4</v>
      </c>
      <c r="C290" s="28">
        <v>0.67767333281999997</v>
      </c>
    </row>
    <row r="291" spans="1:3" x14ac:dyDescent="0.3">
      <c r="A291" s="28">
        <v>290</v>
      </c>
      <c r="B291" s="28">
        <v>5.0000000000000001E-4</v>
      </c>
      <c r="C291" s="28">
        <v>0.67745026214999993</v>
      </c>
    </row>
    <row r="292" spans="1:3" x14ac:dyDescent="0.3">
      <c r="A292" s="28">
        <v>291</v>
      </c>
      <c r="B292" s="28">
        <v>5.0000000000000001E-4</v>
      </c>
      <c r="C292" s="28">
        <v>0.67718876302999997</v>
      </c>
    </row>
    <row r="293" spans="1:3" x14ac:dyDescent="0.3">
      <c r="A293" s="28">
        <v>292</v>
      </c>
      <c r="B293" s="28">
        <v>5.0000000000000001E-4</v>
      </c>
      <c r="C293" s="28">
        <v>0.67694831017000001</v>
      </c>
    </row>
    <row r="294" spans="1:3" x14ac:dyDescent="0.3">
      <c r="A294" s="28">
        <v>293</v>
      </c>
      <c r="B294" s="28">
        <v>5.0000000000000001E-4</v>
      </c>
      <c r="C294" s="28">
        <v>0.67662156969999998</v>
      </c>
    </row>
    <row r="295" spans="1:3" x14ac:dyDescent="0.3">
      <c r="A295" s="28">
        <v>294</v>
      </c>
      <c r="B295" s="28">
        <v>5.0000000000000001E-4</v>
      </c>
      <c r="C295" s="28">
        <v>0.67632011898</v>
      </c>
    </row>
    <row r="296" spans="1:3" x14ac:dyDescent="0.3">
      <c r="A296" s="28">
        <v>295</v>
      </c>
      <c r="B296" s="28">
        <v>5.0000000000000001E-4</v>
      </c>
      <c r="C296" s="28">
        <v>0.67616167931000004</v>
      </c>
    </row>
    <row r="297" spans="1:3" x14ac:dyDescent="0.3">
      <c r="A297" s="28">
        <v>296</v>
      </c>
      <c r="B297" s="28">
        <v>5.0000000000000001E-4</v>
      </c>
      <c r="C297" s="28">
        <v>0.67596672931000001</v>
      </c>
    </row>
    <row r="298" spans="1:3" x14ac:dyDescent="0.3">
      <c r="A298" s="28">
        <v>297</v>
      </c>
      <c r="B298" s="28">
        <v>5.0000000000000001E-4</v>
      </c>
      <c r="C298" s="28">
        <v>0.67575161008999995</v>
      </c>
    </row>
    <row r="299" spans="1:3" x14ac:dyDescent="0.3">
      <c r="A299" s="28">
        <v>298</v>
      </c>
      <c r="B299" s="28">
        <v>5.0000000000000001E-4</v>
      </c>
      <c r="C299" s="28">
        <v>0.67560085539000003</v>
      </c>
    </row>
    <row r="300" spans="1:3" x14ac:dyDescent="0.3">
      <c r="A300" s="28">
        <v>299</v>
      </c>
      <c r="B300" s="28">
        <v>5.0000000000000001E-4</v>
      </c>
      <c r="C300" s="28">
        <v>0.67536963082000001</v>
      </c>
    </row>
    <row r="301" spans="1:3" x14ac:dyDescent="0.3">
      <c r="A301" s="28">
        <v>300</v>
      </c>
      <c r="B301" s="28">
        <v>5.0000000000000001E-4</v>
      </c>
      <c r="C301" s="28">
        <v>0.67520305668000002</v>
      </c>
    </row>
    <row r="302" spans="1:3" x14ac:dyDescent="0.3">
      <c r="A302" s="28">
        <v>301</v>
      </c>
      <c r="B302" s="28">
        <v>5.0000000000000001E-4</v>
      </c>
      <c r="C302" s="28">
        <v>0.67504586485999996</v>
      </c>
    </row>
    <row r="303" spans="1:3" x14ac:dyDescent="0.3">
      <c r="A303" s="28">
        <v>302</v>
      </c>
      <c r="B303" s="28">
        <v>5.0000000000000001E-4</v>
      </c>
      <c r="C303" s="28">
        <v>0.67481233600000001</v>
      </c>
    </row>
    <row r="304" spans="1:3" x14ac:dyDescent="0.3">
      <c r="A304" s="28">
        <v>303</v>
      </c>
      <c r="B304" s="28">
        <v>5.0000000000000001E-4</v>
      </c>
      <c r="C304" s="28">
        <v>0.67458936224999999</v>
      </c>
    </row>
    <row r="305" spans="1:3" x14ac:dyDescent="0.3">
      <c r="A305" s="28">
        <v>304</v>
      </c>
      <c r="B305" s="28">
        <v>5.0000000000000001E-4</v>
      </c>
      <c r="C305" s="28">
        <v>0.67440234778999997</v>
      </c>
    </row>
    <row r="306" spans="1:3" x14ac:dyDescent="0.3">
      <c r="A306" s="28">
        <v>305</v>
      </c>
      <c r="B306" s="28">
        <v>5.0000000000000001E-4</v>
      </c>
      <c r="C306" s="28">
        <v>0.67421062811999999</v>
      </c>
    </row>
    <row r="307" spans="1:3" x14ac:dyDescent="0.3">
      <c r="A307" s="28">
        <v>306</v>
      </c>
      <c r="B307" s="28">
        <v>5.0000000000000001E-4</v>
      </c>
      <c r="C307" s="28">
        <v>0.6739928396899999</v>
      </c>
    </row>
    <row r="308" spans="1:3" x14ac:dyDescent="0.3">
      <c r="A308" s="28">
        <v>307</v>
      </c>
      <c r="B308" s="28">
        <v>5.0000000000000001E-4</v>
      </c>
      <c r="C308" s="28">
        <v>0.67377604598000007</v>
      </c>
    </row>
    <row r="309" spans="1:3" x14ac:dyDescent="0.3">
      <c r="A309" s="28">
        <v>308</v>
      </c>
      <c r="B309" s="28">
        <v>5.0000000000000001E-4</v>
      </c>
      <c r="C309" s="28">
        <v>0.67352274050999994</v>
      </c>
    </row>
    <row r="310" spans="1:3" x14ac:dyDescent="0.3">
      <c r="A310" s="28">
        <v>309</v>
      </c>
      <c r="B310" s="28">
        <v>5.0000000000000001E-4</v>
      </c>
      <c r="C310" s="28">
        <v>0.67329210176999998</v>
      </c>
    </row>
    <row r="311" spans="1:3" x14ac:dyDescent="0.3">
      <c r="A311" s="28">
        <v>310</v>
      </c>
      <c r="B311" s="28">
        <v>5.0000000000000001E-4</v>
      </c>
      <c r="C311" s="28">
        <v>0.67308302173000001</v>
      </c>
    </row>
    <row r="312" spans="1:3" x14ac:dyDescent="0.3">
      <c r="A312" s="28">
        <v>311</v>
      </c>
      <c r="B312" s="28">
        <v>5.0000000000000001E-4</v>
      </c>
      <c r="C312" s="28">
        <v>0.67285121870999998</v>
      </c>
    </row>
    <row r="313" spans="1:3" x14ac:dyDescent="0.3">
      <c r="A313" s="28">
        <v>312</v>
      </c>
      <c r="B313" s="28">
        <v>5.0000000000000001E-4</v>
      </c>
      <c r="C313" s="28">
        <v>0.67265549035000005</v>
      </c>
    </row>
    <row r="314" spans="1:3" x14ac:dyDescent="0.3">
      <c r="A314" s="28">
        <v>313</v>
      </c>
      <c r="B314" s="28">
        <v>5.0000000000000001E-4</v>
      </c>
      <c r="C314" s="28">
        <v>0.67247061728000002</v>
      </c>
    </row>
    <row r="315" spans="1:3" x14ac:dyDescent="0.3">
      <c r="A315" s="28">
        <v>314</v>
      </c>
      <c r="B315" s="28">
        <v>5.0000000000000001E-4</v>
      </c>
      <c r="C315" s="28">
        <v>0.67225268892000001</v>
      </c>
    </row>
    <row r="316" spans="1:3" x14ac:dyDescent="0.3">
      <c r="A316" s="28">
        <v>315</v>
      </c>
      <c r="B316" s="28">
        <v>5.0000000000000001E-4</v>
      </c>
      <c r="C316" s="28">
        <v>0.67200433305000007</v>
      </c>
    </row>
    <row r="317" spans="1:3" x14ac:dyDescent="0.3">
      <c r="A317" s="28">
        <v>316</v>
      </c>
      <c r="B317" s="28">
        <v>5.0000000000000001E-4</v>
      </c>
      <c r="C317" s="28">
        <v>0.67176473654000002</v>
      </c>
    </row>
    <row r="318" spans="1:3" x14ac:dyDescent="0.3">
      <c r="A318" s="28">
        <v>317</v>
      </c>
      <c r="B318" s="28">
        <v>5.0000000000000001E-4</v>
      </c>
      <c r="C318" s="28">
        <v>0.67154443055000002</v>
      </c>
    </row>
    <row r="319" spans="1:3" x14ac:dyDescent="0.3">
      <c r="A319" s="28">
        <v>318</v>
      </c>
      <c r="B319" s="28">
        <v>5.0000000000000001E-4</v>
      </c>
      <c r="C319" s="28">
        <v>0.67130760830000002</v>
      </c>
    </row>
    <row r="320" spans="1:3" x14ac:dyDescent="0.3">
      <c r="A320" s="28">
        <v>319</v>
      </c>
      <c r="B320" s="28">
        <v>5.0000000000000001E-4</v>
      </c>
      <c r="C320" s="28">
        <v>0.67106587053</v>
      </c>
    </row>
    <row r="321" spans="1:3" x14ac:dyDescent="0.3">
      <c r="A321" s="28">
        <v>320</v>
      </c>
      <c r="B321" s="28">
        <v>5.0000000000000001E-4</v>
      </c>
      <c r="C321" s="28">
        <v>0.67085790168000003</v>
      </c>
    </row>
    <row r="322" spans="1:3" x14ac:dyDescent="0.3">
      <c r="A322" s="28">
        <v>321</v>
      </c>
      <c r="B322" s="28">
        <v>5.0000000000000001E-4</v>
      </c>
      <c r="C322" s="28">
        <v>0.67069108043000003</v>
      </c>
    </row>
    <row r="323" spans="1:3" x14ac:dyDescent="0.3">
      <c r="A323" s="28">
        <v>322</v>
      </c>
      <c r="B323" s="28">
        <v>5.0000000000000001E-4</v>
      </c>
      <c r="C323" s="28">
        <v>0.67046904991</v>
      </c>
    </row>
    <row r="324" spans="1:3" x14ac:dyDescent="0.3">
      <c r="A324" s="28">
        <v>323</v>
      </c>
      <c r="B324" s="28">
        <v>5.0000000000000001E-4</v>
      </c>
      <c r="C324" s="28">
        <v>0.67025324288999999</v>
      </c>
    </row>
    <row r="325" spans="1:3" x14ac:dyDescent="0.3">
      <c r="A325" s="28">
        <v>324</v>
      </c>
      <c r="B325" s="28">
        <v>5.0000000000000001E-4</v>
      </c>
      <c r="C325" s="28">
        <v>0.67006860862999995</v>
      </c>
    </row>
    <row r="326" spans="1:3" x14ac:dyDescent="0.3">
      <c r="A326" s="28">
        <v>325</v>
      </c>
      <c r="B326" s="28">
        <v>5.0000000000000001E-4</v>
      </c>
      <c r="C326" s="28">
        <v>0.66985292267000007</v>
      </c>
    </row>
    <row r="327" spans="1:3" x14ac:dyDescent="0.3">
      <c r="A327" s="28">
        <v>326</v>
      </c>
      <c r="B327" s="28">
        <v>5.0000000000000001E-4</v>
      </c>
      <c r="C327" s="28">
        <v>0.66963609977000005</v>
      </c>
    </row>
    <row r="328" spans="1:3" x14ac:dyDescent="0.3">
      <c r="A328" s="28">
        <v>327</v>
      </c>
      <c r="B328" s="28">
        <v>5.0000000000000001E-4</v>
      </c>
      <c r="C328" s="28">
        <v>0.66942522430999996</v>
      </c>
    </row>
    <row r="329" spans="1:3" x14ac:dyDescent="0.3">
      <c r="A329" s="28">
        <v>328</v>
      </c>
      <c r="B329" s="28">
        <v>5.0000000000000001E-4</v>
      </c>
      <c r="C329" s="28">
        <v>0.66921769865000003</v>
      </c>
    </row>
    <row r="330" spans="1:3" x14ac:dyDescent="0.3">
      <c r="A330" s="28">
        <v>329</v>
      </c>
      <c r="B330" s="28">
        <v>5.0000000000000001E-4</v>
      </c>
      <c r="C330" s="28">
        <v>0.66905013171999994</v>
      </c>
    </row>
    <row r="331" spans="1:3" x14ac:dyDescent="0.3">
      <c r="A331" s="28">
        <v>330</v>
      </c>
      <c r="B331" s="28">
        <v>5.0000000000000001E-4</v>
      </c>
      <c r="C331" s="28">
        <v>0.66883396930000005</v>
      </c>
    </row>
    <row r="332" spans="1:3" x14ac:dyDescent="0.3">
      <c r="A332" s="28">
        <v>331</v>
      </c>
      <c r="B332" s="28">
        <v>5.0000000000000001E-4</v>
      </c>
      <c r="C332" s="28">
        <v>0.66858276862999999</v>
      </c>
    </row>
    <row r="333" spans="1:3" x14ac:dyDescent="0.3">
      <c r="A333" s="28">
        <v>332</v>
      </c>
      <c r="B333" s="28">
        <v>5.0000000000000001E-4</v>
      </c>
      <c r="C333" s="28">
        <v>0.66837614788999999</v>
      </c>
    </row>
    <row r="334" spans="1:3" x14ac:dyDescent="0.3">
      <c r="A334" s="28">
        <v>333</v>
      </c>
      <c r="B334" s="28">
        <v>5.0000000000000001E-4</v>
      </c>
      <c r="C334" s="28">
        <v>0.66817748902000007</v>
      </c>
    </row>
    <row r="335" spans="1:3" x14ac:dyDescent="0.3">
      <c r="A335" s="28">
        <v>334</v>
      </c>
      <c r="B335" s="28">
        <v>5.0000000000000001E-4</v>
      </c>
      <c r="C335" s="28">
        <v>0.66796050848999999</v>
      </c>
    </row>
    <row r="336" spans="1:3" x14ac:dyDescent="0.3">
      <c r="A336" s="28">
        <v>335</v>
      </c>
      <c r="B336" s="28">
        <v>5.0000000000000001E-4</v>
      </c>
      <c r="C336" s="28">
        <v>0.66776550818000002</v>
      </c>
    </row>
    <row r="337" spans="1:3" x14ac:dyDescent="0.3">
      <c r="A337" s="28">
        <v>336</v>
      </c>
      <c r="B337" s="28">
        <v>5.0000000000000001E-4</v>
      </c>
      <c r="C337" s="28">
        <v>0.66751255348000005</v>
      </c>
    </row>
    <row r="338" spans="1:3" x14ac:dyDescent="0.3">
      <c r="A338" s="28">
        <v>337</v>
      </c>
      <c r="B338" s="28">
        <v>5.0000000000000001E-4</v>
      </c>
      <c r="C338" s="28">
        <v>0.66732328677999997</v>
      </c>
    </row>
    <row r="339" spans="1:3" x14ac:dyDescent="0.3">
      <c r="A339" s="28">
        <v>338</v>
      </c>
      <c r="B339" s="28">
        <v>5.0000000000000001E-4</v>
      </c>
      <c r="C339" s="28">
        <v>0.6671228616099999</v>
      </c>
    </row>
    <row r="340" spans="1:3" x14ac:dyDescent="0.3">
      <c r="A340" s="28">
        <v>339</v>
      </c>
      <c r="B340" s="28">
        <v>5.0000000000000001E-4</v>
      </c>
      <c r="C340" s="28">
        <v>0.66691777308</v>
      </c>
    </row>
    <row r="341" spans="1:3" x14ac:dyDescent="0.3">
      <c r="A341" s="28">
        <v>340</v>
      </c>
      <c r="B341" s="28">
        <v>5.0000000000000001E-4</v>
      </c>
      <c r="C341" s="28">
        <v>0.66674603018</v>
      </c>
    </row>
    <row r="342" spans="1:3" x14ac:dyDescent="0.3">
      <c r="A342" s="28">
        <v>341</v>
      </c>
      <c r="B342" s="28">
        <v>5.0000000000000001E-4</v>
      </c>
      <c r="C342" s="28">
        <v>0.66658623173999998</v>
      </c>
    </row>
    <row r="343" spans="1:3" x14ac:dyDescent="0.3">
      <c r="A343" s="28">
        <v>342</v>
      </c>
      <c r="B343" s="28">
        <v>5.0000000000000001E-4</v>
      </c>
      <c r="C343" s="28">
        <v>0.66640598905000004</v>
      </c>
    </row>
    <row r="344" spans="1:3" x14ac:dyDescent="0.3">
      <c r="A344" s="28">
        <v>343</v>
      </c>
      <c r="B344" s="28">
        <v>5.0000000000000001E-4</v>
      </c>
      <c r="C344" s="28">
        <v>0.66623249271000007</v>
      </c>
    </row>
    <row r="345" spans="1:3" x14ac:dyDescent="0.3">
      <c r="A345" s="28">
        <v>344</v>
      </c>
      <c r="B345" s="28">
        <v>5.0000000000000001E-4</v>
      </c>
      <c r="C345" s="28">
        <v>0.66605247622999997</v>
      </c>
    </row>
    <row r="346" spans="1:3" x14ac:dyDescent="0.3">
      <c r="A346" s="28">
        <v>345</v>
      </c>
      <c r="B346" s="28">
        <v>5.0000000000000001E-4</v>
      </c>
      <c r="C346" s="28">
        <v>0.66582907137000003</v>
      </c>
    </row>
    <row r="347" spans="1:3" x14ac:dyDescent="0.3">
      <c r="A347" s="28">
        <v>346</v>
      </c>
      <c r="B347" s="28">
        <v>5.0000000000000001E-4</v>
      </c>
      <c r="C347" s="28">
        <v>0.66559977759000011</v>
      </c>
    </row>
    <row r="348" spans="1:3" x14ac:dyDescent="0.3">
      <c r="A348" s="28">
        <v>347</v>
      </c>
      <c r="B348" s="28">
        <v>5.0000000000000001E-4</v>
      </c>
      <c r="C348" s="28">
        <v>0.66546250009000008</v>
      </c>
    </row>
    <row r="349" spans="1:3" x14ac:dyDescent="0.3">
      <c r="A349" s="28">
        <v>348</v>
      </c>
      <c r="B349" s="28">
        <v>5.0000000000000001E-4</v>
      </c>
      <c r="C349" s="28">
        <v>0.66527199380000002</v>
      </c>
    </row>
    <row r="350" spans="1:3" x14ac:dyDescent="0.3">
      <c r="A350" s="28">
        <v>349</v>
      </c>
      <c r="B350" s="28">
        <v>5.0000000000000001E-4</v>
      </c>
      <c r="C350" s="28">
        <v>0.66507121594999996</v>
      </c>
    </row>
    <row r="351" spans="1:3" x14ac:dyDescent="0.3">
      <c r="A351" s="28">
        <v>350</v>
      </c>
      <c r="B351" s="28">
        <v>5.0000000000000001E-4</v>
      </c>
      <c r="C351" s="28">
        <v>0.66487553008000011</v>
      </c>
    </row>
    <row r="352" spans="1:3" x14ac:dyDescent="0.3">
      <c r="A352" s="28">
        <v>351</v>
      </c>
      <c r="B352" s="28">
        <v>5.0000000000000001E-4</v>
      </c>
      <c r="C352" s="28">
        <v>0.66464183494999995</v>
      </c>
    </row>
    <row r="353" spans="1:3" x14ac:dyDescent="0.3">
      <c r="A353" s="28">
        <v>352</v>
      </c>
      <c r="B353" s="28">
        <v>5.0000000000000001E-4</v>
      </c>
      <c r="C353" s="28">
        <v>0.66445602581000007</v>
      </c>
    </row>
    <row r="354" spans="1:3" x14ac:dyDescent="0.3">
      <c r="A354" s="28">
        <v>353</v>
      </c>
      <c r="B354" s="28">
        <v>5.0000000000000001E-4</v>
      </c>
      <c r="C354" s="28">
        <v>0.66423679355999998</v>
      </c>
    </row>
    <row r="355" spans="1:3" x14ac:dyDescent="0.3">
      <c r="A355" s="28">
        <v>354</v>
      </c>
      <c r="B355" s="28">
        <v>5.0000000000000001E-4</v>
      </c>
      <c r="C355" s="28">
        <v>0.66400697640000006</v>
      </c>
    </row>
    <row r="356" spans="1:3" x14ac:dyDescent="0.3">
      <c r="A356" s="28">
        <v>355</v>
      </c>
      <c r="B356" s="28">
        <v>5.0000000000000001E-4</v>
      </c>
      <c r="C356" s="28">
        <v>0.66378646725000001</v>
      </c>
    </row>
    <row r="357" spans="1:3" x14ac:dyDescent="0.3">
      <c r="A357" s="28">
        <v>356</v>
      </c>
      <c r="B357" s="28">
        <v>5.0000000000000001E-4</v>
      </c>
      <c r="C357" s="28">
        <v>0.66356497434000006</v>
      </c>
    </row>
    <row r="358" spans="1:3" x14ac:dyDescent="0.3">
      <c r="A358" s="28">
        <v>357</v>
      </c>
      <c r="B358" s="28">
        <v>5.0000000000000001E-4</v>
      </c>
      <c r="C358" s="28">
        <v>0.66336854664</v>
      </c>
    </row>
    <row r="359" spans="1:3" x14ac:dyDescent="0.3">
      <c r="A359" s="28">
        <v>358</v>
      </c>
      <c r="B359" s="28">
        <v>5.0000000000000001E-4</v>
      </c>
      <c r="C359" s="28">
        <v>0.66315181226999997</v>
      </c>
    </row>
    <row r="360" spans="1:3" x14ac:dyDescent="0.3">
      <c r="A360" s="28">
        <v>359</v>
      </c>
      <c r="B360" s="28">
        <v>5.0000000000000001E-4</v>
      </c>
      <c r="C360" s="28">
        <v>0.66290780597999999</v>
      </c>
    </row>
    <row r="361" spans="1:3" x14ac:dyDescent="0.3">
      <c r="A361" s="28">
        <v>360</v>
      </c>
      <c r="B361" s="28">
        <v>5.0000000000000001E-4</v>
      </c>
      <c r="C361" s="28">
        <v>0.66271173033999997</v>
      </c>
    </row>
    <row r="362" spans="1:3" x14ac:dyDescent="0.3">
      <c r="A362" s="28">
        <v>361</v>
      </c>
      <c r="B362" s="28">
        <v>5.0000000000000001E-4</v>
      </c>
      <c r="C362" s="28">
        <v>0.66246182763999995</v>
      </c>
    </row>
    <row r="363" spans="1:3" x14ac:dyDescent="0.3">
      <c r="A363" s="28">
        <v>362</v>
      </c>
      <c r="B363" s="28">
        <v>5.0000000000000001E-4</v>
      </c>
      <c r="C363" s="28">
        <v>0.66220754819000005</v>
      </c>
    </row>
    <row r="364" spans="1:3" x14ac:dyDescent="0.3">
      <c r="A364" s="28">
        <v>363</v>
      </c>
      <c r="B364" s="28">
        <v>5.0000000000000001E-4</v>
      </c>
      <c r="C364" s="28">
        <v>0.66197856880000006</v>
      </c>
    </row>
    <row r="365" spans="1:3" x14ac:dyDescent="0.3">
      <c r="A365" s="28">
        <v>364</v>
      </c>
      <c r="B365" s="28">
        <v>5.0000000000000001E-4</v>
      </c>
      <c r="C365" s="28">
        <v>0.66174955733999996</v>
      </c>
    </row>
    <row r="366" spans="1:3" x14ac:dyDescent="0.3">
      <c r="A366" s="28">
        <v>365</v>
      </c>
      <c r="B366" s="28">
        <v>5.0000000000000001E-4</v>
      </c>
      <c r="C366" s="28">
        <v>0.66147183444000002</v>
      </c>
    </row>
    <row r="367" spans="1:3" x14ac:dyDescent="0.3">
      <c r="A367" s="28">
        <v>366</v>
      </c>
      <c r="B367" s="28">
        <v>5.0000000000000001E-4</v>
      </c>
      <c r="C367" s="28">
        <v>0.66124285760000001</v>
      </c>
    </row>
    <row r="368" spans="1:3" x14ac:dyDescent="0.3">
      <c r="A368" s="28">
        <v>367</v>
      </c>
      <c r="B368" s="28">
        <v>5.0000000000000001E-4</v>
      </c>
      <c r="C368" s="28">
        <v>0.66102644299999991</v>
      </c>
    </row>
    <row r="369" spans="1:3" x14ac:dyDescent="0.3">
      <c r="A369" s="28">
        <v>368</v>
      </c>
      <c r="B369" s="28">
        <v>5.0000000000000001E-4</v>
      </c>
      <c r="C369" s="28">
        <v>0.66083437489999997</v>
      </c>
    </row>
    <row r="370" spans="1:3" x14ac:dyDescent="0.3">
      <c r="A370" s="28">
        <v>369</v>
      </c>
      <c r="B370" s="28">
        <v>5.0000000000000001E-4</v>
      </c>
      <c r="C370" s="28">
        <v>0.66062362978</v>
      </c>
    </row>
    <row r="371" spans="1:3" x14ac:dyDescent="0.3">
      <c r="A371" s="28">
        <v>370</v>
      </c>
      <c r="B371" s="28">
        <v>5.0000000000000001E-4</v>
      </c>
      <c r="C371" s="28">
        <v>0.66046029597</v>
      </c>
    </row>
    <row r="372" spans="1:3" x14ac:dyDescent="0.3">
      <c r="A372" s="28">
        <v>371</v>
      </c>
      <c r="B372" s="28">
        <v>5.0000000000000001E-4</v>
      </c>
      <c r="C372" s="28">
        <v>0.66019089681999998</v>
      </c>
    </row>
    <row r="373" spans="1:3" x14ac:dyDescent="0.3">
      <c r="A373" s="28">
        <v>372</v>
      </c>
      <c r="B373" s="28">
        <v>5.0000000000000001E-4</v>
      </c>
      <c r="C373" s="28">
        <v>0.66001226141999991</v>
      </c>
    </row>
    <row r="374" spans="1:3" x14ac:dyDescent="0.3">
      <c r="A374" s="28">
        <v>373</v>
      </c>
      <c r="B374" s="28">
        <v>5.0000000000000001E-4</v>
      </c>
      <c r="C374" s="28">
        <v>0.65984989064999988</v>
      </c>
    </row>
    <row r="375" spans="1:3" x14ac:dyDescent="0.3">
      <c r="A375" s="28">
        <v>374</v>
      </c>
      <c r="B375" s="28">
        <v>5.0000000000000001E-4</v>
      </c>
      <c r="C375" s="28">
        <v>0.65966086908999999</v>
      </c>
    </row>
    <row r="376" spans="1:3" x14ac:dyDescent="0.3">
      <c r="A376" s="28">
        <v>375</v>
      </c>
      <c r="B376" s="28">
        <v>5.0000000000000001E-4</v>
      </c>
      <c r="C376" s="28">
        <v>0.65945449946000001</v>
      </c>
    </row>
    <row r="377" spans="1:3" x14ac:dyDescent="0.3">
      <c r="A377" s="28">
        <v>376</v>
      </c>
      <c r="B377" s="28">
        <v>5.0000000000000001E-4</v>
      </c>
      <c r="C377" s="28">
        <v>0.65927522433999997</v>
      </c>
    </row>
    <row r="378" spans="1:3" x14ac:dyDescent="0.3">
      <c r="A378" s="28">
        <v>377</v>
      </c>
      <c r="B378" s="28">
        <v>5.0000000000000001E-4</v>
      </c>
      <c r="C378" s="28">
        <v>0.65905615647999993</v>
      </c>
    </row>
    <row r="379" spans="1:3" x14ac:dyDescent="0.3">
      <c r="A379" s="28">
        <v>378</v>
      </c>
      <c r="B379" s="28">
        <v>5.0000000000000001E-4</v>
      </c>
      <c r="C379" s="28">
        <v>0.65883947143999999</v>
      </c>
    </row>
    <row r="380" spans="1:3" x14ac:dyDescent="0.3">
      <c r="A380" s="28">
        <v>379</v>
      </c>
      <c r="B380" s="28">
        <v>5.0000000000000001E-4</v>
      </c>
      <c r="C380" s="28">
        <v>0.6586260251199999</v>
      </c>
    </row>
    <row r="381" spans="1:3" x14ac:dyDescent="0.3">
      <c r="A381" s="28">
        <v>380</v>
      </c>
      <c r="B381" s="28">
        <v>5.0000000000000001E-4</v>
      </c>
      <c r="C381" s="28">
        <v>0.6584465006800001</v>
      </c>
    </row>
    <row r="382" spans="1:3" x14ac:dyDescent="0.3">
      <c r="A382" s="28">
        <v>381</v>
      </c>
      <c r="B382" s="28">
        <v>5.0000000000000001E-4</v>
      </c>
      <c r="C382" s="28">
        <v>0.65826718943000007</v>
      </c>
    </row>
    <row r="383" spans="1:3" x14ac:dyDescent="0.3">
      <c r="A383" s="28">
        <v>382</v>
      </c>
      <c r="B383" s="28">
        <v>5.0000000000000001E-4</v>
      </c>
      <c r="C383" s="28">
        <v>0.65805836790000005</v>
      </c>
    </row>
    <row r="384" spans="1:3" x14ac:dyDescent="0.3">
      <c r="A384" s="28">
        <v>383</v>
      </c>
      <c r="B384" s="28">
        <v>5.0000000000000001E-4</v>
      </c>
      <c r="C384" s="28">
        <v>0.65786963511999996</v>
      </c>
    </row>
    <row r="385" spans="1:3" x14ac:dyDescent="0.3">
      <c r="A385" s="28">
        <v>384</v>
      </c>
      <c r="B385" s="28">
        <v>5.0000000000000001E-4</v>
      </c>
      <c r="C385" s="28">
        <v>0.65761423681999998</v>
      </c>
    </row>
    <row r="386" spans="1:3" x14ac:dyDescent="0.3">
      <c r="A386" s="28">
        <v>385</v>
      </c>
      <c r="B386" s="28">
        <v>5.0000000000000001E-4</v>
      </c>
      <c r="C386" s="28">
        <v>0.65739869618000002</v>
      </c>
    </row>
    <row r="387" spans="1:3" x14ac:dyDescent="0.3">
      <c r="A387" s="28">
        <v>386</v>
      </c>
      <c r="B387" s="28">
        <v>5.0000000000000001E-4</v>
      </c>
      <c r="C387" s="28">
        <v>0.65720604667000004</v>
      </c>
    </row>
    <row r="388" spans="1:3" x14ac:dyDescent="0.3">
      <c r="A388" s="28">
        <v>387</v>
      </c>
      <c r="B388" s="28">
        <v>5.0000000000000001E-4</v>
      </c>
      <c r="C388" s="28">
        <v>0.65691085306000008</v>
      </c>
    </row>
    <row r="389" spans="1:3" x14ac:dyDescent="0.3">
      <c r="A389" s="28">
        <v>388</v>
      </c>
      <c r="B389" s="28">
        <v>5.0000000000000001E-4</v>
      </c>
      <c r="C389" s="28">
        <v>0.65670945735000008</v>
      </c>
    </row>
    <row r="390" spans="1:3" x14ac:dyDescent="0.3">
      <c r="A390" s="28">
        <v>389</v>
      </c>
      <c r="B390" s="28">
        <v>5.0000000000000001E-4</v>
      </c>
      <c r="C390" s="28">
        <v>0.65650934966999996</v>
      </c>
    </row>
    <row r="391" spans="1:3" x14ac:dyDescent="0.3">
      <c r="A391" s="28">
        <v>390</v>
      </c>
      <c r="B391" s="28">
        <v>5.0000000000000001E-4</v>
      </c>
      <c r="C391" s="28">
        <v>0.65629899393000002</v>
      </c>
    </row>
    <row r="392" spans="1:3" x14ac:dyDescent="0.3">
      <c r="A392" s="28">
        <v>391</v>
      </c>
      <c r="B392" s="28">
        <v>5.0000000000000001E-4</v>
      </c>
      <c r="C392" s="28">
        <v>0.65610362880999995</v>
      </c>
    </row>
    <row r="393" spans="1:3" x14ac:dyDescent="0.3">
      <c r="A393" s="28">
        <v>392</v>
      </c>
      <c r="B393" s="28">
        <v>5.0000000000000001E-4</v>
      </c>
      <c r="C393" s="28">
        <v>0.65588979635</v>
      </c>
    </row>
    <row r="394" spans="1:3" x14ac:dyDescent="0.3">
      <c r="A394" s="28">
        <v>393</v>
      </c>
      <c r="B394" s="28">
        <v>5.0000000000000001E-4</v>
      </c>
      <c r="C394" s="28">
        <v>0.65570758471000001</v>
      </c>
    </row>
    <row r="395" spans="1:3" x14ac:dyDescent="0.3">
      <c r="A395" s="28">
        <v>394</v>
      </c>
      <c r="B395" s="28">
        <v>5.0000000000000001E-4</v>
      </c>
      <c r="C395" s="28">
        <v>0.65551690362000004</v>
      </c>
    </row>
    <row r="396" spans="1:3" x14ac:dyDescent="0.3">
      <c r="A396" s="28">
        <v>395</v>
      </c>
      <c r="B396" s="28">
        <v>5.0000000000000001E-4</v>
      </c>
      <c r="C396" s="28">
        <v>0.6553034110599999</v>
      </c>
    </row>
    <row r="397" spans="1:3" x14ac:dyDescent="0.3">
      <c r="A397" s="28">
        <v>396</v>
      </c>
      <c r="B397" s="28">
        <v>5.0000000000000001E-4</v>
      </c>
      <c r="C397" s="28">
        <v>0.65511071685999989</v>
      </c>
    </row>
    <row r="398" spans="1:3" x14ac:dyDescent="0.3">
      <c r="A398" s="28">
        <v>397</v>
      </c>
      <c r="B398" s="28">
        <v>5.0000000000000001E-4</v>
      </c>
      <c r="C398" s="28">
        <v>0.65491546924999999</v>
      </c>
    </row>
    <row r="399" spans="1:3" x14ac:dyDescent="0.3">
      <c r="A399" s="28">
        <v>398</v>
      </c>
      <c r="B399" s="28">
        <v>5.0000000000000001E-4</v>
      </c>
      <c r="C399" s="28">
        <v>0.65470472446000005</v>
      </c>
    </row>
    <row r="400" spans="1:3" x14ac:dyDescent="0.3">
      <c r="A400" s="28">
        <v>399</v>
      </c>
      <c r="B400" s="28">
        <v>5.0000000000000001E-4</v>
      </c>
      <c r="C400" s="28">
        <v>0.65452263611999995</v>
      </c>
    </row>
    <row r="401" spans="1:3" x14ac:dyDescent="0.3">
      <c r="A401" s="28">
        <v>400</v>
      </c>
      <c r="B401" s="28">
        <v>5.0000000000000001E-4</v>
      </c>
      <c r="C401" s="28">
        <v>0.65433626797</v>
      </c>
    </row>
    <row r="402" spans="1:3" x14ac:dyDescent="0.3">
      <c r="A402" s="28">
        <v>401</v>
      </c>
      <c r="B402" s="28">
        <v>5.0000000000000001E-4</v>
      </c>
      <c r="C402" s="28">
        <v>0.65418123294999997</v>
      </c>
    </row>
    <row r="403" spans="1:3" x14ac:dyDescent="0.3">
      <c r="A403" s="28">
        <v>402</v>
      </c>
      <c r="B403" s="28">
        <v>5.0000000000000001E-4</v>
      </c>
      <c r="C403" s="28">
        <v>0.65394334491999995</v>
      </c>
    </row>
    <row r="404" spans="1:3" x14ac:dyDescent="0.3">
      <c r="A404" s="28">
        <v>403</v>
      </c>
      <c r="B404" s="28">
        <v>5.0000000000000001E-4</v>
      </c>
      <c r="C404" s="28">
        <v>0.65372624896000009</v>
      </c>
    </row>
    <row r="405" spans="1:3" x14ac:dyDescent="0.3">
      <c r="A405" s="28">
        <v>404</v>
      </c>
      <c r="B405" s="28">
        <v>5.0000000000000001E-4</v>
      </c>
      <c r="C405" s="28">
        <v>0.65350938101</v>
      </c>
    </row>
    <row r="406" spans="1:3" x14ac:dyDescent="0.3">
      <c r="A406" s="28">
        <v>405</v>
      </c>
      <c r="B406" s="28">
        <v>5.0000000000000001E-4</v>
      </c>
      <c r="C406" s="28">
        <v>0.65336830526</v>
      </c>
    </row>
    <row r="407" spans="1:3" x14ac:dyDescent="0.3">
      <c r="A407" s="28">
        <v>406</v>
      </c>
      <c r="B407" s="28">
        <v>5.0000000000000001E-4</v>
      </c>
      <c r="C407" s="28">
        <v>0.65316455532999995</v>
      </c>
    </row>
    <row r="408" spans="1:3" x14ac:dyDescent="0.3">
      <c r="A408" s="28">
        <v>407</v>
      </c>
      <c r="B408" s="28">
        <v>5.0000000000000001E-4</v>
      </c>
      <c r="C408" s="28">
        <v>0.65294497327000001</v>
      </c>
    </row>
    <row r="409" spans="1:3" x14ac:dyDescent="0.3">
      <c r="A409" s="28">
        <v>408</v>
      </c>
      <c r="B409" s="28">
        <v>5.0000000000000001E-4</v>
      </c>
      <c r="C409" s="28">
        <v>0.65273168206999999</v>
      </c>
    </row>
    <row r="410" spans="1:3" x14ac:dyDescent="0.3">
      <c r="A410" s="28">
        <v>409</v>
      </c>
      <c r="B410" s="28">
        <v>5.0000000000000001E-4</v>
      </c>
      <c r="C410" s="28">
        <v>0.6525671997400001</v>
      </c>
    </row>
    <row r="411" spans="1:3" x14ac:dyDescent="0.3">
      <c r="A411" s="28">
        <v>410</v>
      </c>
      <c r="B411" s="28">
        <v>5.0000000000000001E-4</v>
      </c>
      <c r="C411" s="28">
        <v>0.65238568050000001</v>
      </c>
    </row>
    <row r="412" spans="1:3" x14ac:dyDescent="0.3">
      <c r="A412" s="28">
        <v>411</v>
      </c>
      <c r="B412" s="28">
        <v>5.0000000000000001E-4</v>
      </c>
      <c r="C412" s="28">
        <v>0.6521969461899999</v>
      </c>
    </row>
    <row r="413" spans="1:3" x14ac:dyDescent="0.3">
      <c r="A413" s="28">
        <v>412</v>
      </c>
      <c r="B413" s="28">
        <v>5.0000000000000001E-4</v>
      </c>
      <c r="C413" s="28">
        <v>0.65196490369000004</v>
      </c>
    </row>
    <row r="414" spans="1:3" x14ac:dyDescent="0.3">
      <c r="A414" s="28">
        <v>413</v>
      </c>
      <c r="B414" s="28">
        <v>5.0000000000000001E-4</v>
      </c>
      <c r="C414" s="28">
        <v>0.65176869814000005</v>
      </c>
    </row>
    <row r="415" spans="1:3" x14ac:dyDescent="0.3">
      <c r="A415" s="28">
        <v>414</v>
      </c>
      <c r="B415" s="28">
        <v>5.0000000000000001E-4</v>
      </c>
      <c r="C415" s="28">
        <v>0.65153031940999995</v>
      </c>
    </row>
    <row r="416" spans="1:3" x14ac:dyDescent="0.3">
      <c r="A416" s="28">
        <v>415</v>
      </c>
      <c r="B416" s="28">
        <v>5.0000000000000001E-4</v>
      </c>
      <c r="C416" s="28">
        <v>0.65128030748999999</v>
      </c>
    </row>
    <row r="417" spans="1:3" x14ac:dyDescent="0.3">
      <c r="A417" s="28">
        <v>416</v>
      </c>
      <c r="B417" s="28">
        <v>5.0000000000000001E-4</v>
      </c>
      <c r="C417" s="28">
        <v>0.65106381964999993</v>
      </c>
    </row>
    <row r="418" spans="1:3" x14ac:dyDescent="0.3">
      <c r="A418" s="28">
        <v>417</v>
      </c>
      <c r="B418" s="28">
        <v>5.0000000000000001E-4</v>
      </c>
      <c r="C418" s="28">
        <v>0.65087765545999998</v>
      </c>
    </row>
    <row r="419" spans="1:3" x14ac:dyDescent="0.3">
      <c r="A419" s="28">
        <v>418</v>
      </c>
      <c r="B419" s="28">
        <v>5.0000000000000001E-4</v>
      </c>
      <c r="C419" s="28">
        <v>0.65067979049000002</v>
      </c>
    </row>
    <row r="420" spans="1:3" x14ac:dyDescent="0.3">
      <c r="A420" s="28">
        <v>419</v>
      </c>
      <c r="B420" s="28">
        <v>5.0000000000000001E-4</v>
      </c>
      <c r="C420" s="28">
        <v>0.65045281332000005</v>
      </c>
    </row>
    <row r="421" spans="1:3" x14ac:dyDescent="0.3">
      <c r="A421" s="28">
        <v>420</v>
      </c>
      <c r="B421" s="28">
        <v>5.0000000000000001E-4</v>
      </c>
      <c r="C421" s="28">
        <v>0.65028310797</v>
      </c>
    </row>
    <row r="422" spans="1:3" x14ac:dyDescent="0.3">
      <c r="A422" s="28">
        <v>421</v>
      </c>
      <c r="B422" s="28">
        <v>5.0000000000000001E-4</v>
      </c>
      <c r="C422" s="28">
        <v>0.65009239077000003</v>
      </c>
    </row>
    <row r="423" spans="1:3" x14ac:dyDescent="0.3">
      <c r="A423" s="28">
        <v>422</v>
      </c>
      <c r="B423" s="28">
        <v>5.0000000000000001E-4</v>
      </c>
      <c r="C423" s="28">
        <v>0.64992135571000009</v>
      </c>
    </row>
    <row r="424" spans="1:3" x14ac:dyDescent="0.3">
      <c r="A424" s="28">
        <v>423</v>
      </c>
      <c r="B424" s="28">
        <v>5.0000000000000001E-4</v>
      </c>
      <c r="C424" s="28">
        <v>0.64970472335999996</v>
      </c>
    </row>
    <row r="425" spans="1:3" x14ac:dyDescent="0.3">
      <c r="A425" s="28">
        <v>424</v>
      </c>
      <c r="B425" s="28">
        <v>5.0000000000000001E-4</v>
      </c>
      <c r="C425" s="28">
        <v>0.64949869449999997</v>
      </c>
    </row>
    <row r="426" spans="1:3" x14ac:dyDescent="0.3">
      <c r="A426" s="28">
        <v>425</v>
      </c>
      <c r="B426" s="28">
        <v>5.0000000000000001E-4</v>
      </c>
      <c r="C426" s="28">
        <v>0.64928342822000007</v>
      </c>
    </row>
    <row r="427" spans="1:3" x14ac:dyDescent="0.3">
      <c r="A427" s="28">
        <v>426</v>
      </c>
      <c r="B427" s="28">
        <v>5.0000000000000001E-4</v>
      </c>
      <c r="C427" s="28">
        <v>0.64905297903999992</v>
      </c>
    </row>
    <row r="428" spans="1:3" x14ac:dyDescent="0.3">
      <c r="A428" s="28">
        <v>427</v>
      </c>
      <c r="B428" s="28">
        <v>5.0000000000000001E-4</v>
      </c>
      <c r="C428" s="28">
        <v>0.64886462425000002</v>
      </c>
    </row>
    <row r="429" spans="1:3" x14ac:dyDescent="0.3">
      <c r="A429" s="28">
        <v>428</v>
      </c>
      <c r="B429" s="28">
        <v>5.0000000000000001E-4</v>
      </c>
      <c r="C429" s="28">
        <v>0.64870012855000003</v>
      </c>
    </row>
    <row r="430" spans="1:3" x14ac:dyDescent="0.3">
      <c r="A430" s="28">
        <v>429</v>
      </c>
      <c r="B430" s="28">
        <v>5.0000000000000001E-4</v>
      </c>
      <c r="C430" s="28">
        <v>0.64853273020000002</v>
      </c>
    </row>
    <row r="431" spans="1:3" x14ac:dyDescent="0.3">
      <c r="A431" s="28">
        <v>430</v>
      </c>
      <c r="B431" s="28">
        <v>5.0000000000000001E-4</v>
      </c>
      <c r="C431" s="28">
        <v>0.64833597139999999</v>
      </c>
    </row>
    <row r="432" spans="1:3" x14ac:dyDescent="0.3">
      <c r="A432" s="28">
        <v>431</v>
      </c>
      <c r="B432" s="28">
        <v>5.0000000000000001E-4</v>
      </c>
      <c r="C432" s="28">
        <v>0.64809801668000011</v>
      </c>
    </row>
    <row r="433" spans="1:3" x14ac:dyDescent="0.3">
      <c r="A433" s="28">
        <v>432</v>
      </c>
      <c r="B433" s="28">
        <v>5.0000000000000001E-4</v>
      </c>
      <c r="C433" s="28">
        <v>0.64795039665999998</v>
      </c>
    </row>
    <row r="434" spans="1:3" x14ac:dyDescent="0.3">
      <c r="A434" s="28">
        <v>433</v>
      </c>
      <c r="B434" s="28">
        <v>5.0000000000000001E-4</v>
      </c>
      <c r="C434" s="28">
        <v>0.64768444777</v>
      </c>
    </row>
    <row r="435" spans="1:3" x14ac:dyDescent="0.3">
      <c r="A435" s="28">
        <v>434</v>
      </c>
      <c r="B435" s="28">
        <v>5.0000000000000001E-4</v>
      </c>
      <c r="C435" s="28">
        <v>0.64747295338999999</v>
      </c>
    </row>
    <row r="436" spans="1:3" x14ac:dyDescent="0.3">
      <c r="A436" s="28">
        <v>435</v>
      </c>
      <c r="B436" s="28">
        <v>5.0000000000000001E-4</v>
      </c>
      <c r="C436" s="28">
        <v>0.64725229408000007</v>
      </c>
    </row>
    <row r="437" spans="1:3" x14ac:dyDescent="0.3">
      <c r="A437" s="28">
        <v>436</v>
      </c>
      <c r="B437" s="28">
        <v>5.0000000000000001E-4</v>
      </c>
      <c r="C437" s="28">
        <v>0.64707380206999998</v>
      </c>
    </row>
    <row r="438" spans="1:3" x14ac:dyDescent="0.3">
      <c r="A438" s="28">
        <v>437</v>
      </c>
      <c r="B438" s="28">
        <v>5.0000000000000001E-4</v>
      </c>
      <c r="C438" s="28">
        <v>0.64691129467999997</v>
      </c>
    </row>
    <row r="439" spans="1:3" x14ac:dyDescent="0.3">
      <c r="A439" s="28">
        <v>438</v>
      </c>
      <c r="B439" s="28">
        <v>5.0000000000000001E-4</v>
      </c>
      <c r="C439" s="28">
        <v>0.64669459203000002</v>
      </c>
    </row>
    <row r="440" spans="1:3" x14ac:dyDescent="0.3">
      <c r="A440" s="28">
        <v>439</v>
      </c>
      <c r="B440" s="28">
        <v>5.0000000000000001E-4</v>
      </c>
      <c r="C440" s="28">
        <v>0.64653873551000007</v>
      </c>
    </row>
    <row r="441" spans="1:3" x14ac:dyDescent="0.3">
      <c r="A441" s="28">
        <v>440</v>
      </c>
      <c r="B441" s="28">
        <v>5.0000000000000001E-4</v>
      </c>
      <c r="C441" s="28">
        <v>0.64627971790999994</v>
      </c>
    </row>
    <row r="442" spans="1:3" x14ac:dyDescent="0.3">
      <c r="A442" s="28">
        <v>441</v>
      </c>
      <c r="B442" s="28">
        <v>5.0000000000000001E-4</v>
      </c>
      <c r="C442" s="28">
        <v>0.64605419572</v>
      </c>
    </row>
    <row r="443" spans="1:3" x14ac:dyDescent="0.3">
      <c r="A443" s="28">
        <v>442</v>
      </c>
      <c r="B443" s="28">
        <v>5.0000000000000001E-4</v>
      </c>
      <c r="C443" s="28">
        <v>0.64582585493</v>
      </c>
    </row>
    <row r="444" spans="1:3" x14ac:dyDescent="0.3">
      <c r="A444" s="28">
        <v>443</v>
      </c>
      <c r="B444" s="28">
        <v>5.0000000000000001E-4</v>
      </c>
      <c r="C444" s="28">
        <v>0.64564391091999995</v>
      </c>
    </row>
    <row r="445" spans="1:3" x14ac:dyDescent="0.3">
      <c r="A445" s="28">
        <v>444</v>
      </c>
      <c r="B445" s="28">
        <v>5.0000000000000001E-4</v>
      </c>
      <c r="C445" s="28">
        <v>0.64546657330000001</v>
      </c>
    </row>
    <row r="446" spans="1:3" x14ac:dyDescent="0.3">
      <c r="A446" s="28">
        <v>445</v>
      </c>
      <c r="B446" s="28">
        <v>5.0000000000000001E-4</v>
      </c>
      <c r="C446" s="28">
        <v>0.64521749784999993</v>
      </c>
    </row>
    <row r="447" spans="1:3" x14ac:dyDescent="0.3">
      <c r="A447" s="28">
        <v>446</v>
      </c>
      <c r="B447" s="28">
        <v>5.0000000000000001E-4</v>
      </c>
      <c r="C447" s="28">
        <v>0.64503712259000001</v>
      </c>
    </row>
    <row r="448" spans="1:3" x14ac:dyDescent="0.3">
      <c r="A448" s="28">
        <v>447</v>
      </c>
      <c r="B448" s="28">
        <v>5.0000000000000001E-4</v>
      </c>
      <c r="C448" s="28">
        <v>0.64482734124000007</v>
      </c>
    </row>
    <row r="449" spans="1:3" x14ac:dyDescent="0.3">
      <c r="A449" s="28">
        <v>448</v>
      </c>
      <c r="B449" s="28">
        <v>5.0000000000000001E-4</v>
      </c>
      <c r="C449" s="28">
        <v>0.64463268608000002</v>
      </c>
    </row>
    <row r="450" spans="1:3" x14ac:dyDescent="0.3">
      <c r="A450" s="28">
        <v>449</v>
      </c>
      <c r="B450" s="28">
        <v>5.0000000000000001E-4</v>
      </c>
      <c r="C450" s="28">
        <v>0.64437203003999999</v>
      </c>
    </row>
    <row r="451" spans="1:3" x14ac:dyDescent="0.3">
      <c r="A451" s="28">
        <v>450</v>
      </c>
      <c r="B451" s="28">
        <v>5.0000000000000001E-4</v>
      </c>
      <c r="C451" s="28">
        <v>0.64416847112999998</v>
      </c>
    </row>
    <row r="452" spans="1:3" x14ac:dyDescent="0.3">
      <c r="A452" s="28">
        <v>451</v>
      </c>
      <c r="B452" s="28">
        <v>5.0000000000000001E-4</v>
      </c>
      <c r="C452" s="28">
        <v>0.64398453782999998</v>
      </c>
    </row>
    <row r="453" spans="1:3" x14ac:dyDescent="0.3">
      <c r="A453" s="28">
        <v>452</v>
      </c>
      <c r="B453" s="28">
        <v>5.0000000000000001E-4</v>
      </c>
      <c r="C453" s="28">
        <v>0.64382541531000004</v>
      </c>
    </row>
    <row r="454" spans="1:3" x14ac:dyDescent="0.3">
      <c r="A454" s="28">
        <v>453</v>
      </c>
      <c r="B454" s="28">
        <v>5.0000000000000001E-4</v>
      </c>
      <c r="C454" s="28">
        <v>0.64360114059999995</v>
      </c>
    </row>
    <row r="455" spans="1:3" x14ac:dyDescent="0.3">
      <c r="A455" s="28">
        <v>454</v>
      </c>
      <c r="B455" s="28">
        <v>5.0000000000000001E-4</v>
      </c>
      <c r="C455" s="28">
        <v>0.64342209866</v>
      </c>
    </row>
    <row r="456" spans="1:3" x14ac:dyDescent="0.3">
      <c r="A456" s="28">
        <v>455</v>
      </c>
      <c r="B456" s="28">
        <v>5.0000000000000001E-4</v>
      </c>
      <c r="C456" s="28">
        <v>0.64326914989000006</v>
      </c>
    </row>
    <row r="457" spans="1:3" x14ac:dyDescent="0.3">
      <c r="A457" s="28">
        <v>456</v>
      </c>
      <c r="B457" s="28">
        <v>5.0000000000000001E-4</v>
      </c>
      <c r="C457" s="28">
        <v>0.64309541212999999</v>
      </c>
    </row>
    <row r="458" spans="1:3" x14ac:dyDescent="0.3">
      <c r="A458" s="28">
        <v>457</v>
      </c>
      <c r="B458" s="28">
        <v>5.0000000000000001E-4</v>
      </c>
      <c r="C458" s="28">
        <v>0.64289550443999999</v>
      </c>
    </row>
    <row r="459" spans="1:3" x14ac:dyDescent="0.3">
      <c r="A459" s="28">
        <v>458</v>
      </c>
      <c r="B459" s="28">
        <v>5.0000000000000001E-4</v>
      </c>
      <c r="C459" s="28">
        <v>0.64275185323000006</v>
      </c>
    </row>
    <row r="460" spans="1:3" x14ac:dyDescent="0.3">
      <c r="A460" s="28">
        <v>459</v>
      </c>
      <c r="B460" s="28">
        <v>5.0000000000000001E-4</v>
      </c>
      <c r="C460" s="28">
        <v>0.64258392658000008</v>
      </c>
    </row>
    <row r="461" spans="1:3" x14ac:dyDescent="0.3">
      <c r="A461" s="28">
        <v>460</v>
      </c>
      <c r="B461" s="28">
        <v>5.0000000000000001E-4</v>
      </c>
      <c r="C461" s="28">
        <v>0.64237407489999998</v>
      </c>
    </row>
    <row r="462" spans="1:3" x14ac:dyDescent="0.3">
      <c r="A462" s="28">
        <v>461</v>
      </c>
      <c r="B462" s="28">
        <v>5.0000000000000001E-4</v>
      </c>
      <c r="C462" s="28">
        <v>0.64214629672000001</v>
      </c>
    </row>
    <row r="463" spans="1:3" x14ac:dyDescent="0.3">
      <c r="A463" s="28">
        <v>462</v>
      </c>
      <c r="B463" s="28">
        <v>5.0000000000000001E-4</v>
      </c>
      <c r="C463" s="28">
        <v>0.64194900254999998</v>
      </c>
    </row>
    <row r="464" spans="1:3" x14ac:dyDescent="0.3">
      <c r="A464" s="28">
        <v>463</v>
      </c>
      <c r="B464" s="28">
        <v>5.0000000000000001E-4</v>
      </c>
      <c r="C464" s="28">
        <v>0.64172581859999989</v>
      </c>
    </row>
    <row r="465" spans="1:3" x14ac:dyDescent="0.3">
      <c r="A465" s="28">
        <v>464</v>
      </c>
      <c r="B465" s="28">
        <v>5.0000000000000001E-4</v>
      </c>
      <c r="C465" s="28">
        <v>0.64159303118</v>
      </c>
    </row>
    <row r="466" spans="1:3" x14ac:dyDescent="0.3">
      <c r="A466" s="28">
        <v>465</v>
      </c>
      <c r="B466" s="28">
        <v>5.0000000000000001E-4</v>
      </c>
      <c r="C466" s="28">
        <v>0.64141393670000002</v>
      </c>
    </row>
    <row r="467" spans="1:3" x14ac:dyDescent="0.3">
      <c r="A467" s="28">
        <v>466</v>
      </c>
      <c r="B467" s="28">
        <v>5.0000000000000001E-4</v>
      </c>
      <c r="C467" s="28">
        <v>0.64122038648000002</v>
      </c>
    </row>
    <row r="468" spans="1:3" x14ac:dyDescent="0.3">
      <c r="A468" s="28">
        <v>467</v>
      </c>
      <c r="B468" s="28">
        <v>5.0000000000000001E-4</v>
      </c>
      <c r="C468" s="28">
        <v>0.64100293295999999</v>
      </c>
    </row>
    <row r="469" spans="1:3" x14ac:dyDescent="0.3">
      <c r="A469" s="28">
        <v>468</v>
      </c>
      <c r="B469" s="28">
        <v>5.0000000000000001E-4</v>
      </c>
      <c r="C469" s="28">
        <v>0.64078830498000006</v>
      </c>
    </row>
    <row r="470" spans="1:3" x14ac:dyDescent="0.3">
      <c r="A470" s="28">
        <v>469</v>
      </c>
      <c r="B470" s="28">
        <v>5.0000000000000001E-4</v>
      </c>
      <c r="C470" s="28">
        <v>0.64056651253999997</v>
      </c>
    </row>
    <row r="471" spans="1:3" x14ac:dyDescent="0.3">
      <c r="A471" s="28">
        <v>470</v>
      </c>
      <c r="B471" s="28">
        <v>5.0000000000000001E-4</v>
      </c>
      <c r="C471" s="28">
        <v>0.64037918817000006</v>
      </c>
    </row>
    <row r="472" spans="1:3" x14ac:dyDescent="0.3">
      <c r="A472" s="28">
        <v>471</v>
      </c>
      <c r="B472" s="28">
        <v>5.0000000000000001E-4</v>
      </c>
      <c r="C472" s="28">
        <v>0.64019896513999996</v>
      </c>
    </row>
    <row r="473" spans="1:3" x14ac:dyDescent="0.3">
      <c r="A473" s="28">
        <v>472</v>
      </c>
      <c r="B473" s="28">
        <v>5.0000000000000001E-4</v>
      </c>
      <c r="C473" s="28">
        <v>0.63999791153999996</v>
      </c>
    </row>
    <row r="474" spans="1:3" x14ac:dyDescent="0.3">
      <c r="A474" s="28">
        <v>473</v>
      </c>
      <c r="B474" s="28">
        <v>5.0000000000000001E-4</v>
      </c>
      <c r="C474" s="28">
        <v>0.63982741535999998</v>
      </c>
    </row>
    <row r="475" spans="1:3" x14ac:dyDescent="0.3">
      <c r="A475" s="28">
        <v>474</v>
      </c>
      <c r="B475" s="28">
        <v>5.0000000000000001E-4</v>
      </c>
      <c r="C475" s="28">
        <v>0.63967626545</v>
      </c>
    </row>
    <row r="476" spans="1:3" x14ac:dyDescent="0.3">
      <c r="A476" s="28">
        <v>475</v>
      </c>
      <c r="B476" s="28">
        <v>5.0000000000000001E-4</v>
      </c>
      <c r="C476" s="28">
        <v>0.63946024486999997</v>
      </c>
    </row>
    <row r="477" spans="1:3" x14ac:dyDescent="0.3">
      <c r="A477" s="28">
        <v>476</v>
      </c>
      <c r="B477" s="28">
        <v>5.0000000000000001E-4</v>
      </c>
      <c r="C477" s="28">
        <v>0.63925251371000003</v>
      </c>
    </row>
    <row r="478" spans="1:3" x14ac:dyDescent="0.3">
      <c r="A478" s="28">
        <v>477</v>
      </c>
      <c r="B478" s="28">
        <v>5.0000000000000001E-4</v>
      </c>
      <c r="C478" s="28">
        <v>0.63908537344999994</v>
      </c>
    </row>
    <row r="479" spans="1:3" x14ac:dyDescent="0.3">
      <c r="A479" s="28">
        <v>478</v>
      </c>
      <c r="B479" s="28">
        <v>5.0000000000000001E-4</v>
      </c>
      <c r="C479" s="28">
        <v>0.63882362278999993</v>
      </c>
    </row>
    <row r="480" spans="1:3" x14ac:dyDescent="0.3">
      <c r="A480" s="28">
        <v>479</v>
      </c>
      <c r="B480" s="28">
        <v>5.0000000000000001E-4</v>
      </c>
      <c r="C480" s="28">
        <v>0.63863912585000004</v>
      </c>
    </row>
    <row r="481" spans="1:3" x14ac:dyDescent="0.3">
      <c r="A481" s="28">
        <v>480</v>
      </c>
      <c r="B481" s="28">
        <v>5.0000000000000001E-4</v>
      </c>
      <c r="C481" s="28">
        <v>0.63841441832000001</v>
      </c>
    </row>
    <row r="482" spans="1:3" x14ac:dyDescent="0.3">
      <c r="A482" s="28">
        <v>481</v>
      </c>
      <c r="B482" s="28">
        <v>5.0000000000000001E-4</v>
      </c>
      <c r="C482" s="28">
        <v>0.63828880607999994</v>
      </c>
    </row>
    <row r="483" spans="1:3" x14ac:dyDescent="0.3">
      <c r="A483" s="28">
        <v>482</v>
      </c>
      <c r="B483" s="28">
        <v>5.0000000000000001E-4</v>
      </c>
      <c r="C483" s="28">
        <v>0.63804929158000001</v>
      </c>
    </row>
    <row r="484" spans="1:3" x14ac:dyDescent="0.3">
      <c r="A484" s="28">
        <v>483</v>
      </c>
      <c r="B484" s="28">
        <v>5.0000000000000001E-4</v>
      </c>
      <c r="C484" s="28">
        <v>0.63788936889000003</v>
      </c>
    </row>
    <row r="485" spans="1:3" x14ac:dyDescent="0.3">
      <c r="A485" s="28">
        <v>484</v>
      </c>
      <c r="B485" s="28">
        <v>5.0000000000000001E-4</v>
      </c>
      <c r="C485" s="28">
        <v>0.63770664672999999</v>
      </c>
    </row>
    <row r="486" spans="1:3" x14ac:dyDescent="0.3">
      <c r="A486" s="28">
        <v>485</v>
      </c>
      <c r="B486" s="28">
        <v>5.0000000000000001E-4</v>
      </c>
      <c r="C486" s="28">
        <v>0.63748579651000004</v>
      </c>
    </row>
    <row r="487" spans="1:3" x14ac:dyDescent="0.3">
      <c r="A487" s="28">
        <v>486</v>
      </c>
      <c r="B487" s="28">
        <v>5.0000000000000001E-4</v>
      </c>
      <c r="C487" s="28">
        <v>0.63730498518000001</v>
      </c>
    </row>
    <row r="488" spans="1:3" x14ac:dyDescent="0.3">
      <c r="A488" s="28">
        <v>487</v>
      </c>
      <c r="B488" s="28">
        <v>5.0000000000000001E-4</v>
      </c>
      <c r="C488" s="28">
        <v>0.63707402727999995</v>
      </c>
    </row>
    <row r="489" spans="1:3" x14ac:dyDescent="0.3">
      <c r="A489" s="28">
        <v>488</v>
      </c>
      <c r="B489" s="28">
        <v>5.0000000000000001E-4</v>
      </c>
      <c r="C489" s="28">
        <v>0.63691261879999994</v>
      </c>
    </row>
    <row r="490" spans="1:3" x14ac:dyDescent="0.3">
      <c r="A490" s="28">
        <v>489</v>
      </c>
      <c r="B490" s="28">
        <v>5.0000000000000001E-4</v>
      </c>
      <c r="C490" s="28">
        <v>0.63672037483999999</v>
      </c>
    </row>
    <row r="491" spans="1:3" x14ac:dyDescent="0.3">
      <c r="A491" s="28">
        <v>490</v>
      </c>
      <c r="B491" s="28">
        <v>5.0000000000000001E-4</v>
      </c>
      <c r="C491" s="28">
        <v>0.63650549901999998</v>
      </c>
    </row>
    <row r="492" spans="1:3" x14ac:dyDescent="0.3">
      <c r="A492" s="28">
        <v>491</v>
      </c>
      <c r="B492" s="28">
        <v>5.0000000000000001E-4</v>
      </c>
      <c r="C492" s="28">
        <v>0.63633205446999996</v>
      </c>
    </row>
    <row r="493" spans="1:3" x14ac:dyDescent="0.3">
      <c r="A493" s="28">
        <v>492</v>
      </c>
      <c r="B493" s="28">
        <v>5.0000000000000001E-4</v>
      </c>
      <c r="C493" s="28">
        <v>0.63611089339000004</v>
      </c>
    </row>
    <row r="494" spans="1:3" x14ac:dyDescent="0.3">
      <c r="A494" s="28">
        <v>493</v>
      </c>
      <c r="B494" s="28">
        <v>5.0000000000000001E-4</v>
      </c>
      <c r="C494" s="28">
        <v>0.63590822449999995</v>
      </c>
    </row>
    <row r="495" spans="1:3" x14ac:dyDescent="0.3">
      <c r="A495" s="28">
        <v>494</v>
      </c>
      <c r="B495" s="28">
        <v>5.0000000000000001E-4</v>
      </c>
      <c r="C495" s="28">
        <v>0.63573318119</v>
      </c>
    </row>
    <row r="496" spans="1:3" x14ac:dyDescent="0.3">
      <c r="A496" s="28">
        <v>495</v>
      </c>
      <c r="B496" s="28">
        <v>5.0000000000000001E-4</v>
      </c>
      <c r="C496" s="28">
        <v>0.63554500425000005</v>
      </c>
    </row>
    <row r="497" spans="1:3" x14ac:dyDescent="0.3">
      <c r="A497" s="28">
        <v>496</v>
      </c>
      <c r="B497" s="28">
        <v>5.0000000000000001E-4</v>
      </c>
      <c r="C497" s="28">
        <v>0.63534607014</v>
      </c>
    </row>
    <row r="498" spans="1:3" x14ac:dyDescent="0.3">
      <c r="A498" s="28">
        <v>497</v>
      </c>
      <c r="B498" s="28">
        <v>5.0000000000000001E-4</v>
      </c>
      <c r="C498" s="28">
        <v>0.63516721940999998</v>
      </c>
    </row>
    <row r="499" spans="1:3" x14ac:dyDescent="0.3">
      <c r="A499" s="28">
        <v>498</v>
      </c>
      <c r="B499" s="28">
        <v>5.0000000000000001E-4</v>
      </c>
      <c r="C499" s="28">
        <v>0.63497281573999997</v>
      </c>
    </row>
    <row r="500" spans="1:3" x14ac:dyDescent="0.3">
      <c r="A500" s="28">
        <v>499</v>
      </c>
      <c r="B500" s="28">
        <v>5.0000000000000001E-4</v>
      </c>
      <c r="C500" s="28">
        <v>0.63480433816000004</v>
      </c>
    </row>
    <row r="501" spans="1:3" x14ac:dyDescent="0.3">
      <c r="A501" s="28">
        <v>500</v>
      </c>
      <c r="B501" s="28">
        <v>5.0000000000000001E-4</v>
      </c>
      <c r="C501" s="28">
        <v>0.63461395451000002</v>
      </c>
    </row>
    <row r="502" spans="1:3" x14ac:dyDescent="0.3">
      <c r="A502" s="28">
        <v>501</v>
      </c>
      <c r="B502" s="28">
        <v>5.0000000000000001E-4</v>
      </c>
      <c r="C502" s="28">
        <v>0.63433465093000008</v>
      </c>
    </row>
    <row r="503" spans="1:3" x14ac:dyDescent="0.3">
      <c r="A503" s="28">
        <v>502</v>
      </c>
      <c r="B503" s="28">
        <v>5.0000000000000001E-4</v>
      </c>
      <c r="C503" s="28">
        <v>0.63415313763000003</v>
      </c>
    </row>
    <row r="504" spans="1:3" x14ac:dyDescent="0.3">
      <c r="A504" s="28">
        <v>503</v>
      </c>
      <c r="B504" s="28">
        <v>5.0000000000000001E-4</v>
      </c>
      <c r="C504" s="28">
        <v>0.63389550429999997</v>
      </c>
    </row>
    <row r="505" spans="1:3" x14ac:dyDescent="0.3">
      <c r="A505" s="28">
        <v>504</v>
      </c>
      <c r="B505" s="28">
        <v>5.0000000000000001E-4</v>
      </c>
      <c r="C505" s="28">
        <v>0.63372944262999997</v>
      </c>
    </row>
    <row r="506" spans="1:3" x14ac:dyDescent="0.3">
      <c r="A506" s="28">
        <v>505</v>
      </c>
      <c r="B506" s="28">
        <v>5.0000000000000001E-4</v>
      </c>
      <c r="C506" s="28">
        <v>0.63352192554999998</v>
      </c>
    </row>
    <row r="507" spans="1:3" x14ac:dyDescent="0.3">
      <c r="A507" s="28">
        <v>506</v>
      </c>
      <c r="B507" s="28">
        <v>5.0000000000000001E-4</v>
      </c>
      <c r="C507" s="28">
        <v>0.63333997111999996</v>
      </c>
    </row>
    <row r="508" spans="1:3" x14ac:dyDescent="0.3">
      <c r="A508" s="28">
        <v>507</v>
      </c>
      <c r="B508" s="28">
        <v>5.0000000000000001E-4</v>
      </c>
      <c r="C508" s="28">
        <v>0.63315625937999997</v>
      </c>
    </row>
    <row r="509" spans="1:3" x14ac:dyDescent="0.3">
      <c r="A509" s="28">
        <v>508</v>
      </c>
      <c r="B509" s="28">
        <v>5.0000000000000001E-4</v>
      </c>
      <c r="C509" s="28">
        <v>0.63295459344000005</v>
      </c>
    </row>
    <row r="510" spans="1:3" x14ac:dyDescent="0.3">
      <c r="A510" s="28">
        <v>509</v>
      </c>
      <c r="B510" s="28">
        <v>5.0000000000000001E-4</v>
      </c>
      <c r="C510" s="28">
        <v>0.63277079244000001</v>
      </c>
    </row>
    <row r="511" spans="1:3" x14ac:dyDescent="0.3">
      <c r="A511" s="28">
        <v>510</v>
      </c>
      <c r="B511" s="28">
        <v>5.0000000000000001E-4</v>
      </c>
      <c r="C511" s="28">
        <v>0.63261931338999999</v>
      </c>
    </row>
    <row r="512" spans="1:3" x14ac:dyDescent="0.3">
      <c r="A512" s="28">
        <v>511</v>
      </c>
      <c r="B512" s="28">
        <v>5.0000000000000001E-4</v>
      </c>
      <c r="C512" s="28">
        <v>0.63237678202000003</v>
      </c>
    </row>
    <row r="513" spans="1:3" x14ac:dyDescent="0.3">
      <c r="A513" s="28">
        <v>512</v>
      </c>
      <c r="B513" s="28">
        <v>5.0000000000000001E-4</v>
      </c>
      <c r="C513" s="28">
        <v>0.63218521861999999</v>
      </c>
    </row>
    <row r="514" spans="1:3" x14ac:dyDescent="0.3">
      <c r="A514" s="28">
        <v>513</v>
      </c>
      <c r="B514" s="28">
        <v>5.0000000000000001E-4</v>
      </c>
      <c r="C514" s="28">
        <v>0.63198518765</v>
      </c>
    </row>
    <row r="515" spans="1:3" x14ac:dyDescent="0.3">
      <c r="A515" s="28">
        <v>514</v>
      </c>
      <c r="B515" s="28">
        <v>5.0000000000000001E-4</v>
      </c>
      <c r="C515" s="28">
        <v>0.63177944715000001</v>
      </c>
    </row>
    <row r="516" spans="1:3" x14ac:dyDescent="0.3">
      <c r="A516" s="28">
        <v>515</v>
      </c>
      <c r="B516" s="28">
        <v>5.0000000000000001E-4</v>
      </c>
      <c r="C516" s="28">
        <v>0.63157787603000004</v>
      </c>
    </row>
    <row r="517" spans="1:3" x14ac:dyDescent="0.3">
      <c r="A517" s="28">
        <v>516</v>
      </c>
      <c r="B517" s="28">
        <v>5.0000000000000001E-4</v>
      </c>
      <c r="C517" s="28">
        <v>0.63141299749000002</v>
      </c>
    </row>
    <row r="518" spans="1:3" x14ac:dyDescent="0.3">
      <c r="A518" s="28">
        <v>517</v>
      </c>
      <c r="B518" s="28">
        <v>5.0000000000000001E-4</v>
      </c>
      <c r="C518" s="28">
        <v>0.63122411716999993</v>
      </c>
    </row>
    <row r="519" spans="1:3" x14ac:dyDescent="0.3">
      <c r="A519" s="28">
        <v>518</v>
      </c>
      <c r="B519" s="28">
        <v>5.0000000000000001E-4</v>
      </c>
      <c r="C519" s="28">
        <v>0.63105855629999996</v>
      </c>
    </row>
    <row r="520" spans="1:3" x14ac:dyDescent="0.3">
      <c r="A520" s="28">
        <v>519</v>
      </c>
      <c r="B520" s="28">
        <v>5.0000000000000001E-4</v>
      </c>
      <c r="C520" s="28">
        <v>0.63087643296999996</v>
      </c>
    </row>
    <row r="521" spans="1:3" x14ac:dyDescent="0.3">
      <c r="A521" s="28">
        <v>520</v>
      </c>
      <c r="B521" s="28">
        <v>5.0000000000000001E-4</v>
      </c>
      <c r="C521" s="28">
        <v>0.63067891414999999</v>
      </c>
    </row>
    <row r="522" spans="1:3" x14ac:dyDescent="0.3">
      <c r="A522" s="28">
        <v>521</v>
      </c>
      <c r="B522" s="28">
        <v>5.0000000000000001E-4</v>
      </c>
      <c r="C522" s="28">
        <v>0.63048507138999998</v>
      </c>
    </row>
    <row r="523" spans="1:3" x14ac:dyDescent="0.3">
      <c r="A523" s="28">
        <v>522</v>
      </c>
      <c r="B523" s="28">
        <v>5.0000000000000001E-4</v>
      </c>
      <c r="C523" s="28">
        <v>0.63029082327999997</v>
      </c>
    </row>
    <row r="524" spans="1:3" x14ac:dyDescent="0.3">
      <c r="A524" s="28">
        <v>523</v>
      </c>
      <c r="B524" s="28">
        <v>5.0000000000000001E-4</v>
      </c>
      <c r="C524" s="28">
        <v>0.63011225917000002</v>
      </c>
    </row>
    <row r="525" spans="1:3" x14ac:dyDescent="0.3">
      <c r="A525" s="28">
        <v>524</v>
      </c>
      <c r="B525" s="28">
        <v>5.0000000000000001E-4</v>
      </c>
      <c r="C525" s="28">
        <v>0.62989099458999998</v>
      </c>
    </row>
    <row r="526" spans="1:3" x14ac:dyDescent="0.3">
      <c r="A526" s="28">
        <v>525</v>
      </c>
      <c r="B526" s="28">
        <v>5.0000000000000001E-4</v>
      </c>
      <c r="C526" s="28">
        <v>0.62967382673999994</v>
      </c>
    </row>
    <row r="527" spans="1:3" x14ac:dyDescent="0.3">
      <c r="A527" s="28">
        <v>526</v>
      </c>
      <c r="B527" s="28">
        <v>5.0000000000000001E-4</v>
      </c>
      <c r="C527" s="28">
        <v>0.62942563505000004</v>
      </c>
    </row>
    <row r="528" spans="1:3" x14ac:dyDescent="0.3">
      <c r="A528" s="28">
        <v>527</v>
      </c>
      <c r="B528" s="28">
        <v>5.0000000000000001E-4</v>
      </c>
      <c r="C528" s="28">
        <v>0.62926012618000005</v>
      </c>
    </row>
    <row r="529" spans="1:3" x14ac:dyDescent="0.3">
      <c r="A529" s="28">
        <v>528</v>
      </c>
      <c r="B529" s="28">
        <v>5.0000000000000001E-4</v>
      </c>
      <c r="C529" s="28">
        <v>0.62907937552999993</v>
      </c>
    </row>
    <row r="530" spans="1:3" x14ac:dyDescent="0.3">
      <c r="A530" s="28">
        <v>529</v>
      </c>
      <c r="B530" s="28">
        <v>5.0000000000000001E-4</v>
      </c>
      <c r="C530" s="28">
        <v>0.62888069072999997</v>
      </c>
    </row>
    <row r="531" spans="1:3" x14ac:dyDescent="0.3">
      <c r="A531" s="28">
        <v>530</v>
      </c>
      <c r="B531" s="28">
        <v>5.0000000000000001E-4</v>
      </c>
      <c r="C531" s="28">
        <v>0.62870206216000002</v>
      </c>
    </row>
    <row r="532" spans="1:3" x14ac:dyDescent="0.3">
      <c r="A532" s="28">
        <v>531</v>
      </c>
      <c r="B532" s="28">
        <v>5.0000000000000001E-4</v>
      </c>
      <c r="C532" s="28">
        <v>0.62851047252000003</v>
      </c>
    </row>
    <row r="533" spans="1:3" x14ac:dyDescent="0.3">
      <c r="A533" s="28">
        <v>532</v>
      </c>
      <c r="B533" s="28">
        <v>5.0000000000000001E-4</v>
      </c>
      <c r="C533" s="28">
        <v>0.62832508321000002</v>
      </c>
    </row>
    <row r="534" spans="1:3" x14ac:dyDescent="0.3">
      <c r="A534" s="28">
        <v>533</v>
      </c>
      <c r="B534" s="28">
        <v>5.0000000000000001E-4</v>
      </c>
      <c r="C534" s="28">
        <v>0.62816378890000002</v>
      </c>
    </row>
    <row r="535" spans="1:3" x14ac:dyDescent="0.3">
      <c r="A535" s="28">
        <v>534</v>
      </c>
      <c r="B535" s="28">
        <v>5.0000000000000001E-4</v>
      </c>
      <c r="C535" s="28">
        <v>0.62799793651000002</v>
      </c>
    </row>
    <row r="536" spans="1:3" x14ac:dyDescent="0.3">
      <c r="A536" s="28">
        <v>535</v>
      </c>
      <c r="B536" s="28">
        <v>5.0000000000000001E-4</v>
      </c>
      <c r="C536" s="28">
        <v>0.62781584043000005</v>
      </c>
    </row>
    <row r="537" spans="1:3" x14ac:dyDescent="0.3">
      <c r="A537" s="28">
        <v>536</v>
      </c>
      <c r="B537" s="28">
        <v>5.0000000000000001E-4</v>
      </c>
      <c r="C537" s="28">
        <v>0.62764627412999996</v>
      </c>
    </row>
    <row r="538" spans="1:3" x14ac:dyDescent="0.3">
      <c r="A538" s="28">
        <v>537</v>
      </c>
      <c r="B538" s="28">
        <v>5.0000000000000001E-4</v>
      </c>
      <c r="C538" s="28">
        <v>0.62748329247000001</v>
      </c>
    </row>
    <row r="539" spans="1:3" x14ac:dyDescent="0.3">
      <c r="A539" s="28">
        <v>538</v>
      </c>
      <c r="B539" s="28">
        <v>5.0000000000000001E-4</v>
      </c>
      <c r="C539" s="28">
        <v>0.62722058527000002</v>
      </c>
    </row>
    <row r="540" spans="1:3" x14ac:dyDescent="0.3">
      <c r="A540" s="28">
        <v>539</v>
      </c>
      <c r="B540" s="28">
        <v>5.0000000000000001E-4</v>
      </c>
      <c r="C540" s="28">
        <v>0.62704287299999995</v>
      </c>
    </row>
    <row r="541" spans="1:3" x14ac:dyDescent="0.3">
      <c r="A541" s="28">
        <v>540</v>
      </c>
      <c r="B541" s="28">
        <v>5.0000000000000001E-4</v>
      </c>
      <c r="C541" s="28">
        <v>0.62688625277999999</v>
      </c>
    </row>
    <row r="542" spans="1:3" x14ac:dyDescent="0.3">
      <c r="A542" s="28">
        <v>541</v>
      </c>
      <c r="B542" s="28">
        <v>5.0000000000000001E-4</v>
      </c>
      <c r="C542" s="28">
        <v>0.62672430273000002</v>
      </c>
    </row>
    <row r="543" spans="1:3" x14ac:dyDescent="0.3">
      <c r="A543" s="28">
        <v>542</v>
      </c>
      <c r="B543" s="28">
        <v>5.0000000000000001E-4</v>
      </c>
      <c r="C543" s="28">
        <v>0.62652857971999998</v>
      </c>
    </row>
    <row r="544" spans="1:3" x14ac:dyDescent="0.3">
      <c r="A544" s="28">
        <v>543</v>
      </c>
      <c r="B544" s="28">
        <v>5.0000000000000001E-4</v>
      </c>
      <c r="C544" s="28">
        <v>0.62637036477999997</v>
      </c>
    </row>
    <row r="545" spans="1:3" x14ac:dyDescent="0.3">
      <c r="A545" s="28">
        <v>544</v>
      </c>
      <c r="B545" s="28">
        <v>5.0000000000000001E-4</v>
      </c>
      <c r="C545" s="28">
        <v>0.62616286197000004</v>
      </c>
    </row>
    <row r="546" spans="1:3" x14ac:dyDescent="0.3">
      <c r="A546" s="28">
        <v>545</v>
      </c>
      <c r="B546" s="28">
        <v>5.0000000000000001E-4</v>
      </c>
      <c r="C546" s="28">
        <v>0.62595616675999999</v>
      </c>
    </row>
    <row r="547" spans="1:3" x14ac:dyDescent="0.3">
      <c r="A547" s="28">
        <v>546</v>
      </c>
      <c r="B547" s="28">
        <v>5.0000000000000001E-4</v>
      </c>
      <c r="C547" s="28">
        <v>0.62580133015999995</v>
      </c>
    </row>
    <row r="548" spans="1:3" x14ac:dyDescent="0.3">
      <c r="A548" s="28">
        <v>547</v>
      </c>
      <c r="B548" s="28">
        <v>5.0000000000000001E-4</v>
      </c>
      <c r="C548" s="28">
        <v>0.62559279379999999</v>
      </c>
    </row>
    <row r="549" spans="1:3" x14ac:dyDescent="0.3">
      <c r="A549" s="28">
        <v>548</v>
      </c>
      <c r="B549" s="28">
        <v>5.0000000000000001E-4</v>
      </c>
      <c r="C549" s="28">
        <v>0.62541070111000008</v>
      </c>
    </row>
    <row r="550" spans="1:3" x14ac:dyDescent="0.3">
      <c r="A550" s="28">
        <v>549</v>
      </c>
      <c r="B550" s="28">
        <v>5.0000000000000001E-4</v>
      </c>
      <c r="C550" s="28">
        <v>0.62518801222999998</v>
      </c>
    </row>
    <row r="551" spans="1:3" x14ac:dyDescent="0.3">
      <c r="A551" s="28">
        <v>550</v>
      </c>
      <c r="B551" s="28">
        <v>5.0000000000000001E-4</v>
      </c>
      <c r="C551" s="28">
        <v>0.62500040765999998</v>
      </c>
    </row>
    <row r="552" spans="1:3" x14ac:dyDescent="0.3">
      <c r="A552" s="28">
        <v>551</v>
      </c>
      <c r="B552" s="28">
        <v>5.0000000000000001E-4</v>
      </c>
      <c r="C552" s="28">
        <v>0.62481754915999999</v>
      </c>
    </row>
    <row r="553" spans="1:3" x14ac:dyDescent="0.3">
      <c r="A553" s="28">
        <v>552</v>
      </c>
      <c r="B553" s="28">
        <v>5.0000000000000001E-4</v>
      </c>
      <c r="C553" s="28">
        <v>0.62466508261999998</v>
      </c>
    </row>
    <row r="554" spans="1:3" x14ac:dyDescent="0.3">
      <c r="A554" s="28">
        <v>553</v>
      </c>
      <c r="B554" s="28">
        <v>5.0000000000000001E-4</v>
      </c>
      <c r="C554" s="28">
        <v>0.62447853066999992</v>
      </c>
    </row>
    <row r="555" spans="1:3" x14ac:dyDescent="0.3">
      <c r="A555" s="28">
        <v>554</v>
      </c>
      <c r="B555" s="28">
        <v>5.0000000000000001E-4</v>
      </c>
      <c r="C555" s="28">
        <v>0.62429763807000005</v>
      </c>
    </row>
    <row r="556" spans="1:3" x14ac:dyDescent="0.3">
      <c r="A556" s="28">
        <v>555</v>
      </c>
      <c r="B556" s="28">
        <v>5.0000000000000001E-4</v>
      </c>
      <c r="C556" s="28">
        <v>0.62414347997999997</v>
      </c>
    </row>
    <row r="557" spans="1:3" x14ac:dyDescent="0.3">
      <c r="A557" s="28">
        <v>556</v>
      </c>
      <c r="B557" s="28">
        <v>5.0000000000000001E-4</v>
      </c>
      <c r="C557" s="28">
        <v>0.62394622186000004</v>
      </c>
    </row>
    <row r="558" spans="1:3" x14ac:dyDescent="0.3">
      <c r="A558" s="28">
        <v>557</v>
      </c>
      <c r="B558" s="28">
        <v>5.0000000000000001E-4</v>
      </c>
      <c r="C558" s="28">
        <v>0.62378474494000002</v>
      </c>
    </row>
    <row r="559" spans="1:3" x14ac:dyDescent="0.3">
      <c r="A559" s="28">
        <v>558</v>
      </c>
      <c r="B559" s="28">
        <v>5.0000000000000001E-4</v>
      </c>
      <c r="C559" s="28">
        <v>0.62362598714999995</v>
      </c>
    </row>
    <row r="560" spans="1:3" x14ac:dyDescent="0.3">
      <c r="A560" s="28">
        <v>559</v>
      </c>
      <c r="B560" s="28">
        <v>5.0000000000000001E-4</v>
      </c>
      <c r="C560" s="28">
        <v>0.62346106901999998</v>
      </c>
    </row>
    <row r="561" spans="1:3" x14ac:dyDescent="0.3">
      <c r="A561" s="28">
        <v>560</v>
      </c>
      <c r="B561" s="28">
        <v>5.0000000000000001E-4</v>
      </c>
      <c r="C561" s="28">
        <v>0.62327438866000007</v>
      </c>
    </row>
    <row r="562" spans="1:3" x14ac:dyDescent="0.3">
      <c r="A562" s="28">
        <v>561</v>
      </c>
      <c r="B562" s="28">
        <v>5.0000000000000001E-4</v>
      </c>
      <c r="C562" s="28">
        <v>0.62306120064000003</v>
      </c>
    </row>
    <row r="563" spans="1:3" x14ac:dyDescent="0.3">
      <c r="A563" s="28">
        <v>562</v>
      </c>
      <c r="B563" s="28">
        <v>5.0000000000000001E-4</v>
      </c>
      <c r="C563" s="28">
        <v>0.62289933627000005</v>
      </c>
    </row>
    <row r="564" spans="1:3" x14ac:dyDescent="0.3">
      <c r="A564" s="28">
        <v>563</v>
      </c>
      <c r="B564" s="28">
        <v>5.0000000000000001E-4</v>
      </c>
      <c r="C564" s="28">
        <v>0.62272821236999998</v>
      </c>
    </row>
    <row r="565" spans="1:3" x14ac:dyDescent="0.3">
      <c r="A565" s="28">
        <v>564</v>
      </c>
      <c r="B565" s="28">
        <v>5.0000000000000001E-4</v>
      </c>
      <c r="C565" s="28">
        <v>0.62257175144999999</v>
      </c>
    </row>
    <row r="566" spans="1:3" x14ac:dyDescent="0.3">
      <c r="A566" s="28">
        <v>565</v>
      </c>
      <c r="B566" s="28">
        <v>5.0000000000000001E-4</v>
      </c>
      <c r="C566" s="28">
        <v>0.62236871802000004</v>
      </c>
    </row>
    <row r="567" spans="1:3" x14ac:dyDescent="0.3">
      <c r="A567" s="28">
        <v>566</v>
      </c>
      <c r="B567" s="28">
        <v>5.0000000000000001E-4</v>
      </c>
      <c r="C567" s="28">
        <v>0.62217788971999999</v>
      </c>
    </row>
    <row r="568" spans="1:3" x14ac:dyDescent="0.3">
      <c r="A568" s="28">
        <v>567</v>
      </c>
      <c r="B568" s="28">
        <v>5.0000000000000001E-4</v>
      </c>
      <c r="C568" s="28">
        <v>0.62202158486000003</v>
      </c>
    </row>
    <row r="569" spans="1:3" x14ac:dyDescent="0.3">
      <c r="A569" s="28">
        <v>568</v>
      </c>
      <c r="B569" s="28">
        <v>5.0000000000000001E-4</v>
      </c>
      <c r="C569" s="28">
        <v>0.62185422461000006</v>
      </c>
    </row>
    <row r="570" spans="1:3" x14ac:dyDescent="0.3">
      <c r="A570" s="28">
        <v>569</v>
      </c>
      <c r="B570" s="28">
        <v>5.0000000000000001E-4</v>
      </c>
      <c r="C570" s="28">
        <v>0.62166774840000005</v>
      </c>
    </row>
    <row r="571" spans="1:3" x14ac:dyDescent="0.3">
      <c r="A571" s="28">
        <v>570</v>
      </c>
      <c r="B571" s="28">
        <v>5.0000000000000001E-4</v>
      </c>
      <c r="C571" s="28">
        <v>0.62149018396</v>
      </c>
    </row>
    <row r="572" spans="1:3" x14ac:dyDescent="0.3">
      <c r="A572" s="28">
        <v>571</v>
      </c>
      <c r="B572" s="28">
        <v>5.0000000000000001E-4</v>
      </c>
      <c r="C572" s="28">
        <v>0.62130047117999998</v>
      </c>
    </row>
    <row r="573" spans="1:3" x14ac:dyDescent="0.3">
      <c r="A573" s="28">
        <v>572</v>
      </c>
      <c r="B573" s="28">
        <v>5.0000000000000001E-4</v>
      </c>
      <c r="C573" s="28">
        <v>0.62111638317999995</v>
      </c>
    </row>
    <row r="574" spans="1:3" x14ac:dyDescent="0.3">
      <c r="A574" s="28">
        <v>573</v>
      </c>
      <c r="B574" s="28">
        <v>5.0000000000000001E-4</v>
      </c>
      <c r="C574" s="28">
        <v>0.62095799168999999</v>
      </c>
    </row>
    <row r="575" spans="1:3" x14ac:dyDescent="0.3">
      <c r="A575" s="28">
        <v>574</v>
      </c>
      <c r="B575" s="28">
        <v>5.0000000000000001E-4</v>
      </c>
      <c r="C575" s="28">
        <v>0.62073739510000003</v>
      </c>
    </row>
    <row r="576" spans="1:3" x14ac:dyDescent="0.3">
      <c r="A576" s="28">
        <v>575</v>
      </c>
      <c r="B576" s="28">
        <v>5.0000000000000001E-4</v>
      </c>
      <c r="C576" s="28">
        <v>0.62059101712999998</v>
      </c>
    </row>
    <row r="577" spans="1:3" x14ac:dyDescent="0.3">
      <c r="A577" s="28">
        <v>576</v>
      </c>
      <c r="B577" s="28">
        <v>5.0000000000000001E-4</v>
      </c>
      <c r="C577" s="28">
        <v>0.62037946220999995</v>
      </c>
    </row>
    <row r="578" spans="1:3" x14ac:dyDescent="0.3">
      <c r="A578" s="28">
        <v>577</v>
      </c>
      <c r="B578" s="28">
        <v>5.0000000000000001E-4</v>
      </c>
      <c r="C578" s="28">
        <v>0.62018988573</v>
      </c>
    </row>
    <row r="579" spans="1:3" x14ac:dyDescent="0.3">
      <c r="A579" s="28">
        <v>578</v>
      </c>
      <c r="B579" s="28">
        <v>5.0000000000000001E-4</v>
      </c>
      <c r="C579" s="28">
        <v>0.62001119609999999</v>
      </c>
    </row>
    <row r="580" spans="1:3" x14ac:dyDescent="0.3">
      <c r="A580" s="28">
        <v>579</v>
      </c>
      <c r="B580" s="28">
        <v>5.0000000000000001E-4</v>
      </c>
      <c r="C580" s="28">
        <v>0.61985128841000003</v>
      </c>
    </row>
    <row r="581" spans="1:3" x14ac:dyDescent="0.3">
      <c r="A581" s="28">
        <v>580</v>
      </c>
      <c r="B581" s="28">
        <v>5.0000000000000001E-4</v>
      </c>
      <c r="C581" s="28">
        <v>0.61967503099999999</v>
      </c>
    </row>
    <row r="582" spans="1:3" x14ac:dyDescent="0.3">
      <c r="A582" s="28">
        <v>581</v>
      </c>
      <c r="B582" s="28">
        <v>5.0000000000000001E-4</v>
      </c>
      <c r="C582" s="28">
        <v>0.61947530316999999</v>
      </c>
    </row>
    <row r="583" spans="1:3" x14ac:dyDescent="0.3">
      <c r="A583" s="28">
        <v>582</v>
      </c>
      <c r="B583" s="28">
        <v>5.0000000000000001E-4</v>
      </c>
      <c r="C583" s="28">
        <v>0.61933091241000005</v>
      </c>
    </row>
    <row r="584" spans="1:3" x14ac:dyDescent="0.3">
      <c r="A584" s="28">
        <v>583</v>
      </c>
      <c r="B584" s="28">
        <v>5.0000000000000001E-4</v>
      </c>
      <c r="C584" s="28">
        <v>0.61912117373999997</v>
      </c>
    </row>
    <row r="585" spans="1:3" x14ac:dyDescent="0.3">
      <c r="A585" s="28">
        <v>584</v>
      </c>
      <c r="B585" s="28">
        <v>5.0000000000000001E-4</v>
      </c>
      <c r="C585" s="28">
        <v>0.61891991097999999</v>
      </c>
    </row>
    <row r="586" spans="1:3" x14ac:dyDescent="0.3">
      <c r="A586" s="28">
        <v>585</v>
      </c>
      <c r="B586" s="28">
        <v>5.0000000000000001E-4</v>
      </c>
      <c r="C586" s="28">
        <v>0.61874296671000006</v>
      </c>
    </row>
    <row r="587" spans="1:3" x14ac:dyDescent="0.3">
      <c r="A587" s="28">
        <v>586</v>
      </c>
      <c r="B587" s="28">
        <v>5.0000000000000001E-4</v>
      </c>
      <c r="C587" s="28">
        <v>0.61858408105999996</v>
      </c>
    </row>
    <row r="588" spans="1:3" x14ac:dyDescent="0.3">
      <c r="A588" s="28">
        <v>587</v>
      </c>
      <c r="B588" s="28">
        <v>5.0000000000000001E-4</v>
      </c>
      <c r="C588" s="28">
        <v>0.61834957092999998</v>
      </c>
    </row>
    <row r="589" spans="1:3" x14ac:dyDescent="0.3">
      <c r="A589" s="28">
        <v>588</v>
      </c>
      <c r="B589" s="28">
        <v>5.0000000000000001E-4</v>
      </c>
      <c r="C589" s="28">
        <v>0.61819406024000001</v>
      </c>
    </row>
    <row r="590" spans="1:3" x14ac:dyDescent="0.3">
      <c r="A590" s="28">
        <v>589</v>
      </c>
      <c r="B590" s="28">
        <v>5.0000000000000001E-4</v>
      </c>
      <c r="C590" s="28">
        <v>0.61800102326999995</v>
      </c>
    </row>
    <row r="591" spans="1:3" x14ac:dyDescent="0.3">
      <c r="A591" s="28">
        <v>590</v>
      </c>
      <c r="B591" s="28">
        <v>5.0000000000000001E-4</v>
      </c>
      <c r="C591" s="28">
        <v>0.61782225262000001</v>
      </c>
    </row>
    <row r="592" spans="1:3" x14ac:dyDescent="0.3">
      <c r="A592" s="28">
        <v>591</v>
      </c>
      <c r="B592" s="28">
        <v>5.0000000000000001E-4</v>
      </c>
      <c r="C592" s="28">
        <v>0.61765634083999998</v>
      </c>
    </row>
    <row r="593" spans="1:3" x14ac:dyDescent="0.3">
      <c r="A593" s="28">
        <v>592</v>
      </c>
      <c r="B593" s="28">
        <v>5.0000000000000001E-4</v>
      </c>
      <c r="C593" s="28">
        <v>0.61751878362000001</v>
      </c>
    </row>
    <row r="594" spans="1:3" x14ac:dyDescent="0.3">
      <c r="A594" s="28">
        <v>593</v>
      </c>
      <c r="B594" s="28">
        <v>5.0000000000000001E-4</v>
      </c>
      <c r="C594" s="28">
        <v>0.61734840107</v>
      </c>
    </row>
    <row r="595" spans="1:3" x14ac:dyDescent="0.3">
      <c r="A595" s="28">
        <v>594</v>
      </c>
      <c r="B595" s="28">
        <v>5.0000000000000001E-4</v>
      </c>
      <c r="C595" s="28">
        <v>0.61717364875000003</v>
      </c>
    </row>
    <row r="596" spans="1:3" x14ac:dyDescent="0.3">
      <c r="A596" s="28">
        <v>595</v>
      </c>
      <c r="B596" s="28">
        <v>5.0000000000000001E-4</v>
      </c>
      <c r="C596" s="28">
        <v>0.61697754969000007</v>
      </c>
    </row>
    <row r="597" spans="1:3" x14ac:dyDescent="0.3">
      <c r="A597" s="28">
        <v>596</v>
      </c>
      <c r="B597" s="28">
        <v>5.0000000000000001E-4</v>
      </c>
      <c r="C597" s="28">
        <v>0.61679853727</v>
      </c>
    </row>
    <row r="598" spans="1:3" x14ac:dyDescent="0.3">
      <c r="A598" s="28">
        <v>597</v>
      </c>
      <c r="B598" s="28">
        <v>5.0000000000000001E-4</v>
      </c>
      <c r="C598" s="28">
        <v>0.61660643301999996</v>
      </c>
    </row>
    <row r="599" spans="1:3" x14ac:dyDescent="0.3">
      <c r="A599" s="28">
        <v>598</v>
      </c>
      <c r="B599" s="28">
        <v>5.0000000000000001E-4</v>
      </c>
      <c r="C599" s="28">
        <v>0.61641068269999999</v>
      </c>
    </row>
    <row r="600" spans="1:3" x14ac:dyDescent="0.3">
      <c r="A600" s="28">
        <v>599</v>
      </c>
      <c r="B600" s="28">
        <v>5.0000000000000001E-4</v>
      </c>
      <c r="C600" s="28">
        <v>0.61625162467999994</v>
      </c>
    </row>
    <row r="601" spans="1:3" x14ac:dyDescent="0.3">
      <c r="A601" s="28">
        <v>600</v>
      </c>
      <c r="B601" s="28">
        <v>5.0000000000000001E-4</v>
      </c>
      <c r="C601" s="28">
        <v>0.61605256002999997</v>
      </c>
    </row>
    <row r="602" spans="1:3" x14ac:dyDescent="0.3">
      <c r="A602" s="28">
        <v>601</v>
      </c>
      <c r="B602" s="28">
        <v>5.0000000000000001E-4</v>
      </c>
      <c r="C602" s="28">
        <v>0.61588651584999998</v>
      </c>
    </row>
    <row r="603" spans="1:3" x14ac:dyDescent="0.3">
      <c r="A603" s="28">
        <v>602</v>
      </c>
      <c r="B603" s="28">
        <v>5.0000000000000001E-4</v>
      </c>
      <c r="C603" s="28">
        <v>0.61568312264000002</v>
      </c>
    </row>
    <row r="604" spans="1:3" x14ac:dyDescent="0.3">
      <c r="A604" s="28">
        <v>603</v>
      </c>
      <c r="B604" s="28">
        <v>5.0000000000000001E-4</v>
      </c>
      <c r="C604" s="28">
        <v>0.61547141791000004</v>
      </c>
    </row>
    <row r="605" spans="1:3" x14ac:dyDescent="0.3">
      <c r="A605" s="28">
        <v>604</v>
      </c>
      <c r="B605" s="28">
        <v>5.0000000000000001E-4</v>
      </c>
      <c r="C605" s="28">
        <v>0.61528799881999996</v>
      </c>
    </row>
    <row r="606" spans="1:3" x14ac:dyDescent="0.3">
      <c r="A606" s="28">
        <v>605</v>
      </c>
      <c r="B606" s="28">
        <v>5.0000000000000001E-4</v>
      </c>
      <c r="C606" s="28">
        <v>0.61512879646000007</v>
      </c>
    </row>
    <row r="607" spans="1:3" x14ac:dyDescent="0.3">
      <c r="A607" s="28">
        <v>606</v>
      </c>
      <c r="B607" s="28">
        <v>5.0000000000000001E-4</v>
      </c>
      <c r="C607" s="28">
        <v>0.61492028224999995</v>
      </c>
    </row>
    <row r="608" spans="1:3" x14ac:dyDescent="0.3">
      <c r="A608" s="28">
        <v>607</v>
      </c>
      <c r="B608" s="28">
        <v>5.0000000000000001E-4</v>
      </c>
      <c r="C608" s="28">
        <v>0.61471044910000006</v>
      </c>
    </row>
    <row r="609" spans="1:3" x14ac:dyDescent="0.3">
      <c r="A609" s="28">
        <v>608</v>
      </c>
      <c r="B609" s="28">
        <v>5.0000000000000001E-4</v>
      </c>
      <c r="C609" s="28">
        <v>0.61455309364999999</v>
      </c>
    </row>
    <row r="610" spans="1:3" x14ac:dyDescent="0.3">
      <c r="A610" s="28">
        <v>609</v>
      </c>
      <c r="B610" s="28">
        <v>5.0000000000000001E-4</v>
      </c>
      <c r="C610" s="28">
        <v>0.61435081697999994</v>
      </c>
    </row>
    <row r="611" spans="1:3" x14ac:dyDescent="0.3">
      <c r="A611" s="28">
        <v>610</v>
      </c>
      <c r="B611" s="28">
        <v>5.0000000000000001E-4</v>
      </c>
      <c r="C611" s="28">
        <v>0.61417458605999997</v>
      </c>
    </row>
    <row r="612" spans="1:3" x14ac:dyDescent="0.3">
      <c r="A612" s="28">
        <v>611</v>
      </c>
      <c r="B612" s="28">
        <v>5.0000000000000001E-4</v>
      </c>
      <c r="C612" s="28">
        <v>0.61396837150999994</v>
      </c>
    </row>
    <row r="613" spans="1:3" x14ac:dyDescent="0.3">
      <c r="A613" s="28">
        <v>612</v>
      </c>
      <c r="B613" s="28">
        <v>5.0000000000000001E-4</v>
      </c>
      <c r="C613" s="28">
        <v>0.61379273764999998</v>
      </c>
    </row>
    <row r="614" spans="1:3" x14ac:dyDescent="0.3">
      <c r="A614" s="28">
        <v>613</v>
      </c>
      <c r="B614" s="28">
        <v>5.0000000000000001E-4</v>
      </c>
      <c r="C614" s="28">
        <v>0.61360560920999996</v>
      </c>
    </row>
    <row r="615" spans="1:3" x14ac:dyDescent="0.3">
      <c r="A615" s="28">
        <v>614</v>
      </c>
      <c r="B615" s="28">
        <v>5.0000000000000001E-4</v>
      </c>
      <c r="C615" s="28">
        <v>0.61348135758</v>
      </c>
    </row>
    <row r="616" spans="1:3" x14ac:dyDescent="0.3">
      <c r="A616" s="28">
        <v>615</v>
      </c>
      <c r="B616" s="28">
        <v>5.0000000000000001E-4</v>
      </c>
      <c r="C616" s="28">
        <v>0.61326734668000005</v>
      </c>
    </row>
    <row r="617" spans="1:3" x14ac:dyDescent="0.3">
      <c r="A617" s="28">
        <v>616</v>
      </c>
      <c r="B617" s="28">
        <v>5.0000000000000001E-4</v>
      </c>
      <c r="C617" s="28">
        <v>0.61308414696000002</v>
      </c>
    </row>
    <row r="618" spans="1:3" x14ac:dyDescent="0.3">
      <c r="A618" s="28">
        <v>617</v>
      </c>
      <c r="B618" s="28">
        <v>5.0000000000000001E-4</v>
      </c>
      <c r="C618" s="28">
        <v>0.61290738249999999</v>
      </c>
    </row>
    <row r="619" spans="1:3" x14ac:dyDescent="0.3">
      <c r="A619" s="28">
        <v>618</v>
      </c>
      <c r="B619" s="28">
        <v>5.0000000000000001E-4</v>
      </c>
      <c r="C619" s="28">
        <v>0.61267178814000001</v>
      </c>
    </row>
    <row r="620" spans="1:3" x14ac:dyDescent="0.3">
      <c r="A620" s="28">
        <v>619</v>
      </c>
      <c r="B620" s="28">
        <v>5.0000000000000001E-4</v>
      </c>
      <c r="C620" s="28">
        <v>0.61254588787999997</v>
      </c>
    </row>
    <row r="621" spans="1:3" x14ac:dyDescent="0.3">
      <c r="A621" s="28">
        <v>620</v>
      </c>
      <c r="B621" s="28">
        <v>5.0000000000000001E-4</v>
      </c>
      <c r="C621" s="28">
        <v>0.61241661654000001</v>
      </c>
    </row>
    <row r="622" spans="1:3" x14ac:dyDescent="0.3">
      <c r="A622" s="28">
        <v>621</v>
      </c>
      <c r="B622" s="28">
        <v>5.0000000000000001E-4</v>
      </c>
      <c r="C622" s="28">
        <v>0.61223119329999998</v>
      </c>
    </row>
    <row r="623" spans="1:3" x14ac:dyDescent="0.3">
      <c r="A623" s="28">
        <v>622</v>
      </c>
      <c r="B623" s="28">
        <v>5.0000000000000001E-4</v>
      </c>
      <c r="C623" s="28">
        <v>0.61206235098999995</v>
      </c>
    </row>
    <row r="624" spans="1:3" x14ac:dyDescent="0.3">
      <c r="A624" s="28">
        <v>623</v>
      </c>
      <c r="B624" s="28">
        <v>5.0000000000000001E-4</v>
      </c>
      <c r="C624" s="28">
        <v>0.61188828135999995</v>
      </c>
    </row>
    <row r="625" spans="1:3" x14ac:dyDescent="0.3">
      <c r="A625" s="28">
        <v>624</v>
      </c>
      <c r="B625" s="28">
        <v>5.0000000000000001E-4</v>
      </c>
      <c r="C625" s="28">
        <v>0.61174109723000003</v>
      </c>
    </row>
    <row r="626" spans="1:3" x14ac:dyDescent="0.3">
      <c r="A626" s="28">
        <v>625</v>
      </c>
      <c r="B626" s="28">
        <v>5.0000000000000001E-4</v>
      </c>
      <c r="C626" s="28">
        <v>0.61152258094</v>
      </c>
    </row>
    <row r="627" spans="1:3" x14ac:dyDescent="0.3">
      <c r="A627" s="28">
        <v>626</v>
      </c>
      <c r="B627" s="28">
        <v>5.0000000000000001E-4</v>
      </c>
      <c r="C627" s="28">
        <v>0.61131143128999998</v>
      </c>
    </row>
    <row r="628" spans="1:3" x14ac:dyDescent="0.3">
      <c r="A628" s="28">
        <v>627</v>
      </c>
      <c r="B628" s="28">
        <v>5.0000000000000001E-4</v>
      </c>
      <c r="C628" s="28">
        <v>0.61111358545000005</v>
      </c>
    </row>
    <row r="629" spans="1:3" x14ac:dyDescent="0.3">
      <c r="A629" s="28">
        <v>628</v>
      </c>
      <c r="B629" s="28">
        <v>5.0000000000000001E-4</v>
      </c>
      <c r="C629" s="28">
        <v>0.61091467818</v>
      </c>
    </row>
    <row r="630" spans="1:3" x14ac:dyDescent="0.3">
      <c r="A630" s="28">
        <v>629</v>
      </c>
      <c r="B630" s="28">
        <v>5.0000000000000001E-4</v>
      </c>
      <c r="C630" s="28">
        <v>0.61074879934000004</v>
      </c>
    </row>
    <row r="631" spans="1:3" x14ac:dyDescent="0.3">
      <c r="A631" s="28">
        <v>630</v>
      </c>
      <c r="B631" s="28">
        <v>5.0000000000000001E-4</v>
      </c>
      <c r="C631" s="28">
        <v>0.61058544963999994</v>
      </c>
    </row>
    <row r="632" spans="1:3" x14ac:dyDescent="0.3">
      <c r="A632" s="28">
        <v>631</v>
      </c>
      <c r="B632" s="28">
        <v>5.0000000000000001E-4</v>
      </c>
      <c r="C632" s="28">
        <v>0.61042214031999997</v>
      </c>
    </row>
    <row r="633" spans="1:3" x14ac:dyDescent="0.3">
      <c r="A633" s="28">
        <v>632</v>
      </c>
      <c r="B633" s="28">
        <v>5.0000000000000001E-4</v>
      </c>
      <c r="C633" s="28">
        <v>0.61023433171999997</v>
      </c>
    </row>
    <row r="634" spans="1:3" x14ac:dyDescent="0.3">
      <c r="A634" s="28">
        <v>633</v>
      </c>
      <c r="B634" s="28">
        <v>5.0000000000000001E-4</v>
      </c>
      <c r="C634" s="28">
        <v>0.61007492027999999</v>
      </c>
    </row>
    <row r="635" spans="1:3" x14ac:dyDescent="0.3">
      <c r="A635" s="28">
        <v>634</v>
      </c>
      <c r="B635" s="28">
        <v>5.0000000000000001E-4</v>
      </c>
      <c r="C635" s="28">
        <v>0.60989610024999996</v>
      </c>
    </row>
    <row r="636" spans="1:3" x14ac:dyDescent="0.3">
      <c r="A636" s="28">
        <v>635</v>
      </c>
      <c r="B636" s="28">
        <v>5.0000000000000001E-4</v>
      </c>
      <c r="C636" s="28">
        <v>0.60968955638</v>
      </c>
    </row>
    <row r="637" spans="1:3" x14ac:dyDescent="0.3">
      <c r="A637" s="28">
        <v>636</v>
      </c>
      <c r="B637" s="28">
        <v>5.0000000000000001E-4</v>
      </c>
      <c r="C637" s="28">
        <v>0.60950748357999995</v>
      </c>
    </row>
    <row r="638" spans="1:3" x14ac:dyDescent="0.3">
      <c r="A638" s="28">
        <v>637</v>
      </c>
      <c r="B638" s="28">
        <v>5.0000000000000001E-4</v>
      </c>
      <c r="C638" s="28">
        <v>0.60933507337000004</v>
      </c>
    </row>
    <row r="639" spans="1:3" x14ac:dyDescent="0.3">
      <c r="A639" s="28">
        <v>638</v>
      </c>
      <c r="B639" s="28">
        <v>5.0000000000000001E-4</v>
      </c>
      <c r="C639" s="28">
        <v>0.60916793127000002</v>
      </c>
    </row>
    <row r="640" spans="1:3" x14ac:dyDescent="0.3">
      <c r="A640" s="28">
        <v>639</v>
      </c>
      <c r="B640" s="28">
        <v>5.0000000000000001E-4</v>
      </c>
      <c r="C640" s="28">
        <v>0.60899340649</v>
      </c>
    </row>
    <row r="641" spans="1:3" x14ac:dyDescent="0.3">
      <c r="A641" s="28">
        <v>640</v>
      </c>
      <c r="B641" s="28">
        <v>5.0000000000000001E-4</v>
      </c>
      <c r="C641" s="28">
        <v>0.60879739314000003</v>
      </c>
    </row>
    <row r="642" spans="1:3" x14ac:dyDescent="0.3">
      <c r="A642" s="28">
        <v>641</v>
      </c>
      <c r="B642" s="28">
        <v>5.0000000000000001E-4</v>
      </c>
      <c r="C642" s="28">
        <v>0.60859799108000001</v>
      </c>
    </row>
    <row r="643" spans="1:3" x14ac:dyDescent="0.3">
      <c r="A643" s="28">
        <v>642</v>
      </c>
      <c r="B643" s="28">
        <v>5.0000000000000001E-4</v>
      </c>
      <c r="C643" s="28">
        <v>0.60843184585999999</v>
      </c>
    </row>
    <row r="644" spans="1:3" x14ac:dyDescent="0.3">
      <c r="A644" s="28">
        <v>643</v>
      </c>
      <c r="B644" s="28">
        <v>5.0000000000000001E-4</v>
      </c>
      <c r="C644" s="28">
        <v>0.60823778606000001</v>
      </c>
    </row>
    <row r="645" spans="1:3" x14ac:dyDescent="0.3">
      <c r="A645" s="28">
        <v>644</v>
      </c>
      <c r="B645" s="28">
        <v>5.0000000000000001E-4</v>
      </c>
      <c r="C645" s="28">
        <v>0.60799471584999998</v>
      </c>
    </row>
    <row r="646" spans="1:3" x14ac:dyDescent="0.3">
      <c r="A646" s="28">
        <v>645</v>
      </c>
      <c r="B646" s="28">
        <v>5.0000000000000001E-4</v>
      </c>
      <c r="C646" s="28">
        <v>0.60779880292999999</v>
      </c>
    </row>
    <row r="647" spans="1:3" x14ac:dyDescent="0.3">
      <c r="A647" s="28">
        <v>646</v>
      </c>
      <c r="B647" s="28">
        <v>5.0000000000000001E-4</v>
      </c>
      <c r="C647" s="28">
        <v>0.60759999761000005</v>
      </c>
    </row>
    <row r="648" spans="1:3" x14ac:dyDescent="0.3">
      <c r="A648" s="28">
        <v>647</v>
      </c>
      <c r="B648" s="28">
        <v>5.0000000000000001E-4</v>
      </c>
      <c r="C648" s="28">
        <v>0.60738239126000004</v>
      </c>
    </row>
    <row r="649" spans="1:3" x14ac:dyDescent="0.3">
      <c r="A649" s="28">
        <v>648</v>
      </c>
      <c r="B649" s="28">
        <v>5.0000000000000001E-4</v>
      </c>
      <c r="C649" s="28">
        <v>0.60717371007999998</v>
      </c>
    </row>
    <row r="650" spans="1:3" x14ac:dyDescent="0.3">
      <c r="A650" s="28">
        <v>649</v>
      </c>
      <c r="B650" s="28">
        <v>5.0000000000000001E-4</v>
      </c>
      <c r="C650" s="28">
        <v>0.60695995007000003</v>
      </c>
    </row>
    <row r="651" spans="1:3" x14ac:dyDescent="0.3">
      <c r="A651" s="28">
        <v>650</v>
      </c>
      <c r="B651" s="28">
        <v>5.0000000000000001E-4</v>
      </c>
      <c r="C651" s="28">
        <v>0.60675178387000006</v>
      </c>
    </row>
    <row r="652" spans="1:3" x14ac:dyDescent="0.3">
      <c r="A652" s="28">
        <v>651</v>
      </c>
      <c r="B652" s="28">
        <v>5.0000000000000001E-4</v>
      </c>
      <c r="C652" s="28">
        <v>0.60654119858</v>
      </c>
    </row>
    <row r="653" spans="1:3" x14ac:dyDescent="0.3">
      <c r="A653" s="28">
        <v>652</v>
      </c>
      <c r="B653" s="28">
        <v>5.0000000000000001E-4</v>
      </c>
      <c r="C653" s="28">
        <v>0.60633396228000003</v>
      </c>
    </row>
    <row r="654" spans="1:3" x14ac:dyDescent="0.3">
      <c r="A654" s="28">
        <v>653</v>
      </c>
      <c r="B654" s="28">
        <v>5.0000000000000001E-4</v>
      </c>
      <c r="C654" s="28">
        <v>0.60609358875999997</v>
      </c>
    </row>
    <row r="655" spans="1:3" x14ac:dyDescent="0.3">
      <c r="A655" s="28">
        <v>654</v>
      </c>
      <c r="B655" s="28">
        <v>5.0000000000000001E-4</v>
      </c>
      <c r="C655" s="28">
        <v>0.60589814520999996</v>
      </c>
    </row>
    <row r="656" spans="1:3" x14ac:dyDescent="0.3">
      <c r="A656" s="28">
        <v>655</v>
      </c>
      <c r="B656" s="28">
        <v>5.0000000000000001E-4</v>
      </c>
      <c r="C656" s="28">
        <v>0.60575403473</v>
      </c>
    </row>
    <row r="657" spans="1:3" x14ac:dyDescent="0.3">
      <c r="A657" s="28">
        <v>656</v>
      </c>
      <c r="B657" s="28">
        <v>5.0000000000000001E-4</v>
      </c>
      <c r="C657" s="28">
        <v>0.60558318261999999</v>
      </c>
    </row>
    <row r="658" spans="1:3" x14ac:dyDescent="0.3">
      <c r="A658" s="28">
        <v>657</v>
      </c>
      <c r="B658" s="28">
        <v>5.0000000000000001E-4</v>
      </c>
      <c r="C658" s="28">
        <v>0.60541979595000006</v>
      </c>
    </row>
    <row r="659" spans="1:3" x14ac:dyDescent="0.3">
      <c r="A659" s="28">
        <v>658</v>
      </c>
      <c r="B659" s="28">
        <v>5.0000000000000001E-4</v>
      </c>
      <c r="C659" s="28">
        <v>0.60522022725000002</v>
      </c>
    </row>
    <row r="660" spans="1:3" x14ac:dyDescent="0.3">
      <c r="A660" s="28">
        <v>659</v>
      </c>
      <c r="B660" s="28">
        <v>5.0000000000000001E-4</v>
      </c>
      <c r="C660" s="28">
        <v>0.60501141118000001</v>
      </c>
    </row>
    <row r="661" spans="1:3" x14ac:dyDescent="0.3">
      <c r="A661" s="28">
        <v>660</v>
      </c>
      <c r="B661" s="28">
        <v>5.0000000000000001E-4</v>
      </c>
      <c r="C661" s="28">
        <v>0.60483911886999997</v>
      </c>
    </row>
    <row r="662" spans="1:3" x14ac:dyDescent="0.3">
      <c r="A662" s="28">
        <v>661</v>
      </c>
      <c r="B662" s="28">
        <v>5.0000000000000001E-4</v>
      </c>
      <c r="C662" s="28">
        <v>0.60465218931999998</v>
      </c>
    </row>
    <row r="663" spans="1:3" x14ac:dyDescent="0.3">
      <c r="A663" s="28">
        <v>662</v>
      </c>
      <c r="B663" s="28">
        <v>5.0000000000000001E-4</v>
      </c>
      <c r="C663" s="28">
        <v>0.60445537418999995</v>
      </c>
    </row>
    <row r="664" spans="1:3" x14ac:dyDescent="0.3">
      <c r="A664" s="28">
        <v>663</v>
      </c>
      <c r="B664" s="28">
        <v>5.0000000000000001E-4</v>
      </c>
      <c r="C664" s="28">
        <v>0.60426068025000002</v>
      </c>
    </row>
    <row r="665" spans="1:3" x14ac:dyDescent="0.3">
      <c r="A665" s="28">
        <v>664</v>
      </c>
      <c r="B665" s="28">
        <v>5.0000000000000001E-4</v>
      </c>
      <c r="C665" s="28">
        <v>0.60410433591000001</v>
      </c>
    </row>
    <row r="666" spans="1:3" x14ac:dyDescent="0.3">
      <c r="A666" s="28">
        <v>665</v>
      </c>
      <c r="B666" s="28">
        <v>5.0000000000000001E-4</v>
      </c>
      <c r="C666" s="28">
        <v>0.60391528495000002</v>
      </c>
    </row>
    <row r="667" spans="1:3" x14ac:dyDescent="0.3">
      <c r="A667" s="28">
        <v>666</v>
      </c>
      <c r="B667" s="28">
        <v>5.0000000000000001E-4</v>
      </c>
      <c r="C667" s="28">
        <v>0.60371340349000002</v>
      </c>
    </row>
    <row r="668" spans="1:3" x14ac:dyDescent="0.3">
      <c r="A668" s="28">
        <v>667</v>
      </c>
      <c r="B668" s="28">
        <v>5.0000000000000001E-4</v>
      </c>
      <c r="C668" s="28">
        <v>0.60354876672000002</v>
      </c>
    </row>
    <row r="669" spans="1:3" x14ac:dyDescent="0.3">
      <c r="A669" s="28">
        <v>668</v>
      </c>
      <c r="B669" s="28">
        <v>5.0000000000000001E-4</v>
      </c>
      <c r="C669" s="28">
        <v>0.6033875272</v>
      </c>
    </row>
    <row r="670" spans="1:3" x14ac:dyDescent="0.3">
      <c r="A670" s="28">
        <v>669</v>
      </c>
      <c r="B670" s="28">
        <v>5.0000000000000001E-4</v>
      </c>
      <c r="C670" s="28">
        <v>0.60312524833000003</v>
      </c>
    </row>
    <row r="671" spans="1:3" x14ac:dyDescent="0.3">
      <c r="A671" s="28">
        <v>670</v>
      </c>
      <c r="B671" s="28">
        <v>5.0000000000000001E-4</v>
      </c>
      <c r="C671" s="28">
        <v>0.60292191316999999</v>
      </c>
    </row>
    <row r="672" spans="1:3" x14ac:dyDescent="0.3">
      <c r="A672" s="28">
        <v>671</v>
      </c>
      <c r="B672" s="28">
        <v>5.0000000000000001E-4</v>
      </c>
      <c r="C672" s="28">
        <v>0.60273310697000004</v>
      </c>
    </row>
    <row r="673" spans="1:3" x14ac:dyDescent="0.3">
      <c r="A673" s="28">
        <v>672</v>
      </c>
      <c r="B673" s="28">
        <v>5.0000000000000001E-4</v>
      </c>
      <c r="C673" s="28">
        <v>0.60253773394999999</v>
      </c>
    </row>
    <row r="674" spans="1:3" x14ac:dyDescent="0.3">
      <c r="A674" s="28">
        <v>673</v>
      </c>
      <c r="B674" s="28">
        <v>5.0000000000000001E-4</v>
      </c>
      <c r="C674" s="28">
        <v>0.60229453295000002</v>
      </c>
    </row>
    <row r="675" spans="1:3" x14ac:dyDescent="0.3">
      <c r="A675" s="28">
        <v>674</v>
      </c>
      <c r="B675" s="28">
        <v>5.0000000000000001E-4</v>
      </c>
      <c r="C675" s="28">
        <v>0.60210059537000005</v>
      </c>
    </row>
    <row r="676" spans="1:3" x14ac:dyDescent="0.3">
      <c r="A676" s="28">
        <v>675</v>
      </c>
      <c r="B676" s="28">
        <v>5.0000000000000001E-4</v>
      </c>
      <c r="C676" s="28">
        <v>0.60193293361</v>
      </c>
    </row>
    <row r="677" spans="1:3" x14ac:dyDescent="0.3">
      <c r="A677" s="28">
        <v>676</v>
      </c>
      <c r="B677" s="28">
        <v>5.0000000000000001E-4</v>
      </c>
      <c r="C677" s="28">
        <v>0.60175905679000008</v>
      </c>
    </row>
    <row r="678" spans="1:3" x14ac:dyDescent="0.3">
      <c r="A678" s="28">
        <v>677</v>
      </c>
      <c r="B678" s="28">
        <v>5.0000000000000001E-4</v>
      </c>
      <c r="C678" s="28">
        <v>0.60160309405000001</v>
      </c>
    </row>
    <row r="679" spans="1:3" x14ac:dyDescent="0.3">
      <c r="A679" s="28">
        <v>678</v>
      </c>
      <c r="B679" s="28">
        <v>5.0000000000000001E-4</v>
      </c>
      <c r="C679" s="28">
        <v>0.60141593276999994</v>
      </c>
    </row>
    <row r="680" spans="1:3" x14ac:dyDescent="0.3">
      <c r="A680" s="28">
        <v>679</v>
      </c>
      <c r="B680" s="28">
        <v>5.0000000000000001E-4</v>
      </c>
      <c r="C680" s="28">
        <v>0.60123401297000001</v>
      </c>
    </row>
    <row r="681" spans="1:3" x14ac:dyDescent="0.3">
      <c r="A681" s="28">
        <v>680</v>
      </c>
      <c r="B681" s="28">
        <v>5.0000000000000001E-4</v>
      </c>
      <c r="C681" s="28">
        <v>0.60105098377999999</v>
      </c>
    </row>
    <row r="682" spans="1:3" x14ac:dyDescent="0.3">
      <c r="A682" s="28">
        <v>681</v>
      </c>
      <c r="B682" s="28">
        <v>5.0000000000000001E-4</v>
      </c>
      <c r="C682" s="28">
        <v>0.60090997558000003</v>
      </c>
    </row>
    <row r="683" spans="1:3" x14ac:dyDescent="0.3">
      <c r="A683" s="28">
        <v>682</v>
      </c>
      <c r="B683" s="28">
        <v>5.0000000000000001E-4</v>
      </c>
      <c r="C683" s="28">
        <v>0.60072184845999999</v>
      </c>
    </row>
    <row r="684" spans="1:3" x14ac:dyDescent="0.3">
      <c r="A684" s="28">
        <v>683</v>
      </c>
      <c r="B684" s="28">
        <v>5.0000000000000001E-4</v>
      </c>
      <c r="C684" s="28">
        <v>0.60053623332999995</v>
      </c>
    </row>
    <row r="685" spans="1:3" x14ac:dyDescent="0.3">
      <c r="A685" s="28">
        <v>684</v>
      </c>
      <c r="B685" s="28">
        <v>5.0000000000000001E-4</v>
      </c>
      <c r="C685" s="28">
        <v>0.60033912045000004</v>
      </c>
    </row>
    <row r="686" spans="1:3" x14ac:dyDescent="0.3">
      <c r="A686" s="28">
        <v>685</v>
      </c>
      <c r="B686" s="28">
        <v>5.0000000000000001E-4</v>
      </c>
      <c r="C686" s="28">
        <v>0.60019704433999999</v>
      </c>
    </row>
    <row r="687" spans="1:3" x14ac:dyDescent="0.3">
      <c r="A687" s="28">
        <v>686</v>
      </c>
      <c r="B687" s="28">
        <v>5.0000000000000001E-4</v>
      </c>
      <c r="C687" s="28">
        <v>0.59999834877000002</v>
      </c>
    </row>
    <row r="688" spans="1:3" x14ac:dyDescent="0.3">
      <c r="A688" s="28">
        <v>687</v>
      </c>
      <c r="B688" s="28">
        <v>5.0000000000000001E-4</v>
      </c>
      <c r="C688" s="28">
        <v>0.59976829841000001</v>
      </c>
    </row>
    <row r="689" spans="1:3" x14ac:dyDescent="0.3">
      <c r="A689" s="28">
        <v>688</v>
      </c>
      <c r="B689" s="28">
        <v>5.0000000000000001E-4</v>
      </c>
      <c r="C689" s="28">
        <v>0.59956336098999996</v>
      </c>
    </row>
    <row r="690" spans="1:3" x14ac:dyDescent="0.3">
      <c r="A690" s="28">
        <v>689</v>
      </c>
      <c r="B690" s="28">
        <v>5.0000000000000001E-4</v>
      </c>
      <c r="C690" s="28">
        <v>0.59936668580000008</v>
      </c>
    </row>
    <row r="691" spans="1:3" x14ac:dyDescent="0.3">
      <c r="A691" s="28">
        <v>690</v>
      </c>
      <c r="B691" s="28">
        <v>5.0000000000000001E-4</v>
      </c>
      <c r="C691" s="28">
        <v>0.59921134661000008</v>
      </c>
    </row>
    <row r="692" spans="1:3" x14ac:dyDescent="0.3">
      <c r="A692" s="28">
        <v>691</v>
      </c>
      <c r="B692" s="28">
        <v>5.0000000000000001E-4</v>
      </c>
      <c r="C692" s="28">
        <v>0.59904713657999997</v>
      </c>
    </row>
    <row r="693" spans="1:3" x14ac:dyDescent="0.3">
      <c r="A693" s="28">
        <v>692</v>
      </c>
      <c r="B693" s="28">
        <v>5.0000000000000001E-4</v>
      </c>
      <c r="C693" s="28">
        <v>0.59885809282000002</v>
      </c>
    </row>
    <row r="694" spans="1:3" x14ac:dyDescent="0.3">
      <c r="A694" s="28">
        <v>693</v>
      </c>
      <c r="B694" s="28">
        <v>5.0000000000000001E-4</v>
      </c>
      <c r="C694" s="28">
        <v>0.59869609667000001</v>
      </c>
    </row>
    <row r="695" spans="1:3" x14ac:dyDescent="0.3">
      <c r="A695" s="28">
        <v>694</v>
      </c>
      <c r="B695" s="28">
        <v>5.0000000000000001E-4</v>
      </c>
      <c r="C695" s="28">
        <v>0.59848247118000009</v>
      </c>
    </row>
    <row r="696" spans="1:3" x14ac:dyDescent="0.3">
      <c r="A696" s="28">
        <v>695</v>
      </c>
      <c r="B696" s="28">
        <v>5.0000000000000001E-4</v>
      </c>
      <c r="C696" s="28">
        <v>0.59832019945000003</v>
      </c>
    </row>
    <row r="697" spans="1:3" x14ac:dyDescent="0.3">
      <c r="A697" s="28">
        <v>696</v>
      </c>
      <c r="B697" s="28">
        <v>5.0000000000000001E-4</v>
      </c>
      <c r="C697" s="28">
        <v>0.59813933781000006</v>
      </c>
    </row>
    <row r="698" spans="1:3" x14ac:dyDescent="0.3">
      <c r="A698" s="28">
        <v>697</v>
      </c>
      <c r="B698" s="28">
        <v>5.0000000000000001E-4</v>
      </c>
      <c r="C698" s="28">
        <v>0.59791006513</v>
      </c>
    </row>
    <row r="699" spans="1:3" x14ac:dyDescent="0.3">
      <c r="A699" s="28">
        <v>698</v>
      </c>
      <c r="B699" s="28">
        <v>5.0000000000000001E-4</v>
      </c>
      <c r="C699" s="28">
        <v>0.59772966951000006</v>
      </c>
    </row>
    <row r="700" spans="1:3" x14ac:dyDescent="0.3">
      <c r="A700" s="28">
        <v>699</v>
      </c>
      <c r="B700" s="28">
        <v>5.0000000000000001E-4</v>
      </c>
      <c r="C700" s="28">
        <v>0.59753419140999997</v>
      </c>
    </row>
    <row r="701" spans="1:3" x14ac:dyDescent="0.3">
      <c r="A701" s="28">
        <v>700</v>
      </c>
      <c r="B701" s="28">
        <v>5.0000000000000001E-4</v>
      </c>
      <c r="C701" s="28">
        <v>0.59733763188</v>
      </c>
    </row>
    <row r="702" spans="1:3" x14ac:dyDescent="0.3">
      <c r="A702" s="28">
        <v>701</v>
      </c>
      <c r="B702" s="28">
        <v>5.0000000000000001E-4</v>
      </c>
      <c r="C702" s="28">
        <v>0.59713359625000006</v>
      </c>
    </row>
    <row r="703" spans="1:3" x14ac:dyDescent="0.3">
      <c r="A703" s="28">
        <v>702</v>
      </c>
      <c r="B703" s="28">
        <v>5.0000000000000001E-4</v>
      </c>
      <c r="C703" s="28">
        <v>0.59691728113999998</v>
      </c>
    </row>
    <row r="704" spans="1:3" x14ac:dyDescent="0.3">
      <c r="A704" s="28">
        <v>703</v>
      </c>
      <c r="B704" s="28">
        <v>5.0000000000000001E-4</v>
      </c>
      <c r="C704" s="28">
        <v>0.59673261449000004</v>
      </c>
    </row>
    <row r="705" spans="1:3" x14ac:dyDescent="0.3">
      <c r="A705" s="28">
        <v>704</v>
      </c>
      <c r="B705" s="28">
        <v>5.0000000000000001E-4</v>
      </c>
      <c r="C705" s="28">
        <v>0.59653731325000003</v>
      </c>
    </row>
    <row r="706" spans="1:3" x14ac:dyDescent="0.3">
      <c r="A706" s="28">
        <v>705</v>
      </c>
      <c r="B706" s="28">
        <v>5.0000000000000001E-4</v>
      </c>
      <c r="C706" s="28">
        <v>0.59633570539000003</v>
      </c>
    </row>
    <row r="707" spans="1:3" x14ac:dyDescent="0.3">
      <c r="A707" s="28">
        <v>706</v>
      </c>
      <c r="B707" s="28">
        <v>5.0000000000000001E-4</v>
      </c>
      <c r="C707" s="28">
        <v>0.59610802529999996</v>
      </c>
    </row>
    <row r="708" spans="1:3" x14ac:dyDescent="0.3">
      <c r="A708" s="28">
        <v>707</v>
      </c>
      <c r="B708" s="28">
        <v>5.0000000000000001E-4</v>
      </c>
      <c r="C708" s="28">
        <v>0.59590781237000001</v>
      </c>
    </row>
    <row r="709" spans="1:3" x14ac:dyDescent="0.3">
      <c r="A709" s="28">
        <v>708</v>
      </c>
      <c r="B709" s="28">
        <v>5.0000000000000001E-4</v>
      </c>
      <c r="C709" s="28">
        <v>0.59569733132000002</v>
      </c>
    </row>
    <row r="710" spans="1:3" x14ac:dyDescent="0.3">
      <c r="A710" s="28">
        <v>709</v>
      </c>
      <c r="B710" s="28">
        <v>5.0000000000000001E-4</v>
      </c>
      <c r="C710" s="28">
        <v>0.59551350276000004</v>
      </c>
    </row>
    <row r="711" spans="1:3" x14ac:dyDescent="0.3">
      <c r="A711" s="28">
        <v>710</v>
      </c>
      <c r="B711" s="28">
        <v>5.0000000000000001E-4</v>
      </c>
      <c r="C711" s="28">
        <v>0.59534726595999998</v>
      </c>
    </row>
    <row r="712" spans="1:3" x14ac:dyDescent="0.3">
      <c r="A712" s="28">
        <v>711</v>
      </c>
      <c r="B712" s="28">
        <v>5.0000000000000001E-4</v>
      </c>
      <c r="C712" s="28">
        <v>0.59509893515000001</v>
      </c>
    </row>
    <row r="713" spans="1:3" x14ac:dyDescent="0.3">
      <c r="A713" s="28">
        <v>712</v>
      </c>
      <c r="B713" s="28">
        <v>5.0000000000000001E-4</v>
      </c>
      <c r="C713" s="28">
        <v>0.59485934939000007</v>
      </c>
    </row>
    <row r="714" spans="1:3" x14ac:dyDescent="0.3">
      <c r="A714" s="28">
        <v>713</v>
      </c>
      <c r="B714" s="28">
        <v>5.0000000000000001E-4</v>
      </c>
      <c r="C714" s="28">
        <v>0.59463206734999996</v>
      </c>
    </row>
    <row r="715" spans="1:3" x14ac:dyDescent="0.3">
      <c r="A715" s="28">
        <v>714</v>
      </c>
      <c r="B715" s="28">
        <v>5.0000000000000001E-4</v>
      </c>
      <c r="C715" s="28">
        <v>0.59442520068999993</v>
      </c>
    </row>
    <row r="716" spans="1:3" x14ac:dyDescent="0.3">
      <c r="A716" s="28">
        <v>715</v>
      </c>
      <c r="B716" s="28">
        <v>5.0000000000000001E-4</v>
      </c>
      <c r="C716" s="28">
        <v>0.59420972335</v>
      </c>
    </row>
    <row r="717" spans="1:3" x14ac:dyDescent="0.3">
      <c r="A717" s="28">
        <v>716</v>
      </c>
      <c r="B717" s="28">
        <v>5.0000000000000001E-4</v>
      </c>
      <c r="C717" s="28">
        <v>0.59397640965999998</v>
      </c>
    </row>
    <row r="718" spans="1:3" x14ac:dyDescent="0.3">
      <c r="A718" s="28">
        <v>717</v>
      </c>
      <c r="B718" s="28">
        <v>5.0000000000000001E-4</v>
      </c>
      <c r="C718" s="28">
        <v>0.59381264394</v>
      </c>
    </row>
    <row r="719" spans="1:3" x14ac:dyDescent="0.3">
      <c r="A719" s="28">
        <v>718</v>
      </c>
      <c r="B719" s="28">
        <v>5.0000000000000001E-4</v>
      </c>
      <c r="C719" s="28">
        <v>0.59362843729000003</v>
      </c>
    </row>
    <row r="720" spans="1:3" x14ac:dyDescent="0.3">
      <c r="A720" s="28">
        <v>719</v>
      </c>
      <c r="B720" s="28">
        <v>5.0000000000000001E-4</v>
      </c>
      <c r="C720" s="28">
        <v>0.59342065436000002</v>
      </c>
    </row>
    <row r="721" spans="1:3" x14ac:dyDescent="0.3">
      <c r="A721" s="28">
        <v>720</v>
      </c>
      <c r="B721" s="28">
        <v>5.0000000000000001E-4</v>
      </c>
      <c r="C721" s="28">
        <v>0.59322907069000008</v>
      </c>
    </row>
    <row r="722" spans="1:3" x14ac:dyDescent="0.3">
      <c r="A722" s="28">
        <v>721</v>
      </c>
      <c r="B722" s="28">
        <v>5.0000000000000001E-4</v>
      </c>
      <c r="C722" s="28">
        <v>0.59303180337000005</v>
      </c>
    </row>
    <row r="723" spans="1:3" x14ac:dyDescent="0.3">
      <c r="A723" s="28">
        <v>722</v>
      </c>
      <c r="B723" s="28">
        <v>5.0000000000000001E-4</v>
      </c>
      <c r="C723" s="28">
        <v>0.59280323819000003</v>
      </c>
    </row>
    <row r="724" spans="1:3" x14ac:dyDescent="0.3">
      <c r="A724" s="28">
        <v>723</v>
      </c>
      <c r="B724" s="28">
        <v>5.0000000000000001E-4</v>
      </c>
      <c r="C724" s="28">
        <v>0.59261215377999998</v>
      </c>
    </row>
    <row r="725" spans="1:3" x14ac:dyDescent="0.3">
      <c r="A725" s="28">
        <v>724</v>
      </c>
      <c r="B725" s="28">
        <v>5.0000000000000001E-4</v>
      </c>
      <c r="C725" s="28">
        <v>0.59242967837999994</v>
      </c>
    </row>
    <row r="726" spans="1:3" x14ac:dyDescent="0.3">
      <c r="A726" s="28">
        <v>725</v>
      </c>
      <c r="B726" s="28">
        <v>5.0000000000000001E-4</v>
      </c>
      <c r="C726" s="28">
        <v>0.59223971441000001</v>
      </c>
    </row>
    <row r="727" spans="1:3" x14ac:dyDescent="0.3">
      <c r="A727" s="28">
        <v>726</v>
      </c>
      <c r="B727" s="28">
        <v>5.0000000000000001E-4</v>
      </c>
      <c r="C727" s="28">
        <v>0.59199229453000002</v>
      </c>
    </row>
    <row r="728" spans="1:3" x14ac:dyDescent="0.3">
      <c r="A728" s="28">
        <v>727</v>
      </c>
      <c r="B728" s="28">
        <v>5.0000000000000001E-4</v>
      </c>
      <c r="C728" s="28">
        <v>0.59180839816999997</v>
      </c>
    </row>
    <row r="729" spans="1:3" x14ac:dyDescent="0.3">
      <c r="A729" s="28">
        <v>728</v>
      </c>
      <c r="B729" s="28">
        <v>5.0000000000000001E-4</v>
      </c>
      <c r="C729" s="28">
        <v>0.59161491162000002</v>
      </c>
    </row>
    <row r="730" spans="1:3" x14ac:dyDescent="0.3">
      <c r="A730" s="28">
        <v>729</v>
      </c>
      <c r="B730" s="28">
        <v>5.0000000000000001E-4</v>
      </c>
      <c r="C730" s="28">
        <v>0.59139946734000004</v>
      </c>
    </row>
    <row r="731" spans="1:3" x14ac:dyDescent="0.3">
      <c r="A731" s="28">
        <v>730</v>
      </c>
      <c r="B731" s="28">
        <v>5.0000000000000001E-4</v>
      </c>
      <c r="C731" s="28">
        <v>0.59119827916000001</v>
      </c>
    </row>
    <row r="732" spans="1:3" x14ac:dyDescent="0.3">
      <c r="A732" s="28">
        <v>731</v>
      </c>
      <c r="B732" s="28">
        <v>5.0000000000000001E-4</v>
      </c>
      <c r="C732" s="28">
        <v>0.59093989811000003</v>
      </c>
    </row>
    <row r="733" spans="1:3" x14ac:dyDescent="0.3">
      <c r="A733" s="28">
        <v>732</v>
      </c>
      <c r="B733" s="28">
        <v>5.0000000000000001E-4</v>
      </c>
      <c r="C733" s="28">
        <v>0.59071740875000001</v>
      </c>
    </row>
    <row r="734" spans="1:3" x14ac:dyDescent="0.3">
      <c r="A734" s="28">
        <v>733</v>
      </c>
      <c r="B734" s="28">
        <v>5.0000000000000001E-4</v>
      </c>
      <c r="C734" s="28">
        <v>0.59053235384000002</v>
      </c>
    </row>
    <row r="735" spans="1:3" x14ac:dyDescent="0.3">
      <c r="A735" s="28">
        <v>734</v>
      </c>
      <c r="B735" s="28">
        <v>5.0000000000000001E-4</v>
      </c>
      <c r="C735" s="28">
        <v>0.59030805102999995</v>
      </c>
    </row>
    <row r="736" spans="1:3" x14ac:dyDescent="0.3">
      <c r="A736" s="28">
        <v>735</v>
      </c>
      <c r="B736" s="28">
        <v>5.0000000000000001E-4</v>
      </c>
      <c r="C736" s="28">
        <v>0.59007611013999994</v>
      </c>
    </row>
    <row r="737" spans="1:3" x14ac:dyDescent="0.3">
      <c r="A737" s="28">
        <v>736</v>
      </c>
      <c r="B737" s="28">
        <v>5.0000000000000001E-4</v>
      </c>
      <c r="C737" s="28">
        <v>0.58986195552999998</v>
      </c>
    </row>
    <row r="738" spans="1:3" x14ac:dyDescent="0.3">
      <c r="A738" s="28">
        <v>737</v>
      </c>
      <c r="B738" s="28">
        <v>5.0000000000000001E-4</v>
      </c>
      <c r="C738" s="28">
        <v>0.58966981434999999</v>
      </c>
    </row>
    <row r="739" spans="1:3" x14ac:dyDescent="0.3">
      <c r="A739" s="28">
        <v>738</v>
      </c>
      <c r="B739" s="28">
        <v>5.0000000000000001E-4</v>
      </c>
      <c r="C739" s="28">
        <v>0.58946390807000004</v>
      </c>
    </row>
    <row r="740" spans="1:3" x14ac:dyDescent="0.3">
      <c r="A740" s="28">
        <v>739</v>
      </c>
      <c r="B740" s="28">
        <v>5.0000000000000001E-4</v>
      </c>
      <c r="C740" s="28">
        <v>0.58926892480000004</v>
      </c>
    </row>
    <row r="741" spans="1:3" x14ac:dyDescent="0.3">
      <c r="A741" s="28">
        <v>740</v>
      </c>
      <c r="B741" s="28">
        <v>5.0000000000000001E-4</v>
      </c>
      <c r="C741" s="28">
        <v>0.58902229390999994</v>
      </c>
    </row>
    <row r="742" spans="1:3" x14ac:dyDescent="0.3">
      <c r="A742" s="28">
        <v>741</v>
      </c>
      <c r="B742" s="28">
        <v>5.0000000000000001E-4</v>
      </c>
      <c r="C742" s="28">
        <v>0.58882113971000005</v>
      </c>
    </row>
    <row r="743" spans="1:3" x14ac:dyDescent="0.3">
      <c r="A743" s="28">
        <v>742</v>
      </c>
      <c r="B743" s="28">
        <v>5.0000000000000001E-4</v>
      </c>
      <c r="C743" s="28">
        <v>0.58865183352999995</v>
      </c>
    </row>
    <row r="744" spans="1:3" x14ac:dyDescent="0.3">
      <c r="A744" s="28">
        <v>743</v>
      </c>
      <c r="B744" s="28">
        <v>5.0000000000000001E-4</v>
      </c>
      <c r="C744" s="28">
        <v>0.58851111050999994</v>
      </c>
    </row>
    <row r="745" spans="1:3" x14ac:dyDescent="0.3">
      <c r="A745" s="28">
        <v>744</v>
      </c>
      <c r="B745" s="28">
        <v>5.0000000000000001E-4</v>
      </c>
      <c r="C745" s="28">
        <v>0.58829879175999999</v>
      </c>
    </row>
    <row r="746" spans="1:3" x14ac:dyDescent="0.3">
      <c r="A746" s="28">
        <v>745</v>
      </c>
      <c r="B746" s="28">
        <v>5.0000000000000001E-4</v>
      </c>
      <c r="C746" s="28">
        <v>0.58809597846000006</v>
      </c>
    </row>
    <row r="747" spans="1:3" x14ac:dyDescent="0.3">
      <c r="A747" s="28">
        <v>746</v>
      </c>
      <c r="B747" s="28">
        <v>5.0000000000000001E-4</v>
      </c>
      <c r="C747" s="28">
        <v>0.58789548786000001</v>
      </c>
    </row>
    <row r="748" spans="1:3" x14ac:dyDescent="0.3">
      <c r="A748" s="28">
        <v>747</v>
      </c>
      <c r="B748" s="28">
        <v>5.0000000000000001E-4</v>
      </c>
      <c r="C748" s="28">
        <v>0.58766966839000001</v>
      </c>
    </row>
    <row r="749" spans="1:3" x14ac:dyDescent="0.3">
      <c r="A749" s="28">
        <v>748</v>
      </c>
      <c r="B749" s="28">
        <v>5.0000000000000001E-4</v>
      </c>
      <c r="C749" s="28">
        <v>0.58749349351000002</v>
      </c>
    </row>
    <row r="750" spans="1:3" x14ac:dyDescent="0.3">
      <c r="A750" s="28">
        <v>749</v>
      </c>
      <c r="B750" s="28">
        <v>5.0000000000000001E-4</v>
      </c>
      <c r="C750" s="28">
        <v>0.58725884727</v>
      </c>
    </row>
    <row r="751" spans="1:3" x14ac:dyDescent="0.3">
      <c r="A751" s="28">
        <v>750</v>
      </c>
      <c r="B751" s="28">
        <v>5.0000000000000001E-4</v>
      </c>
      <c r="C751" s="28">
        <v>0.58709084949000001</v>
      </c>
    </row>
    <row r="752" spans="1:3" x14ac:dyDescent="0.3">
      <c r="A752" s="28">
        <v>751</v>
      </c>
      <c r="B752" s="28">
        <v>5.0000000000000001E-4</v>
      </c>
      <c r="C752" s="28">
        <v>0.58691560635999995</v>
      </c>
    </row>
    <row r="753" spans="1:3" x14ac:dyDescent="0.3">
      <c r="A753" s="28">
        <v>752</v>
      </c>
      <c r="B753" s="28">
        <v>5.0000000000000001E-4</v>
      </c>
      <c r="C753" s="28">
        <v>0.58672624378000005</v>
      </c>
    </row>
    <row r="754" spans="1:3" x14ac:dyDescent="0.3">
      <c r="A754" s="28">
        <v>753</v>
      </c>
      <c r="B754" s="28">
        <v>5.0000000000000001E-4</v>
      </c>
      <c r="C754" s="28">
        <v>0.58649167632999999</v>
      </c>
    </row>
    <row r="755" spans="1:3" x14ac:dyDescent="0.3">
      <c r="A755" s="28">
        <v>754</v>
      </c>
      <c r="B755" s="28">
        <v>5.0000000000000001E-4</v>
      </c>
      <c r="C755" s="28">
        <v>0.58633379916000006</v>
      </c>
    </row>
    <row r="756" spans="1:3" x14ac:dyDescent="0.3">
      <c r="A756" s="28">
        <v>755</v>
      </c>
      <c r="B756" s="28">
        <v>5.0000000000000001E-4</v>
      </c>
      <c r="C756" s="28">
        <v>0.58613238332000006</v>
      </c>
    </row>
    <row r="757" spans="1:3" x14ac:dyDescent="0.3">
      <c r="A757" s="28">
        <v>756</v>
      </c>
      <c r="B757" s="28">
        <v>5.0000000000000001E-4</v>
      </c>
      <c r="C757" s="28">
        <v>0.58587807076999998</v>
      </c>
    </row>
    <row r="758" spans="1:3" x14ac:dyDescent="0.3">
      <c r="A758" s="28">
        <v>757</v>
      </c>
      <c r="B758" s="28">
        <v>5.0000000000000001E-4</v>
      </c>
      <c r="C758" s="28">
        <v>0.58569866770000001</v>
      </c>
    </row>
    <row r="759" spans="1:3" x14ac:dyDescent="0.3">
      <c r="A759" s="28">
        <v>758</v>
      </c>
      <c r="B759" s="28">
        <v>5.0000000000000001E-4</v>
      </c>
      <c r="C759" s="28">
        <v>0.58552305356000001</v>
      </c>
    </row>
    <row r="760" spans="1:3" x14ac:dyDescent="0.3">
      <c r="A760" s="28">
        <v>759</v>
      </c>
      <c r="B760" s="28">
        <v>5.0000000000000001E-4</v>
      </c>
      <c r="C760" s="28">
        <v>0.58528989705000001</v>
      </c>
    </row>
    <row r="761" spans="1:3" x14ac:dyDescent="0.3">
      <c r="A761" s="28">
        <v>760</v>
      </c>
      <c r="B761" s="28">
        <v>5.0000000000000001E-4</v>
      </c>
      <c r="C761" s="28">
        <v>0.58510394585999992</v>
      </c>
    </row>
    <row r="762" spans="1:3" x14ac:dyDescent="0.3">
      <c r="A762" s="28">
        <v>761</v>
      </c>
      <c r="B762" s="28">
        <v>5.0000000000000001E-4</v>
      </c>
      <c r="C762" s="28">
        <v>0.58486866112000002</v>
      </c>
    </row>
    <row r="763" spans="1:3" x14ac:dyDescent="0.3">
      <c r="A763" s="28">
        <v>762</v>
      </c>
      <c r="B763" s="28">
        <v>5.0000000000000001E-4</v>
      </c>
      <c r="C763" s="28">
        <v>0.58467986473</v>
      </c>
    </row>
    <row r="764" spans="1:3" x14ac:dyDescent="0.3">
      <c r="A764" s="28">
        <v>763</v>
      </c>
      <c r="B764" s="28">
        <v>5.0000000000000001E-4</v>
      </c>
      <c r="C764" s="28">
        <v>0.58448656233999996</v>
      </c>
    </row>
    <row r="765" spans="1:3" x14ac:dyDescent="0.3">
      <c r="A765" s="28">
        <v>764</v>
      </c>
      <c r="B765" s="28">
        <v>5.0000000000000001E-4</v>
      </c>
      <c r="C765" s="28">
        <v>0.58429974526000006</v>
      </c>
    </row>
    <row r="766" spans="1:3" x14ac:dyDescent="0.3">
      <c r="A766" s="28">
        <v>765</v>
      </c>
      <c r="B766" s="28">
        <v>5.0000000000000001E-4</v>
      </c>
      <c r="C766" s="28">
        <v>0.58406697179</v>
      </c>
    </row>
    <row r="767" spans="1:3" x14ac:dyDescent="0.3">
      <c r="A767" s="28">
        <v>766</v>
      </c>
      <c r="B767" s="28">
        <v>5.0000000000000001E-4</v>
      </c>
      <c r="C767" s="28">
        <v>0.58390568661000009</v>
      </c>
    </row>
    <row r="768" spans="1:3" x14ac:dyDescent="0.3">
      <c r="A768" s="28">
        <v>767</v>
      </c>
      <c r="B768" s="28">
        <v>5.0000000000000001E-4</v>
      </c>
      <c r="C768" s="28">
        <v>0.58373350499999999</v>
      </c>
    </row>
    <row r="769" spans="1:3" x14ac:dyDescent="0.3">
      <c r="A769" s="28">
        <v>768</v>
      </c>
      <c r="B769" s="28">
        <v>5.0000000000000001E-4</v>
      </c>
      <c r="C769" s="28">
        <v>0.58348220783999993</v>
      </c>
    </row>
    <row r="770" spans="1:3" x14ac:dyDescent="0.3">
      <c r="A770" s="28">
        <v>769</v>
      </c>
      <c r="B770" s="28">
        <v>5.0000000000000001E-4</v>
      </c>
      <c r="C770" s="28">
        <v>0.58326277719999997</v>
      </c>
    </row>
    <row r="771" spans="1:3" x14ac:dyDescent="0.3">
      <c r="A771" s="28">
        <v>770</v>
      </c>
      <c r="B771" s="28">
        <v>5.0000000000000001E-4</v>
      </c>
      <c r="C771" s="28">
        <v>0.58308280978000004</v>
      </c>
    </row>
    <row r="772" spans="1:3" x14ac:dyDescent="0.3">
      <c r="A772" s="28">
        <v>771</v>
      </c>
      <c r="B772" s="28">
        <v>5.0000000000000001E-4</v>
      </c>
      <c r="C772" s="28">
        <v>0.58288231396000001</v>
      </c>
    </row>
    <row r="773" spans="1:3" x14ac:dyDescent="0.3">
      <c r="A773" s="28">
        <v>772</v>
      </c>
      <c r="B773" s="28">
        <v>5.0000000000000001E-4</v>
      </c>
      <c r="C773" s="28">
        <v>0.58268570091999994</v>
      </c>
    </row>
    <row r="774" spans="1:3" x14ac:dyDescent="0.3">
      <c r="A774" s="28">
        <v>773</v>
      </c>
      <c r="B774" s="28">
        <v>5.0000000000000001E-4</v>
      </c>
      <c r="C774" s="28">
        <v>0.58252676415000004</v>
      </c>
    </row>
    <row r="775" spans="1:3" x14ac:dyDescent="0.3">
      <c r="A775" s="28">
        <v>774</v>
      </c>
      <c r="B775" s="28">
        <v>5.0000000000000001E-4</v>
      </c>
      <c r="C775" s="28">
        <v>0.58235103901000007</v>
      </c>
    </row>
    <row r="776" spans="1:3" x14ac:dyDescent="0.3">
      <c r="A776" s="28">
        <v>775</v>
      </c>
      <c r="B776" s="28">
        <v>5.0000000000000001E-4</v>
      </c>
      <c r="C776" s="28">
        <v>0.58213824883999998</v>
      </c>
    </row>
    <row r="777" spans="1:3" x14ac:dyDescent="0.3">
      <c r="A777" s="28">
        <v>776</v>
      </c>
      <c r="B777" s="28">
        <v>5.0000000000000001E-4</v>
      </c>
      <c r="C777" s="28">
        <v>0.58192769837999991</v>
      </c>
    </row>
    <row r="778" spans="1:3" x14ac:dyDescent="0.3">
      <c r="A778" s="28">
        <v>777</v>
      </c>
      <c r="B778" s="28">
        <v>5.0000000000000001E-4</v>
      </c>
      <c r="C778" s="28">
        <v>0.58173084736000003</v>
      </c>
    </row>
    <row r="779" spans="1:3" x14ac:dyDescent="0.3">
      <c r="A779" s="28">
        <v>778</v>
      </c>
      <c r="B779" s="28">
        <v>5.0000000000000001E-4</v>
      </c>
      <c r="C779" s="28">
        <v>0.58152972112000001</v>
      </c>
    </row>
    <row r="780" spans="1:3" x14ac:dyDescent="0.3">
      <c r="A780" s="28">
        <v>779</v>
      </c>
      <c r="B780" s="28">
        <v>5.0000000000000001E-4</v>
      </c>
      <c r="C780" s="28">
        <v>0.58134309639999993</v>
      </c>
    </row>
    <row r="781" spans="1:3" x14ac:dyDescent="0.3">
      <c r="A781" s="28">
        <v>780</v>
      </c>
      <c r="B781" s="28">
        <v>5.0000000000000001E-4</v>
      </c>
      <c r="C781" s="28">
        <v>0.58111648793999993</v>
      </c>
    </row>
    <row r="782" spans="1:3" x14ac:dyDescent="0.3">
      <c r="A782" s="28">
        <v>781</v>
      </c>
      <c r="B782" s="28">
        <v>5.0000000000000001E-4</v>
      </c>
      <c r="C782" s="28">
        <v>0.58091723625999991</v>
      </c>
    </row>
    <row r="783" spans="1:3" x14ac:dyDescent="0.3">
      <c r="A783" s="28">
        <v>782</v>
      </c>
      <c r="B783" s="28">
        <v>5.0000000000000001E-4</v>
      </c>
      <c r="C783" s="28">
        <v>0.58070712020000004</v>
      </c>
    </row>
    <row r="784" spans="1:3" x14ac:dyDescent="0.3">
      <c r="A784" s="28">
        <v>783</v>
      </c>
      <c r="B784" s="28">
        <v>5.0000000000000001E-4</v>
      </c>
      <c r="C784" s="28">
        <v>0.58048923752999992</v>
      </c>
    </row>
    <row r="785" spans="1:3" x14ac:dyDescent="0.3">
      <c r="A785" s="28">
        <v>784</v>
      </c>
      <c r="B785" s="28">
        <v>5.0000000000000001E-4</v>
      </c>
      <c r="C785" s="28">
        <v>0.58028461118000008</v>
      </c>
    </row>
    <row r="786" spans="1:3" x14ac:dyDescent="0.3">
      <c r="A786" s="28">
        <v>785</v>
      </c>
      <c r="B786" s="28">
        <v>5.0000000000000001E-4</v>
      </c>
      <c r="C786" s="28">
        <v>0.58003775670000002</v>
      </c>
    </row>
    <row r="787" spans="1:3" x14ac:dyDescent="0.3">
      <c r="A787" s="28">
        <v>786</v>
      </c>
      <c r="B787" s="28">
        <v>5.0000000000000001E-4</v>
      </c>
      <c r="C787" s="28">
        <v>0.57985778066999993</v>
      </c>
    </row>
    <row r="788" spans="1:3" x14ac:dyDescent="0.3">
      <c r="A788" s="28">
        <v>787</v>
      </c>
      <c r="B788" s="28">
        <v>5.0000000000000001E-4</v>
      </c>
      <c r="C788" s="28">
        <v>0.57963746008000006</v>
      </c>
    </row>
    <row r="789" spans="1:3" x14ac:dyDescent="0.3">
      <c r="A789" s="28">
        <v>788</v>
      </c>
      <c r="B789" s="28">
        <v>5.0000000000000001E-4</v>
      </c>
      <c r="C789" s="28">
        <v>0.57941585319</v>
      </c>
    </row>
    <row r="790" spans="1:3" x14ac:dyDescent="0.3">
      <c r="A790" s="28">
        <v>789</v>
      </c>
      <c r="B790" s="28">
        <v>5.0000000000000001E-4</v>
      </c>
      <c r="C790" s="28">
        <v>0.57918878464000001</v>
      </c>
    </row>
    <row r="791" spans="1:3" x14ac:dyDescent="0.3">
      <c r="A791" s="28">
        <v>790</v>
      </c>
      <c r="B791" s="28">
        <v>5.0000000000000001E-4</v>
      </c>
      <c r="C791" s="28">
        <v>0.57899585256999997</v>
      </c>
    </row>
    <row r="792" spans="1:3" x14ac:dyDescent="0.3">
      <c r="A792" s="28">
        <v>791</v>
      </c>
      <c r="B792" s="28">
        <v>5.0000000000000001E-4</v>
      </c>
      <c r="C792" s="28">
        <v>0.57875643911999997</v>
      </c>
    </row>
    <row r="793" spans="1:3" x14ac:dyDescent="0.3">
      <c r="A793" s="28">
        <v>792</v>
      </c>
      <c r="B793" s="28">
        <v>5.0000000000000001E-4</v>
      </c>
      <c r="C793" s="28">
        <v>0.57858047431000004</v>
      </c>
    </row>
    <row r="794" spans="1:3" x14ac:dyDescent="0.3">
      <c r="A794" s="28">
        <v>793</v>
      </c>
      <c r="B794" s="28">
        <v>5.0000000000000001E-4</v>
      </c>
      <c r="C794" s="28">
        <v>0.57840605787999999</v>
      </c>
    </row>
    <row r="795" spans="1:3" x14ac:dyDescent="0.3">
      <c r="A795" s="28">
        <v>794</v>
      </c>
      <c r="B795" s="28">
        <v>5.0000000000000001E-4</v>
      </c>
      <c r="C795" s="28">
        <v>0.57821438355999999</v>
      </c>
    </row>
    <row r="796" spans="1:3" x14ac:dyDescent="0.3">
      <c r="A796" s="28">
        <v>795</v>
      </c>
      <c r="B796" s="28">
        <v>5.0000000000000001E-4</v>
      </c>
      <c r="C796" s="28">
        <v>0.57799952351999995</v>
      </c>
    </row>
    <row r="797" spans="1:3" x14ac:dyDescent="0.3">
      <c r="A797" s="28">
        <v>796</v>
      </c>
      <c r="B797" s="28">
        <v>5.0000000000000001E-4</v>
      </c>
      <c r="C797" s="28">
        <v>0.57775846755000004</v>
      </c>
    </row>
    <row r="798" spans="1:3" x14ac:dyDescent="0.3">
      <c r="A798" s="28">
        <v>797</v>
      </c>
      <c r="B798" s="28">
        <v>5.0000000000000001E-4</v>
      </c>
      <c r="C798" s="28">
        <v>0.57757601909</v>
      </c>
    </row>
    <row r="799" spans="1:3" x14ac:dyDescent="0.3">
      <c r="A799" s="28">
        <v>798</v>
      </c>
      <c r="B799" s="28">
        <v>5.0000000000000001E-4</v>
      </c>
      <c r="C799" s="28">
        <v>0.57737287434999995</v>
      </c>
    </row>
    <row r="800" spans="1:3" x14ac:dyDescent="0.3">
      <c r="A800" s="28">
        <v>799</v>
      </c>
      <c r="B800" s="28">
        <v>5.0000000000000001E-4</v>
      </c>
      <c r="C800" s="28">
        <v>0.57715132638</v>
      </c>
    </row>
    <row r="801" spans="1:3" x14ac:dyDescent="0.3">
      <c r="A801" s="28">
        <v>800</v>
      </c>
      <c r="B801" s="28">
        <v>5.0000000000000001E-4</v>
      </c>
      <c r="C801" s="28">
        <v>0.57697166873999994</v>
      </c>
    </row>
    <row r="802" spans="1:3" x14ac:dyDescent="0.3">
      <c r="A802" s="28">
        <v>801</v>
      </c>
      <c r="B802" s="28">
        <v>5.0000000000000001E-4</v>
      </c>
      <c r="C802" s="28">
        <v>0.57679366848000002</v>
      </c>
    </row>
    <row r="803" spans="1:3" x14ac:dyDescent="0.3">
      <c r="A803" s="28">
        <v>802</v>
      </c>
      <c r="B803" s="28">
        <v>5.0000000000000001E-4</v>
      </c>
      <c r="C803" s="28">
        <v>0.57657585819000001</v>
      </c>
    </row>
    <row r="804" spans="1:3" x14ac:dyDescent="0.3">
      <c r="A804" s="28">
        <v>803</v>
      </c>
      <c r="B804" s="28">
        <v>5.0000000000000001E-4</v>
      </c>
      <c r="C804" s="28">
        <v>0.57638368828999997</v>
      </c>
    </row>
    <row r="805" spans="1:3" x14ac:dyDescent="0.3">
      <c r="A805" s="28">
        <v>804</v>
      </c>
      <c r="B805" s="28">
        <v>5.0000000000000001E-4</v>
      </c>
      <c r="C805" s="28">
        <v>0.57613784904999998</v>
      </c>
    </row>
    <row r="806" spans="1:3" x14ac:dyDescent="0.3">
      <c r="A806" s="28">
        <v>805</v>
      </c>
      <c r="B806" s="28">
        <v>5.0000000000000001E-4</v>
      </c>
      <c r="C806" s="28">
        <v>0.57592450729</v>
      </c>
    </row>
    <row r="807" spans="1:3" x14ac:dyDescent="0.3">
      <c r="A807" s="28">
        <v>806</v>
      </c>
      <c r="B807" s="28">
        <v>5.0000000000000001E-4</v>
      </c>
      <c r="C807" s="28">
        <v>0.57576063533999999</v>
      </c>
    </row>
    <row r="808" spans="1:3" x14ac:dyDescent="0.3">
      <c r="A808" s="28">
        <v>807</v>
      </c>
      <c r="B808" s="28">
        <v>5.0000000000000001E-4</v>
      </c>
      <c r="C808" s="28">
        <v>0.5755164707</v>
      </c>
    </row>
    <row r="809" spans="1:3" x14ac:dyDescent="0.3">
      <c r="A809" s="28">
        <v>808</v>
      </c>
      <c r="B809" s="28">
        <v>5.0000000000000001E-4</v>
      </c>
      <c r="C809" s="28">
        <v>0.57535441952999999</v>
      </c>
    </row>
    <row r="810" spans="1:3" x14ac:dyDescent="0.3">
      <c r="A810" s="28">
        <v>809</v>
      </c>
      <c r="B810" s="28">
        <v>5.0000000000000001E-4</v>
      </c>
      <c r="C810" s="28">
        <v>0.57516013431000002</v>
      </c>
    </row>
    <row r="811" spans="1:3" x14ac:dyDescent="0.3">
      <c r="A811" s="28">
        <v>810</v>
      </c>
      <c r="B811" s="28">
        <v>5.0000000000000001E-4</v>
      </c>
      <c r="C811" s="28">
        <v>0.57495728565999993</v>
      </c>
    </row>
    <row r="812" spans="1:3" x14ac:dyDescent="0.3">
      <c r="A812" s="28">
        <v>811</v>
      </c>
      <c r="B812" s="28">
        <v>5.0000000000000001E-4</v>
      </c>
      <c r="C812" s="28">
        <v>0.57476306181000003</v>
      </c>
    </row>
    <row r="813" spans="1:3" x14ac:dyDescent="0.3">
      <c r="A813" s="28">
        <v>812</v>
      </c>
      <c r="B813" s="28">
        <v>5.0000000000000001E-4</v>
      </c>
      <c r="C813" s="28">
        <v>0.57456375494</v>
      </c>
    </row>
    <row r="814" spans="1:3" x14ac:dyDescent="0.3">
      <c r="A814" s="28">
        <v>813</v>
      </c>
      <c r="B814" s="28">
        <v>5.0000000000000001E-4</v>
      </c>
      <c r="C814" s="28">
        <v>0.57437327906000002</v>
      </c>
    </row>
    <row r="815" spans="1:3" x14ac:dyDescent="0.3">
      <c r="A815" s="28">
        <v>814</v>
      </c>
      <c r="B815" s="28">
        <v>5.0000000000000001E-4</v>
      </c>
      <c r="C815" s="28">
        <v>0.57417112799000003</v>
      </c>
    </row>
    <row r="816" spans="1:3" x14ac:dyDescent="0.3">
      <c r="A816" s="28">
        <v>815</v>
      </c>
      <c r="B816" s="28">
        <v>5.0000000000000001E-4</v>
      </c>
      <c r="C816" s="28">
        <v>0.57396957326999998</v>
      </c>
    </row>
    <row r="817" spans="1:3" x14ac:dyDescent="0.3">
      <c r="A817" s="28">
        <v>816</v>
      </c>
      <c r="B817" s="28">
        <v>5.0000000000000001E-4</v>
      </c>
      <c r="C817" s="28">
        <v>0.57380098273000002</v>
      </c>
    </row>
    <row r="818" spans="1:3" x14ac:dyDescent="0.3">
      <c r="A818" s="28">
        <v>817</v>
      </c>
      <c r="B818" s="28">
        <v>5.0000000000000001E-4</v>
      </c>
      <c r="C818" s="28">
        <v>0.57358216685000007</v>
      </c>
    </row>
    <row r="819" spans="1:3" x14ac:dyDescent="0.3">
      <c r="A819" s="28">
        <v>818</v>
      </c>
      <c r="B819" s="28">
        <v>5.0000000000000001E-4</v>
      </c>
      <c r="C819" s="28">
        <v>0.57339597047000002</v>
      </c>
    </row>
    <row r="820" spans="1:3" x14ac:dyDescent="0.3">
      <c r="A820" s="28">
        <v>819</v>
      </c>
      <c r="B820" s="28">
        <v>5.0000000000000001E-4</v>
      </c>
      <c r="C820" s="28">
        <v>0.57317906838999999</v>
      </c>
    </row>
    <row r="821" spans="1:3" x14ac:dyDescent="0.3">
      <c r="A821" s="28">
        <v>820</v>
      </c>
      <c r="B821" s="28">
        <v>5.0000000000000001E-4</v>
      </c>
      <c r="C821" s="28">
        <v>0.57296669461999994</v>
      </c>
    </row>
    <row r="822" spans="1:3" x14ac:dyDescent="0.3">
      <c r="A822" s="28">
        <v>821</v>
      </c>
      <c r="B822" s="28">
        <v>5.0000000000000001E-4</v>
      </c>
      <c r="C822" s="28">
        <v>0.57272228828000005</v>
      </c>
    </row>
    <row r="823" spans="1:3" x14ac:dyDescent="0.3">
      <c r="A823" s="28">
        <v>822</v>
      </c>
      <c r="B823" s="28">
        <v>5.0000000000000001E-4</v>
      </c>
      <c r="C823" s="28">
        <v>0.57246891095000008</v>
      </c>
    </row>
    <row r="824" spans="1:3" x14ac:dyDescent="0.3">
      <c r="A824" s="28">
        <v>823</v>
      </c>
      <c r="B824" s="28">
        <v>5.0000000000000001E-4</v>
      </c>
      <c r="C824" s="28">
        <v>0.57225914544000001</v>
      </c>
    </row>
    <row r="825" spans="1:3" x14ac:dyDescent="0.3">
      <c r="A825" s="28">
        <v>824</v>
      </c>
      <c r="B825" s="28">
        <v>5.0000000000000001E-4</v>
      </c>
      <c r="C825" s="28">
        <v>0.57206242724</v>
      </c>
    </row>
    <row r="826" spans="1:3" x14ac:dyDescent="0.3">
      <c r="A826" s="28">
        <v>825</v>
      </c>
      <c r="B826" s="28">
        <v>5.0000000000000001E-4</v>
      </c>
      <c r="C826" s="28">
        <v>0.57186946921999993</v>
      </c>
    </row>
    <row r="827" spans="1:3" x14ac:dyDescent="0.3">
      <c r="A827" s="28">
        <v>826</v>
      </c>
      <c r="B827" s="28">
        <v>5.0000000000000001E-4</v>
      </c>
      <c r="C827" s="28">
        <v>0.57166263107000004</v>
      </c>
    </row>
    <row r="828" spans="1:3" x14ac:dyDescent="0.3">
      <c r="A828" s="28">
        <v>827</v>
      </c>
      <c r="B828" s="28">
        <v>5.0000000000000001E-4</v>
      </c>
      <c r="C828" s="28">
        <v>0.57144358767999992</v>
      </c>
    </row>
    <row r="829" spans="1:3" x14ac:dyDescent="0.3">
      <c r="A829" s="28">
        <v>828</v>
      </c>
      <c r="B829" s="28">
        <v>5.0000000000000001E-4</v>
      </c>
      <c r="C829" s="28">
        <v>0.57121005731999996</v>
      </c>
    </row>
    <row r="830" spans="1:3" x14ac:dyDescent="0.3">
      <c r="A830" s="28">
        <v>829</v>
      </c>
      <c r="B830" s="28">
        <v>5.0000000000000001E-4</v>
      </c>
      <c r="C830" s="28">
        <v>0.57103016182999999</v>
      </c>
    </row>
    <row r="831" spans="1:3" x14ac:dyDescent="0.3">
      <c r="A831" s="28">
        <v>830</v>
      </c>
      <c r="B831" s="28">
        <v>5.0000000000000001E-4</v>
      </c>
      <c r="C831" s="28">
        <v>0.57083188611000002</v>
      </c>
    </row>
    <row r="832" spans="1:3" x14ac:dyDescent="0.3">
      <c r="A832" s="28">
        <v>831</v>
      </c>
      <c r="B832" s="28">
        <v>5.0000000000000001E-4</v>
      </c>
      <c r="C832" s="28">
        <v>0.57062851614999999</v>
      </c>
    </row>
    <row r="833" spans="1:3" x14ac:dyDescent="0.3">
      <c r="A833" s="28">
        <v>832</v>
      </c>
      <c r="B833" s="28">
        <v>5.0000000000000001E-4</v>
      </c>
      <c r="C833" s="28">
        <v>0.57036479945000007</v>
      </c>
    </row>
    <row r="834" spans="1:3" x14ac:dyDescent="0.3">
      <c r="A834" s="28">
        <v>833</v>
      </c>
      <c r="B834" s="28">
        <v>5.0000000000000001E-4</v>
      </c>
      <c r="C834" s="28">
        <v>0.57017076660999999</v>
      </c>
    </row>
    <row r="835" spans="1:3" x14ac:dyDescent="0.3">
      <c r="A835" s="28">
        <v>834</v>
      </c>
      <c r="B835" s="28">
        <v>5.0000000000000001E-4</v>
      </c>
      <c r="C835" s="28">
        <v>0.56999617532000002</v>
      </c>
    </row>
    <row r="836" spans="1:3" x14ac:dyDescent="0.3">
      <c r="A836" s="28">
        <v>835</v>
      </c>
      <c r="B836" s="28">
        <v>5.0000000000000001E-4</v>
      </c>
      <c r="C836" s="28">
        <v>0.56979322050999992</v>
      </c>
    </row>
    <row r="837" spans="1:3" x14ac:dyDescent="0.3">
      <c r="A837" s="28">
        <v>836</v>
      </c>
      <c r="B837" s="28">
        <v>5.0000000000000001E-4</v>
      </c>
      <c r="C837" s="28">
        <v>0.56954462705999997</v>
      </c>
    </row>
    <row r="838" spans="1:3" x14ac:dyDescent="0.3">
      <c r="A838" s="28">
        <v>837</v>
      </c>
      <c r="B838" s="28">
        <v>5.0000000000000001E-4</v>
      </c>
      <c r="C838" s="28">
        <v>0.56934083262000001</v>
      </c>
    </row>
    <row r="839" spans="1:3" x14ac:dyDescent="0.3">
      <c r="A839" s="28">
        <v>838</v>
      </c>
      <c r="B839" s="28">
        <v>5.0000000000000001E-4</v>
      </c>
      <c r="C839" s="28">
        <v>0.56912716443</v>
      </c>
    </row>
    <row r="840" spans="1:3" x14ac:dyDescent="0.3">
      <c r="A840" s="28">
        <v>839</v>
      </c>
      <c r="B840" s="28">
        <v>5.0000000000000001E-4</v>
      </c>
      <c r="C840" s="28">
        <v>0.56891692643000003</v>
      </c>
    </row>
    <row r="841" spans="1:3" x14ac:dyDescent="0.3">
      <c r="A841" s="28">
        <v>840</v>
      </c>
      <c r="B841" s="28">
        <v>5.0000000000000001E-4</v>
      </c>
      <c r="C841" s="28">
        <v>0.56870212592000002</v>
      </c>
    </row>
    <row r="842" spans="1:3" x14ac:dyDescent="0.3">
      <c r="A842" s="28">
        <v>841</v>
      </c>
      <c r="B842" s="28">
        <v>5.0000000000000001E-4</v>
      </c>
      <c r="C842" s="28">
        <v>0.56839927328000006</v>
      </c>
    </row>
    <row r="843" spans="1:3" x14ac:dyDescent="0.3">
      <c r="A843" s="28">
        <v>842</v>
      </c>
      <c r="B843" s="28">
        <v>5.0000000000000001E-4</v>
      </c>
      <c r="C843" s="28">
        <v>0.56816685573999992</v>
      </c>
    </row>
    <row r="844" spans="1:3" x14ac:dyDescent="0.3">
      <c r="A844" s="28">
        <v>843</v>
      </c>
      <c r="B844" s="28">
        <v>5.0000000000000001E-4</v>
      </c>
      <c r="C844" s="28">
        <v>0.56795382304999997</v>
      </c>
    </row>
    <row r="845" spans="1:3" x14ac:dyDescent="0.3">
      <c r="A845" s="28">
        <v>844</v>
      </c>
      <c r="B845" s="28">
        <v>5.0000000000000001E-4</v>
      </c>
      <c r="C845" s="28">
        <v>0.56776359922999997</v>
      </c>
    </row>
    <row r="846" spans="1:3" x14ac:dyDescent="0.3">
      <c r="A846" s="28">
        <v>845</v>
      </c>
      <c r="B846" s="28">
        <v>5.0000000000000001E-4</v>
      </c>
      <c r="C846" s="28">
        <v>0.56748494622000001</v>
      </c>
    </row>
    <row r="847" spans="1:3" x14ac:dyDescent="0.3">
      <c r="A847" s="28">
        <v>846</v>
      </c>
      <c r="B847" s="28">
        <v>5.0000000000000001E-4</v>
      </c>
      <c r="C847" s="28">
        <v>0.56729550718999999</v>
      </c>
    </row>
    <row r="848" spans="1:3" x14ac:dyDescent="0.3">
      <c r="A848" s="28">
        <v>847</v>
      </c>
      <c r="B848" s="28">
        <v>5.0000000000000001E-4</v>
      </c>
      <c r="C848" s="28">
        <v>0.56711770065</v>
      </c>
    </row>
    <row r="849" spans="1:3" x14ac:dyDescent="0.3">
      <c r="A849" s="28">
        <v>848</v>
      </c>
      <c r="B849" s="28">
        <v>5.0000000000000001E-4</v>
      </c>
      <c r="C849" s="28">
        <v>0.56689302731000002</v>
      </c>
    </row>
    <row r="850" spans="1:3" x14ac:dyDescent="0.3">
      <c r="A850" s="28">
        <v>849</v>
      </c>
      <c r="B850" s="28">
        <v>5.0000000000000001E-4</v>
      </c>
      <c r="C850" s="28">
        <v>0.56672443483000001</v>
      </c>
    </row>
    <row r="851" spans="1:3" x14ac:dyDescent="0.3">
      <c r="A851" s="28">
        <v>850</v>
      </c>
      <c r="B851" s="28">
        <v>5.0000000000000001E-4</v>
      </c>
      <c r="C851" s="28">
        <v>0.56652271884999994</v>
      </c>
    </row>
    <row r="852" spans="1:3" x14ac:dyDescent="0.3">
      <c r="A852" s="28">
        <v>851</v>
      </c>
      <c r="B852" s="28">
        <v>5.0000000000000001E-4</v>
      </c>
      <c r="C852" s="28">
        <v>0.56630531945000007</v>
      </c>
    </row>
    <row r="853" spans="1:3" x14ac:dyDescent="0.3">
      <c r="A853" s="28">
        <v>852</v>
      </c>
      <c r="B853" s="28">
        <v>5.0000000000000001E-4</v>
      </c>
      <c r="C853" s="28">
        <v>0.56604597004000001</v>
      </c>
    </row>
    <row r="854" spans="1:3" x14ac:dyDescent="0.3">
      <c r="A854" s="28">
        <v>853</v>
      </c>
      <c r="B854" s="28">
        <v>5.0000000000000001E-4</v>
      </c>
      <c r="C854" s="28">
        <v>0.56577532049000001</v>
      </c>
    </row>
    <row r="855" spans="1:3" x14ac:dyDescent="0.3">
      <c r="A855" s="28">
        <v>854</v>
      </c>
      <c r="B855" s="28">
        <v>5.0000000000000001E-4</v>
      </c>
      <c r="C855" s="28">
        <v>0.56556616949000005</v>
      </c>
    </row>
    <row r="856" spans="1:3" x14ac:dyDescent="0.3">
      <c r="A856" s="28">
        <v>855</v>
      </c>
      <c r="B856" s="28">
        <v>5.0000000000000001E-4</v>
      </c>
      <c r="C856" s="28">
        <v>0.56537229483999996</v>
      </c>
    </row>
    <row r="857" spans="1:3" x14ac:dyDescent="0.3">
      <c r="A857" s="28">
        <v>856</v>
      </c>
      <c r="B857" s="28">
        <v>5.0000000000000001E-4</v>
      </c>
      <c r="C857" s="28">
        <v>0.56516050141999996</v>
      </c>
    </row>
    <row r="858" spans="1:3" x14ac:dyDescent="0.3">
      <c r="A858" s="28">
        <v>857</v>
      </c>
      <c r="B858" s="28">
        <v>5.0000000000000001E-4</v>
      </c>
      <c r="C858" s="28">
        <v>0.56489370766000002</v>
      </c>
    </row>
    <row r="859" spans="1:3" x14ac:dyDescent="0.3">
      <c r="A859" s="28">
        <v>858</v>
      </c>
      <c r="B859" s="28">
        <v>5.0000000000000001E-4</v>
      </c>
      <c r="C859" s="28">
        <v>0.56467805376000002</v>
      </c>
    </row>
    <row r="860" spans="1:3" x14ac:dyDescent="0.3">
      <c r="A860" s="28">
        <v>859</v>
      </c>
      <c r="B860" s="28">
        <v>5.0000000000000001E-4</v>
      </c>
      <c r="C860" s="28">
        <v>0.56446226099999997</v>
      </c>
    </row>
    <row r="861" spans="1:3" x14ac:dyDescent="0.3">
      <c r="A861" s="28">
        <v>860</v>
      </c>
      <c r="B861" s="28">
        <v>5.0000000000000001E-4</v>
      </c>
      <c r="C861" s="28">
        <v>0.56424851238999996</v>
      </c>
    </row>
    <row r="862" spans="1:3" x14ac:dyDescent="0.3">
      <c r="A862" s="28">
        <v>861</v>
      </c>
      <c r="B862" s="28">
        <v>5.0000000000000001E-4</v>
      </c>
      <c r="C862" s="28">
        <v>0.56409657551000003</v>
      </c>
    </row>
    <row r="863" spans="1:3" x14ac:dyDescent="0.3">
      <c r="A863" s="28">
        <v>862</v>
      </c>
      <c r="B863" s="28">
        <v>5.0000000000000001E-4</v>
      </c>
      <c r="C863" s="28">
        <v>0.56392854534000003</v>
      </c>
    </row>
    <row r="864" spans="1:3" x14ac:dyDescent="0.3">
      <c r="A864" s="28">
        <v>863</v>
      </c>
      <c r="B864" s="28">
        <v>5.0000000000000001E-4</v>
      </c>
      <c r="C864" s="28">
        <v>0.56376003581</v>
      </c>
    </row>
    <row r="865" spans="1:3" x14ac:dyDescent="0.3">
      <c r="A865" s="28">
        <v>864</v>
      </c>
      <c r="B865" s="28">
        <v>5.0000000000000001E-4</v>
      </c>
      <c r="C865" s="28">
        <v>0.56357224803999995</v>
      </c>
    </row>
    <row r="866" spans="1:3" x14ac:dyDescent="0.3">
      <c r="A866" s="28">
        <v>865</v>
      </c>
      <c r="B866" s="28">
        <v>5.0000000000000001E-4</v>
      </c>
      <c r="C866" s="28">
        <v>0.56338005991999995</v>
      </c>
    </row>
    <row r="867" spans="1:3" x14ac:dyDescent="0.3">
      <c r="A867" s="28">
        <v>866</v>
      </c>
      <c r="B867" s="28">
        <v>5.0000000000000001E-4</v>
      </c>
      <c r="C867" s="28">
        <v>0.56320882017000007</v>
      </c>
    </row>
    <row r="868" spans="1:3" x14ac:dyDescent="0.3">
      <c r="A868" s="28">
        <v>867</v>
      </c>
      <c r="B868" s="28">
        <v>5.0000000000000001E-4</v>
      </c>
      <c r="C868" s="28">
        <v>0.56297395666000005</v>
      </c>
    </row>
    <row r="869" spans="1:3" x14ac:dyDescent="0.3">
      <c r="A869" s="28">
        <v>868</v>
      </c>
      <c r="B869" s="28">
        <v>5.0000000000000001E-4</v>
      </c>
      <c r="C869" s="28">
        <v>0.56278062439999998</v>
      </c>
    </row>
    <row r="870" spans="1:3" x14ac:dyDescent="0.3">
      <c r="A870" s="28">
        <v>869</v>
      </c>
      <c r="B870" s="28">
        <v>5.0000000000000001E-4</v>
      </c>
      <c r="C870" s="28">
        <v>0.56252631861000002</v>
      </c>
    </row>
    <row r="871" spans="1:3" x14ac:dyDescent="0.3">
      <c r="A871" s="28">
        <v>870</v>
      </c>
      <c r="B871" s="28">
        <v>5.0000000000000001E-4</v>
      </c>
      <c r="C871" s="28">
        <v>0.56235122086</v>
      </c>
    </row>
    <row r="872" spans="1:3" x14ac:dyDescent="0.3">
      <c r="A872" s="28">
        <v>871</v>
      </c>
      <c r="B872" s="28">
        <v>5.0000000000000001E-4</v>
      </c>
      <c r="C872" s="28">
        <v>0.5621748848</v>
      </c>
    </row>
    <row r="873" spans="1:3" x14ac:dyDescent="0.3">
      <c r="A873" s="28">
        <v>872</v>
      </c>
      <c r="B873" s="28">
        <v>5.0000000000000001E-4</v>
      </c>
      <c r="C873" s="28">
        <v>0.56194490538999997</v>
      </c>
    </row>
    <row r="874" spans="1:3" x14ac:dyDescent="0.3">
      <c r="A874" s="28">
        <v>873</v>
      </c>
      <c r="B874" s="28">
        <v>5.0000000000000001E-4</v>
      </c>
      <c r="C874" s="28">
        <v>0.56175641767000006</v>
      </c>
    </row>
    <row r="875" spans="1:3" x14ac:dyDescent="0.3">
      <c r="A875" s="28">
        <v>874</v>
      </c>
      <c r="B875" s="28">
        <v>5.0000000000000001E-4</v>
      </c>
      <c r="C875" s="28">
        <v>0.56148745565000002</v>
      </c>
    </row>
    <row r="876" spans="1:3" x14ac:dyDescent="0.3">
      <c r="A876" s="28">
        <v>875</v>
      </c>
      <c r="B876" s="28">
        <v>5.0000000000000001E-4</v>
      </c>
      <c r="C876" s="28">
        <v>0.56127305449999998</v>
      </c>
    </row>
    <row r="877" spans="1:3" x14ac:dyDescent="0.3">
      <c r="A877" s="28">
        <v>876</v>
      </c>
      <c r="B877" s="28">
        <v>5.0000000000000001E-4</v>
      </c>
      <c r="C877" s="28">
        <v>0.56106250138999991</v>
      </c>
    </row>
    <row r="878" spans="1:3" x14ac:dyDescent="0.3">
      <c r="A878" s="28">
        <v>877</v>
      </c>
      <c r="B878" s="28">
        <v>5.0000000000000001E-4</v>
      </c>
      <c r="C878" s="28">
        <v>0.56086848058999994</v>
      </c>
    </row>
    <row r="879" spans="1:3" x14ac:dyDescent="0.3">
      <c r="A879" s="28">
        <v>878</v>
      </c>
      <c r="B879" s="28">
        <v>5.0000000000000001E-4</v>
      </c>
      <c r="C879" s="28">
        <v>0.56062960573999998</v>
      </c>
    </row>
    <row r="880" spans="1:3" x14ac:dyDescent="0.3">
      <c r="A880" s="28">
        <v>879</v>
      </c>
      <c r="B880" s="28">
        <v>5.0000000000000001E-4</v>
      </c>
      <c r="C880" s="28">
        <v>0.5604459128</v>
      </c>
    </row>
    <row r="881" spans="1:3" x14ac:dyDescent="0.3">
      <c r="A881" s="28">
        <v>880</v>
      </c>
      <c r="B881" s="28">
        <v>5.0000000000000001E-4</v>
      </c>
      <c r="C881" s="28">
        <v>0.56027212776000002</v>
      </c>
    </row>
    <row r="882" spans="1:3" x14ac:dyDescent="0.3">
      <c r="A882" s="28">
        <v>881</v>
      </c>
      <c r="B882" s="28">
        <v>5.0000000000000001E-4</v>
      </c>
      <c r="C882" s="28">
        <v>0.56000365891000004</v>
      </c>
    </row>
    <row r="883" spans="1:3" x14ac:dyDescent="0.3">
      <c r="A883" s="28">
        <v>882</v>
      </c>
      <c r="B883" s="28">
        <v>5.0000000000000001E-4</v>
      </c>
      <c r="C883" s="28">
        <v>0.55984525703999999</v>
      </c>
    </row>
    <row r="884" spans="1:3" x14ac:dyDescent="0.3">
      <c r="A884" s="28">
        <v>883</v>
      </c>
      <c r="B884" s="28">
        <v>5.0000000000000001E-4</v>
      </c>
      <c r="C884" s="28">
        <v>0.55962774379000002</v>
      </c>
    </row>
    <row r="885" spans="1:3" x14ac:dyDescent="0.3">
      <c r="A885" s="28">
        <v>884</v>
      </c>
      <c r="B885" s="28">
        <v>5.0000000000000001E-4</v>
      </c>
      <c r="C885" s="28">
        <v>0.55945183593000003</v>
      </c>
    </row>
    <row r="886" spans="1:3" x14ac:dyDescent="0.3">
      <c r="A886" s="28">
        <v>885</v>
      </c>
      <c r="B886" s="28">
        <v>5.0000000000000001E-4</v>
      </c>
      <c r="C886" s="28">
        <v>0.55925537342999998</v>
      </c>
    </row>
    <row r="887" spans="1:3" x14ac:dyDescent="0.3">
      <c r="A887" s="28">
        <v>886</v>
      </c>
      <c r="B887" s="28">
        <v>5.0000000000000001E-4</v>
      </c>
      <c r="C887" s="28">
        <v>0.55903769097</v>
      </c>
    </row>
    <row r="888" spans="1:3" x14ac:dyDescent="0.3">
      <c r="A888" s="28">
        <v>887</v>
      </c>
      <c r="B888" s="28">
        <v>5.0000000000000001E-4</v>
      </c>
      <c r="C888" s="28">
        <v>0.55877915925999999</v>
      </c>
    </row>
    <row r="889" spans="1:3" x14ac:dyDescent="0.3">
      <c r="A889" s="28">
        <v>888</v>
      </c>
      <c r="B889" s="28">
        <v>5.0000000000000001E-4</v>
      </c>
      <c r="C889" s="28">
        <v>0.55853564206999995</v>
      </c>
    </row>
    <row r="890" spans="1:3" x14ac:dyDescent="0.3">
      <c r="A890" s="28">
        <v>889</v>
      </c>
      <c r="B890" s="28">
        <v>5.0000000000000001E-4</v>
      </c>
      <c r="C890" s="28">
        <v>0.55831424350000003</v>
      </c>
    </row>
    <row r="891" spans="1:3" x14ac:dyDescent="0.3">
      <c r="A891" s="28">
        <v>890</v>
      </c>
      <c r="B891" s="28">
        <v>5.0000000000000001E-4</v>
      </c>
      <c r="C891" s="28">
        <v>0.55808023160999998</v>
      </c>
    </row>
    <row r="892" spans="1:3" x14ac:dyDescent="0.3">
      <c r="A892" s="28">
        <v>891</v>
      </c>
      <c r="B892" s="28">
        <v>5.0000000000000001E-4</v>
      </c>
      <c r="C892" s="28">
        <v>0.55785227456999997</v>
      </c>
    </row>
    <row r="893" spans="1:3" x14ac:dyDescent="0.3">
      <c r="A893" s="28">
        <v>892</v>
      </c>
      <c r="B893" s="28">
        <v>5.0000000000000001E-4</v>
      </c>
      <c r="C893" s="28">
        <v>0.55764308659000006</v>
      </c>
    </row>
    <row r="894" spans="1:3" x14ac:dyDescent="0.3">
      <c r="A894" s="28">
        <v>893</v>
      </c>
      <c r="B894" s="28">
        <v>5.0000000000000001E-4</v>
      </c>
      <c r="C894" s="28">
        <v>0.55737246977999999</v>
      </c>
    </row>
    <row r="895" spans="1:3" x14ac:dyDescent="0.3">
      <c r="A895" s="28">
        <v>894</v>
      </c>
      <c r="B895" s="28">
        <v>5.0000000000000001E-4</v>
      </c>
      <c r="C895" s="28">
        <v>0.55721895510999997</v>
      </c>
    </row>
    <row r="896" spans="1:3" x14ac:dyDescent="0.3">
      <c r="A896" s="28">
        <v>895</v>
      </c>
      <c r="B896" s="28">
        <v>5.0000000000000001E-4</v>
      </c>
      <c r="C896" s="28">
        <v>0.55701212075000006</v>
      </c>
    </row>
    <row r="897" spans="1:3" x14ac:dyDescent="0.3">
      <c r="A897" s="28">
        <v>896</v>
      </c>
      <c r="B897" s="28">
        <v>5.0000000000000001E-4</v>
      </c>
      <c r="C897" s="28">
        <v>0.55682923870000001</v>
      </c>
    </row>
    <row r="898" spans="1:3" x14ac:dyDescent="0.3">
      <c r="A898" s="28">
        <v>897</v>
      </c>
      <c r="B898" s="28">
        <v>5.0000000000000001E-4</v>
      </c>
      <c r="C898" s="28">
        <v>0.55663708997999994</v>
      </c>
    </row>
    <row r="899" spans="1:3" x14ac:dyDescent="0.3">
      <c r="A899" s="28">
        <v>898</v>
      </c>
      <c r="B899" s="28">
        <v>5.0000000000000001E-4</v>
      </c>
      <c r="C899" s="28">
        <v>0.55637687815000003</v>
      </c>
    </row>
    <row r="900" spans="1:3" x14ac:dyDescent="0.3">
      <c r="A900" s="28">
        <v>899</v>
      </c>
      <c r="B900" s="28">
        <v>5.0000000000000001E-4</v>
      </c>
      <c r="C900" s="28">
        <v>0.55611810997</v>
      </c>
    </row>
    <row r="901" spans="1:3" x14ac:dyDescent="0.3">
      <c r="A901" s="28">
        <v>900</v>
      </c>
      <c r="B901" s="28">
        <v>5.0000000000000001E-4</v>
      </c>
      <c r="C901" s="28">
        <v>0.55589073637999997</v>
      </c>
    </row>
    <row r="902" spans="1:3" x14ac:dyDescent="0.3">
      <c r="A902" s="28">
        <v>901</v>
      </c>
      <c r="B902" s="28">
        <v>5.0000000000000001E-4</v>
      </c>
      <c r="C902" s="28">
        <v>0.55570994327000001</v>
      </c>
    </row>
    <row r="903" spans="1:3" x14ac:dyDescent="0.3">
      <c r="A903" s="28">
        <v>902</v>
      </c>
      <c r="B903" s="28">
        <v>5.0000000000000001E-4</v>
      </c>
      <c r="C903" s="28">
        <v>0.55548367358999995</v>
      </c>
    </row>
    <row r="904" spans="1:3" x14ac:dyDescent="0.3">
      <c r="A904" s="28">
        <v>903</v>
      </c>
      <c r="B904" s="28">
        <v>5.0000000000000001E-4</v>
      </c>
      <c r="C904" s="28">
        <v>0.55526955455000004</v>
      </c>
    </row>
    <row r="905" spans="1:3" x14ac:dyDescent="0.3">
      <c r="A905" s="28">
        <v>904</v>
      </c>
      <c r="B905" s="28">
        <v>5.0000000000000001E-4</v>
      </c>
      <c r="C905" s="28">
        <v>0.5550936622</v>
      </c>
    </row>
    <row r="906" spans="1:3" x14ac:dyDescent="0.3">
      <c r="A906" s="28">
        <v>905</v>
      </c>
      <c r="B906" s="28">
        <v>5.0000000000000001E-4</v>
      </c>
      <c r="C906" s="28">
        <v>0.55484029253</v>
      </c>
    </row>
    <row r="907" spans="1:3" x14ac:dyDescent="0.3">
      <c r="A907" s="28">
        <v>906</v>
      </c>
      <c r="B907" s="28">
        <v>5.0000000000000001E-4</v>
      </c>
      <c r="C907" s="28">
        <v>0.55461333935000001</v>
      </c>
    </row>
    <row r="908" spans="1:3" x14ac:dyDescent="0.3">
      <c r="A908" s="28">
        <v>907</v>
      </c>
      <c r="B908" s="28">
        <v>5.0000000000000001E-4</v>
      </c>
      <c r="C908" s="28">
        <v>0.55440981404</v>
      </c>
    </row>
    <row r="909" spans="1:3" x14ac:dyDescent="0.3">
      <c r="A909" s="28">
        <v>908</v>
      </c>
      <c r="B909" s="28">
        <v>5.0000000000000001E-4</v>
      </c>
      <c r="C909" s="28">
        <v>0.55417843704000003</v>
      </c>
    </row>
    <row r="910" spans="1:3" x14ac:dyDescent="0.3">
      <c r="A910" s="28">
        <v>909</v>
      </c>
      <c r="B910" s="28">
        <v>5.0000000000000001E-4</v>
      </c>
      <c r="C910" s="28">
        <v>0.55398974146000002</v>
      </c>
    </row>
    <row r="911" spans="1:3" x14ac:dyDescent="0.3">
      <c r="A911" s="28">
        <v>910</v>
      </c>
      <c r="B911" s="28">
        <v>5.0000000000000001E-4</v>
      </c>
      <c r="C911" s="28">
        <v>0.55378820616000002</v>
      </c>
    </row>
    <row r="912" spans="1:3" x14ac:dyDescent="0.3">
      <c r="A912" s="28">
        <v>911</v>
      </c>
      <c r="B912" s="28">
        <v>5.0000000000000001E-4</v>
      </c>
      <c r="C912" s="28">
        <v>0.55357707897999997</v>
      </c>
    </row>
    <row r="913" spans="1:3" x14ac:dyDescent="0.3">
      <c r="A913" s="28">
        <v>912</v>
      </c>
      <c r="B913" s="28">
        <v>5.0000000000000001E-4</v>
      </c>
      <c r="C913" s="28">
        <v>0.55339993241999996</v>
      </c>
    </row>
    <row r="914" spans="1:3" x14ac:dyDescent="0.3">
      <c r="A914" s="28">
        <v>913</v>
      </c>
      <c r="B914" s="28">
        <v>5.0000000000000001E-4</v>
      </c>
      <c r="C914" s="28">
        <v>0.55321903814000006</v>
      </c>
    </row>
    <row r="915" spans="1:3" x14ac:dyDescent="0.3">
      <c r="A915" s="28">
        <v>914</v>
      </c>
      <c r="B915" s="28">
        <v>5.0000000000000001E-4</v>
      </c>
      <c r="C915" s="28">
        <v>0.55295432611999995</v>
      </c>
    </row>
    <row r="916" spans="1:3" x14ac:dyDescent="0.3">
      <c r="A916" s="28">
        <v>915</v>
      </c>
      <c r="B916" s="28">
        <v>5.0000000000000001E-4</v>
      </c>
      <c r="C916" s="28">
        <v>0.55271819350999996</v>
      </c>
    </row>
    <row r="917" spans="1:3" x14ac:dyDescent="0.3">
      <c r="A917" s="28">
        <v>916</v>
      </c>
      <c r="B917" s="28">
        <v>5.0000000000000001E-4</v>
      </c>
      <c r="C917" s="28">
        <v>0.55252752189999998</v>
      </c>
    </row>
    <row r="918" spans="1:3" x14ac:dyDescent="0.3">
      <c r="A918" s="28">
        <v>917</v>
      </c>
      <c r="B918" s="28">
        <v>5.0000000000000001E-4</v>
      </c>
      <c r="C918" s="28">
        <v>0.55232790639999996</v>
      </c>
    </row>
    <row r="919" spans="1:3" x14ac:dyDescent="0.3">
      <c r="A919" s="28">
        <v>918</v>
      </c>
      <c r="B919" s="28">
        <v>5.0000000000000001E-4</v>
      </c>
      <c r="C919" s="28">
        <v>0.55211516025999996</v>
      </c>
    </row>
    <row r="920" spans="1:3" x14ac:dyDescent="0.3">
      <c r="A920" s="28">
        <v>919</v>
      </c>
      <c r="B920" s="28">
        <v>5.0000000000000001E-4</v>
      </c>
      <c r="C920" s="28">
        <v>0.55191279507000002</v>
      </c>
    </row>
    <row r="921" spans="1:3" x14ac:dyDescent="0.3">
      <c r="A921" s="28">
        <v>920</v>
      </c>
      <c r="B921" s="28">
        <v>5.0000000000000001E-4</v>
      </c>
      <c r="C921" s="28">
        <v>0.55170918146000003</v>
      </c>
    </row>
    <row r="922" spans="1:3" x14ac:dyDescent="0.3">
      <c r="A922" s="28">
        <v>921</v>
      </c>
      <c r="B922" s="28">
        <v>5.0000000000000001E-4</v>
      </c>
      <c r="C922" s="28">
        <v>0.55150099435</v>
      </c>
    </row>
    <row r="923" spans="1:3" x14ac:dyDescent="0.3">
      <c r="A923" s="28">
        <v>922</v>
      </c>
      <c r="B923" s="28">
        <v>5.0000000000000001E-4</v>
      </c>
      <c r="C923" s="28">
        <v>0.55131320787999993</v>
      </c>
    </row>
    <row r="924" spans="1:3" x14ac:dyDescent="0.3">
      <c r="A924" s="28">
        <v>923</v>
      </c>
      <c r="B924" s="28">
        <v>5.0000000000000001E-4</v>
      </c>
      <c r="C924" s="28">
        <v>0.55114139818999996</v>
      </c>
    </row>
    <row r="925" spans="1:3" x14ac:dyDescent="0.3">
      <c r="A925" s="28">
        <v>924</v>
      </c>
      <c r="B925" s="28">
        <v>5.0000000000000001E-4</v>
      </c>
      <c r="C925" s="28">
        <v>0.55093501756000007</v>
      </c>
    </row>
    <row r="926" spans="1:3" x14ac:dyDescent="0.3">
      <c r="A926" s="28">
        <v>925</v>
      </c>
      <c r="B926" s="28">
        <v>5.0000000000000001E-4</v>
      </c>
      <c r="C926" s="28">
        <v>0.55071848874999996</v>
      </c>
    </row>
    <row r="927" spans="1:3" x14ac:dyDescent="0.3">
      <c r="A927" s="28">
        <v>926</v>
      </c>
      <c r="B927" s="28">
        <v>5.0000000000000001E-4</v>
      </c>
      <c r="C927" s="28">
        <v>0.55052479607000004</v>
      </c>
    </row>
    <row r="928" spans="1:3" x14ac:dyDescent="0.3">
      <c r="A928" s="28">
        <v>927</v>
      </c>
      <c r="B928" s="28">
        <v>5.0000000000000001E-4</v>
      </c>
      <c r="C928" s="28">
        <v>0.55034921388000002</v>
      </c>
    </row>
    <row r="929" spans="1:3" x14ac:dyDescent="0.3">
      <c r="A929" s="28">
        <v>928</v>
      </c>
      <c r="B929" s="28">
        <v>5.0000000000000001E-4</v>
      </c>
      <c r="C929" s="28">
        <v>0.55010527545999999</v>
      </c>
    </row>
    <row r="930" spans="1:3" x14ac:dyDescent="0.3">
      <c r="A930" s="28">
        <v>929</v>
      </c>
      <c r="B930" s="28">
        <v>5.0000000000000001E-4</v>
      </c>
      <c r="C930" s="28">
        <v>0.54993315967</v>
      </c>
    </row>
    <row r="931" spans="1:3" x14ac:dyDescent="0.3">
      <c r="A931" s="28">
        <v>930</v>
      </c>
      <c r="B931" s="28">
        <v>5.0000000000000001E-4</v>
      </c>
      <c r="C931" s="28">
        <v>0.54971227012000001</v>
      </c>
    </row>
    <row r="932" spans="1:3" x14ac:dyDescent="0.3">
      <c r="A932" s="28">
        <v>931</v>
      </c>
      <c r="B932" s="28">
        <v>5.0000000000000001E-4</v>
      </c>
      <c r="C932" s="28">
        <v>0.54949306757000005</v>
      </c>
    </row>
    <row r="933" spans="1:3" x14ac:dyDescent="0.3">
      <c r="A933" s="28">
        <v>932</v>
      </c>
      <c r="B933" s="28">
        <v>5.0000000000000001E-4</v>
      </c>
      <c r="C933" s="28">
        <v>0.54931881211</v>
      </c>
    </row>
    <row r="934" spans="1:3" x14ac:dyDescent="0.3">
      <c r="A934" s="28">
        <v>933</v>
      </c>
      <c r="B934" s="28">
        <v>5.0000000000000001E-4</v>
      </c>
      <c r="C934" s="28">
        <v>0.54913415370999996</v>
      </c>
    </row>
    <row r="935" spans="1:3" x14ac:dyDescent="0.3">
      <c r="A935" s="28">
        <v>934</v>
      </c>
      <c r="B935" s="28">
        <v>5.0000000000000001E-4</v>
      </c>
      <c r="C935" s="28">
        <v>0.54895907362999996</v>
      </c>
    </row>
    <row r="936" spans="1:3" x14ac:dyDescent="0.3">
      <c r="A936" s="28">
        <v>935</v>
      </c>
      <c r="B936" s="28">
        <v>5.0000000000000001E-4</v>
      </c>
      <c r="C936" s="28">
        <v>0.54868489478000004</v>
      </c>
    </row>
    <row r="937" spans="1:3" x14ac:dyDescent="0.3">
      <c r="A937" s="28">
        <v>936</v>
      </c>
      <c r="B937" s="28">
        <v>5.0000000000000001E-4</v>
      </c>
      <c r="C937" s="28">
        <v>0.54849667676000002</v>
      </c>
    </row>
    <row r="938" spans="1:3" x14ac:dyDescent="0.3">
      <c r="A938" s="28">
        <v>937</v>
      </c>
      <c r="B938" s="28">
        <v>5.0000000000000001E-4</v>
      </c>
      <c r="C938" s="28">
        <v>0.54833126894999995</v>
      </c>
    </row>
    <row r="939" spans="1:3" x14ac:dyDescent="0.3">
      <c r="A939" s="28">
        <v>938</v>
      </c>
      <c r="B939" s="28">
        <v>5.0000000000000001E-4</v>
      </c>
      <c r="C939" s="28">
        <v>0.54812147780999998</v>
      </c>
    </row>
    <row r="940" spans="1:3" x14ac:dyDescent="0.3">
      <c r="A940" s="28">
        <v>939</v>
      </c>
      <c r="B940" s="28">
        <v>5.0000000000000001E-4</v>
      </c>
      <c r="C940" s="28">
        <v>0.54794949372000001</v>
      </c>
    </row>
    <row r="941" spans="1:3" x14ac:dyDescent="0.3">
      <c r="A941" s="28">
        <v>940</v>
      </c>
      <c r="B941" s="28">
        <v>5.0000000000000001E-4</v>
      </c>
      <c r="C941" s="28">
        <v>0.54776236705000003</v>
      </c>
    </row>
    <row r="942" spans="1:3" x14ac:dyDescent="0.3">
      <c r="A942" s="28">
        <v>941</v>
      </c>
      <c r="B942" s="28">
        <v>5.0000000000000001E-4</v>
      </c>
      <c r="C942" s="28">
        <v>0.54756401867999993</v>
      </c>
    </row>
    <row r="943" spans="1:3" x14ac:dyDescent="0.3">
      <c r="A943" s="28">
        <v>942</v>
      </c>
      <c r="B943" s="28">
        <v>5.0000000000000001E-4</v>
      </c>
      <c r="C943" s="28">
        <v>0.54736201598000001</v>
      </c>
    </row>
    <row r="944" spans="1:3" x14ac:dyDescent="0.3">
      <c r="A944" s="28">
        <v>943</v>
      </c>
      <c r="B944" s="28">
        <v>5.0000000000000001E-4</v>
      </c>
      <c r="C944" s="28">
        <v>0.54715293289</v>
      </c>
    </row>
    <row r="945" spans="1:3" x14ac:dyDescent="0.3">
      <c r="A945" s="28">
        <v>944</v>
      </c>
      <c r="B945" s="28">
        <v>5.0000000000000001E-4</v>
      </c>
      <c r="C945" s="28">
        <v>0.54697989990999996</v>
      </c>
    </row>
    <row r="946" spans="1:3" x14ac:dyDescent="0.3">
      <c r="A946" s="28">
        <v>945</v>
      </c>
      <c r="B946" s="28">
        <v>5.0000000000000001E-4</v>
      </c>
      <c r="C946" s="28">
        <v>0.54672028566999997</v>
      </c>
    </row>
    <row r="947" spans="1:3" x14ac:dyDescent="0.3">
      <c r="A947" s="28">
        <v>946</v>
      </c>
      <c r="B947" s="28">
        <v>5.0000000000000001E-4</v>
      </c>
      <c r="C947" s="28">
        <v>0.54654873791000003</v>
      </c>
    </row>
    <row r="948" spans="1:3" x14ac:dyDescent="0.3">
      <c r="A948" s="28">
        <v>947</v>
      </c>
      <c r="B948" s="28">
        <v>5.0000000000000001E-4</v>
      </c>
      <c r="C948" s="28">
        <v>0.54635376263000002</v>
      </c>
    </row>
    <row r="949" spans="1:3" x14ac:dyDescent="0.3">
      <c r="A949" s="28">
        <v>948</v>
      </c>
      <c r="B949" s="28">
        <v>5.0000000000000001E-4</v>
      </c>
      <c r="C949" s="28">
        <v>0.54617633859000003</v>
      </c>
    </row>
    <row r="950" spans="1:3" x14ac:dyDescent="0.3">
      <c r="A950" s="28">
        <v>949</v>
      </c>
      <c r="B950" s="28">
        <v>5.0000000000000001E-4</v>
      </c>
      <c r="C950" s="28">
        <v>0.54599903515999992</v>
      </c>
    </row>
    <row r="951" spans="1:3" x14ac:dyDescent="0.3">
      <c r="A951" s="28">
        <v>950</v>
      </c>
      <c r="B951" s="28">
        <v>5.0000000000000001E-4</v>
      </c>
      <c r="C951" s="28">
        <v>0.54576820902000001</v>
      </c>
    </row>
    <row r="952" spans="1:3" x14ac:dyDescent="0.3">
      <c r="A952" s="28">
        <v>951</v>
      </c>
      <c r="B952" s="28">
        <v>5.0000000000000001E-4</v>
      </c>
      <c r="C952" s="28">
        <v>0.54553254105999993</v>
      </c>
    </row>
    <row r="953" spans="1:3" x14ac:dyDescent="0.3">
      <c r="A953" s="28">
        <v>952</v>
      </c>
      <c r="B953" s="28">
        <v>5.0000000000000001E-4</v>
      </c>
      <c r="C953" s="28">
        <v>0.54531290570000002</v>
      </c>
    </row>
    <row r="954" spans="1:3" x14ac:dyDescent="0.3">
      <c r="A954" s="28">
        <v>953</v>
      </c>
      <c r="B954" s="28">
        <v>5.0000000000000001E-4</v>
      </c>
      <c r="C954" s="28">
        <v>0.54514255520999999</v>
      </c>
    </row>
    <row r="955" spans="1:3" x14ac:dyDescent="0.3">
      <c r="A955" s="28">
        <v>954</v>
      </c>
      <c r="B955" s="28">
        <v>5.0000000000000001E-4</v>
      </c>
      <c r="C955" s="28">
        <v>0.54494806242000005</v>
      </c>
    </row>
    <row r="956" spans="1:3" x14ac:dyDescent="0.3">
      <c r="A956" s="28">
        <v>955</v>
      </c>
      <c r="B956" s="28">
        <v>5.0000000000000001E-4</v>
      </c>
      <c r="C956" s="28">
        <v>0.54479364579</v>
      </c>
    </row>
    <row r="957" spans="1:3" x14ac:dyDescent="0.3">
      <c r="A957" s="28">
        <v>956</v>
      </c>
      <c r="B957" s="28">
        <v>5.0000000000000001E-4</v>
      </c>
      <c r="C957" s="28">
        <v>0.54456126222000001</v>
      </c>
    </row>
    <row r="958" spans="1:3" x14ac:dyDescent="0.3">
      <c r="A958" s="28">
        <v>957</v>
      </c>
      <c r="B958" s="28">
        <v>5.0000000000000001E-4</v>
      </c>
      <c r="C958" s="28">
        <v>0.54436143650000002</v>
      </c>
    </row>
    <row r="959" spans="1:3" x14ac:dyDescent="0.3">
      <c r="A959" s="28">
        <v>958</v>
      </c>
      <c r="B959" s="28">
        <v>5.0000000000000001E-4</v>
      </c>
      <c r="C959" s="28">
        <v>0.54413271942999997</v>
      </c>
    </row>
    <row r="960" spans="1:3" x14ac:dyDescent="0.3">
      <c r="A960" s="28">
        <v>959</v>
      </c>
      <c r="B960" s="28">
        <v>5.0000000000000001E-4</v>
      </c>
      <c r="C960" s="28">
        <v>0.54389163686000008</v>
      </c>
    </row>
    <row r="961" spans="1:3" x14ac:dyDescent="0.3">
      <c r="A961" s="28">
        <v>960</v>
      </c>
      <c r="B961" s="28">
        <v>5.0000000000000001E-4</v>
      </c>
      <c r="C961" s="28">
        <v>0.54369483723000001</v>
      </c>
    </row>
    <row r="962" spans="1:3" x14ac:dyDescent="0.3">
      <c r="A962" s="28">
        <v>961</v>
      </c>
      <c r="B962" s="28">
        <v>5.0000000000000001E-4</v>
      </c>
      <c r="C962" s="28">
        <v>0.54343771952999997</v>
      </c>
    </row>
    <row r="963" spans="1:3" x14ac:dyDescent="0.3">
      <c r="A963" s="28">
        <v>962</v>
      </c>
      <c r="B963" s="28">
        <v>5.0000000000000001E-4</v>
      </c>
      <c r="C963" s="28">
        <v>0.54322060886000001</v>
      </c>
    </row>
    <row r="964" spans="1:3" x14ac:dyDescent="0.3">
      <c r="A964" s="28">
        <v>963</v>
      </c>
      <c r="B964" s="28">
        <v>5.0000000000000001E-4</v>
      </c>
      <c r="C964" s="28">
        <v>0.54306310805000002</v>
      </c>
    </row>
    <row r="965" spans="1:3" x14ac:dyDescent="0.3">
      <c r="A965" s="28">
        <v>964</v>
      </c>
      <c r="B965" s="28">
        <v>5.0000000000000001E-4</v>
      </c>
      <c r="C965" s="28">
        <v>0.54285307301999997</v>
      </c>
    </row>
    <row r="966" spans="1:3" x14ac:dyDescent="0.3">
      <c r="A966" s="28">
        <v>965</v>
      </c>
      <c r="B966" s="28">
        <v>5.0000000000000001E-4</v>
      </c>
      <c r="C966" s="28">
        <v>0.54266374532999995</v>
      </c>
    </row>
    <row r="967" spans="1:3" x14ac:dyDescent="0.3">
      <c r="A967" s="28">
        <v>966</v>
      </c>
      <c r="B967" s="28">
        <v>5.0000000000000001E-4</v>
      </c>
      <c r="C967" s="28">
        <v>0.54247630831999993</v>
      </c>
    </row>
    <row r="968" spans="1:3" x14ac:dyDescent="0.3">
      <c r="A968" s="28">
        <v>967</v>
      </c>
      <c r="B968" s="28">
        <v>5.0000000000000001E-4</v>
      </c>
      <c r="C968" s="28">
        <v>0.54230504199999996</v>
      </c>
    </row>
    <row r="969" spans="1:3" x14ac:dyDescent="0.3">
      <c r="A969" s="28">
        <v>968</v>
      </c>
      <c r="B969" s="28">
        <v>5.0000000000000001E-4</v>
      </c>
      <c r="C969" s="28">
        <v>0.54209645038999998</v>
      </c>
    </row>
    <row r="970" spans="1:3" x14ac:dyDescent="0.3">
      <c r="A970" s="28">
        <v>969</v>
      </c>
      <c r="B970" s="28">
        <v>5.0000000000000001E-4</v>
      </c>
      <c r="C970" s="28">
        <v>0.54191570812000001</v>
      </c>
    </row>
    <row r="971" spans="1:3" x14ac:dyDescent="0.3">
      <c r="A971" s="28">
        <v>970</v>
      </c>
      <c r="B971" s="28">
        <v>5.0000000000000001E-4</v>
      </c>
      <c r="C971" s="28">
        <v>0.54175050648</v>
      </c>
    </row>
    <row r="972" spans="1:3" x14ac:dyDescent="0.3">
      <c r="A972" s="28">
        <v>971</v>
      </c>
      <c r="B972" s="28">
        <v>5.0000000000000001E-4</v>
      </c>
      <c r="C972" s="28">
        <v>0.54151710863000002</v>
      </c>
    </row>
    <row r="973" spans="1:3" x14ac:dyDescent="0.3">
      <c r="A973" s="28">
        <v>972</v>
      </c>
      <c r="B973" s="28">
        <v>5.0000000000000001E-4</v>
      </c>
      <c r="C973" s="28">
        <v>0.54129803928999998</v>
      </c>
    </row>
    <row r="974" spans="1:3" x14ac:dyDescent="0.3">
      <c r="A974" s="28">
        <v>973</v>
      </c>
      <c r="B974" s="28">
        <v>5.0000000000000001E-4</v>
      </c>
      <c r="C974" s="28">
        <v>0.54109290352999995</v>
      </c>
    </row>
    <row r="975" spans="1:3" x14ac:dyDescent="0.3">
      <c r="A975" s="28">
        <v>974</v>
      </c>
      <c r="B975" s="28">
        <v>5.0000000000000001E-4</v>
      </c>
      <c r="C975" s="28">
        <v>0.54086327334999995</v>
      </c>
    </row>
    <row r="976" spans="1:3" x14ac:dyDescent="0.3">
      <c r="A976" s="28">
        <v>975</v>
      </c>
      <c r="B976" s="28">
        <v>5.0000000000000001E-4</v>
      </c>
      <c r="C976" s="28">
        <v>0.54068254400000004</v>
      </c>
    </row>
    <row r="977" spans="1:3" x14ac:dyDescent="0.3">
      <c r="A977" s="28">
        <v>976</v>
      </c>
      <c r="B977" s="28">
        <v>5.0000000000000001E-4</v>
      </c>
      <c r="C977" s="28">
        <v>0.54044837646999999</v>
      </c>
    </row>
    <row r="978" spans="1:3" x14ac:dyDescent="0.3">
      <c r="A978" s="28">
        <v>977</v>
      </c>
      <c r="B978" s="28">
        <v>5.0000000000000001E-4</v>
      </c>
      <c r="C978" s="28">
        <v>0.54026511809</v>
      </c>
    </row>
    <row r="979" spans="1:3" x14ac:dyDescent="0.3">
      <c r="A979" s="28">
        <v>978</v>
      </c>
      <c r="B979" s="28">
        <v>5.0000000000000001E-4</v>
      </c>
      <c r="C979" s="28">
        <v>0.54011048121000005</v>
      </c>
    </row>
    <row r="980" spans="1:3" x14ac:dyDescent="0.3">
      <c r="A980" s="28">
        <v>979</v>
      </c>
      <c r="B980" s="28">
        <v>5.0000000000000001E-4</v>
      </c>
      <c r="C980" s="28">
        <v>0.53984902074999996</v>
      </c>
    </row>
    <row r="981" spans="1:3" x14ac:dyDescent="0.3">
      <c r="A981" s="28">
        <v>980</v>
      </c>
      <c r="B981" s="28">
        <v>5.0000000000000001E-4</v>
      </c>
      <c r="C981" s="28">
        <v>0.53969525479000002</v>
      </c>
    </row>
    <row r="982" spans="1:3" x14ac:dyDescent="0.3">
      <c r="A982" s="28">
        <v>981</v>
      </c>
      <c r="B982" s="28">
        <v>5.0000000000000001E-4</v>
      </c>
      <c r="C982" s="28">
        <v>0.53947773081999995</v>
      </c>
    </row>
    <row r="983" spans="1:3" x14ac:dyDescent="0.3">
      <c r="A983" s="28">
        <v>982</v>
      </c>
      <c r="B983" s="28">
        <v>5.0000000000000001E-4</v>
      </c>
      <c r="C983" s="28">
        <v>0.53924321556999999</v>
      </c>
    </row>
    <row r="984" spans="1:3" x14ac:dyDescent="0.3">
      <c r="A984" s="28">
        <v>983</v>
      </c>
      <c r="B984" s="28">
        <v>5.0000000000000001E-4</v>
      </c>
      <c r="C984" s="28">
        <v>0.53897446829999995</v>
      </c>
    </row>
    <row r="985" spans="1:3" x14ac:dyDescent="0.3">
      <c r="A985" s="28">
        <v>984</v>
      </c>
      <c r="B985" s="28">
        <v>5.0000000000000001E-4</v>
      </c>
      <c r="C985" s="28">
        <v>0.53874842101999998</v>
      </c>
    </row>
    <row r="986" spans="1:3" x14ac:dyDescent="0.3">
      <c r="A986" s="28">
        <v>985</v>
      </c>
      <c r="B986" s="28">
        <v>5.0000000000000001E-4</v>
      </c>
      <c r="C986" s="28">
        <v>0.53855090932000005</v>
      </c>
    </row>
    <row r="987" spans="1:3" x14ac:dyDescent="0.3">
      <c r="A987" s="28">
        <v>986</v>
      </c>
      <c r="B987" s="28">
        <v>5.0000000000000001E-4</v>
      </c>
      <c r="C987" s="28">
        <v>0.53832918036999999</v>
      </c>
    </row>
    <row r="988" spans="1:3" x14ac:dyDescent="0.3">
      <c r="A988" s="28">
        <v>987</v>
      </c>
      <c r="B988" s="28">
        <v>5.0000000000000001E-4</v>
      </c>
      <c r="C988" s="28">
        <v>0.53814726001000002</v>
      </c>
    </row>
    <row r="989" spans="1:3" x14ac:dyDescent="0.3">
      <c r="A989" s="28">
        <v>988</v>
      </c>
      <c r="B989" s="28">
        <v>5.0000000000000001E-4</v>
      </c>
      <c r="C989" s="28">
        <v>0.53797659598000003</v>
      </c>
    </row>
    <row r="990" spans="1:3" x14ac:dyDescent="0.3">
      <c r="A990" s="28">
        <v>989</v>
      </c>
      <c r="B990" s="28">
        <v>5.0000000000000001E-4</v>
      </c>
      <c r="C990" s="28">
        <v>0.53780807437</v>
      </c>
    </row>
    <row r="991" spans="1:3" x14ac:dyDescent="0.3">
      <c r="A991" s="28">
        <v>990</v>
      </c>
      <c r="B991" s="28">
        <v>5.0000000000000001E-4</v>
      </c>
      <c r="C991" s="28">
        <v>0.53757074644000002</v>
      </c>
    </row>
    <row r="992" spans="1:3" x14ac:dyDescent="0.3">
      <c r="A992" s="28">
        <v>991</v>
      </c>
      <c r="B992" s="28">
        <v>5.0000000000000001E-4</v>
      </c>
      <c r="C992" s="28">
        <v>0.53740164953000003</v>
      </c>
    </row>
    <row r="993" spans="1:3" x14ac:dyDescent="0.3">
      <c r="A993" s="28">
        <v>992</v>
      </c>
      <c r="B993" s="28">
        <v>5.0000000000000001E-4</v>
      </c>
      <c r="C993" s="28">
        <v>0.53720260488000005</v>
      </c>
    </row>
    <row r="994" spans="1:3" x14ac:dyDescent="0.3">
      <c r="A994" s="28">
        <v>993</v>
      </c>
      <c r="B994" s="28">
        <v>5.0000000000000001E-4</v>
      </c>
      <c r="C994" s="28">
        <v>0.53702105320000004</v>
      </c>
    </row>
    <row r="995" spans="1:3" x14ac:dyDescent="0.3">
      <c r="A995" s="28">
        <v>994</v>
      </c>
      <c r="B995" s="28">
        <v>5.0000000000000001E-4</v>
      </c>
      <c r="C995" s="28">
        <v>0.53683198162000001</v>
      </c>
    </row>
    <row r="996" spans="1:3" x14ac:dyDescent="0.3">
      <c r="A996" s="28">
        <v>995</v>
      </c>
      <c r="B996" s="28">
        <v>5.0000000000000001E-4</v>
      </c>
      <c r="C996" s="28">
        <v>0.53666805402999995</v>
      </c>
    </row>
    <row r="997" spans="1:3" x14ac:dyDescent="0.3">
      <c r="A997" s="28">
        <v>996</v>
      </c>
      <c r="B997" s="28">
        <v>5.0000000000000001E-4</v>
      </c>
      <c r="C997" s="28">
        <v>0.53647688871999999</v>
      </c>
    </row>
    <row r="998" spans="1:3" x14ac:dyDescent="0.3">
      <c r="A998" s="28">
        <v>997</v>
      </c>
      <c r="B998" s="28">
        <v>5.0000000000000001E-4</v>
      </c>
      <c r="C998" s="28">
        <v>0.53627497976999994</v>
      </c>
    </row>
    <row r="999" spans="1:3" x14ac:dyDescent="0.3">
      <c r="A999" s="28">
        <v>998</v>
      </c>
      <c r="B999" s="28">
        <v>5.0000000000000001E-4</v>
      </c>
      <c r="C999" s="28">
        <v>0.53608703994000007</v>
      </c>
    </row>
    <row r="1000" spans="1:3" x14ac:dyDescent="0.3">
      <c r="A1000" s="28">
        <v>999</v>
      </c>
      <c r="B1000" s="28">
        <v>5.0000000000000001E-4</v>
      </c>
      <c r="C1000" s="28">
        <v>0.53589585323</v>
      </c>
    </row>
    <row r="1001" spans="1:3" x14ac:dyDescent="0.3">
      <c r="A1001" s="28">
        <v>1000</v>
      </c>
      <c r="B1001" s="28">
        <v>5.0000000000000001E-4</v>
      </c>
      <c r="C1001" s="28">
        <v>0.53570238810000004</v>
      </c>
    </row>
    <row r="1002" spans="1:3" x14ac:dyDescent="0.3">
      <c r="A1002" s="28">
        <v>1001</v>
      </c>
      <c r="B1002" s="28">
        <v>5.0000000000000001E-4</v>
      </c>
      <c r="C1002" s="28">
        <v>0.53554528697000003</v>
      </c>
    </row>
    <row r="1003" spans="1:3" x14ac:dyDescent="0.3">
      <c r="A1003" s="28">
        <v>1002</v>
      </c>
      <c r="B1003" s="28">
        <v>5.0000000000000001E-4</v>
      </c>
      <c r="C1003" s="28">
        <v>0.53535536713999998</v>
      </c>
    </row>
    <row r="1004" spans="1:3" x14ac:dyDescent="0.3">
      <c r="A1004" s="28">
        <v>1003</v>
      </c>
      <c r="B1004" s="28">
        <v>5.0000000000000001E-4</v>
      </c>
      <c r="C1004" s="28">
        <v>0.53511776919999998</v>
      </c>
    </row>
    <row r="1005" spans="1:3" x14ac:dyDescent="0.3">
      <c r="A1005" s="28">
        <v>1004</v>
      </c>
      <c r="B1005" s="28">
        <v>5.0000000000000001E-4</v>
      </c>
      <c r="C1005" s="28">
        <v>0.53491367000000001</v>
      </c>
    </row>
    <row r="1006" spans="1:3" x14ac:dyDescent="0.3">
      <c r="A1006" s="28">
        <v>1005</v>
      </c>
      <c r="B1006" s="28">
        <v>5.0000000000000001E-4</v>
      </c>
      <c r="C1006" s="28">
        <v>0.53472726293000006</v>
      </c>
    </row>
    <row r="1007" spans="1:3" x14ac:dyDescent="0.3">
      <c r="A1007" s="28">
        <v>1006</v>
      </c>
      <c r="B1007" s="28">
        <v>5.0000000000000001E-4</v>
      </c>
      <c r="C1007" s="28">
        <v>0.53450639003</v>
      </c>
    </row>
    <row r="1008" spans="1:3" x14ac:dyDescent="0.3">
      <c r="A1008" s="28">
        <v>1007</v>
      </c>
      <c r="B1008" s="28">
        <v>5.0000000000000001E-4</v>
      </c>
      <c r="C1008" s="28">
        <v>0.53434128274000003</v>
      </c>
    </row>
    <row r="1009" spans="1:3" x14ac:dyDescent="0.3">
      <c r="A1009" s="28">
        <v>1008</v>
      </c>
      <c r="B1009" s="28">
        <v>5.0000000000000001E-4</v>
      </c>
      <c r="C1009" s="28">
        <v>0.53414339398999999</v>
      </c>
    </row>
    <row r="1010" spans="1:3" x14ac:dyDescent="0.3">
      <c r="A1010" s="28">
        <v>1009</v>
      </c>
      <c r="B1010" s="28">
        <v>5.0000000000000001E-4</v>
      </c>
      <c r="C1010" s="28">
        <v>0.53394370776</v>
      </c>
    </row>
    <row r="1011" spans="1:3" x14ac:dyDescent="0.3">
      <c r="A1011" s="28">
        <v>1010</v>
      </c>
      <c r="B1011" s="28">
        <v>5.0000000000000001E-4</v>
      </c>
      <c r="C1011" s="28">
        <v>0.53375247730999997</v>
      </c>
    </row>
    <row r="1012" spans="1:3" x14ac:dyDescent="0.3">
      <c r="A1012" s="28">
        <v>1011</v>
      </c>
      <c r="B1012" s="28">
        <v>5.0000000000000001E-4</v>
      </c>
      <c r="C1012" s="28">
        <v>0.53359542451999997</v>
      </c>
    </row>
    <row r="1013" spans="1:3" x14ac:dyDescent="0.3">
      <c r="A1013" s="28">
        <v>1012</v>
      </c>
      <c r="B1013" s="28">
        <v>5.0000000000000001E-4</v>
      </c>
      <c r="C1013" s="28">
        <v>0.53340037258000006</v>
      </c>
    </row>
    <row r="1014" spans="1:3" x14ac:dyDescent="0.3">
      <c r="A1014" s="28">
        <v>1013</v>
      </c>
      <c r="B1014" s="28">
        <v>5.0000000000000001E-4</v>
      </c>
      <c r="C1014" s="28">
        <v>0.53323955351000007</v>
      </c>
    </row>
    <row r="1015" spans="1:3" x14ac:dyDescent="0.3">
      <c r="A1015" s="28">
        <v>1014</v>
      </c>
      <c r="B1015" s="28">
        <v>5.0000000000000001E-4</v>
      </c>
      <c r="C1015" s="28">
        <v>0.53306053239999995</v>
      </c>
    </row>
    <row r="1016" spans="1:3" x14ac:dyDescent="0.3">
      <c r="A1016" s="28">
        <v>1015</v>
      </c>
      <c r="B1016" s="28">
        <v>5.0000000000000001E-4</v>
      </c>
      <c r="C1016" s="28">
        <v>0.53288492325000003</v>
      </c>
    </row>
    <row r="1017" spans="1:3" x14ac:dyDescent="0.3">
      <c r="A1017" s="28">
        <v>1016</v>
      </c>
      <c r="B1017" s="28">
        <v>5.0000000000000001E-4</v>
      </c>
      <c r="C1017" s="28">
        <v>0.53267161545999997</v>
      </c>
    </row>
    <row r="1018" spans="1:3" x14ac:dyDescent="0.3">
      <c r="A1018" s="28">
        <v>1017</v>
      </c>
      <c r="B1018" s="28">
        <v>5.0000000000000001E-4</v>
      </c>
      <c r="C1018" s="28">
        <v>0.53252712249</v>
      </c>
    </row>
    <row r="1019" spans="1:3" x14ac:dyDescent="0.3">
      <c r="A1019" s="28">
        <v>1018</v>
      </c>
      <c r="B1019" s="28">
        <v>5.0000000000000001E-4</v>
      </c>
      <c r="C1019" s="28">
        <v>0.53229138525999997</v>
      </c>
    </row>
    <row r="1020" spans="1:3" x14ac:dyDescent="0.3">
      <c r="A1020" s="28">
        <v>1019</v>
      </c>
      <c r="B1020" s="28">
        <v>5.0000000000000001E-4</v>
      </c>
      <c r="C1020" s="28">
        <v>0.53204957954999998</v>
      </c>
    </row>
    <row r="1021" spans="1:3" x14ac:dyDescent="0.3">
      <c r="A1021" s="28">
        <v>1020</v>
      </c>
      <c r="B1021" s="28">
        <v>5.0000000000000001E-4</v>
      </c>
      <c r="C1021" s="28">
        <v>0.53187952446999998</v>
      </c>
    </row>
    <row r="1022" spans="1:3" x14ac:dyDescent="0.3">
      <c r="A1022" s="28">
        <v>1021</v>
      </c>
      <c r="B1022" s="28">
        <v>5.0000000000000001E-4</v>
      </c>
      <c r="C1022" s="28">
        <v>0.53171894702</v>
      </c>
    </row>
    <row r="1023" spans="1:3" x14ac:dyDescent="0.3">
      <c r="A1023" s="28">
        <v>1022</v>
      </c>
      <c r="B1023" s="28">
        <v>5.0000000000000001E-4</v>
      </c>
      <c r="C1023" s="28">
        <v>0.53156775578999993</v>
      </c>
    </row>
    <row r="1024" spans="1:3" x14ac:dyDescent="0.3">
      <c r="A1024" s="28">
        <v>1023</v>
      </c>
      <c r="B1024" s="28">
        <v>5.0000000000000001E-4</v>
      </c>
      <c r="C1024" s="28">
        <v>0.53139709686000003</v>
      </c>
    </row>
    <row r="1025" spans="1:3" x14ac:dyDescent="0.3">
      <c r="A1025" s="28">
        <v>1024</v>
      </c>
      <c r="B1025" s="28">
        <v>5.0000000000000001E-4</v>
      </c>
      <c r="C1025" s="28">
        <v>0.53120164244000001</v>
      </c>
    </row>
    <row r="1026" spans="1:3" x14ac:dyDescent="0.3">
      <c r="A1026" s="28">
        <v>1025</v>
      </c>
      <c r="B1026" s="28">
        <v>5.0000000000000001E-4</v>
      </c>
      <c r="C1026" s="28">
        <v>0.53102873051999999</v>
      </c>
    </row>
    <row r="1027" spans="1:3" x14ac:dyDescent="0.3">
      <c r="A1027" s="28">
        <v>1026</v>
      </c>
      <c r="B1027" s="28">
        <v>5.0000000000000001E-4</v>
      </c>
      <c r="C1027" s="28">
        <v>0.53084204997999995</v>
      </c>
    </row>
    <row r="1028" spans="1:3" x14ac:dyDescent="0.3">
      <c r="A1028" s="28">
        <v>1027</v>
      </c>
      <c r="B1028" s="28">
        <v>5.0000000000000001E-4</v>
      </c>
      <c r="C1028" s="28">
        <v>0.53065046117000003</v>
      </c>
    </row>
    <row r="1029" spans="1:3" x14ac:dyDescent="0.3">
      <c r="A1029" s="28">
        <v>1028</v>
      </c>
      <c r="B1029" s="28">
        <v>5.0000000000000001E-4</v>
      </c>
      <c r="C1029" s="28">
        <v>0.53048325997000001</v>
      </c>
    </row>
    <row r="1030" spans="1:3" x14ac:dyDescent="0.3">
      <c r="A1030" s="28">
        <v>1029</v>
      </c>
      <c r="B1030" s="28">
        <v>5.0000000000000001E-4</v>
      </c>
      <c r="C1030" s="28">
        <v>0.53034657049</v>
      </c>
    </row>
    <row r="1031" spans="1:3" x14ac:dyDescent="0.3">
      <c r="A1031" s="28">
        <v>1030</v>
      </c>
      <c r="B1031" s="28">
        <v>5.0000000000000001E-4</v>
      </c>
      <c r="C1031" s="28">
        <v>0.53018743903999999</v>
      </c>
    </row>
    <row r="1032" spans="1:3" x14ac:dyDescent="0.3">
      <c r="A1032" s="28">
        <v>1031</v>
      </c>
      <c r="B1032" s="28">
        <v>5.0000000000000001E-4</v>
      </c>
      <c r="C1032" s="28">
        <v>0.52998848151</v>
      </c>
    </row>
    <row r="1033" spans="1:3" x14ac:dyDescent="0.3">
      <c r="A1033" s="28">
        <v>1032</v>
      </c>
      <c r="B1033" s="28">
        <v>5.0000000000000001E-4</v>
      </c>
      <c r="C1033" s="28">
        <v>0.52979960970999995</v>
      </c>
    </row>
    <row r="1034" spans="1:3" x14ac:dyDescent="0.3">
      <c r="A1034" s="28">
        <v>1033</v>
      </c>
      <c r="B1034" s="28">
        <v>5.0000000000000001E-4</v>
      </c>
      <c r="C1034" s="28">
        <v>0.52961369872999997</v>
      </c>
    </row>
    <row r="1035" spans="1:3" x14ac:dyDescent="0.3">
      <c r="A1035" s="28">
        <v>1034</v>
      </c>
      <c r="B1035" s="28">
        <v>5.0000000000000001E-4</v>
      </c>
      <c r="C1035" s="28">
        <v>0.52941236902</v>
      </c>
    </row>
    <row r="1036" spans="1:3" x14ac:dyDescent="0.3">
      <c r="A1036" s="28">
        <v>1035</v>
      </c>
      <c r="B1036" s="28">
        <v>5.0000000000000001E-4</v>
      </c>
      <c r="C1036" s="28">
        <v>0.52924887387999997</v>
      </c>
    </row>
    <row r="1037" spans="1:3" x14ac:dyDescent="0.3">
      <c r="A1037" s="28">
        <v>1036</v>
      </c>
      <c r="B1037" s="28">
        <v>5.0000000000000001E-4</v>
      </c>
      <c r="C1037" s="28">
        <v>0.52905269664999999</v>
      </c>
    </row>
    <row r="1038" spans="1:3" x14ac:dyDescent="0.3">
      <c r="A1038" s="28">
        <v>1037</v>
      </c>
      <c r="B1038" s="28">
        <v>5.0000000000000001E-4</v>
      </c>
      <c r="C1038" s="28">
        <v>0.52885869741000002</v>
      </c>
    </row>
    <row r="1039" spans="1:3" x14ac:dyDescent="0.3">
      <c r="A1039" s="28">
        <v>1038</v>
      </c>
      <c r="B1039" s="28">
        <v>5.0000000000000001E-4</v>
      </c>
      <c r="C1039" s="28">
        <v>0.52866045511000004</v>
      </c>
    </row>
    <row r="1040" spans="1:3" x14ac:dyDescent="0.3">
      <c r="A1040" s="28">
        <v>1039</v>
      </c>
      <c r="B1040" s="28">
        <v>5.0000000000000001E-4</v>
      </c>
      <c r="C1040" s="28">
        <v>0.52847448424999999</v>
      </c>
    </row>
    <row r="1041" spans="1:3" x14ac:dyDescent="0.3">
      <c r="A1041" s="28">
        <v>1040</v>
      </c>
      <c r="B1041" s="28">
        <v>5.0000000000000001E-4</v>
      </c>
      <c r="C1041" s="28">
        <v>0.5282995466</v>
      </c>
    </row>
    <row r="1042" spans="1:3" x14ac:dyDescent="0.3">
      <c r="A1042" s="28">
        <v>1041</v>
      </c>
      <c r="B1042" s="28">
        <v>5.0000000000000001E-4</v>
      </c>
      <c r="C1042" s="28">
        <v>0.52813504817000001</v>
      </c>
    </row>
    <row r="1043" spans="1:3" x14ac:dyDescent="0.3">
      <c r="A1043" s="28">
        <v>1042</v>
      </c>
      <c r="B1043" s="28">
        <v>5.0000000000000001E-4</v>
      </c>
      <c r="C1043" s="28">
        <v>0.52798778292999993</v>
      </c>
    </row>
    <row r="1044" spans="1:3" x14ac:dyDescent="0.3">
      <c r="A1044" s="28">
        <v>1043</v>
      </c>
      <c r="B1044" s="28">
        <v>5.0000000000000001E-4</v>
      </c>
      <c r="C1044" s="28">
        <v>0.52772595991000004</v>
      </c>
    </row>
    <row r="1045" spans="1:3" x14ac:dyDescent="0.3">
      <c r="A1045" s="28">
        <v>1044</v>
      </c>
      <c r="B1045" s="28">
        <v>5.0000000000000001E-4</v>
      </c>
      <c r="C1045" s="28">
        <v>0.52752282908000003</v>
      </c>
    </row>
    <row r="1046" spans="1:3" x14ac:dyDescent="0.3">
      <c r="A1046" s="28">
        <v>1045</v>
      </c>
      <c r="B1046" s="28">
        <v>5.0000000000000001E-4</v>
      </c>
      <c r="C1046" s="28">
        <v>0.52733064087000003</v>
      </c>
    </row>
    <row r="1047" spans="1:3" x14ac:dyDescent="0.3">
      <c r="A1047" s="28">
        <v>1046</v>
      </c>
      <c r="B1047" s="28">
        <v>5.0000000000000001E-4</v>
      </c>
      <c r="C1047" s="28">
        <v>0.52712247204999996</v>
      </c>
    </row>
    <row r="1048" spans="1:3" x14ac:dyDescent="0.3">
      <c r="A1048" s="28">
        <v>1047</v>
      </c>
      <c r="B1048" s="28">
        <v>5.0000000000000001E-4</v>
      </c>
      <c r="C1048" s="28">
        <v>0.52695801781999996</v>
      </c>
    </row>
    <row r="1049" spans="1:3" x14ac:dyDescent="0.3">
      <c r="A1049" s="28">
        <v>1048</v>
      </c>
      <c r="B1049" s="28">
        <v>5.0000000000000001E-4</v>
      </c>
      <c r="C1049" s="28">
        <v>0.52673866750999998</v>
      </c>
    </row>
    <row r="1050" spans="1:3" x14ac:dyDescent="0.3">
      <c r="A1050" s="28">
        <v>1049</v>
      </c>
      <c r="B1050" s="28">
        <v>5.0000000000000001E-4</v>
      </c>
      <c r="C1050" s="28">
        <v>0.52655268868999994</v>
      </c>
    </row>
    <row r="1051" spans="1:3" x14ac:dyDescent="0.3">
      <c r="A1051" s="28">
        <v>1050</v>
      </c>
      <c r="B1051" s="28">
        <v>5.0000000000000001E-4</v>
      </c>
      <c r="C1051" s="28">
        <v>0.52637499983000002</v>
      </c>
    </row>
    <row r="1052" spans="1:3" x14ac:dyDescent="0.3">
      <c r="A1052" s="28">
        <v>1051</v>
      </c>
      <c r="B1052" s="28">
        <v>5.0000000000000001E-4</v>
      </c>
      <c r="C1052" s="28">
        <v>0.52620190212999995</v>
      </c>
    </row>
    <row r="1053" spans="1:3" x14ac:dyDescent="0.3">
      <c r="A1053" s="28">
        <v>1052</v>
      </c>
      <c r="B1053" s="28">
        <v>5.0000000000000001E-4</v>
      </c>
      <c r="C1053" s="28">
        <v>0.52606594048999999</v>
      </c>
    </row>
    <row r="1054" spans="1:3" x14ac:dyDescent="0.3">
      <c r="A1054" s="28">
        <v>1053</v>
      </c>
      <c r="B1054" s="28">
        <v>5.0000000000000001E-4</v>
      </c>
      <c r="C1054" s="28">
        <v>0.52589680050999998</v>
      </c>
    </row>
    <row r="1055" spans="1:3" x14ac:dyDescent="0.3">
      <c r="A1055" s="28">
        <v>1054</v>
      </c>
      <c r="B1055" s="28">
        <v>5.0000000000000001E-4</v>
      </c>
      <c r="C1055" s="28">
        <v>0.52573353584000004</v>
      </c>
    </row>
    <row r="1056" spans="1:3" x14ac:dyDescent="0.3">
      <c r="A1056" s="28">
        <v>1055</v>
      </c>
      <c r="B1056" s="28">
        <v>5.0000000000000001E-4</v>
      </c>
      <c r="C1056" s="28">
        <v>0.52554134684999998</v>
      </c>
    </row>
    <row r="1057" spans="1:3" x14ac:dyDescent="0.3">
      <c r="A1057" s="28">
        <v>1056</v>
      </c>
      <c r="B1057" s="28">
        <v>5.0000000000000001E-4</v>
      </c>
      <c r="C1057" s="28">
        <v>0.52534008443000002</v>
      </c>
    </row>
    <row r="1058" spans="1:3" x14ac:dyDescent="0.3">
      <c r="A1058" s="28">
        <v>1057</v>
      </c>
      <c r="B1058" s="28">
        <v>5.0000000000000001E-4</v>
      </c>
      <c r="C1058" s="28">
        <v>0.52511704061000009</v>
      </c>
    </row>
    <row r="1059" spans="1:3" x14ac:dyDescent="0.3">
      <c r="A1059" s="28">
        <v>1058</v>
      </c>
      <c r="B1059" s="28">
        <v>5.0000000000000001E-4</v>
      </c>
      <c r="C1059" s="28">
        <v>0.52489386662999993</v>
      </c>
    </row>
    <row r="1060" spans="1:3" x14ac:dyDescent="0.3">
      <c r="A1060" s="28">
        <v>1059</v>
      </c>
      <c r="B1060" s="28">
        <v>5.0000000000000001E-4</v>
      </c>
      <c r="C1060" s="28">
        <v>0.52469107224</v>
      </c>
    </row>
    <row r="1061" spans="1:3" x14ac:dyDescent="0.3">
      <c r="A1061" s="28">
        <v>1060</v>
      </c>
      <c r="B1061" s="28">
        <v>5.0000000000000001E-4</v>
      </c>
      <c r="C1061" s="28">
        <v>0.52452471354999997</v>
      </c>
    </row>
    <row r="1062" spans="1:3" x14ac:dyDescent="0.3">
      <c r="A1062" s="28">
        <v>1061</v>
      </c>
      <c r="B1062" s="28">
        <v>5.0000000000000001E-4</v>
      </c>
      <c r="C1062" s="28">
        <v>0.52432967274999998</v>
      </c>
    </row>
    <row r="1063" spans="1:3" x14ac:dyDescent="0.3">
      <c r="A1063" s="28">
        <v>1062</v>
      </c>
      <c r="B1063" s="28">
        <v>5.0000000000000001E-4</v>
      </c>
      <c r="C1063" s="28">
        <v>0.52408306854999998</v>
      </c>
    </row>
    <row r="1064" spans="1:3" x14ac:dyDescent="0.3">
      <c r="A1064" s="28">
        <v>1063</v>
      </c>
      <c r="B1064" s="28">
        <v>5.0000000000000001E-4</v>
      </c>
      <c r="C1064" s="28">
        <v>0.52385628678999996</v>
      </c>
    </row>
    <row r="1065" spans="1:3" x14ac:dyDescent="0.3">
      <c r="A1065" s="28">
        <v>1064</v>
      </c>
      <c r="B1065" s="28">
        <v>5.0000000000000001E-4</v>
      </c>
      <c r="C1065" s="28">
        <v>0.52368438779999993</v>
      </c>
    </row>
    <row r="1066" spans="1:3" x14ac:dyDescent="0.3">
      <c r="A1066" s="28">
        <v>1065</v>
      </c>
      <c r="B1066" s="28">
        <v>5.0000000000000001E-4</v>
      </c>
      <c r="C1066" s="28">
        <v>0.52346898679999998</v>
      </c>
    </row>
    <row r="1067" spans="1:3" x14ac:dyDescent="0.3">
      <c r="A1067" s="28">
        <v>1066</v>
      </c>
      <c r="B1067" s="28">
        <v>5.0000000000000001E-4</v>
      </c>
      <c r="C1067" s="28">
        <v>0.52326238881999998</v>
      </c>
    </row>
    <row r="1068" spans="1:3" x14ac:dyDescent="0.3">
      <c r="A1068" s="28">
        <v>1067</v>
      </c>
      <c r="B1068" s="28">
        <v>5.0000000000000001E-4</v>
      </c>
      <c r="C1068" s="28">
        <v>0.52300591206000002</v>
      </c>
    </row>
    <row r="1069" spans="1:3" x14ac:dyDescent="0.3">
      <c r="A1069" s="28">
        <v>1068</v>
      </c>
      <c r="B1069" s="28">
        <v>5.0000000000000001E-4</v>
      </c>
      <c r="C1069" s="28">
        <v>0.52284665465000002</v>
      </c>
    </row>
    <row r="1070" spans="1:3" x14ac:dyDescent="0.3">
      <c r="A1070" s="28">
        <v>1069</v>
      </c>
      <c r="B1070" s="28">
        <v>5.0000000000000001E-4</v>
      </c>
      <c r="C1070" s="28">
        <v>0.52269613224</v>
      </c>
    </row>
    <row r="1071" spans="1:3" x14ac:dyDescent="0.3">
      <c r="A1071" s="28">
        <v>1070</v>
      </c>
      <c r="B1071" s="28">
        <v>5.0000000000000001E-4</v>
      </c>
      <c r="C1071" s="28">
        <v>0.52250396596000004</v>
      </c>
    </row>
    <row r="1072" spans="1:3" x14ac:dyDescent="0.3">
      <c r="A1072" s="28">
        <v>1071</v>
      </c>
      <c r="B1072" s="28">
        <v>5.0000000000000001E-4</v>
      </c>
      <c r="C1072" s="28">
        <v>0.52225012915000002</v>
      </c>
    </row>
    <row r="1073" spans="1:3" x14ac:dyDescent="0.3">
      <c r="A1073" s="28">
        <v>1072</v>
      </c>
      <c r="B1073" s="28">
        <v>5.0000000000000001E-4</v>
      </c>
      <c r="C1073" s="28">
        <v>0.52206014090999997</v>
      </c>
    </row>
    <row r="1074" spans="1:3" x14ac:dyDescent="0.3">
      <c r="A1074" s="28">
        <v>1073</v>
      </c>
      <c r="B1074" s="28">
        <v>5.0000000000000001E-4</v>
      </c>
      <c r="C1074" s="28">
        <v>0.52186968043999993</v>
      </c>
    </row>
    <row r="1075" spans="1:3" x14ac:dyDescent="0.3">
      <c r="A1075" s="28">
        <v>1074</v>
      </c>
      <c r="B1075" s="28">
        <v>5.0000000000000001E-4</v>
      </c>
      <c r="C1075" s="28">
        <v>0.52167920420000002</v>
      </c>
    </row>
    <row r="1076" spans="1:3" x14ac:dyDescent="0.3">
      <c r="A1076" s="28">
        <v>1075</v>
      </c>
      <c r="B1076" s="28">
        <v>5.0000000000000001E-4</v>
      </c>
      <c r="C1076" s="28">
        <v>0.52143238497</v>
      </c>
    </row>
    <row r="1077" spans="1:3" x14ac:dyDescent="0.3">
      <c r="A1077" s="28">
        <v>1076</v>
      </c>
      <c r="B1077" s="28">
        <v>5.0000000000000001E-4</v>
      </c>
      <c r="C1077" s="28">
        <v>0.52126380629000002</v>
      </c>
    </row>
    <row r="1078" spans="1:3" x14ac:dyDescent="0.3">
      <c r="A1078" s="28">
        <v>1077</v>
      </c>
      <c r="B1078" s="28">
        <v>5.0000000000000001E-4</v>
      </c>
      <c r="C1078" s="28">
        <v>0.52108005089999998</v>
      </c>
    </row>
    <row r="1079" spans="1:3" x14ac:dyDescent="0.3">
      <c r="A1079" s="28">
        <v>1078</v>
      </c>
      <c r="B1079" s="28">
        <v>5.0000000000000001E-4</v>
      </c>
      <c r="C1079" s="28">
        <v>0.52089949251000001</v>
      </c>
    </row>
    <row r="1080" spans="1:3" x14ac:dyDescent="0.3">
      <c r="A1080" s="28">
        <v>1079</v>
      </c>
      <c r="B1080" s="28">
        <v>5.0000000000000001E-4</v>
      </c>
      <c r="C1080" s="28">
        <v>0.52073831769000001</v>
      </c>
    </row>
    <row r="1081" spans="1:3" x14ac:dyDescent="0.3">
      <c r="A1081" s="28">
        <v>1080</v>
      </c>
      <c r="B1081" s="28">
        <v>5.0000000000000001E-4</v>
      </c>
      <c r="C1081" s="28">
        <v>0.52055939877000001</v>
      </c>
    </row>
    <row r="1082" spans="1:3" x14ac:dyDescent="0.3">
      <c r="A1082" s="28">
        <v>1081</v>
      </c>
      <c r="B1082" s="28">
        <v>5.0000000000000001E-4</v>
      </c>
      <c r="C1082" s="28">
        <v>0.52040326885999999</v>
      </c>
    </row>
    <row r="1083" spans="1:3" x14ac:dyDescent="0.3">
      <c r="A1083" s="28">
        <v>1082</v>
      </c>
      <c r="B1083" s="28">
        <v>5.0000000000000001E-4</v>
      </c>
      <c r="C1083" s="28">
        <v>0.52020053195000004</v>
      </c>
    </row>
    <row r="1084" spans="1:3" x14ac:dyDescent="0.3">
      <c r="A1084" s="28">
        <v>1083</v>
      </c>
      <c r="B1084" s="28">
        <v>5.0000000000000001E-4</v>
      </c>
      <c r="C1084" s="28">
        <v>0.52001113137999999</v>
      </c>
    </row>
    <row r="1085" spans="1:3" x14ac:dyDescent="0.3">
      <c r="A1085" s="28">
        <v>1084</v>
      </c>
      <c r="B1085" s="28">
        <v>5.0000000000000001E-4</v>
      </c>
      <c r="C1085" s="28">
        <v>0.51983819509999996</v>
      </c>
    </row>
    <row r="1086" spans="1:3" x14ac:dyDescent="0.3">
      <c r="A1086" s="28">
        <v>1085</v>
      </c>
      <c r="B1086" s="28">
        <v>5.0000000000000001E-4</v>
      </c>
      <c r="C1086" s="28">
        <v>0.51962880913999998</v>
      </c>
    </row>
    <row r="1087" spans="1:3" x14ac:dyDescent="0.3">
      <c r="A1087" s="28">
        <v>1086</v>
      </c>
      <c r="B1087" s="28">
        <v>5.0000000000000001E-4</v>
      </c>
      <c r="C1087" s="28">
        <v>0.51944310547999994</v>
      </c>
    </row>
    <row r="1088" spans="1:3" x14ac:dyDescent="0.3">
      <c r="A1088" s="28">
        <v>1087</v>
      </c>
      <c r="B1088" s="28">
        <v>5.0000000000000001E-4</v>
      </c>
      <c r="C1088" s="28">
        <v>0.51929686912999995</v>
      </c>
    </row>
    <row r="1089" spans="1:3" x14ac:dyDescent="0.3">
      <c r="A1089" s="28">
        <v>1088</v>
      </c>
      <c r="B1089" s="28">
        <v>5.0000000000000001E-4</v>
      </c>
      <c r="C1089" s="28">
        <v>0.51915730938000004</v>
      </c>
    </row>
    <row r="1090" spans="1:3" x14ac:dyDescent="0.3">
      <c r="A1090" s="28">
        <v>1089</v>
      </c>
      <c r="B1090" s="28">
        <v>5.0000000000000001E-4</v>
      </c>
      <c r="C1090" s="28">
        <v>0.51901988722000003</v>
      </c>
    </row>
    <row r="1091" spans="1:3" x14ac:dyDescent="0.3">
      <c r="A1091" s="28">
        <v>1090</v>
      </c>
      <c r="B1091" s="28">
        <v>5.0000000000000001E-4</v>
      </c>
      <c r="C1091" s="28">
        <v>0.51883504798000002</v>
      </c>
    </row>
    <row r="1092" spans="1:3" x14ac:dyDescent="0.3">
      <c r="A1092" s="28">
        <v>1091</v>
      </c>
      <c r="B1092" s="28">
        <v>5.0000000000000001E-4</v>
      </c>
      <c r="C1092" s="28">
        <v>0.51865498044000002</v>
      </c>
    </row>
    <row r="1093" spans="1:3" x14ac:dyDescent="0.3">
      <c r="A1093" s="28">
        <v>1092</v>
      </c>
      <c r="B1093" s="28">
        <v>5.0000000000000001E-4</v>
      </c>
      <c r="C1093" s="28">
        <v>0.51849854328</v>
      </c>
    </row>
    <row r="1094" spans="1:3" x14ac:dyDescent="0.3">
      <c r="A1094" s="28">
        <v>1093</v>
      </c>
      <c r="B1094" s="28">
        <v>5.0000000000000001E-4</v>
      </c>
      <c r="C1094" s="28">
        <v>0.51835124717000003</v>
      </c>
    </row>
    <row r="1095" spans="1:3" x14ac:dyDescent="0.3">
      <c r="A1095" s="28">
        <v>1094</v>
      </c>
      <c r="B1095" s="28">
        <v>5.0000000000000001E-4</v>
      </c>
      <c r="C1095" s="28">
        <v>0.51816057600999998</v>
      </c>
    </row>
    <row r="1096" spans="1:3" x14ac:dyDescent="0.3">
      <c r="A1096" s="28">
        <v>1095</v>
      </c>
      <c r="B1096" s="28">
        <v>5.0000000000000001E-4</v>
      </c>
      <c r="C1096" s="28">
        <v>0.51797916483999995</v>
      </c>
    </row>
    <row r="1097" spans="1:3" x14ac:dyDescent="0.3">
      <c r="A1097" s="28">
        <v>1096</v>
      </c>
      <c r="B1097" s="28">
        <v>5.0000000000000001E-4</v>
      </c>
      <c r="C1097" s="28">
        <v>0.51779356258999998</v>
      </c>
    </row>
    <row r="1098" spans="1:3" x14ac:dyDescent="0.3">
      <c r="A1098" s="28">
        <v>1097</v>
      </c>
      <c r="B1098" s="28">
        <v>5.0000000000000001E-4</v>
      </c>
      <c r="C1098" s="28">
        <v>0.51761877972000003</v>
      </c>
    </row>
    <row r="1099" spans="1:3" x14ac:dyDescent="0.3">
      <c r="A1099" s="28">
        <v>1098</v>
      </c>
      <c r="B1099" s="28">
        <v>5.0000000000000001E-4</v>
      </c>
      <c r="C1099" s="28">
        <v>0.51744913855999997</v>
      </c>
    </row>
    <row r="1100" spans="1:3" x14ac:dyDescent="0.3">
      <c r="A1100" s="28">
        <v>1099</v>
      </c>
      <c r="B1100" s="28">
        <v>5.0000000000000001E-4</v>
      </c>
      <c r="C1100" s="28">
        <v>0.51734297946999996</v>
      </c>
    </row>
    <row r="1101" spans="1:3" x14ac:dyDescent="0.3">
      <c r="A1101" s="28">
        <v>1100</v>
      </c>
      <c r="B1101" s="28">
        <v>5.0000000000000001E-4</v>
      </c>
      <c r="C1101" s="28">
        <v>0.51731808637999999</v>
      </c>
    </row>
    <row r="1102" spans="1:3" x14ac:dyDescent="0.3">
      <c r="A1102" s="28">
        <v>1101</v>
      </c>
      <c r="B1102" s="28">
        <v>5.0000000000000001E-4</v>
      </c>
      <c r="C1102" s="28">
        <v>0.51731808637999999</v>
      </c>
    </row>
    <row r="1103" spans="1:3" x14ac:dyDescent="0.3">
      <c r="A1103" s="28">
        <v>1102</v>
      </c>
      <c r="B1103" s="28">
        <v>5.0000000000000001E-4</v>
      </c>
      <c r="C1103" s="28">
        <v>0.51731808637999999</v>
      </c>
    </row>
    <row r="1104" spans="1:3" x14ac:dyDescent="0.3">
      <c r="A1104" s="28">
        <v>1103</v>
      </c>
      <c r="B1104" s="28">
        <v>5.0000000000000001E-4</v>
      </c>
      <c r="C1104" s="28">
        <v>0.51731808637999999</v>
      </c>
    </row>
    <row r="1105" spans="1:3" x14ac:dyDescent="0.3">
      <c r="A1105" s="28">
        <v>1104</v>
      </c>
      <c r="B1105" s="28">
        <v>5.0000000000000001E-4</v>
      </c>
      <c r="C1105" s="28">
        <v>0.51718820066000004</v>
      </c>
    </row>
    <row r="1106" spans="1:3" x14ac:dyDescent="0.3">
      <c r="A1106" s="28">
        <v>1105</v>
      </c>
      <c r="B1106" s="28">
        <v>5.0000000000000001E-4</v>
      </c>
      <c r="C1106" s="28">
        <v>0.51699912793000002</v>
      </c>
    </row>
    <row r="1107" spans="1:3" x14ac:dyDescent="0.3">
      <c r="A1107" s="28">
        <v>1106</v>
      </c>
      <c r="B1107" s="28">
        <v>5.0000000000000001E-4</v>
      </c>
      <c r="C1107" s="28">
        <v>0.51683411293000003</v>
      </c>
    </row>
    <row r="1108" spans="1:3" x14ac:dyDescent="0.3">
      <c r="A1108" s="28">
        <v>1107</v>
      </c>
      <c r="B1108" s="28">
        <v>5.0000000000000001E-4</v>
      </c>
      <c r="C1108" s="28">
        <v>0.51669400631999995</v>
      </c>
    </row>
    <row r="1109" spans="1:3" x14ac:dyDescent="0.3">
      <c r="A1109" s="28">
        <v>1108</v>
      </c>
      <c r="B1109" s="28">
        <v>5.0000000000000001E-4</v>
      </c>
      <c r="C1109" s="28">
        <v>0.51647040251999998</v>
      </c>
    </row>
    <row r="1110" spans="1:3" x14ac:dyDescent="0.3">
      <c r="A1110" s="28">
        <v>1109</v>
      </c>
      <c r="B1110" s="28">
        <v>5.0000000000000001E-4</v>
      </c>
      <c r="C1110" s="28">
        <v>0.51628704800000003</v>
      </c>
    </row>
    <row r="1111" spans="1:3" x14ac:dyDescent="0.3">
      <c r="A1111" s="28">
        <v>1110</v>
      </c>
      <c r="B1111" s="28">
        <v>5.0000000000000001E-4</v>
      </c>
      <c r="C1111" s="28">
        <v>0.51611798048000002</v>
      </c>
    </row>
    <row r="1112" spans="1:3" x14ac:dyDescent="0.3">
      <c r="A1112" s="28">
        <v>1111</v>
      </c>
      <c r="B1112" s="28">
        <v>5.0000000000000001E-4</v>
      </c>
      <c r="C1112" s="28">
        <v>0.51597178099999996</v>
      </c>
    </row>
    <row r="1113" spans="1:3" x14ac:dyDescent="0.3">
      <c r="A1113" s="28">
        <v>1112</v>
      </c>
      <c r="B1113" s="28">
        <v>5.0000000000000001E-4</v>
      </c>
      <c r="C1113" s="28">
        <v>0.51581440143000001</v>
      </c>
    </row>
    <row r="1114" spans="1:3" x14ac:dyDescent="0.3">
      <c r="A1114" s="28">
        <v>1113</v>
      </c>
      <c r="B1114" s="28">
        <v>5.0000000000000001E-4</v>
      </c>
      <c r="C1114" s="28">
        <v>0.51561141091999996</v>
      </c>
    </row>
    <row r="1115" spans="1:3" x14ac:dyDescent="0.3">
      <c r="A1115" s="28">
        <v>1114</v>
      </c>
      <c r="B1115" s="28">
        <v>5.0000000000000001E-4</v>
      </c>
      <c r="C1115" s="28">
        <v>0.51539939002000001</v>
      </c>
    </row>
    <row r="1116" spans="1:3" x14ac:dyDescent="0.3">
      <c r="A1116" s="28">
        <v>1115</v>
      </c>
      <c r="B1116" s="28">
        <v>5.0000000000000001E-4</v>
      </c>
      <c r="C1116" s="28">
        <v>0.51522873453999996</v>
      </c>
    </row>
    <row r="1117" spans="1:3" x14ac:dyDescent="0.3">
      <c r="A1117" s="28">
        <v>1116</v>
      </c>
      <c r="B1117" s="28">
        <v>5.0000000000000001E-4</v>
      </c>
      <c r="C1117" s="28">
        <v>0.51508493072000006</v>
      </c>
    </row>
    <row r="1118" spans="1:3" x14ac:dyDescent="0.3">
      <c r="A1118" s="28">
        <v>1117</v>
      </c>
      <c r="B1118" s="28">
        <v>5.0000000000000001E-4</v>
      </c>
      <c r="C1118" s="28">
        <v>0.51485380687000004</v>
      </c>
    </row>
    <row r="1119" spans="1:3" x14ac:dyDescent="0.3">
      <c r="A1119" s="28">
        <v>1118</v>
      </c>
      <c r="B1119" s="28">
        <v>5.0000000000000001E-4</v>
      </c>
      <c r="C1119" s="28">
        <v>0.5146932259</v>
      </c>
    </row>
    <row r="1120" spans="1:3" x14ac:dyDescent="0.3">
      <c r="A1120" s="28">
        <v>1119</v>
      </c>
      <c r="B1120" s="28">
        <v>5.0000000000000001E-4</v>
      </c>
      <c r="C1120" s="28">
        <v>0.51453430264</v>
      </c>
    </row>
    <row r="1121" spans="1:3" x14ac:dyDescent="0.3">
      <c r="A1121" s="28">
        <v>1120</v>
      </c>
      <c r="B1121" s="28">
        <v>5.0000000000000001E-4</v>
      </c>
      <c r="C1121" s="28">
        <v>0.51435363572999993</v>
      </c>
    </row>
    <row r="1122" spans="1:3" x14ac:dyDescent="0.3">
      <c r="A1122" s="28">
        <v>1121</v>
      </c>
      <c r="B1122" s="28">
        <v>5.0000000000000001E-4</v>
      </c>
      <c r="C1122" s="28">
        <v>0.51418576823999995</v>
      </c>
    </row>
    <row r="1123" spans="1:3" x14ac:dyDescent="0.3">
      <c r="A1123" s="28">
        <v>1122</v>
      </c>
      <c r="B1123" s="28">
        <v>5.0000000000000001E-4</v>
      </c>
      <c r="C1123" s="28">
        <v>0.51398806705</v>
      </c>
    </row>
    <row r="1124" spans="1:3" x14ac:dyDescent="0.3">
      <c r="A1124" s="28">
        <v>1123</v>
      </c>
      <c r="B1124" s="28">
        <v>5.0000000000000001E-4</v>
      </c>
      <c r="C1124" s="28">
        <v>0.51380829564999997</v>
      </c>
    </row>
    <row r="1125" spans="1:3" x14ac:dyDescent="0.3">
      <c r="A1125" s="28">
        <v>1124</v>
      </c>
      <c r="B1125" s="28">
        <v>5.0000000000000001E-4</v>
      </c>
      <c r="C1125" s="28">
        <v>0.51367379339999997</v>
      </c>
    </row>
    <row r="1126" spans="1:3" x14ac:dyDescent="0.3">
      <c r="A1126" s="28">
        <v>1125</v>
      </c>
      <c r="B1126" s="28">
        <v>5.0000000000000001E-4</v>
      </c>
      <c r="C1126" s="28">
        <v>0.51354146830000003</v>
      </c>
    </row>
    <row r="1127" spans="1:3" x14ac:dyDescent="0.3">
      <c r="A1127" s="28">
        <v>1126</v>
      </c>
      <c r="B1127" s="28">
        <v>5.0000000000000001E-4</v>
      </c>
      <c r="C1127" s="28">
        <v>0.51340941653000005</v>
      </c>
    </row>
    <row r="1128" spans="1:3" x14ac:dyDescent="0.3">
      <c r="A1128" s="28">
        <v>1127</v>
      </c>
      <c r="B1128" s="28">
        <v>5.0000000000000001E-4</v>
      </c>
      <c r="C1128" s="28">
        <v>0.51325492015999996</v>
      </c>
    </row>
    <row r="1129" spans="1:3" x14ac:dyDescent="0.3">
      <c r="A1129" s="28">
        <v>1128</v>
      </c>
      <c r="B1129" s="28">
        <v>5.0000000000000001E-4</v>
      </c>
      <c r="C1129" s="28">
        <v>0.51306304128000002</v>
      </c>
    </row>
    <row r="1130" spans="1:3" x14ac:dyDescent="0.3">
      <c r="A1130" s="28">
        <v>1129</v>
      </c>
      <c r="B1130" s="28">
        <v>5.0000000000000001E-4</v>
      </c>
      <c r="C1130" s="28">
        <v>0.51284238507000002</v>
      </c>
    </row>
    <row r="1131" spans="1:3" x14ac:dyDescent="0.3">
      <c r="A1131" s="28">
        <v>1130</v>
      </c>
      <c r="B1131" s="28">
        <v>5.0000000000000001E-4</v>
      </c>
      <c r="C1131" s="28">
        <v>0.51268017173000002</v>
      </c>
    </row>
    <row r="1132" spans="1:3" x14ac:dyDescent="0.3">
      <c r="A1132" s="28">
        <v>1131</v>
      </c>
      <c r="B1132" s="28">
        <v>5.0000000000000001E-4</v>
      </c>
      <c r="C1132" s="28">
        <v>0.51249066501999996</v>
      </c>
    </row>
    <row r="1133" spans="1:3" x14ac:dyDescent="0.3">
      <c r="A1133" s="28">
        <v>1132</v>
      </c>
      <c r="B1133" s="28">
        <v>5.0000000000000001E-4</v>
      </c>
      <c r="C1133" s="28">
        <v>0.51233501231</v>
      </c>
    </row>
    <row r="1134" spans="1:3" x14ac:dyDescent="0.3">
      <c r="A1134" s="28">
        <v>1133</v>
      </c>
      <c r="B1134" s="28">
        <v>5.0000000000000001E-4</v>
      </c>
      <c r="C1134" s="28">
        <v>0.51217787052999997</v>
      </c>
    </row>
    <row r="1135" spans="1:3" x14ac:dyDescent="0.3">
      <c r="A1135" s="28">
        <v>1134</v>
      </c>
      <c r="B1135" s="28">
        <v>5.0000000000000001E-4</v>
      </c>
      <c r="C1135" s="28">
        <v>0.51198639233999998</v>
      </c>
    </row>
    <row r="1136" spans="1:3" x14ac:dyDescent="0.3">
      <c r="A1136" s="28">
        <v>1135</v>
      </c>
      <c r="B1136" s="28">
        <v>5.0000000000000001E-4</v>
      </c>
      <c r="C1136" s="28">
        <v>0.51180583896999998</v>
      </c>
    </row>
    <row r="1137" spans="1:3" x14ac:dyDescent="0.3">
      <c r="A1137" s="28">
        <v>1136</v>
      </c>
      <c r="B1137" s="28">
        <v>5.0000000000000001E-4</v>
      </c>
      <c r="C1137" s="28">
        <v>0.51161195546000005</v>
      </c>
    </row>
    <row r="1138" spans="1:3" x14ac:dyDescent="0.3">
      <c r="A1138" s="28">
        <v>1137</v>
      </c>
      <c r="B1138" s="28">
        <v>5.0000000000000001E-4</v>
      </c>
      <c r="C1138" s="28">
        <v>0.51143985397000002</v>
      </c>
    </row>
    <row r="1139" spans="1:3" x14ac:dyDescent="0.3">
      <c r="A1139" s="28">
        <v>1138</v>
      </c>
      <c r="B1139" s="28">
        <v>5.0000000000000001E-4</v>
      </c>
      <c r="C1139" s="28">
        <v>0.51127641947000002</v>
      </c>
    </row>
    <row r="1140" spans="1:3" x14ac:dyDescent="0.3">
      <c r="A1140" s="28">
        <v>1139</v>
      </c>
      <c r="B1140" s="28">
        <v>5.0000000000000001E-4</v>
      </c>
      <c r="C1140" s="28">
        <v>0.51114436933999996</v>
      </c>
    </row>
    <row r="1141" spans="1:3" x14ac:dyDescent="0.3">
      <c r="A1141" s="28">
        <v>1140</v>
      </c>
      <c r="B1141" s="28">
        <v>5.0000000000000001E-4</v>
      </c>
      <c r="C1141" s="28">
        <v>0.51097884149000006</v>
      </c>
    </row>
    <row r="1142" spans="1:3" x14ac:dyDescent="0.3">
      <c r="A1142" s="28">
        <v>1141</v>
      </c>
      <c r="B1142" s="28">
        <v>5.0000000000000001E-4</v>
      </c>
      <c r="C1142" s="28">
        <v>0.51079262922000002</v>
      </c>
    </row>
    <row r="1143" spans="1:3" x14ac:dyDescent="0.3">
      <c r="A1143" s="28">
        <v>1142</v>
      </c>
      <c r="B1143" s="28">
        <v>5.0000000000000001E-4</v>
      </c>
      <c r="C1143" s="28">
        <v>0.51063251939999998</v>
      </c>
    </row>
    <row r="1144" spans="1:3" x14ac:dyDescent="0.3">
      <c r="A1144" s="28">
        <v>1143</v>
      </c>
      <c r="B1144" s="28">
        <v>5.0000000000000001E-4</v>
      </c>
      <c r="C1144" s="28">
        <v>0.51046685193999997</v>
      </c>
    </row>
    <row r="1145" spans="1:3" x14ac:dyDescent="0.3">
      <c r="A1145" s="28">
        <v>1144</v>
      </c>
      <c r="B1145" s="28">
        <v>5.0000000000000001E-4</v>
      </c>
      <c r="C1145" s="28">
        <v>0.51028270071999993</v>
      </c>
    </row>
    <row r="1146" spans="1:3" x14ac:dyDescent="0.3">
      <c r="A1146" s="28">
        <v>1145</v>
      </c>
      <c r="B1146" s="28">
        <v>5.0000000000000001E-4</v>
      </c>
      <c r="C1146" s="28">
        <v>0.51007442328999997</v>
      </c>
    </row>
    <row r="1147" spans="1:3" x14ac:dyDescent="0.3">
      <c r="A1147" s="28">
        <v>1146</v>
      </c>
      <c r="B1147" s="28">
        <v>5.0000000000000001E-4</v>
      </c>
      <c r="C1147" s="28">
        <v>0.50986601640000007</v>
      </c>
    </row>
    <row r="1148" spans="1:3" x14ac:dyDescent="0.3">
      <c r="A1148" s="28">
        <v>1147</v>
      </c>
      <c r="B1148" s="28">
        <v>5.0000000000000001E-4</v>
      </c>
      <c r="C1148" s="28">
        <v>0.50970377842000003</v>
      </c>
    </row>
    <row r="1149" spans="1:3" x14ac:dyDescent="0.3">
      <c r="A1149" s="28">
        <v>1148</v>
      </c>
      <c r="B1149" s="28">
        <v>5.0000000000000001E-4</v>
      </c>
      <c r="C1149" s="28">
        <v>0.50953413878999998</v>
      </c>
    </row>
    <row r="1150" spans="1:3" x14ac:dyDescent="0.3">
      <c r="A1150" s="28">
        <v>1149</v>
      </c>
      <c r="B1150" s="28">
        <v>5.0000000000000001E-4</v>
      </c>
      <c r="C1150" s="28">
        <v>0.50935345892000006</v>
      </c>
    </row>
    <row r="1151" spans="1:3" x14ac:dyDescent="0.3">
      <c r="A1151" s="28">
        <v>1150</v>
      </c>
      <c r="B1151" s="28">
        <v>5.0000000000000001E-4</v>
      </c>
      <c r="C1151" s="28">
        <v>0.50916257404999998</v>
      </c>
    </row>
    <row r="1152" spans="1:3" x14ac:dyDescent="0.3">
      <c r="A1152" s="28">
        <v>1151</v>
      </c>
      <c r="B1152" s="28">
        <v>5.0000000000000001E-4</v>
      </c>
      <c r="C1152" s="28">
        <v>0.50894746895999998</v>
      </c>
    </row>
    <row r="1153" spans="1:3" x14ac:dyDescent="0.3">
      <c r="A1153" s="28">
        <v>1152</v>
      </c>
      <c r="B1153" s="28">
        <v>5.0000000000000001E-4</v>
      </c>
      <c r="C1153" s="28">
        <v>0.50877949035000003</v>
      </c>
    </row>
    <row r="1154" spans="1:3" x14ac:dyDescent="0.3">
      <c r="A1154" s="28">
        <v>1153</v>
      </c>
      <c r="B1154" s="28">
        <v>5.0000000000000001E-4</v>
      </c>
      <c r="C1154" s="28">
        <v>0.50857872996999998</v>
      </c>
    </row>
    <row r="1155" spans="1:3" x14ac:dyDescent="0.3">
      <c r="A1155" s="28">
        <v>1154</v>
      </c>
      <c r="B1155" s="28">
        <v>5.0000000000000001E-4</v>
      </c>
      <c r="C1155" s="28">
        <v>0.50836783846</v>
      </c>
    </row>
    <row r="1156" spans="1:3" x14ac:dyDescent="0.3">
      <c r="A1156" s="28">
        <v>1155</v>
      </c>
      <c r="B1156" s="28">
        <v>5.0000000000000001E-4</v>
      </c>
      <c r="C1156" s="28">
        <v>0.50819699530000007</v>
      </c>
    </row>
    <row r="1157" spans="1:3" x14ac:dyDescent="0.3">
      <c r="A1157" s="28">
        <v>1156</v>
      </c>
      <c r="B1157" s="28">
        <v>5.0000000000000001E-4</v>
      </c>
      <c r="C1157" s="28">
        <v>0.50800643087999997</v>
      </c>
    </row>
    <row r="1158" spans="1:3" x14ac:dyDescent="0.3">
      <c r="A1158" s="28">
        <v>1157</v>
      </c>
      <c r="B1158" s="28">
        <v>5.0000000000000001E-4</v>
      </c>
      <c r="C1158" s="28">
        <v>0.50784733754</v>
      </c>
    </row>
    <row r="1159" spans="1:3" x14ac:dyDescent="0.3">
      <c r="A1159" s="28">
        <v>1158</v>
      </c>
      <c r="B1159" s="28">
        <v>5.0000000000000001E-4</v>
      </c>
      <c r="C1159" s="28">
        <v>0.50768416590999998</v>
      </c>
    </row>
    <row r="1160" spans="1:3" x14ac:dyDescent="0.3">
      <c r="A1160" s="28">
        <v>1159</v>
      </c>
      <c r="B1160" s="28">
        <v>5.0000000000000001E-4</v>
      </c>
      <c r="C1160" s="28">
        <v>0.50746884063000008</v>
      </c>
    </row>
    <row r="1161" spans="1:3" x14ac:dyDescent="0.3">
      <c r="A1161" s="28">
        <v>1160</v>
      </c>
      <c r="B1161" s="28">
        <v>5.0000000000000001E-4</v>
      </c>
      <c r="C1161" s="28">
        <v>0.50732231593999999</v>
      </c>
    </row>
    <row r="1162" spans="1:3" x14ac:dyDescent="0.3">
      <c r="A1162" s="28">
        <v>1161</v>
      </c>
      <c r="B1162" s="28">
        <v>5.0000000000000001E-4</v>
      </c>
      <c r="C1162" s="28">
        <v>0.50719339404000008</v>
      </c>
    </row>
    <row r="1163" spans="1:3" x14ac:dyDescent="0.3">
      <c r="A1163" s="28">
        <v>1162</v>
      </c>
      <c r="B1163" s="28">
        <v>5.0000000000000001E-4</v>
      </c>
      <c r="C1163" s="28">
        <v>0.50702728569</v>
      </c>
    </row>
    <row r="1164" spans="1:3" x14ac:dyDescent="0.3">
      <c r="A1164" s="28">
        <v>1163</v>
      </c>
      <c r="B1164" s="28">
        <v>5.0000000000000001E-4</v>
      </c>
      <c r="C1164" s="28">
        <v>0.50684298424999996</v>
      </c>
    </row>
    <row r="1165" spans="1:3" x14ac:dyDescent="0.3">
      <c r="A1165" s="28">
        <v>1164</v>
      </c>
      <c r="B1165" s="28">
        <v>5.0000000000000001E-4</v>
      </c>
      <c r="C1165" s="28">
        <v>0.50665978346999996</v>
      </c>
    </row>
    <row r="1166" spans="1:3" x14ac:dyDescent="0.3">
      <c r="A1166" s="28">
        <v>1165</v>
      </c>
      <c r="B1166" s="28">
        <v>5.0000000000000001E-4</v>
      </c>
      <c r="C1166" s="28">
        <v>0.50650388034999994</v>
      </c>
    </row>
    <row r="1167" spans="1:3" x14ac:dyDescent="0.3">
      <c r="A1167" s="28">
        <v>1166</v>
      </c>
      <c r="B1167" s="28">
        <v>5.0000000000000001E-4</v>
      </c>
      <c r="C1167" s="28">
        <v>0.50632656826</v>
      </c>
    </row>
    <row r="1168" spans="1:3" x14ac:dyDescent="0.3">
      <c r="A1168" s="28">
        <v>1167</v>
      </c>
      <c r="B1168" s="28">
        <v>5.0000000000000001E-4</v>
      </c>
      <c r="C1168" s="28">
        <v>0.50613662987999997</v>
      </c>
    </row>
    <row r="1169" spans="1:3" x14ac:dyDescent="0.3">
      <c r="A1169" s="28">
        <v>1168</v>
      </c>
      <c r="B1169" s="28">
        <v>5.0000000000000001E-4</v>
      </c>
      <c r="C1169" s="28">
        <v>0.50600194205999993</v>
      </c>
    </row>
    <row r="1170" spans="1:3" x14ac:dyDescent="0.3">
      <c r="A1170" s="28">
        <v>1169</v>
      </c>
      <c r="B1170" s="28">
        <v>5.0000000000000001E-4</v>
      </c>
      <c r="C1170" s="28">
        <v>0.50585969976</v>
      </c>
    </row>
    <row r="1171" spans="1:3" x14ac:dyDescent="0.3">
      <c r="A1171" s="28">
        <v>1170</v>
      </c>
      <c r="B1171" s="28">
        <v>5.0000000000000001E-4</v>
      </c>
      <c r="C1171" s="28">
        <v>0.50566889537999993</v>
      </c>
    </row>
    <row r="1172" spans="1:3" x14ac:dyDescent="0.3">
      <c r="A1172" s="28">
        <v>1171</v>
      </c>
      <c r="B1172" s="28">
        <v>5.0000000000000001E-4</v>
      </c>
      <c r="C1172" s="28">
        <v>0.50549645855000003</v>
      </c>
    </row>
    <row r="1173" spans="1:3" x14ac:dyDescent="0.3">
      <c r="A1173" s="28">
        <v>1172</v>
      </c>
      <c r="B1173" s="28">
        <v>5.0000000000000001E-4</v>
      </c>
      <c r="C1173" s="28">
        <v>0.50528248997000003</v>
      </c>
    </row>
    <row r="1174" spans="1:3" x14ac:dyDescent="0.3">
      <c r="A1174" s="28">
        <v>1173</v>
      </c>
      <c r="B1174" s="28">
        <v>5.0000000000000001E-4</v>
      </c>
      <c r="C1174" s="28">
        <v>0.50507339578999999</v>
      </c>
    </row>
    <row r="1175" spans="1:3" x14ac:dyDescent="0.3">
      <c r="A1175" s="28">
        <v>1174</v>
      </c>
      <c r="B1175" s="28">
        <v>5.0000000000000001E-4</v>
      </c>
      <c r="C1175" s="28">
        <v>0.50493070093999992</v>
      </c>
    </row>
    <row r="1176" spans="1:3" x14ac:dyDescent="0.3">
      <c r="A1176" s="28">
        <v>1175</v>
      </c>
      <c r="B1176" s="28">
        <v>5.0000000000000001E-4</v>
      </c>
      <c r="C1176" s="28">
        <v>0.50475818561999997</v>
      </c>
    </row>
    <row r="1177" spans="1:3" x14ac:dyDescent="0.3">
      <c r="A1177" s="28">
        <v>1176</v>
      </c>
      <c r="B1177" s="28">
        <v>5.0000000000000001E-4</v>
      </c>
      <c r="C1177" s="28">
        <v>0.50458417412000001</v>
      </c>
    </row>
    <row r="1178" spans="1:3" x14ac:dyDescent="0.3">
      <c r="A1178" s="28">
        <v>1177</v>
      </c>
      <c r="B1178" s="28">
        <v>5.0000000000000001E-4</v>
      </c>
      <c r="C1178" s="28">
        <v>0.50438177178999999</v>
      </c>
    </row>
    <row r="1179" spans="1:3" x14ac:dyDescent="0.3">
      <c r="A1179" s="28">
        <v>1178</v>
      </c>
      <c r="B1179" s="28">
        <v>5.0000000000000001E-4</v>
      </c>
      <c r="C1179" s="28">
        <v>0.50422962223000001</v>
      </c>
    </row>
    <row r="1180" spans="1:3" x14ac:dyDescent="0.3">
      <c r="A1180" s="28">
        <v>1179</v>
      </c>
      <c r="B1180" s="28">
        <v>5.0000000000000001E-4</v>
      </c>
      <c r="C1180" s="28">
        <v>0.50406971224000008</v>
      </c>
    </row>
    <row r="1181" spans="1:3" x14ac:dyDescent="0.3">
      <c r="A1181" s="28">
        <v>1180</v>
      </c>
      <c r="B1181" s="28">
        <v>5.0000000000000001E-4</v>
      </c>
      <c r="C1181" s="28">
        <v>0.50391306401000002</v>
      </c>
    </row>
    <row r="1182" spans="1:3" x14ac:dyDescent="0.3">
      <c r="A1182" s="28">
        <v>1181</v>
      </c>
      <c r="B1182" s="28">
        <v>5.0000000000000001E-4</v>
      </c>
      <c r="C1182" s="28">
        <v>0.50371151339999998</v>
      </c>
    </row>
    <row r="1183" spans="1:3" x14ac:dyDescent="0.3">
      <c r="A1183" s="28">
        <v>1182</v>
      </c>
      <c r="B1183" s="28">
        <v>5.0000000000000001E-4</v>
      </c>
      <c r="C1183" s="28">
        <v>0.50353805696999998</v>
      </c>
    </row>
    <row r="1184" spans="1:3" x14ac:dyDescent="0.3">
      <c r="A1184" s="28">
        <v>1183</v>
      </c>
      <c r="B1184" s="28">
        <v>5.0000000000000001E-4</v>
      </c>
      <c r="C1184" s="28">
        <v>0.50334560297999997</v>
      </c>
    </row>
    <row r="1185" spans="1:3" x14ac:dyDescent="0.3">
      <c r="A1185" s="28">
        <v>1184</v>
      </c>
      <c r="B1185" s="28">
        <v>5.0000000000000001E-4</v>
      </c>
      <c r="C1185" s="28">
        <v>0.50317138893000002</v>
      </c>
    </row>
    <row r="1186" spans="1:3" x14ac:dyDescent="0.3">
      <c r="A1186" s="28">
        <v>1185</v>
      </c>
      <c r="B1186" s="28">
        <v>5.0000000000000001E-4</v>
      </c>
      <c r="C1186" s="28">
        <v>0.50297721105000004</v>
      </c>
    </row>
    <row r="1187" spans="1:3" x14ac:dyDescent="0.3">
      <c r="A1187" s="28">
        <v>1186</v>
      </c>
      <c r="B1187" s="28">
        <v>5.0000000000000001E-4</v>
      </c>
      <c r="C1187" s="28">
        <v>0.50280722573000003</v>
      </c>
    </row>
    <row r="1188" spans="1:3" x14ac:dyDescent="0.3">
      <c r="A1188" s="28">
        <v>1187</v>
      </c>
      <c r="B1188" s="28">
        <v>5.0000000000000001E-4</v>
      </c>
      <c r="C1188" s="28">
        <v>0.50260772443000001</v>
      </c>
    </row>
    <row r="1189" spans="1:3" x14ac:dyDescent="0.3">
      <c r="A1189" s="28">
        <v>1188</v>
      </c>
      <c r="B1189" s="28">
        <v>5.0000000000000001E-4</v>
      </c>
      <c r="C1189" s="28">
        <v>0.50242373284000008</v>
      </c>
    </row>
    <row r="1190" spans="1:3" x14ac:dyDescent="0.3">
      <c r="A1190" s="28">
        <v>1189</v>
      </c>
      <c r="B1190" s="28">
        <v>5.0000000000000001E-4</v>
      </c>
      <c r="C1190" s="28">
        <v>0.50224022131000001</v>
      </c>
    </row>
    <row r="1191" spans="1:3" x14ac:dyDescent="0.3">
      <c r="A1191" s="28">
        <v>1190</v>
      </c>
      <c r="B1191" s="28">
        <v>5.0000000000000001E-4</v>
      </c>
      <c r="C1191" s="28">
        <v>0.50207032547999997</v>
      </c>
    </row>
    <row r="1192" spans="1:3" x14ac:dyDescent="0.3">
      <c r="A1192" s="28">
        <v>1191</v>
      </c>
      <c r="B1192" s="28">
        <v>5.0000000000000001E-4</v>
      </c>
      <c r="C1192" s="28">
        <v>0.50186272556</v>
      </c>
    </row>
    <row r="1193" spans="1:3" x14ac:dyDescent="0.3">
      <c r="A1193" s="28">
        <v>1192</v>
      </c>
      <c r="B1193" s="28">
        <v>5.0000000000000001E-4</v>
      </c>
      <c r="C1193" s="28">
        <v>0.50167612479000001</v>
      </c>
    </row>
    <row r="1194" spans="1:3" x14ac:dyDescent="0.3">
      <c r="A1194" s="28">
        <v>1193</v>
      </c>
      <c r="B1194" s="28">
        <v>5.0000000000000001E-4</v>
      </c>
      <c r="C1194" s="28">
        <v>0.50151389725000006</v>
      </c>
    </row>
    <row r="1195" spans="1:3" x14ac:dyDescent="0.3">
      <c r="A1195" s="28">
        <v>1194</v>
      </c>
      <c r="B1195" s="28">
        <v>5.0000000000000001E-4</v>
      </c>
      <c r="C1195" s="28">
        <v>0.50132432516000003</v>
      </c>
    </row>
    <row r="1196" spans="1:3" x14ac:dyDescent="0.3">
      <c r="A1196" s="28">
        <v>1195</v>
      </c>
      <c r="B1196" s="28">
        <v>5.0000000000000001E-4</v>
      </c>
      <c r="C1196" s="28">
        <v>0.50118178149000003</v>
      </c>
    </row>
    <row r="1197" spans="1:3" x14ac:dyDescent="0.3">
      <c r="A1197" s="28">
        <v>1196</v>
      </c>
      <c r="B1197" s="28">
        <v>5.0000000000000001E-4</v>
      </c>
      <c r="C1197" s="28">
        <v>0.50103658507000004</v>
      </c>
    </row>
    <row r="1198" spans="1:3" x14ac:dyDescent="0.3">
      <c r="A1198" s="28">
        <v>1197</v>
      </c>
      <c r="B1198" s="28">
        <v>5.0000000000000001E-4</v>
      </c>
      <c r="C1198" s="28">
        <v>0.50086432327999997</v>
      </c>
    </row>
    <row r="1199" spans="1:3" x14ac:dyDescent="0.3">
      <c r="A1199" s="28">
        <v>1198</v>
      </c>
      <c r="B1199" s="28">
        <v>5.0000000000000001E-4</v>
      </c>
      <c r="C1199" s="28">
        <v>0.50065129788999996</v>
      </c>
    </row>
    <row r="1200" spans="1:3" x14ac:dyDescent="0.3">
      <c r="A1200" s="28">
        <v>1199</v>
      </c>
      <c r="B1200" s="28">
        <v>5.0000000000000001E-4</v>
      </c>
      <c r="C1200" s="28">
        <v>0.50047240580999997</v>
      </c>
    </row>
    <row r="1201" spans="1:3" x14ac:dyDescent="0.3">
      <c r="A1201" s="28">
        <v>1200</v>
      </c>
      <c r="B1201" s="28">
        <v>5.0000000000000001E-4</v>
      </c>
      <c r="C1201" s="28">
        <v>0.50026318259999991</v>
      </c>
    </row>
    <row r="1202" spans="1:3" x14ac:dyDescent="0.3">
      <c r="A1202" s="28">
        <v>1201</v>
      </c>
      <c r="B1202" s="28">
        <v>5.0000000000000001E-4</v>
      </c>
      <c r="C1202" s="28">
        <v>0.50011109190000003</v>
      </c>
    </row>
    <row r="1203" spans="1:3" x14ac:dyDescent="0.3">
      <c r="A1203" s="28">
        <v>1202</v>
      </c>
      <c r="B1203" s="28">
        <v>5.0000000000000001E-4</v>
      </c>
      <c r="C1203" s="28">
        <v>0.49994149843999997</v>
      </c>
    </row>
    <row r="1204" spans="1:3" x14ac:dyDescent="0.3">
      <c r="A1204" s="28">
        <v>1203</v>
      </c>
      <c r="B1204" s="28">
        <v>5.0000000000000001E-4</v>
      </c>
      <c r="C1204" s="28">
        <v>0.49978815140999999</v>
      </c>
    </row>
    <row r="1205" spans="1:3" x14ac:dyDescent="0.3">
      <c r="A1205" s="28">
        <v>1204</v>
      </c>
      <c r="B1205" s="28">
        <v>5.0000000000000001E-4</v>
      </c>
      <c r="C1205" s="28">
        <v>0.49961244735999999</v>
      </c>
    </row>
    <row r="1206" spans="1:3" x14ac:dyDescent="0.3">
      <c r="A1206" s="28">
        <v>1205</v>
      </c>
      <c r="B1206" s="28">
        <v>5.0000000000000001E-4</v>
      </c>
      <c r="C1206" s="28">
        <v>0.49945479511999996</v>
      </c>
    </row>
    <row r="1207" spans="1:3" x14ac:dyDescent="0.3">
      <c r="A1207" s="28">
        <v>1206</v>
      </c>
      <c r="B1207" s="28">
        <v>5.0000000000000001E-4</v>
      </c>
      <c r="C1207" s="28">
        <v>0.49924037793999998</v>
      </c>
    </row>
    <row r="1208" spans="1:3" x14ac:dyDescent="0.3">
      <c r="A1208" s="28">
        <v>1207</v>
      </c>
      <c r="B1208" s="28">
        <v>5.0000000000000001E-4</v>
      </c>
      <c r="C1208" s="28">
        <v>0.49907126164999999</v>
      </c>
    </row>
    <row r="1209" spans="1:3" x14ac:dyDescent="0.3">
      <c r="A1209" s="28">
        <v>1208</v>
      </c>
      <c r="B1209" s="28">
        <v>5.0000000000000001E-4</v>
      </c>
      <c r="C1209" s="28">
        <v>0.49892180050999996</v>
      </c>
    </row>
    <row r="1210" spans="1:3" x14ac:dyDescent="0.3">
      <c r="A1210" s="28">
        <v>1209</v>
      </c>
      <c r="B1210" s="28">
        <v>5.0000000000000001E-4</v>
      </c>
      <c r="C1210" s="28">
        <v>0.49873924690000004</v>
      </c>
    </row>
    <row r="1211" spans="1:3" x14ac:dyDescent="0.3">
      <c r="A1211" s="28">
        <v>1210</v>
      </c>
      <c r="B1211" s="28">
        <v>5.0000000000000001E-4</v>
      </c>
      <c r="C1211" s="28">
        <v>0.49854948931000004</v>
      </c>
    </row>
    <row r="1212" spans="1:3" x14ac:dyDescent="0.3">
      <c r="A1212" s="28">
        <v>1211</v>
      </c>
      <c r="B1212" s="28">
        <v>5.0000000000000001E-4</v>
      </c>
      <c r="C1212" s="28">
        <v>0.49840775723999997</v>
      </c>
    </row>
    <row r="1213" spans="1:3" x14ac:dyDescent="0.3">
      <c r="A1213" s="28">
        <v>1212</v>
      </c>
      <c r="B1213" s="28">
        <v>5.0000000000000001E-4</v>
      </c>
      <c r="C1213" s="28">
        <v>0.49826659542000001</v>
      </c>
    </row>
    <row r="1214" spans="1:3" x14ac:dyDescent="0.3">
      <c r="A1214" s="28">
        <v>1213</v>
      </c>
      <c r="B1214" s="28">
        <v>5.0000000000000001E-4</v>
      </c>
      <c r="C1214" s="28">
        <v>0.49810609284999996</v>
      </c>
    </row>
    <row r="1215" spans="1:3" x14ac:dyDescent="0.3">
      <c r="A1215" s="28">
        <v>1214</v>
      </c>
      <c r="B1215" s="28">
        <v>5.0000000000000001E-4</v>
      </c>
      <c r="C1215" s="28">
        <v>0.49794207210000002</v>
      </c>
    </row>
    <row r="1216" spans="1:3" x14ac:dyDescent="0.3">
      <c r="A1216" s="28">
        <v>1215</v>
      </c>
      <c r="B1216" s="28">
        <v>5.0000000000000001E-4</v>
      </c>
      <c r="C1216" s="28">
        <v>0.49780587451999997</v>
      </c>
    </row>
    <row r="1217" spans="1:3" x14ac:dyDescent="0.3">
      <c r="A1217" s="28">
        <v>1216</v>
      </c>
      <c r="B1217" s="28">
        <v>5.0000000000000001E-4</v>
      </c>
      <c r="C1217" s="28">
        <v>0.49762034288000001</v>
      </c>
    </row>
    <row r="1218" spans="1:3" x14ac:dyDescent="0.3">
      <c r="A1218" s="28">
        <v>1217</v>
      </c>
      <c r="B1218" s="28">
        <v>5.0000000000000001E-4</v>
      </c>
      <c r="C1218" s="28">
        <v>0.49746066634999997</v>
      </c>
    </row>
    <row r="1219" spans="1:3" x14ac:dyDescent="0.3">
      <c r="A1219" s="28">
        <v>1218</v>
      </c>
      <c r="B1219" s="28">
        <v>5.0000000000000001E-4</v>
      </c>
      <c r="C1219" s="28">
        <v>0.4972433859</v>
      </c>
    </row>
    <row r="1220" spans="1:3" x14ac:dyDescent="0.3">
      <c r="A1220" s="28">
        <v>1219</v>
      </c>
      <c r="B1220" s="28">
        <v>5.0000000000000001E-4</v>
      </c>
      <c r="C1220" s="28">
        <v>0.49705606899999999</v>
      </c>
    </row>
    <row r="1221" spans="1:3" x14ac:dyDescent="0.3">
      <c r="A1221" s="28">
        <v>1220</v>
      </c>
      <c r="B1221" s="28">
        <v>5.0000000000000001E-4</v>
      </c>
      <c r="C1221" s="28">
        <v>0.49690362853000003</v>
      </c>
    </row>
    <row r="1222" spans="1:3" x14ac:dyDescent="0.3">
      <c r="A1222" s="28">
        <v>1221</v>
      </c>
      <c r="B1222" s="28">
        <v>5.0000000000000001E-4</v>
      </c>
      <c r="C1222" s="28">
        <v>0.49677977214000002</v>
      </c>
    </row>
    <row r="1223" spans="1:3" x14ac:dyDescent="0.3">
      <c r="A1223" s="28">
        <v>1222</v>
      </c>
      <c r="B1223" s="28">
        <v>5.0000000000000001E-4</v>
      </c>
      <c r="C1223" s="28">
        <v>0.49660019544</v>
      </c>
    </row>
    <row r="1224" spans="1:3" x14ac:dyDescent="0.3">
      <c r="A1224" s="28">
        <v>1223</v>
      </c>
      <c r="B1224" s="28">
        <v>5.0000000000000001E-4</v>
      </c>
      <c r="C1224" s="28">
        <v>0.49639353468999997</v>
      </c>
    </row>
    <row r="1225" spans="1:3" x14ac:dyDescent="0.3">
      <c r="A1225" s="28">
        <v>1224</v>
      </c>
      <c r="B1225" s="28">
        <v>5.0000000000000001E-4</v>
      </c>
      <c r="C1225" s="28">
        <v>0.49617906488000002</v>
      </c>
    </row>
    <row r="1226" spans="1:3" x14ac:dyDescent="0.3">
      <c r="A1226" s="28">
        <v>1225</v>
      </c>
      <c r="B1226" s="28">
        <v>5.0000000000000001E-4</v>
      </c>
      <c r="C1226" s="28">
        <v>0.49605533768999999</v>
      </c>
    </row>
    <row r="1227" spans="1:3" x14ac:dyDescent="0.3">
      <c r="A1227" s="28">
        <v>1226</v>
      </c>
      <c r="B1227" s="28">
        <v>5.0000000000000001E-4</v>
      </c>
      <c r="C1227" s="28">
        <v>0.49588671133000001</v>
      </c>
    </row>
    <row r="1228" spans="1:3" x14ac:dyDescent="0.3">
      <c r="A1228" s="28">
        <v>1227</v>
      </c>
      <c r="B1228" s="28">
        <v>5.0000000000000001E-4</v>
      </c>
      <c r="C1228" s="28">
        <v>0.49572742853000001</v>
      </c>
    </row>
    <row r="1229" spans="1:3" x14ac:dyDescent="0.3">
      <c r="A1229" s="28">
        <v>1228</v>
      </c>
      <c r="B1229" s="28">
        <v>5.0000000000000001E-4</v>
      </c>
      <c r="C1229" s="28">
        <v>0.49553909645999999</v>
      </c>
    </row>
    <row r="1230" spans="1:3" x14ac:dyDescent="0.3">
      <c r="A1230" s="28">
        <v>1229</v>
      </c>
      <c r="B1230" s="28">
        <v>5.0000000000000001E-4</v>
      </c>
      <c r="C1230" s="28">
        <v>0.49538806731000001</v>
      </c>
    </row>
    <row r="1231" spans="1:3" x14ac:dyDescent="0.3">
      <c r="A1231" s="28">
        <v>1230</v>
      </c>
      <c r="B1231" s="28">
        <v>5.0000000000000001E-4</v>
      </c>
      <c r="C1231" s="28">
        <v>0.49521259682000002</v>
      </c>
    </row>
    <row r="1232" spans="1:3" x14ac:dyDescent="0.3">
      <c r="A1232" s="28">
        <v>1231</v>
      </c>
      <c r="B1232" s="28">
        <v>5.0000000000000001E-4</v>
      </c>
      <c r="C1232" s="28">
        <v>0.49503577530000004</v>
      </c>
    </row>
    <row r="1233" spans="1:3" x14ac:dyDescent="0.3">
      <c r="A1233" s="28">
        <v>1232</v>
      </c>
      <c r="B1233" s="28">
        <v>5.0000000000000001E-4</v>
      </c>
      <c r="C1233" s="28">
        <v>0.49488508148999999</v>
      </c>
    </row>
    <row r="1234" spans="1:3" x14ac:dyDescent="0.3">
      <c r="A1234" s="28">
        <v>1233</v>
      </c>
      <c r="B1234" s="28">
        <v>5.0000000000000001E-4</v>
      </c>
      <c r="C1234" s="28">
        <v>0.49471366214000001</v>
      </c>
    </row>
    <row r="1235" spans="1:3" x14ac:dyDescent="0.3">
      <c r="A1235" s="28">
        <v>1234</v>
      </c>
      <c r="B1235" s="28">
        <v>5.0000000000000001E-4</v>
      </c>
      <c r="C1235" s="28">
        <v>0.49455326329000004</v>
      </c>
    </row>
    <row r="1236" spans="1:3" x14ac:dyDescent="0.3">
      <c r="A1236" s="28">
        <v>1235</v>
      </c>
      <c r="B1236" s="28">
        <v>5.0000000000000001E-4</v>
      </c>
      <c r="C1236" s="28">
        <v>0.49435260987000001</v>
      </c>
    </row>
    <row r="1237" spans="1:3" x14ac:dyDescent="0.3">
      <c r="A1237" s="28">
        <v>1236</v>
      </c>
      <c r="B1237" s="28">
        <v>5.0000000000000001E-4</v>
      </c>
      <c r="C1237" s="28">
        <v>0.49420776415000001</v>
      </c>
    </row>
    <row r="1238" spans="1:3" x14ac:dyDescent="0.3">
      <c r="A1238" s="28">
        <v>1237</v>
      </c>
      <c r="B1238" s="28">
        <v>5.0000000000000001E-4</v>
      </c>
      <c r="C1238" s="28">
        <v>0.49402041547999997</v>
      </c>
    </row>
    <row r="1239" spans="1:3" x14ac:dyDescent="0.3">
      <c r="A1239" s="28">
        <v>1238</v>
      </c>
      <c r="B1239" s="28">
        <v>5.0000000000000001E-4</v>
      </c>
      <c r="C1239" s="28">
        <v>0.49380398192000002</v>
      </c>
    </row>
    <row r="1240" spans="1:3" x14ac:dyDescent="0.3">
      <c r="A1240" s="28">
        <v>1239</v>
      </c>
      <c r="B1240" s="28">
        <v>5.0000000000000001E-4</v>
      </c>
      <c r="C1240" s="28">
        <v>0.49367140055999997</v>
      </c>
    </row>
    <row r="1241" spans="1:3" x14ac:dyDescent="0.3">
      <c r="A1241" s="28">
        <v>1240</v>
      </c>
      <c r="B1241" s="28">
        <v>5.0000000000000001E-4</v>
      </c>
      <c r="C1241" s="28">
        <v>0.49349754359999998</v>
      </c>
    </row>
    <row r="1242" spans="1:3" x14ac:dyDescent="0.3">
      <c r="A1242" s="28">
        <v>1241</v>
      </c>
      <c r="B1242" s="28">
        <v>5.0000000000000001E-4</v>
      </c>
      <c r="C1242" s="28">
        <v>0.49337044085000004</v>
      </c>
    </row>
    <row r="1243" spans="1:3" x14ac:dyDescent="0.3">
      <c r="A1243" s="28">
        <v>1242</v>
      </c>
      <c r="B1243" s="28">
        <v>5.0000000000000001E-4</v>
      </c>
      <c r="C1243" s="28">
        <v>0.49322188826999996</v>
      </c>
    </row>
    <row r="1244" spans="1:3" x14ac:dyDescent="0.3">
      <c r="A1244" s="28">
        <v>1243</v>
      </c>
      <c r="B1244" s="28">
        <v>5.0000000000000001E-4</v>
      </c>
      <c r="C1244" s="28">
        <v>0.49305285193000004</v>
      </c>
    </row>
    <row r="1245" spans="1:3" x14ac:dyDescent="0.3">
      <c r="A1245" s="28">
        <v>1244</v>
      </c>
      <c r="B1245" s="28">
        <v>5.0000000000000001E-4</v>
      </c>
      <c r="C1245" s="28">
        <v>0.49291497415000002</v>
      </c>
    </row>
    <row r="1246" spans="1:3" x14ac:dyDescent="0.3">
      <c r="A1246" s="28">
        <v>1245</v>
      </c>
      <c r="B1246" s="28">
        <v>5.0000000000000001E-4</v>
      </c>
      <c r="C1246" s="28">
        <v>0.49270862687</v>
      </c>
    </row>
    <row r="1247" spans="1:3" x14ac:dyDescent="0.3">
      <c r="A1247" s="28">
        <v>1246</v>
      </c>
      <c r="B1247" s="28">
        <v>5.0000000000000001E-4</v>
      </c>
      <c r="C1247" s="28">
        <v>0.49252926039</v>
      </c>
    </row>
    <row r="1248" spans="1:3" x14ac:dyDescent="0.3">
      <c r="A1248" s="28">
        <v>1247</v>
      </c>
      <c r="B1248" s="28">
        <v>5.0000000000000001E-4</v>
      </c>
      <c r="C1248" s="28">
        <v>0.49238405640000005</v>
      </c>
    </row>
    <row r="1249" spans="1:3" x14ac:dyDescent="0.3">
      <c r="A1249" s="28">
        <v>1248</v>
      </c>
      <c r="B1249" s="28">
        <v>5.0000000000000001E-4</v>
      </c>
      <c r="C1249" s="28">
        <v>0.49226820746</v>
      </c>
    </row>
    <row r="1250" spans="1:3" x14ac:dyDescent="0.3">
      <c r="A1250" s="28">
        <v>1249</v>
      </c>
      <c r="B1250" s="28">
        <v>5.0000000000000001E-4</v>
      </c>
      <c r="C1250" s="28">
        <v>0.49211217503999999</v>
      </c>
    </row>
    <row r="1251" spans="1:3" x14ac:dyDescent="0.3">
      <c r="A1251" s="28">
        <v>1250</v>
      </c>
      <c r="B1251" s="28">
        <v>5.0000000000000001E-4</v>
      </c>
      <c r="C1251" s="28">
        <v>0.49198927996999997</v>
      </c>
    </row>
    <row r="1252" spans="1:3" x14ac:dyDescent="0.3">
      <c r="A1252" s="28">
        <v>1251</v>
      </c>
      <c r="B1252" s="28">
        <v>5.0000000000000001E-4</v>
      </c>
      <c r="C1252" s="28">
        <v>0.4918296653</v>
      </c>
    </row>
    <row r="1253" spans="1:3" x14ac:dyDescent="0.3">
      <c r="A1253" s="28">
        <v>1252</v>
      </c>
      <c r="B1253" s="28">
        <v>5.0000000000000001E-4</v>
      </c>
      <c r="C1253" s="28">
        <v>0.49168701738000004</v>
      </c>
    </row>
    <row r="1254" spans="1:3" x14ac:dyDescent="0.3">
      <c r="A1254" s="28">
        <v>1253</v>
      </c>
      <c r="B1254" s="28">
        <v>5.0000000000000001E-4</v>
      </c>
      <c r="C1254" s="28">
        <v>0.49151894632999998</v>
      </c>
    </row>
    <row r="1255" spans="1:3" x14ac:dyDescent="0.3">
      <c r="A1255" s="28">
        <v>1254</v>
      </c>
      <c r="B1255" s="28">
        <v>5.0000000000000001E-4</v>
      </c>
      <c r="C1255" s="28">
        <v>0.49135978067000002</v>
      </c>
    </row>
    <row r="1256" spans="1:3" x14ac:dyDescent="0.3">
      <c r="A1256" s="28">
        <v>1255</v>
      </c>
      <c r="B1256" s="28">
        <v>5.0000000000000001E-4</v>
      </c>
      <c r="C1256" s="28">
        <v>0.49119912168000002</v>
      </c>
    </row>
    <row r="1257" spans="1:3" x14ac:dyDescent="0.3">
      <c r="A1257" s="28">
        <v>1256</v>
      </c>
      <c r="B1257" s="28">
        <v>5.0000000000000001E-4</v>
      </c>
      <c r="C1257" s="28">
        <v>0.4910380781</v>
      </c>
    </row>
    <row r="1258" spans="1:3" x14ac:dyDescent="0.3">
      <c r="A1258" s="28">
        <v>1257</v>
      </c>
      <c r="B1258" s="28">
        <v>5.0000000000000001E-4</v>
      </c>
      <c r="C1258" s="28">
        <v>0.49083641385999999</v>
      </c>
    </row>
    <row r="1259" spans="1:3" x14ac:dyDescent="0.3">
      <c r="A1259" s="28">
        <v>1258</v>
      </c>
      <c r="B1259" s="28">
        <v>5.0000000000000001E-4</v>
      </c>
      <c r="C1259" s="28">
        <v>0.49065999644999997</v>
      </c>
    </row>
    <row r="1260" spans="1:3" x14ac:dyDescent="0.3">
      <c r="A1260" s="28">
        <v>1259</v>
      </c>
      <c r="B1260" s="28">
        <v>5.0000000000000001E-4</v>
      </c>
      <c r="C1260" s="28">
        <v>0.49047809935999997</v>
      </c>
    </row>
    <row r="1261" spans="1:3" x14ac:dyDescent="0.3">
      <c r="A1261" s="28">
        <v>1260</v>
      </c>
      <c r="B1261" s="28">
        <v>5.0000000000000001E-4</v>
      </c>
      <c r="C1261" s="28">
        <v>0.49028961735999999</v>
      </c>
    </row>
    <row r="1262" spans="1:3" x14ac:dyDescent="0.3">
      <c r="A1262" s="28">
        <v>1261</v>
      </c>
      <c r="B1262" s="28">
        <v>5.0000000000000001E-4</v>
      </c>
      <c r="C1262" s="28">
        <v>0.49012103521999995</v>
      </c>
    </row>
    <row r="1263" spans="1:3" x14ac:dyDescent="0.3">
      <c r="A1263" s="28">
        <v>1262</v>
      </c>
      <c r="B1263" s="28">
        <v>5.0000000000000001E-4</v>
      </c>
      <c r="C1263" s="28">
        <v>0.48994767090000002</v>
      </c>
    </row>
    <row r="1264" spans="1:3" x14ac:dyDescent="0.3">
      <c r="A1264" s="28">
        <v>1263</v>
      </c>
      <c r="B1264" s="28">
        <v>5.0000000000000001E-4</v>
      </c>
      <c r="C1264" s="28">
        <v>0.48977934337999995</v>
      </c>
    </row>
    <row r="1265" spans="1:3" x14ac:dyDescent="0.3">
      <c r="A1265" s="28">
        <v>1264</v>
      </c>
      <c r="B1265" s="28">
        <v>5.0000000000000001E-4</v>
      </c>
      <c r="C1265" s="28">
        <v>0.48957941863999999</v>
      </c>
    </row>
    <row r="1266" spans="1:3" x14ac:dyDescent="0.3">
      <c r="A1266" s="28">
        <v>1265</v>
      </c>
      <c r="B1266" s="28">
        <v>5.0000000000000001E-4</v>
      </c>
      <c r="C1266" s="28">
        <v>0.48940703844</v>
      </c>
    </row>
    <row r="1267" spans="1:3" x14ac:dyDescent="0.3">
      <c r="A1267" s="28">
        <v>1266</v>
      </c>
      <c r="B1267" s="28">
        <v>5.0000000000000001E-4</v>
      </c>
      <c r="C1267" s="28">
        <v>0.48922810878999995</v>
      </c>
    </row>
    <row r="1268" spans="1:3" x14ac:dyDescent="0.3">
      <c r="A1268" s="28">
        <v>1267</v>
      </c>
      <c r="B1268" s="28">
        <v>5.0000000000000001E-4</v>
      </c>
      <c r="C1268" s="28">
        <v>0.48905922449</v>
      </c>
    </row>
    <row r="1269" spans="1:3" x14ac:dyDescent="0.3">
      <c r="A1269" s="28">
        <v>1268</v>
      </c>
      <c r="B1269" s="28">
        <v>5.0000000000000001E-4</v>
      </c>
      <c r="C1269" s="28">
        <v>0.48889565770999999</v>
      </c>
    </row>
    <row r="1270" spans="1:3" x14ac:dyDescent="0.3">
      <c r="A1270" s="28">
        <v>1269</v>
      </c>
      <c r="B1270" s="28">
        <v>5.0000000000000001E-4</v>
      </c>
      <c r="C1270" s="28">
        <v>0.48871789079000005</v>
      </c>
    </row>
    <row r="1271" spans="1:3" x14ac:dyDescent="0.3">
      <c r="A1271" s="28">
        <v>1270</v>
      </c>
      <c r="B1271" s="28">
        <v>5.0000000000000001E-4</v>
      </c>
      <c r="C1271" s="28">
        <v>0.48855520507</v>
      </c>
    </row>
    <row r="1272" spans="1:3" x14ac:dyDescent="0.3">
      <c r="A1272" s="28">
        <v>1271</v>
      </c>
      <c r="B1272" s="28">
        <v>5.0000000000000001E-4</v>
      </c>
      <c r="C1272" s="28">
        <v>0.48839297319000002</v>
      </c>
    </row>
    <row r="1273" spans="1:3" x14ac:dyDescent="0.3">
      <c r="A1273" s="28">
        <v>1272</v>
      </c>
      <c r="B1273" s="28">
        <v>5.0000000000000001E-4</v>
      </c>
      <c r="C1273" s="28">
        <v>0.48824167062999996</v>
      </c>
    </row>
    <row r="1274" spans="1:3" x14ac:dyDescent="0.3">
      <c r="A1274" s="28">
        <v>1273</v>
      </c>
      <c r="B1274" s="28">
        <v>5.0000000000000001E-4</v>
      </c>
      <c r="C1274" s="28">
        <v>0.48806066966000006</v>
      </c>
    </row>
    <row r="1275" spans="1:3" x14ac:dyDescent="0.3">
      <c r="A1275" s="28">
        <v>1274</v>
      </c>
      <c r="B1275" s="28">
        <v>5.0000000000000001E-4</v>
      </c>
      <c r="C1275" s="28">
        <v>0.48791013343</v>
      </c>
    </row>
    <row r="1276" spans="1:3" x14ac:dyDescent="0.3">
      <c r="A1276" s="28">
        <v>1275</v>
      </c>
      <c r="B1276" s="28">
        <v>5.0000000000000001E-4</v>
      </c>
      <c r="C1276" s="28">
        <v>0.48775887032999998</v>
      </c>
    </row>
    <row r="1277" spans="1:3" x14ac:dyDescent="0.3">
      <c r="A1277" s="28">
        <v>1276</v>
      </c>
      <c r="B1277" s="28">
        <v>5.0000000000000001E-4</v>
      </c>
      <c r="C1277" s="28">
        <v>0.48756646578000001</v>
      </c>
    </row>
    <row r="1278" spans="1:3" x14ac:dyDescent="0.3">
      <c r="A1278" s="28">
        <v>1277</v>
      </c>
      <c r="B1278" s="28">
        <v>5.0000000000000001E-4</v>
      </c>
      <c r="C1278" s="28">
        <v>0.48741928014999997</v>
      </c>
    </row>
    <row r="1279" spans="1:3" x14ac:dyDescent="0.3">
      <c r="A1279" s="28">
        <v>1278</v>
      </c>
      <c r="B1279" s="28">
        <v>5.0000000000000001E-4</v>
      </c>
      <c r="C1279" s="28">
        <v>0.48726468040999998</v>
      </c>
    </row>
    <row r="1280" spans="1:3" x14ac:dyDescent="0.3">
      <c r="A1280" s="28">
        <v>1279</v>
      </c>
      <c r="B1280" s="28">
        <v>5.0000000000000001E-4</v>
      </c>
      <c r="C1280" s="28">
        <v>0.48707994651999997</v>
      </c>
    </row>
    <row r="1281" spans="1:3" x14ac:dyDescent="0.3">
      <c r="A1281" s="28">
        <v>1280</v>
      </c>
      <c r="B1281" s="28">
        <v>5.0000000000000001E-4</v>
      </c>
      <c r="C1281" s="28">
        <v>0.48692296260000001</v>
      </c>
    </row>
    <row r="1282" spans="1:3" x14ac:dyDescent="0.3">
      <c r="A1282" s="28">
        <v>1281</v>
      </c>
      <c r="B1282" s="28">
        <v>5.0000000000000001E-4</v>
      </c>
      <c r="C1282" s="28">
        <v>0.48675739802000001</v>
      </c>
    </row>
    <row r="1283" spans="1:3" x14ac:dyDescent="0.3">
      <c r="A1283" s="28">
        <v>1282</v>
      </c>
      <c r="B1283" s="28">
        <v>5.0000000000000001E-4</v>
      </c>
      <c r="C1283" s="28">
        <v>0.48656910370000001</v>
      </c>
    </row>
    <row r="1284" spans="1:3" x14ac:dyDescent="0.3">
      <c r="A1284" s="28">
        <v>1283</v>
      </c>
      <c r="B1284" s="28">
        <v>5.0000000000000001E-4</v>
      </c>
      <c r="C1284" s="28">
        <v>0.48642304258000002</v>
      </c>
    </row>
    <row r="1285" spans="1:3" x14ac:dyDescent="0.3">
      <c r="A1285" s="28">
        <v>1284</v>
      </c>
      <c r="B1285" s="28">
        <v>5.0000000000000001E-4</v>
      </c>
      <c r="C1285" s="28">
        <v>0.48625508637999998</v>
      </c>
    </row>
    <row r="1286" spans="1:3" x14ac:dyDescent="0.3">
      <c r="A1286" s="28">
        <v>1285</v>
      </c>
      <c r="B1286" s="28">
        <v>5.0000000000000001E-4</v>
      </c>
      <c r="C1286" s="28">
        <v>0.48615460153999995</v>
      </c>
    </row>
    <row r="1287" spans="1:3" x14ac:dyDescent="0.3">
      <c r="A1287" s="28">
        <v>1286</v>
      </c>
      <c r="B1287" s="28">
        <v>5.0000000000000001E-4</v>
      </c>
      <c r="C1287" s="28">
        <v>0.48595377292000003</v>
      </c>
    </row>
    <row r="1288" spans="1:3" x14ac:dyDescent="0.3">
      <c r="A1288" s="28">
        <v>1287</v>
      </c>
      <c r="B1288" s="28">
        <v>5.0000000000000001E-4</v>
      </c>
      <c r="C1288" s="28">
        <v>0.48581452375</v>
      </c>
    </row>
    <row r="1289" spans="1:3" x14ac:dyDescent="0.3">
      <c r="A1289" s="28">
        <v>1288</v>
      </c>
      <c r="B1289" s="28">
        <v>5.0000000000000001E-4</v>
      </c>
      <c r="C1289" s="28">
        <v>0.48565421508000001</v>
      </c>
    </row>
    <row r="1290" spans="1:3" x14ac:dyDescent="0.3">
      <c r="A1290" s="28">
        <v>1289</v>
      </c>
      <c r="B1290" s="28">
        <v>5.0000000000000001E-4</v>
      </c>
      <c r="C1290" s="28">
        <v>0.48548676918</v>
      </c>
    </row>
    <row r="1291" spans="1:3" x14ac:dyDescent="0.3">
      <c r="A1291" s="28">
        <v>1290</v>
      </c>
      <c r="B1291" s="28">
        <v>5.0000000000000001E-4</v>
      </c>
      <c r="C1291" s="28">
        <v>0.48535684573999999</v>
      </c>
    </row>
    <row r="1292" spans="1:3" x14ac:dyDescent="0.3">
      <c r="A1292" s="28">
        <v>1291</v>
      </c>
      <c r="B1292" s="28">
        <v>5.0000000000000001E-4</v>
      </c>
      <c r="C1292" s="28">
        <v>0.48518956879000003</v>
      </c>
    </row>
    <row r="1293" spans="1:3" x14ac:dyDescent="0.3">
      <c r="A1293" s="28">
        <v>1292</v>
      </c>
      <c r="B1293" s="28">
        <v>5.0000000000000001E-4</v>
      </c>
      <c r="C1293" s="28">
        <v>0.48503986613</v>
      </c>
    </row>
    <row r="1294" spans="1:3" x14ac:dyDescent="0.3">
      <c r="A1294" s="28">
        <v>1293</v>
      </c>
      <c r="B1294" s="28">
        <v>5.0000000000000001E-4</v>
      </c>
      <c r="C1294" s="28">
        <v>0.48485756532000002</v>
      </c>
    </row>
    <row r="1295" spans="1:3" x14ac:dyDescent="0.3">
      <c r="A1295" s="28">
        <v>1294</v>
      </c>
      <c r="B1295" s="28">
        <v>5.0000000000000001E-4</v>
      </c>
      <c r="C1295" s="28">
        <v>0.48470833693999998</v>
      </c>
    </row>
    <row r="1296" spans="1:3" x14ac:dyDescent="0.3">
      <c r="A1296" s="28">
        <v>1295</v>
      </c>
      <c r="B1296" s="28">
        <v>5.0000000000000001E-4</v>
      </c>
      <c r="C1296" s="28">
        <v>0.48457190562999997</v>
      </c>
    </row>
    <row r="1297" spans="1:3" x14ac:dyDescent="0.3">
      <c r="A1297" s="28">
        <v>1296</v>
      </c>
      <c r="B1297" s="28">
        <v>5.0000000000000001E-4</v>
      </c>
      <c r="C1297" s="28">
        <v>0.48439337440000002</v>
      </c>
    </row>
    <row r="1298" spans="1:3" x14ac:dyDescent="0.3">
      <c r="A1298" s="28">
        <v>1297</v>
      </c>
      <c r="B1298" s="28">
        <v>5.0000000000000001E-4</v>
      </c>
      <c r="C1298" s="28">
        <v>0.48427360184999996</v>
      </c>
    </row>
    <row r="1299" spans="1:3" x14ac:dyDescent="0.3">
      <c r="A1299" s="28">
        <v>1298</v>
      </c>
      <c r="B1299" s="28">
        <v>5.0000000000000001E-4</v>
      </c>
      <c r="C1299" s="28">
        <v>0.48411148423999995</v>
      </c>
    </row>
    <row r="1300" spans="1:3" x14ac:dyDescent="0.3">
      <c r="A1300" s="28">
        <v>1299</v>
      </c>
      <c r="B1300" s="28">
        <v>5.0000000000000001E-4</v>
      </c>
      <c r="C1300" s="28">
        <v>0.48393993930000001</v>
      </c>
    </row>
    <row r="1301" spans="1:3" x14ac:dyDescent="0.3">
      <c r="A1301" s="28">
        <v>1300</v>
      </c>
      <c r="B1301" s="28">
        <v>5.0000000000000001E-4</v>
      </c>
      <c r="C1301" s="28">
        <v>0.48374423776999997</v>
      </c>
    </row>
    <row r="1302" spans="1:3" x14ac:dyDescent="0.3">
      <c r="A1302" s="28">
        <v>1301</v>
      </c>
      <c r="B1302" s="28">
        <v>5.0000000000000001E-4</v>
      </c>
      <c r="C1302" s="28">
        <v>0.48355191319000002</v>
      </c>
    </row>
    <row r="1303" spans="1:3" x14ac:dyDescent="0.3">
      <c r="A1303" s="28">
        <v>1302</v>
      </c>
      <c r="B1303" s="28">
        <v>5.0000000000000001E-4</v>
      </c>
      <c r="C1303" s="28">
        <v>0.48337752993999999</v>
      </c>
    </row>
    <row r="1304" spans="1:3" x14ac:dyDescent="0.3">
      <c r="A1304" s="28">
        <v>1303</v>
      </c>
      <c r="B1304" s="28">
        <v>5.0000000000000001E-4</v>
      </c>
      <c r="C1304" s="28">
        <v>0.48317827419999998</v>
      </c>
    </row>
    <row r="1305" spans="1:3" x14ac:dyDescent="0.3">
      <c r="A1305" s="28">
        <v>1304</v>
      </c>
      <c r="B1305" s="28">
        <v>5.0000000000000001E-4</v>
      </c>
      <c r="C1305" s="28">
        <v>0.48301193038999995</v>
      </c>
    </row>
    <row r="1306" spans="1:3" x14ac:dyDescent="0.3">
      <c r="A1306" s="28">
        <v>1305</v>
      </c>
      <c r="B1306" s="28">
        <v>5.0000000000000001E-4</v>
      </c>
      <c r="C1306" s="28">
        <v>0.48285226675999998</v>
      </c>
    </row>
    <row r="1307" spans="1:3" x14ac:dyDescent="0.3">
      <c r="A1307" s="28">
        <v>1306</v>
      </c>
      <c r="B1307" s="28">
        <v>5.0000000000000001E-4</v>
      </c>
      <c r="C1307" s="28">
        <v>0.48271714611999994</v>
      </c>
    </row>
    <row r="1308" spans="1:3" x14ac:dyDescent="0.3">
      <c r="A1308" s="28">
        <v>1307</v>
      </c>
      <c r="B1308" s="28">
        <v>5.0000000000000001E-4</v>
      </c>
      <c r="C1308" s="28">
        <v>0.48249827676000001</v>
      </c>
    </row>
    <row r="1309" spans="1:3" x14ac:dyDescent="0.3">
      <c r="A1309" s="28">
        <v>1308</v>
      </c>
      <c r="B1309" s="28">
        <v>5.0000000000000001E-4</v>
      </c>
      <c r="C1309" s="28">
        <v>0.48237615226000002</v>
      </c>
    </row>
    <row r="1310" spans="1:3" x14ac:dyDescent="0.3">
      <c r="A1310" s="28">
        <v>1309</v>
      </c>
      <c r="B1310" s="28">
        <v>5.0000000000000001E-4</v>
      </c>
      <c r="C1310" s="28">
        <v>0.48218553979000001</v>
      </c>
    </row>
    <row r="1311" spans="1:3" x14ac:dyDescent="0.3">
      <c r="A1311" s="28">
        <v>1310</v>
      </c>
      <c r="B1311" s="28">
        <v>5.0000000000000001E-4</v>
      </c>
      <c r="C1311" s="28">
        <v>0.48198759658000001</v>
      </c>
    </row>
    <row r="1312" spans="1:3" x14ac:dyDescent="0.3">
      <c r="A1312" s="28">
        <v>1311</v>
      </c>
      <c r="B1312" s="28">
        <v>5.0000000000000001E-4</v>
      </c>
      <c r="C1312" s="28">
        <v>0.48183446464000002</v>
      </c>
    </row>
    <row r="1313" spans="1:3" x14ac:dyDescent="0.3">
      <c r="A1313" s="28">
        <v>1312</v>
      </c>
      <c r="B1313" s="28">
        <v>5.0000000000000001E-4</v>
      </c>
      <c r="C1313" s="28">
        <v>0.48163590765000003</v>
      </c>
    </row>
    <row r="1314" spans="1:3" x14ac:dyDescent="0.3">
      <c r="A1314" s="28">
        <v>1313</v>
      </c>
      <c r="B1314" s="28">
        <v>5.0000000000000001E-4</v>
      </c>
      <c r="C1314" s="28">
        <v>0.48147756784000001</v>
      </c>
    </row>
    <row r="1315" spans="1:3" x14ac:dyDescent="0.3">
      <c r="A1315" s="28">
        <v>1314</v>
      </c>
      <c r="B1315" s="28">
        <v>5.0000000000000001E-4</v>
      </c>
      <c r="C1315" s="28">
        <v>0.48130331990999997</v>
      </c>
    </row>
    <row r="1316" spans="1:3" x14ac:dyDescent="0.3">
      <c r="A1316" s="28">
        <v>1315</v>
      </c>
      <c r="B1316" s="28">
        <v>5.0000000000000001E-4</v>
      </c>
      <c r="C1316" s="28">
        <v>0.48111719350999999</v>
      </c>
    </row>
    <row r="1317" spans="1:3" x14ac:dyDescent="0.3">
      <c r="A1317" s="28">
        <v>1316</v>
      </c>
      <c r="B1317" s="28">
        <v>5.0000000000000001E-4</v>
      </c>
      <c r="C1317" s="28">
        <v>0.48093934703999996</v>
      </c>
    </row>
    <row r="1318" spans="1:3" x14ac:dyDescent="0.3">
      <c r="A1318" s="28">
        <v>1317</v>
      </c>
      <c r="B1318" s="28">
        <v>5.0000000000000001E-4</v>
      </c>
      <c r="C1318" s="28">
        <v>0.48078137630000001</v>
      </c>
    </row>
    <row r="1319" spans="1:3" x14ac:dyDescent="0.3">
      <c r="A1319" s="28">
        <v>1318</v>
      </c>
      <c r="B1319" s="28">
        <v>5.0000000000000001E-4</v>
      </c>
      <c r="C1319" s="28">
        <v>0.48063556619000003</v>
      </c>
    </row>
    <row r="1320" spans="1:3" x14ac:dyDescent="0.3">
      <c r="A1320" s="28">
        <v>1319</v>
      </c>
      <c r="B1320" s="28">
        <v>5.0000000000000001E-4</v>
      </c>
      <c r="C1320" s="28">
        <v>0.48045766559000003</v>
      </c>
    </row>
    <row r="1321" spans="1:3" x14ac:dyDescent="0.3">
      <c r="A1321" s="28">
        <v>1320</v>
      </c>
      <c r="B1321" s="28">
        <v>5.0000000000000001E-4</v>
      </c>
      <c r="C1321" s="28">
        <v>0.48030644903999997</v>
      </c>
    </row>
    <row r="1322" spans="1:3" x14ac:dyDescent="0.3">
      <c r="A1322" s="28">
        <v>1321</v>
      </c>
      <c r="B1322" s="28">
        <v>5.0000000000000001E-4</v>
      </c>
      <c r="C1322" s="28">
        <v>0.48015588252999997</v>
      </c>
    </row>
    <row r="1323" spans="1:3" x14ac:dyDescent="0.3">
      <c r="A1323" s="28">
        <v>1322</v>
      </c>
      <c r="B1323" s="28">
        <v>5.0000000000000001E-4</v>
      </c>
      <c r="C1323" s="28">
        <v>0.47999726371999996</v>
      </c>
    </row>
    <row r="1324" spans="1:3" x14ac:dyDescent="0.3">
      <c r="A1324" s="28">
        <v>1323</v>
      </c>
      <c r="B1324" s="28">
        <v>5.0000000000000001E-4</v>
      </c>
      <c r="C1324" s="28">
        <v>0.47980378805999996</v>
      </c>
    </row>
    <row r="1325" spans="1:3" x14ac:dyDescent="0.3">
      <c r="A1325" s="28">
        <v>1324</v>
      </c>
      <c r="B1325" s="28">
        <v>5.0000000000000001E-4</v>
      </c>
      <c r="C1325" s="28">
        <v>0.47965722706000002</v>
      </c>
    </row>
    <row r="1326" spans="1:3" x14ac:dyDescent="0.3">
      <c r="A1326" s="28">
        <v>1325</v>
      </c>
      <c r="B1326" s="28">
        <v>5.0000000000000001E-4</v>
      </c>
      <c r="C1326" s="28">
        <v>0.47949727240000001</v>
      </c>
    </row>
    <row r="1327" spans="1:3" x14ac:dyDescent="0.3">
      <c r="A1327" s="28">
        <v>1326</v>
      </c>
      <c r="B1327" s="28">
        <v>5.0000000000000001E-4</v>
      </c>
      <c r="C1327" s="28">
        <v>0.47936262640999999</v>
      </c>
    </row>
    <row r="1328" spans="1:3" x14ac:dyDescent="0.3">
      <c r="A1328" s="28">
        <v>1327</v>
      </c>
      <c r="B1328" s="28">
        <v>5.0000000000000001E-4</v>
      </c>
      <c r="C1328" s="28">
        <v>0.47920431352999998</v>
      </c>
    </row>
    <row r="1329" spans="1:3" x14ac:dyDescent="0.3">
      <c r="A1329" s="28">
        <v>1328</v>
      </c>
      <c r="B1329" s="28">
        <v>5.0000000000000001E-4</v>
      </c>
      <c r="C1329" s="28">
        <v>0.47901653756000001</v>
      </c>
    </row>
    <row r="1330" spans="1:3" x14ac:dyDescent="0.3">
      <c r="A1330" s="28">
        <v>1329</v>
      </c>
      <c r="B1330" s="28">
        <v>5.0000000000000001E-4</v>
      </c>
      <c r="C1330" s="28">
        <v>0.47883683239000002</v>
      </c>
    </row>
    <row r="1331" spans="1:3" x14ac:dyDescent="0.3">
      <c r="A1331" s="28">
        <v>1330</v>
      </c>
      <c r="B1331" s="28">
        <v>5.0000000000000001E-4</v>
      </c>
      <c r="C1331" s="28">
        <v>0.47867706892</v>
      </c>
    </row>
    <row r="1332" spans="1:3" x14ac:dyDescent="0.3">
      <c r="A1332" s="28">
        <v>1331</v>
      </c>
      <c r="B1332" s="28">
        <v>5.0000000000000001E-4</v>
      </c>
      <c r="C1332" s="28">
        <v>0.47852463986999999</v>
      </c>
    </row>
    <row r="1333" spans="1:3" x14ac:dyDescent="0.3">
      <c r="A1333" s="28">
        <v>1332</v>
      </c>
      <c r="B1333" s="28">
        <v>5.0000000000000001E-4</v>
      </c>
      <c r="C1333" s="28">
        <v>0.47835295699000002</v>
      </c>
    </row>
    <row r="1334" spans="1:3" x14ac:dyDescent="0.3">
      <c r="A1334" s="28">
        <v>1333</v>
      </c>
      <c r="B1334" s="28">
        <v>5.0000000000000001E-4</v>
      </c>
      <c r="C1334" s="28">
        <v>0.47821332036999997</v>
      </c>
    </row>
    <row r="1335" spans="1:3" x14ac:dyDescent="0.3">
      <c r="A1335" s="28">
        <v>1334</v>
      </c>
      <c r="B1335" s="28">
        <v>5.0000000000000001E-4</v>
      </c>
      <c r="C1335" s="28">
        <v>0.47803269927999997</v>
      </c>
    </row>
    <row r="1336" spans="1:3" x14ac:dyDescent="0.3">
      <c r="A1336" s="28">
        <v>1335</v>
      </c>
      <c r="B1336" s="28">
        <v>5.0000000000000001E-4</v>
      </c>
      <c r="C1336" s="28">
        <v>0.47787044668999995</v>
      </c>
    </row>
    <row r="1337" spans="1:3" x14ac:dyDescent="0.3">
      <c r="A1337" s="28">
        <v>1336</v>
      </c>
      <c r="B1337" s="28">
        <v>5.0000000000000001E-4</v>
      </c>
      <c r="C1337" s="28">
        <v>0.47769918093000002</v>
      </c>
    </row>
    <row r="1338" spans="1:3" x14ac:dyDescent="0.3">
      <c r="A1338" s="28">
        <v>1337</v>
      </c>
      <c r="B1338" s="28">
        <v>5.0000000000000001E-4</v>
      </c>
      <c r="C1338" s="28">
        <v>0.47748315572000005</v>
      </c>
    </row>
    <row r="1339" spans="1:3" x14ac:dyDescent="0.3">
      <c r="A1339" s="28">
        <v>1338</v>
      </c>
      <c r="B1339" s="28">
        <v>5.0000000000000001E-4</v>
      </c>
      <c r="C1339" s="28">
        <v>0.47730796968999994</v>
      </c>
    </row>
    <row r="1340" spans="1:3" x14ac:dyDescent="0.3">
      <c r="A1340" s="28">
        <v>1339</v>
      </c>
      <c r="B1340" s="28">
        <v>5.0000000000000001E-4</v>
      </c>
      <c r="C1340" s="28">
        <v>0.47713568385000005</v>
      </c>
    </row>
    <row r="1341" spans="1:3" x14ac:dyDescent="0.3">
      <c r="A1341" s="28">
        <v>1340</v>
      </c>
      <c r="B1341" s="28">
        <v>5.0000000000000001E-4</v>
      </c>
      <c r="C1341" s="28">
        <v>0.47699294375000001</v>
      </c>
    </row>
    <row r="1342" spans="1:3" x14ac:dyDescent="0.3">
      <c r="A1342" s="28">
        <v>1341</v>
      </c>
      <c r="B1342" s="28">
        <v>5.0000000000000001E-4</v>
      </c>
      <c r="C1342" s="28">
        <v>0.47683831486</v>
      </c>
    </row>
    <row r="1343" spans="1:3" x14ac:dyDescent="0.3">
      <c r="A1343" s="28">
        <v>1342</v>
      </c>
      <c r="B1343" s="28">
        <v>5.0000000000000001E-4</v>
      </c>
      <c r="C1343" s="28">
        <v>0.47664477008</v>
      </c>
    </row>
    <row r="1344" spans="1:3" x14ac:dyDescent="0.3">
      <c r="A1344" s="28">
        <v>1343</v>
      </c>
      <c r="B1344" s="28">
        <v>5.0000000000000001E-4</v>
      </c>
      <c r="C1344" s="28">
        <v>0.47648625668</v>
      </c>
    </row>
    <row r="1345" spans="1:3" x14ac:dyDescent="0.3">
      <c r="A1345" s="28">
        <v>1344</v>
      </c>
      <c r="B1345" s="28">
        <v>5.0000000000000001E-4</v>
      </c>
      <c r="C1345" s="28">
        <v>0.47635719697000001</v>
      </c>
    </row>
    <row r="1346" spans="1:3" x14ac:dyDescent="0.3">
      <c r="A1346" s="28">
        <v>1345</v>
      </c>
      <c r="B1346" s="28">
        <v>5.0000000000000001E-4</v>
      </c>
      <c r="C1346" s="28">
        <v>0.47619095958000002</v>
      </c>
    </row>
    <row r="1347" spans="1:3" x14ac:dyDescent="0.3">
      <c r="A1347" s="28">
        <v>1346</v>
      </c>
      <c r="B1347" s="28">
        <v>5.0000000000000001E-4</v>
      </c>
      <c r="C1347" s="28">
        <v>0.47602234478</v>
      </c>
    </row>
    <row r="1348" spans="1:3" x14ac:dyDescent="0.3">
      <c r="A1348" s="28">
        <v>1347</v>
      </c>
      <c r="B1348" s="28">
        <v>5.0000000000000001E-4</v>
      </c>
      <c r="C1348" s="28">
        <v>0.47587560806000001</v>
      </c>
    </row>
    <row r="1349" spans="1:3" x14ac:dyDescent="0.3">
      <c r="A1349" s="28">
        <v>1348</v>
      </c>
      <c r="B1349" s="28">
        <v>5.0000000000000001E-4</v>
      </c>
      <c r="C1349" s="28">
        <v>0.47577144597999999</v>
      </c>
    </row>
    <row r="1350" spans="1:3" x14ac:dyDescent="0.3">
      <c r="A1350" s="28">
        <v>1349</v>
      </c>
      <c r="B1350" s="28">
        <v>5.0000000000000001E-4</v>
      </c>
      <c r="C1350" s="28">
        <v>0.47563328312999997</v>
      </c>
    </row>
    <row r="1351" spans="1:3" x14ac:dyDescent="0.3">
      <c r="A1351" s="28">
        <v>1350</v>
      </c>
      <c r="B1351" s="28">
        <v>5.0000000000000001E-4</v>
      </c>
      <c r="C1351" s="28">
        <v>0.47550386305999998</v>
      </c>
    </row>
    <row r="1352" spans="1:3" x14ac:dyDescent="0.3">
      <c r="A1352" s="28">
        <v>1351</v>
      </c>
      <c r="B1352" s="28">
        <v>5.0000000000000001E-4</v>
      </c>
      <c r="C1352" s="28">
        <v>0.47533449079000001</v>
      </c>
    </row>
    <row r="1353" spans="1:3" x14ac:dyDescent="0.3">
      <c r="A1353" s="28">
        <v>1352</v>
      </c>
      <c r="B1353" s="28">
        <v>5.0000000000000001E-4</v>
      </c>
      <c r="C1353" s="28">
        <v>0.47519984456999997</v>
      </c>
    </row>
    <row r="1354" spans="1:3" x14ac:dyDescent="0.3">
      <c r="A1354" s="28">
        <v>1353</v>
      </c>
      <c r="B1354" s="28">
        <v>5.0000000000000001E-4</v>
      </c>
      <c r="C1354" s="28">
        <v>0.47506150053000001</v>
      </c>
    </row>
    <row r="1355" spans="1:3" x14ac:dyDescent="0.3">
      <c r="A1355" s="28">
        <v>1354</v>
      </c>
      <c r="B1355" s="28">
        <v>5.0000000000000001E-4</v>
      </c>
      <c r="C1355" s="28">
        <v>0.47488865345999998</v>
      </c>
    </row>
    <row r="1356" spans="1:3" x14ac:dyDescent="0.3">
      <c r="A1356" s="28">
        <v>1355</v>
      </c>
      <c r="B1356" s="28">
        <v>5.0000000000000001E-4</v>
      </c>
      <c r="C1356" s="28">
        <v>0.47471645469000001</v>
      </c>
    </row>
    <row r="1357" spans="1:3" x14ac:dyDescent="0.3">
      <c r="A1357" s="28">
        <v>1356</v>
      </c>
      <c r="B1357" s="28">
        <v>5.0000000000000001E-4</v>
      </c>
      <c r="C1357" s="28">
        <v>0.47458247667999998</v>
      </c>
    </row>
    <row r="1358" spans="1:3" x14ac:dyDescent="0.3">
      <c r="A1358" s="28">
        <v>1357</v>
      </c>
      <c r="B1358" s="28">
        <v>5.0000000000000001E-4</v>
      </c>
      <c r="C1358" s="28">
        <v>0.47443554292000001</v>
      </c>
    </row>
    <row r="1359" spans="1:3" x14ac:dyDescent="0.3">
      <c r="A1359" s="28">
        <v>1358</v>
      </c>
      <c r="B1359" s="28">
        <v>5.0000000000000001E-4</v>
      </c>
      <c r="C1359" s="28">
        <v>0.47427514846999996</v>
      </c>
    </row>
    <row r="1360" spans="1:3" x14ac:dyDescent="0.3">
      <c r="A1360" s="28">
        <v>1359</v>
      </c>
      <c r="B1360" s="28">
        <v>5.0000000000000001E-4</v>
      </c>
      <c r="C1360" s="28">
        <v>0.47412745805000001</v>
      </c>
    </row>
    <row r="1361" spans="1:3" x14ac:dyDescent="0.3">
      <c r="A1361" s="28">
        <v>1360</v>
      </c>
      <c r="B1361" s="28">
        <v>5.0000000000000001E-4</v>
      </c>
      <c r="C1361" s="28">
        <v>0.47396240173999998</v>
      </c>
    </row>
    <row r="1362" spans="1:3" x14ac:dyDescent="0.3">
      <c r="A1362" s="28">
        <v>1361</v>
      </c>
      <c r="B1362" s="28">
        <v>5.0000000000000001E-4</v>
      </c>
      <c r="C1362" s="28">
        <v>0.47383280425999996</v>
      </c>
    </row>
    <row r="1363" spans="1:3" x14ac:dyDescent="0.3">
      <c r="A1363" s="28">
        <v>1362</v>
      </c>
      <c r="B1363" s="28">
        <v>5.0000000000000001E-4</v>
      </c>
      <c r="C1363" s="28">
        <v>0.47369671117000001</v>
      </c>
    </row>
    <row r="1364" spans="1:3" x14ac:dyDescent="0.3">
      <c r="A1364" s="28">
        <v>1363</v>
      </c>
      <c r="B1364" s="28">
        <v>5.0000000000000001E-4</v>
      </c>
      <c r="C1364" s="28">
        <v>0.47358162688999994</v>
      </c>
    </row>
    <row r="1365" spans="1:3" x14ac:dyDescent="0.3">
      <c r="A1365" s="28">
        <v>1364</v>
      </c>
      <c r="B1365" s="28">
        <v>5.0000000000000001E-4</v>
      </c>
      <c r="C1365" s="28">
        <v>0.47344334177000003</v>
      </c>
    </row>
    <row r="1366" spans="1:3" x14ac:dyDescent="0.3">
      <c r="A1366" s="28">
        <v>1365</v>
      </c>
      <c r="B1366" s="28">
        <v>5.0000000000000001E-4</v>
      </c>
      <c r="C1366" s="28">
        <v>0.47329179121000003</v>
      </c>
    </row>
    <row r="1367" spans="1:3" x14ac:dyDescent="0.3">
      <c r="A1367" s="28">
        <v>1366</v>
      </c>
      <c r="B1367" s="28">
        <v>5.0000000000000001E-4</v>
      </c>
      <c r="C1367" s="28">
        <v>0.47314408950999998</v>
      </c>
    </row>
    <row r="1368" spans="1:3" x14ac:dyDescent="0.3">
      <c r="A1368" s="28">
        <v>1367</v>
      </c>
      <c r="B1368" s="28">
        <v>5.0000000000000001E-4</v>
      </c>
      <c r="C1368" s="28">
        <v>0.47299940655</v>
      </c>
    </row>
    <row r="1369" spans="1:3" x14ac:dyDescent="0.3">
      <c r="A1369" s="28">
        <v>1368</v>
      </c>
      <c r="B1369" s="28">
        <v>5.0000000000000001E-4</v>
      </c>
      <c r="C1369" s="28">
        <v>0.47285137211</v>
      </c>
    </row>
    <row r="1370" spans="1:3" x14ac:dyDescent="0.3">
      <c r="A1370" s="28">
        <v>1369</v>
      </c>
      <c r="B1370" s="28">
        <v>5.0000000000000001E-4</v>
      </c>
      <c r="C1370" s="28">
        <v>0.47268544327000001</v>
      </c>
    </row>
    <row r="1371" spans="1:3" x14ac:dyDescent="0.3">
      <c r="A1371" s="28">
        <v>1370</v>
      </c>
      <c r="B1371" s="28">
        <v>5.0000000000000001E-4</v>
      </c>
      <c r="C1371" s="28">
        <v>0.47252036707</v>
      </c>
    </row>
    <row r="1372" spans="1:3" x14ac:dyDescent="0.3">
      <c r="A1372" s="28">
        <v>1371</v>
      </c>
      <c r="B1372" s="28">
        <v>5.0000000000000001E-4</v>
      </c>
      <c r="C1372" s="28">
        <v>0.47237023825999996</v>
      </c>
    </row>
    <row r="1373" spans="1:3" x14ac:dyDescent="0.3">
      <c r="A1373" s="28">
        <v>1372</v>
      </c>
      <c r="B1373" s="28">
        <v>5.0000000000000001E-4</v>
      </c>
      <c r="C1373" s="28">
        <v>0.47224735092000003</v>
      </c>
    </row>
    <row r="1374" spans="1:3" x14ac:dyDescent="0.3">
      <c r="A1374" s="28">
        <v>1373</v>
      </c>
      <c r="B1374" s="28">
        <v>5.0000000000000001E-4</v>
      </c>
      <c r="C1374" s="28">
        <v>0.47208621317999999</v>
      </c>
    </row>
    <row r="1375" spans="1:3" x14ac:dyDescent="0.3">
      <c r="A1375" s="28">
        <v>1374</v>
      </c>
      <c r="B1375" s="28">
        <v>5.0000000000000001E-4</v>
      </c>
      <c r="C1375" s="28">
        <v>0.47191142462000002</v>
      </c>
    </row>
    <row r="1376" spans="1:3" x14ac:dyDescent="0.3">
      <c r="A1376" s="28">
        <v>1375</v>
      </c>
      <c r="B1376" s="28">
        <v>5.0000000000000001E-4</v>
      </c>
      <c r="C1376" s="28">
        <v>0.47176610062000002</v>
      </c>
    </row>
    <row r="1377" spans="1:3" x14ac:dyDescent="0.3">
      <c r="A1377" s="28">
        <v>1376</v>
      </c>
      <c r="B1377" s="28">
        <v>5.0000000000000001E-4</v>
      </c>
      <c r="C1377" s="28">
        <v>0.47161098696999998</v>
      </c>
    </row>
    <row r="1378" spans="1:3" x14ac:dyDescent="0.3">
      <c r="A1378" s="28">
        <v>1377</v>
      </c>
      <c r="B1378" s="28">
        <v>5.0000000000000001E-4</v>
      </c>
      <c r="C1378" s="28">
        <v>0.47145861998999999</v>
      </c>
    </row>
    <row r="1379" spans="1:3" x14ac:dyDescent="0.3">
      <c r="A1379" s="28">
        <v>1378</v>
      </c>
      <c r="B1379" s="28">
        <v>5.0000000000000001E-4</v>
      </c>
      <c r="C1379" s="28">
        <v>0.47127759376999995</v>
      </c>
    </row>
    <row r="1380" spans="1:3" x14ac:dyDescent="0.3">
      <c r="A1380" s="28">
        <v>1379</v>
      </c>
      <c r="B1380" s="28">
        <v>5.0000000000000001E-4</v>
      </c>
      <c r="C1380" s="28">
        <v>0.47112668481999997</v>
      </c>
    </row>
    <row r="1381" spans="1:3" x14ac:dyDescent="0.3">
      <c r="A1381" s="28">
        <v>1380</v>
      </c>
      <c r="B1381" s="28">
        <v>5.0000000000000001E-4</v>
      </c>
      <c r="C1381" s="28">
        <v>0.47098295941000001</v>
      </c>
    </row>
    <row r="1382" spans="1:3" x14ac:dyDescent="0.3">
      <c r="A1382" s="28">
        <v>1381</v>
      </c>
      <c r="B1382" s="28">
        <v>5.0000000000000001E-4</v>
      </c>
      <c r="C1382" s="28">
        <v>0.47080521664000002</v>
      </c>
    </row>
    <row r="1383" spans="1:3" x14ac:dyDescent="0.3">
      <c r="A1383" s="28">
        <v>1382</v>
      </c>
      <c r="B1383" s="28">
        <v>5.0000000000000001E-4</v>
      </c>
      <c r="C1383" s="28">
        <v>0.47064040353999997</v>
      </c>
    </row>
    <row r="1384" spans="1:3" x14ac:dyDescent="0.3">
      <c r="A1384" s="28">
        <v>1383</v>
      </c>
      <c r="B1384" s="28">
        <v>5.0000000000000001E-4</v>
      </c>
      <c r="C1384" s="28">
        <v>0.47051049425999997</v>
      </c>
    </row>
    <row r="1385" spans="1:3" x14ac:dyDescent="0.3">
      <c r="A1385" s="28">
        <v>1384</v>
      </c>
      <c r="B1385" s="28">
        <v>5.0000000000000001E-4</v>
      </c>
      <c r="C1385" s="28">
        <v>0.47038073179000001</v>
      </c>
    </row>
    <row r="1386" spans="1:3" x14ac:dyDescent="0.3">
      <c r="A1386" s="28">
        <v>1385</v>
      </c>
      <c r="B1386" s="28">
        <v>5.0000000000000001E-4</v>
      </c>
      <c r="C1386" s="28">
        <v>0.47020949066000001</v>
      </c>
    </row>
    <row r="1387" spans="1:3" x14ac:dyDescent="0.3">
      <c r="A1387" s="28">
        <v>1386</v>
      </c>
      <c r="B1387" s="28">
        <v>5.0000000000000001E-4</v>
      </c>
      <c r="C1387" s="28">
        <v>0.47005845483000003</v>
      </c>
    </row>
    <row r="1388" spans="1:3" x14ac:dyDescent="0.3">
      <c r="A1388" s="28">
        <v>1387</v>
      </c>
      <c r="B1388" s="28">
        <v>5.0000000000000001E-4</v>
      </c>
      <c r="C1388" s="28">
        <v>0.46988426590999999</v>
      </c>
    </row>
    <row r="1389" spans="1:3" x14ac:dyDescent="0.3">
      <c r="A1389" s="28">
        <v>1388</v>
      </c>
      <c r="B1389" s="28">
        <v>5.0000000000000001E-4</v>
      </c>
      <c r="C1389" s="28">
        <v>0.46974820372000003</v>
      </c>
    </row>
    <row r="1390" spans="1:3" x14ac:dyDescent="0.3">
      <c r="A1390" s="28">
        <v>1389</v>
      </c>
      <c r="B1390" s="28">
        <v>5.0000000000000001E-4</v>
      </c>
      <c r="C1390" s="28">
        <v>0.46958116662999999</v>
      </c>
    </row>
    <row r="1391" spans="1:3" x14ac:dyDescent="0.3">
      <c r="A1391" s="28">
        <v>1390</v>
      </c>
      <c r="B1391" s="28">
        <v>5.0000000000000001E-4</v>
      </c>
      <c r="C1391" s="28">
        <v>0.46942046773000001</v>
      </c>
    </row>
    <row r="1392" spans="1:3" x14ac:dyDescent="0.3">
      <c r="A1392" s="28">
        <v>1391</v>
      </c>
      <c r="B1392" s="28">
        <v>5.0000000000000001E-4</v>
      </c>
      <c r="C1392" s="28">
        <v>0.46929413906</v>
      </c>
    </row>
    <row r="1393" spans="1:3" x14ac:dyDescent="0.3">
      <c r="A1393" s="28">
        <v>1392</v>
      </c>
      <c r="B1393" s="28">
        <v>5.0000000000000001E-4</v>
      </c>
      <c r="C1393" s="28">
        <v>0.46913039331</v>
      </c>
    </row>
    <row r="1394" spans="1:3" x14ac:dyDescent="0.3">
      <c r="A1394" s="28">
        <v>1393</v>
      </c>
      <c r="B1394" s="28">
        <v>5.0000000000000001E-4</v>
      </c>
      <c r="C1394" s="28">
        <v>0.46896385376999999</v>
      </c>
    </row>
    <row r="1395" spans="1:3" x14ac:dyDescent="0.3">
      <c r="A1395" s="28">
        <v>1394</v>
      </c>
      <c r="B1395" s="28">
        <v>5.0000000000000001E-4</v>
      </c>
      <c r="C1395" s="28">
        <v>0.46877399463000002</v>
      </c>
    </row>
    <row r="1396" spans="1:3" x14ac:dyDescent="0.3">
      <c r="A1396" s="28">
        <v>1395</v>
      </c>
      <c r="B1396" s="28">
        <v>5.0000000000000001E-4</v>
      </c>
      <c r="C1396" s="28">
        <v>0.46860345539000003</v>
      </c>
    </row>
    <row r="1397" spans="1:3" x14ac:dyDescent="0.3">
      <c r="A1397" s="28">
        <v>1396</v>
      </c>
      <c r="B1397" s="28">
        <v>5.0000000000000001E-4</v>
      </c>
      <c r="C1397" s="28">
        <v>0.46844198694</v>
      </c>
    </row>
    <row r="1398" spans="1:3" x14ac:dyDescent="0.3">
      <c r="A1398" s="28">
        <v>1397</v>
      </c>
      <c r="B1398" s="28">
        <v>5.0000000000000001E-4</v>
      </c>
      <c r="C1398" s="28">
        <v>0.46827000054000001</v>
      </c>
    </row>
    <row r="1399" spans="1:3" x14ac:dyDescent="0.3">
      <c r="A1399" s="28">
        <v>1398</v>
      </c>
      <c r="B1399" s="28">
        <v>5.0000000000000001E-4</v>
      </c>
      <c r="C1399" s="28">
        <v>0.46808330769999995</v>
      </c>
    </row>
    <row r="1400" spans="1:3" x14ac:dyDescent="0.3">
      <c r="A1400" s="28">
        <v>1399</v>
      </c>
      <c r="B1400" s="28">
        <v>5.0000000000000001E-4</v>
      </c>
      <c r="C1400" s="28">
        <v>0.46793455903999998</v>
      </c>
    </row>
    <row r="1401" spans="1:3" x14ac:dyDescent="0.3">
      <c r="A1401" s="28">
        <v>1400</v>
      </c>
      <c r="B1401" s="28">
        <v>5.0000000000000001E-4</v>
      </c>
      <c r="C1401" s="28">
        <v>0.46776299085</v>
      </c>
    </row>
    <row r="1402" spans="1:3" x14ac:dyDescent="0.3">
      <c r="A1402" s="28">
        <v>1401</v>
      </c>
      <c r="B1402" s="28">
        <v>5.0000000000000001E-4</v>
      </c>
      <c r="C1402" s="28">
        <v>0.46761114106000001</v>
      </c>
    </row>
    <row r="1403" spans="1:3" x14ac:dyDescent="0.3">
      <c r="A1403" s="28">
        <v>1402</v>
      </c>
      <c r="B1403" s="28">
        <v>5.0000000000000001E-4</v>
      </c>
      <c r="C1403" s="28">
        <v>0.46745615674000002</v>
      </c>
    </row>
    <row r="1404" spans="1:3" x14ac:dyDescent="0.3">
      <c r="A1404" s="28">
        <v>1403</v>
      </c>
      <c r="B1404" s="28">
        <v>5.0000000000000001E-4</v>
      </c>
      <c r="C1404" s="28">
        <v>0.46730336577000003</v>
      </c>
    </row>
    <row r="1405" spans="1:3" x14ac:dyDescent="0.3">
      <c r="A1405" s="28">
        <v>1404</v>
      </c>
      <c r="B1405" s="28">
        <v>5.0000000000000001E-4</v>
      </c>
      <c r="C1405" s="28">
        <v>0.46714062171000004</v>
      </c>
    </row>
    <row r="1406" spans="1:3" x14ac:dyDescent="0.3">
      <c r="A1406" s="28">
        <v>1405</v>
      </c>
      <c r="B1406" s="28">
        <v>5.0000000000000001E-4</v>
      </c>
      <c r="C1406" s="28">
        <v>0.46698958363999998</v>
      </c>
    </row>
    <row r="1407" spans="1:3" x14ac:dyDescent="0.3">
      <c r="A1407" s="28">
        <v>1406</v>
      </c>
      <c r="B1407" s="28">
        <v>5.0000000000000001E-4</v>
      </c>
      <c r="C1407" s="28">
        <v>0.46682891455999997</v>
      </c>
    </row>
    <row r="1408" spans="1:3" x14ac:dyDescent="0.3">
      <c r="A1408" s="28">
        <v>1407</v>
      </c>
      <c r="B1408" s="28">
        <v>5.0000000000000001E-4</v>
      </c>
      <c r="C1408" s="28">
        <v>0.46665806392999998</v>
      </c>
    </row>
    <row r="1409" spans="1:3" x14ac:dyDescent="0.3">
      <c r="A1409" s="28">
        <v>1408</v>
      </c>
      <c r="B1409" s="28">
        <v>5.0000000000000001E-4</v>
      </c>
      <c r="C1409" s="28">
        <v>0.46649903956000005</v>
      </c>
    </row>
    <row r="1410" spans="1:3" x14ac:dyDescent="0.3">
      <c r="A1410" s="28">
        <v>1409</v>
      </c>
      <c r="B1410" s="28">
        <v>5.0000000000000001E-4</v>
      </c>
      <c r="C1410" s="28">
        <v>0.46633213593999995</v>
      </c>
    </row>
    <row r="1411" spans="1:3" x14ac:dyDescent="0.3">
      <c r="A1411" s="28">
        <v>1410</v>
      </c>
      <c r="B1411" s="28">
        <v>5.0000000000000001E-4</v>
      </c>
      <c r="C1411" s="28">
        <v>0.46611814583</v>
      </c>
    </row>
    <row r="1412" spans="1:3" x14ac:dyDescent="0.3">
      <c r="A1412" s="28">
        <v>1411</v>
      </c>
      <c r="B1412" s="28">
        <v>5.0000000000000001E-4</v>
      </c>
      <c r="C1412" s="28">
        <v>0.46596707188999997</v>
      </c>
    </row>
    <row r="1413" spans="1:3" x14ac:dyDescent="0.3">
      <c r="A1413" s="28">
        <v>1412</v>
      </c>
      <c r="B1413" s="28">
        <v>5.0000000000000001E-4</v>
      </c>
      <c r="C1413" s="28">
        <v>0.46580958317999999</v>
      </c>
    </row>
    <row r="1414" spans="1:3" x14ac:dyDescent="0.3">
      <c r="A1414" s="28">
        <v>1413</v>
      </c>
      <c r="B1414" s="28">
        <v>5.0000000000000001E-4</v>
      </c>
      <c r="C1414" s="28">
        <v>0.46566320623000002</v>
      </c>
    </row>
    <row r="1415" spans="1:3" x14ac:dyDescent="0.3">
      <c r="A1415" s="28">
        <v>1414</v>
      </c>
      <c r="B1415" s="28">
        <v>5.0000000000000001E-4</v>
      </c>
      <c r="C1415" s="28">
        <v>0.46549807794999998</v>
      </c>
    </row>
    <row r="1416" spans="1:3" x14ac:dyDescent="0.3">
      <c r="A1416" s="28">
        <v>1415</v>
      </c>
      <c r="B1416" s="28">
        <v>5.0000000000000001E-4</v>
      </c>
      <c r="C1416" s="28">
        <v>0.46534380044000001</v>
      </c>
    </row>
    <row r="1417" spans="1:3" x14ac:dyDescent="0.3">
      <c r="A1417" s="28">
        <v>1416</v>
      </c>
      <c r="B1417" s="28">
        <v>5.0000000000000001E-4</v>
      </c>
      <c r="C1417" s="28">
        <v>0.46518538710999996</v>
      </c>
    </row>
    <row r="1418" spans="1:3" x14ac:dyDescent="0.3">
      <c r="A1418" s="28">
        <v>1417</v>
      </c>
      <c r="B1418" s="28">
        <v>5.0000000000000001E-4</v>
      </c>
      <c r="C1418" s="28">
        <v>0.46502106169000001</v>
      </c>
    </row>
    <row r="1419" spans="1:3" x14ac:dyDescent="0.3">
      <c r="A1419" s="28">
        <v>1418</v>
      </c>
      <c r="B1419" s="28">
        <v>5.0000000000000001E-4</v>
      </c>
      <c r="C1419" s="28">
        <v>0.46488287880000001</v>
      </c>
    </row>
    <row r="1420" spans="1:3" x14ac:dyDescent="0.3">
      <c r="A1420" s="28">
        <v>1419</v>
      </c>
      <c r="B1420" s="28">
        <v>5.0000000000000001E-4</v>
      </c>
      <c r="C1420" s="28">
        <v>0.46471539239000004</v>
      </c>
    </row>
    <row r="1421" spans="1:3" x14ac:dyDescent="0.3">
      <c r="A1421" s="28">
        <v>1420</v>
      </c>
      <c r="B1421" s="28">
        <v>5.0000000000000001E-4</v>
      </c>
      <c r="C1421" s="28">
        <v>0.46451983075000003</v>
      </c>
    </row>
    <row r="1422" spans="1:3" x14ac:dyDescent="0.3">
      <c r="A1422" s="28">
        <v>1421</v>
      </c>
      <c r="B1422" s="28">
        <v>5.0000000000000001E-4</v>
      </c>
      <c r="C1422" s="28">
        <v>0.46435041409</v>
      </c>
    </row>
    <row r="1423" spans="1:3" x14ac:dyDescent="0.3">
      <c r="A1423" s="28">
        <v>1422</v>
      </c>
      <c r="B1423" s="28">
        <v>5.0000000000000001E-4</v>
      </c>
      <c r="C1423" s="28">
        <v>0.46420975677999998</v>
      </c>
    </row>
    <row r="1424" spans="1:3" x14ac:dyDescent="0.3">
      <c r="A1424" s="28">
        <v>1423</v>
      </c>
      <c r="B1424" s="28">
        <v>5.0000000000000001E-4</v>
      </c>
      <c r="C1424" s="28">
        <v>0.46404616980000002</v>
      </c>
    </row>
    <row r="1425" spans="1:3" x14ac:dyDescent="0.3">
      <c r="A1425" s="28">
        <v>1424</v>
      </c>
      <c r="B1425" s="28">
        <v>5.0000000000000001E-4</v>
      </c>
      <c r="C1425" s="28">
        <v>0.46391994167999995</v>
      </c>
    </row>
    <row r="1426" spans="1:3" x14ac:dyDescent="0.3">
      <c r="A1426" s="28">
        <v>1425</v>
      </c>
      <c r="B1426" s="28">
        <v>5.0000000000000001E-4</v>
      </c>
      <c r="C1426" s="28">
        <v>0.46377267390999999</v>
      </c>
    </row>
    <row r="1427" spans="1:3" x14ac:dyDescent="0.3">
      <c r="A1427" s="28">
        <v>1426</v>
      </c>
      <c r="B1427" s="28">
        <v>5.0000000000000001E-4</v>
      </c>
      <c r="C1427" s="28">
        <v>0.46364339349</v>
      </c>
    </row>
    <row r="1428" spans="1:3" x14ac:dyDescent="0.3">
      <c r="A1428" s="28">
        <v>1427</v>
      </c>
      <c r="B1428" s="28">
        <v>5.0000000000000001E-4</v>
      </c>
      <c r="C1428" s="28">
        <v>0.46352043692</v>
      </c>
    </row>
    <row r="1429" spans="1:3" x14ac:dyDescent="0.3">
      <c r="A1429" s="28">
        <v>1428</v>
      </c>
      <c r="B1429" s="28">
        <v>5.0000000000000001E-4</v>
      </c>
      <c r="C1429" s="28">
        <v>0.46336623426000001</v>
      </c>
    </row>
    <row r="1430" spans="1:3" x14ac:dyDescent="0.3">
      <c r="A1430" s="28">
        <v>1429</v>
      </c>
      <c r="B1430" s="28">
        <v>5.0000000000000001E-4</v>
      </c>
      <c r="C1430" s="28">
        <v>0.46321330534999999</v>
      </c>
    </row>
    <row r="1431" spans="1:3" x14ac:dyDescent="0.3">
      <c r="A1431" s="28">
        <v>1430</v>
      </c>
      <c r="B1431" s="28">
        <v>5.0000000000000001E-4</v>
      </c>
      <c r="C1431" s="28">
        <v>0.46307689470000002</v>
      </c>
    </row>
    <row r="1432" spans="1:3" x14ac:dyDescent="0.3">
      <c r="A1432" s="28">
        <v>1431</v>
      </c>
      <c r="B1432" s="28">
        <v>5.0000000000000001E-4</v>
      </c>
      <c r="C1432" s="28">
        <v>0.46292488235999996</v>
      </c>
    </row>
    <row r="1433" spans="1:3" x14ac:dyDescent="0.3">
      <c r="A1433" s="28">
        <v>1432</v>
      </c>
      <c r="B1433" s="28">
        <v>5.0000000000000001E-4</v>
      </c>
      <c r="C1433" s="28">
        <v>0.46279570452000002</v>
      </c>
    </row>
    <row r="1434" spans="1:3" x14ac:dyDescent="0.3">
      <c r="A1434" s="28">
        <v>1433</v>
      </c>
      <c r="B1434" s="28">
        <v>5.0000000000000001E-4</v>
      </c>
      <c r="C1434" s="28">
        <v>0.46262501792999999</v>
      </c>
    </row>
    <row r="1435" spans="1:3" x14ac:dyDescent="0.3">
      <c r="A1435" s="28">
        <v>1434</v>
      </c>
      <c r="B1435" s="28">
        <v>5.0000000000000001E-4</v>
      </c>
      <c r="C1435" s="28">
        <v>0.46249414625000002</v>
      </c>
    </row>
    <row r="1436" spans="1:3" x14ac:dyDescent="0.3">
      <c r="A1436" s="28">
        <v>1435</v>
      </c>
      <c r="B1436" s="28">
        <v>5.0000000000000001E-4</v>
      </c>
      <c r="C1436" s="28">
        <v>0.46234382203000002</v>
      </c>
    </row>
    <row r="1437" spans="1:3" x14ac:dyDescent="0.3">
      <c r="A1437" s="28">
        <v>1436</v>
      </c>
      <c r="B1437" s="28">
        <v>5.0000000000000001E-4</v>
      </c>
      <c r="C1437" s="28">
        <v>0.46221782727999999</v>
      </c>
    </row>
    <row r="1438" spans="1:3" x14ac:dyDescent="0.3">
      <c r="A1438" s="28">
        <v>1437</v>
      </c>
      <c r="B1438" s="28">
        <v>5.0000000000000001E-4</v>
      </c>
      <c r="C1438" s="28">
        <v>0.46207927189999998</v>
      </c>
    </row>
    <row r="1439" spans="1:3" x14ac:dyDescent="0.3">
      <c r="A1439" s="28">
        <v>1438</v>
      </c>
      <c r="B1439" s="28">
        <v>5.0000000000000001E-4</v>
      </c>
      <c r="C1439" s="28">
        <v>0.46196530142999997</v>
      </c>
    </row>
    <row r="1440" spans="1:3" x14ac:dyDescent="0.3">
      <c r="A1440" s="28">
        <v>1439</v>
      </c>
      <c r="B1440" s="28">
        <v>5.0000000000000001E-4</v>
      </c>
      <c r="C1440" s="28">
        <v>0.46179301559000002</v>
      </c>
    </row>
    <row r="1441" spans="1:3" x14ac:dyDescent="0.3">
      <c r="A1441" s="28">
        <v>1440</v>
      </c>
      <c r="B1441" s="28">
        <v>5.0000000000000001E-4</v>
      </c>
      <c r="C1441" s="28">
        <v>0.46164713630999998</v>
      </c>
    </row>
    <row r="1442" spans="1:3" x14ac:dyDescent="0.3">
      <c r="A1442" s="28">
        <v>1441</v>
      </c>
      <c r="B1442" s="28">
        <v>5.0000000000000001E-4</v>
      </c>
      <c r="C1442" s="28">
        <v>0.46145702712999997</v>
      </c>
    </row>
    <row r="1443" spans="1:3" x14ac:dyDescent="0.3">
      <c r="A1443" s="28">
        <v>1442</v>
      </c>
      <c r="B1443" s="28">
        <v>5.0000000000000001E-4</v>
      </c>
      <c r="C1443" s="28">
        <v>0.46126573903000001</v>
      </c>
    </row>
    <row r="1444" spans="1:3" x14ac:dyDescent="0.3">
      <c r="A1444" s="28">
        <v>1443</v>
      </c>
      <c r="B1444" s="28">
        <v>5.0000000000000001E-4</v>
      </c>
      <c r="C1444" s="28">
        <v>0.46113705661999999</v>
      </c>
    </row>
    <row r="1445" spans="1:3" x14ac:dyDescent="0.3">
      <c r="A1445" s="28">
        <v>1444</v>
      </c>
      <c r="B1445" s="28">
        <v>5.0000000000000001E-4</v>
      </c>
      <c r="C1445" s="28">
        <v>0.4609736451</v>
      </c>
    </row>
    <row r="1446" spans="1:3" x14ac:dyDescent="0.3">
      <c r="A1446" s="28">
        <v>1445</v>
      </c>
      <c r="B1446" s="28">
        <v>5.0000000000000001E-4</v>
      </c>
      <c r="C1446" s="28">
        <v>0.46081465643999997</v>
      </c>
    </row>
    <row r="1447" spans="1:3" x14ac:dyDescent="0.3">
      <c r="A1447" s="28">
        <v>1446</v>
      </c>
      <c r="B1447" s="28">
        <v>5.0000000000000001E-4</v>
      </c>
      <c r="C1447" s="28">
        <v>0.46065196929999996</v>
      </c>
    </row>
    <row r="1448" spans="1:3" x14ac:dyDescent="0.3">
      <c r="A1448" s="28">
        <v>1447</v>
      </c>
      <c r="B1448" s="28">
        <v>5.0000000000000001E-4</v>
      </c>
      <c r="C1448" s="28">
        <v>0.46047932308</v>
      </c>
    </row>
    <row r="1449" spans="1:3" x14ac:dyDescent="0.3">
      <c r="A1449" s="28">
        <v>1448</v>
      </c>
      <c r="B1449" s="28">
        <v>5.0000000000000001E-4</v>
      </c>
      <c r="C1449" s="28">
        <v>0.46028302932999998</v>
      </c>
    </row>
    <row r="1450" spans="1:3" x14ac:dyDescent="0.3">
      <c r="A1450" s="28">
        <v>1449</v>
      </c>
      <c r="B1450" s="28">
        <v>5.0000000000000001E-4</v>
      </c>
      <c r="C1450" s="28">
        <v>0.46009920687</v>
      </c>
    </row>
    <row r="1451" spans="1:3" x14ac:dyDescent="0.3">
      <c r="A1451" s="28">
        <v>1450</v>
      </c>
      <c r="B1451" s="28">
        <v>5.0000000000000001E-4</v>
      </c>
      <c r="C1451" s="28">
        <v>0.45996268054</v>
      </c>
    </row>
    <row r="1452" spans="1:3" x14ac:dyDescent="0.3">
      <c r="A1452" s="28">
        <v>1451</v>
      </c>
      <c r="B1452" s="28">
        <v>5.0000000000000001E-4</v>
      </c>
      <c r="C1452" s="28">
        <v>0.4597560738</v>
      </c>
    </row>
    <row r="1453" spans="1:3" x14ac:dyDescent="0.3">
      <c r="A1453" s="28">
        <v>1452</v>
      </c>
      <c r="B1453" s="28">
        <v>5.0000000000000001E-4</v>
      </c>
      <c r="C1453" s="28">
        <v>0.45963452101999996</v>
      </c>
    </row>
    <row r="1454" spans="1:3" x14ac:dyDescent="0.3">
      <c r="A1454" s="28">
        <v>1453</v>
      </c>
      <c r="B1454" s="28">
        <v>5.0000000000000001E-4</v>
      </c>
      <c r="C1454" s="28">
        <v>0.45946668567999999</v>
      </c>
    </row>
    <row r="1455" spans="1:3" x14ac:dyDescent="0.3">
      <c r="A1455" s="28">
        <v>1454</v>
      </c>
      <c r="B1455" s="28">
        <v>5.0000000000000001E-4</v>
      </c>
      <c r="C1455" s="28">
        <v>0.45929893878</v>
      </c>
    </row>
    <row r="1456" spans="1:3" x14ac:dyDescent="0.3">
      <c r="A1456" s="28">
        <v>1455</v>
      </c>
      <c r="B1456" s="28">
        <v>5.0000000000000001E-4</v>
      </c>
      <c r="C1456" s="28">
        <v>0.45909339860000004</v>
      </c>
    </row>
    <row r="1457" spans="1:3" x14ac:dyDescent="0.3">
      <c r="A1457" s="28">
        <v>1456</v>
      </c>
      <c r="B1457" s="28">
        <v>5.0000000000000001E-4</v>
      </c>
      <c r="C1457" s="28">
        <v>0.45888594503000002</v>
      </c>
    </row>
    <row r="1458" spans="1:3" x14ac:dyDescent="0.3">
      <c r="A1458" s="28">
        <v>1457</v>
      </c>
      <c r="B1458" s="28">
        <v>5.0000000000000001E-4</v>
      </c>
      <c r="C1458" s="28">
        <v>0.45872333680999999</v>
      </c>
    </row>
    <row r="1459" spans="1:3" x14ac:dyDescent="0.3">
      <c r="A1459" s="28">
        <v>1458</v>
      </c>
      <c r="B1459" s="28">
        <v>5.0000000000000001E-4</v>
      </c>
      <c r="C1459" s="28">
        <v>0.45858419705000003</v>
      </c>
    </row>
    <row r="1460" spans="1:3" x14ac:dyDescent="0.3">
      <c r="A1460" s="28">
        <v>1459</v>
      </c>
      <c r="B1460" s="28">
        <v>5.0000000000000001E-4</v>
      </c>
      <c r="C1460" s="28">
        <v>0.45843057451000002</v>
      </c>
    </row>
    <row r="1461" spans="1:3" x14ac:dyDescent="0.3">
      <c r="A1461" s="28">
        <v>1460</v>
      </c>
      <c r="B1461" s="28">
        <v>5.0000000000000001E-4</v>
      </c>
      <c r="C1461" s="28">
        <v>0.45823337981000001</v>
      </c>
    </row>
    <row r="1462" spans="1:3" x14ac:dyDescent="0.3">
      <c r="A1462" s="28">
        <v>1461</v>
      </c>
      <c r="B1462" s="28">
        <v>5.0000000000000001E-4</v>
      </c>
      <c r="C1462" s="28">
        <v>0.45806040680999999</v>
      </c>
    </row>
    <row r="1463" spans="1:3" x14ac:dyDescent="0.3">
      <c r="A1463" s="28">
        <v>1462</v>
      </c>
      <c r="B1463" s="28">
        <v>5.0000000000000001E-4</v>
      </c>
      <c r="C1463" s="28">
        <v>0.45790210541999998</v>
      </c>
    </row>
    <row r="1464" spans="1:3" x14ac:dyDescent="0.3">
      <c r="A1464" s="28">
        <v>1463</v>
      </c>
      <c r="B1464" s="28">
        <v>5.0000000000000001E-4</v>
      </c>
      <c r="C1464" s="28">
        <v>0.45777388483000003</v>
      </c>
    </row>
    <row r="1465" spans="1:3" x14ac:dyDescent="0.3">
      <c r="A1465" s="28">
        <v>1464</v>
      </c>
      <c r="B1465" s="28">
        <v>5.0000000000000001E-4</v>
      </c>
      <c r="C1465" s="28">
        <v>0.45759166837000004</v>
      </c>
    </row>
    <row r="1466" spans="1:3" x14ac:dyDescent="0.3">
      <c r="A1466" s="28">
        <v>1465</v>
      </c>
      <c r="B1466" s="28">
        <v>5.0000000000000001E-4</v>
      </c>
      <c r="C1466" s="28">
        <v>0.45745047827000002</v>
      </c>
    </row>
    <row r="1467" spans="1:3" x14ac:dyDescent="0.3">
      <c r="A1467" s="28">
        <v>1466</v>
      </c>
      <c r="B1467" s="28">
        <v>5.0000000000000001E-4</v>
      </c>
      <c r="C1467" s="28">
        <v>0.45727574955</v>
      </c>
    </row>
    <row r="1468" spans="1:3" x14ac:dyDescent="0.3">
      <c r="A1468" s="28">
        <v>1467</v>
      </c>
      <c r="B1468" s="28">
        <v>5.0000000000000001E-4</v>
      </c>
      <c r="C1468" s="28">
        <v>0.45710420685999997</v>
      </c>
    </row>
    <row r="1469" spans="1:3" x14ac:dyDescent="0.3">
      <c r="A1469" s="28">
        <v>1468</v>
      </c>
      <c r="B1469" s="28">
        <v>5.0000000000000001E-4</v>
      </c>
      <c r="C1469" s="28">
        <v>0.45689719169999998</v>
      </c>
    </row>
    <row r="1470" spans="1:3" x14ac:dyDescent="0.3">
      <c r="A1470" s="28">
        <v>1469</v>
      </c>
      <c r="B1470" s="28">
        <v>5.0000000000000001E-4</v>
      </c>
      <c r="C1470" s="28">
        <v>0.45672976964999995</v>
      </c>
    </row>
    <row r="1471" spans="1:3" x14ac:dyDescent="0.3">
      <c r="A1471" s="28">
        <v>1470</v>
      </c>
      <c r="B1471" s="28">
        <v>5.0000000000000001E-4</v>
      </c>
      <c r="C1471" s="28">
        <v>0.45658986876000002</v>
      </c>
    </row>
    <row r="1472" spans="1:3" x14ac:dyDescent="0.3">
      <c r="A1472" s="28">
        <v>1471</v>
      </c>
      <c r="B1472" s="28">
        <v>5.0000000000000001E-4</v>
      </c>
      <c r="C1472" s="28">
        <v>0.45645917621000004</v>
      </c>
    </row>
    <row r="1473" spans="1:3" x14ac:dyDescent="0.3">
      <c r="A1473" s="28">
        <v>1472</v>
      </c>
      <c r="B1473" s="28">
        <v>5.0000000000000001E-4</v>
      </c>
      <c r="C1473" s="28">
        <v>0.45630048658</v>
      </c>
    </row>
    <row r="1474" spans="1:3" x14ac:dyDescent="0.3">
      <c r="A1474" s="28">
        <v>1473</v>
      </c>
      <c r="B1474" s="28">
        <v>5.0000000000000001E-4</v>
      </c>
      <c r="C1474" s="28">
        <v>0.45615048651000001</v>
      </c>
    </row>
    <row r="1475" spans="1:3" x14ac:dyDescent="0.3">
      <c r="A1475" s="28">
        <v>1474</v>
      </c>
      <c r="B1475" s="28">
        <v>5.0000000000000001E-4</v>
      </c>
      <c r="C1475" s="28">
        <v>0.45596179544000004</v>
      </c>
    </row>
    <row r="1476" spans="1:3" x14ac:dyDescent="0.3">
      <c r="A1476" s="28">
        <v>1475</v>
      </c>
      <c r="B1476" s="28">
        <v>5.0000000000000001E-4</v>
      </c>
      <c r="C1476" s="28">
        <v>0.45583076153999996</v>
      </c>
    </row>
    <row r="1477" spans="1:3" x14ac:dyDescent="0.3">
      <c r="A1477" s="28">
        <v>1476</v>
      </c>
      <c r="B1477" s="28">
        <v>5.0000000000000001E-4</v>
      </c>
      <c r="C1477" s="28">
        <v>0.45569819944000001</v>
      </c>
    </row>
    <row r="1478" spans="1:3" x14ac:dyDescent="0.3">
      <c r="A1478" s="28">
        <v>1477</v>
      </c>
      <c r="B1478" s="28">
        <v>5.0000000000000001E-4</v>
      </c>
      <c r="C1478" s="28">
        <v>0.45555916275999997</v>
      </c>
    </row>
    <row r="1479" spans="1:3" x14ac:dyDescent="0.3">
      <c r="A1479" s="28">
        <v>1478</v>
      </c>
      <c r="B1479" s="28">
        <v>5.0000000000000001E-4</v>
      </c>
      <c r="C1479" s="28">
        <v>0.45543709706000002</v>
      </c>
    </row>
    <row r="1480" spans="1:3" x14ac:dyDescent="0.3">
      <c r="A1480" s="28">
        <v>1479</v>
      </c>
      <c r="B1480" s="28">
        <v>5.0000000000000001E-4</v>
      </c>
      <c r="C1480" s="28">
        <v>0.45529774631000003</v>
      </c>
    </row>
    <row r="1481" spans="1:3" x14ac:dyDescent="0.3">
      <c r="A1481" s="28">
        <v>1480</v>
      </c>
      <c r="B1481" s="28">
        <v>5.0000000000000001E-4</v>
      </c>
      <c r="C1481" s="28">
        <v>0.45517250101000001</v>
      </c>
    </row>
    <row r="1482" spans="1:3" x14ac:dyDescent="0.3">
      <c r="A1482" s="28">
        <v>1481</v>
      </c>
      <c r="B1482" s="28">
        <v>5.0000000000000001E-4</v>
      </c>
      <c r="C1482" s="28">
        <v>0.45501685760999999</v>
      </c>
    </row>
    <row r="1483" spans="1:3" x14ac:dyDescent="0.3">
      <c r="A1483" s="28">
        <v>1482</v>
      </c>
      <c r="B1483" s="28">
        <v>5.0000000000000001E-4</v>
      </c>
      <c r="C1483" s="28">
        <v>0.45485192410999997</v>
      </c>
    </row>
    <row r="1484" spans="1:3" x14ac:dyDescent="0.3">
      <c r="A1484" s="28">
        <v>1483</v>
      </c>
      <c r="B1484" s="28">
        <v>5.0000000000000001E-4</v>
      </c>
      <c r="C1484" s="28">
        <v>0.45469284311999997</v>
      </c>
    </row>
    <row r="1485" spans="1:3" x14ac:dyDescent="0.3">
      <c r="A1485" s="28">
        <v>1484</v>
      </c>
      <c r="B1485" s="28">
        <v>5.0000000000000001E-4</v>
      </c>
      <c r="C1485" s="28">
        <v>0.45454381036999997</v>
      </c>
    </row>
    <row r="1486" spans="1:3" x14ac:dyDescent="0.3">
      <c r="A1486" s="28">
        <v>1485</v>
      </c>
      <c r="B1486" s="28">
        <v>5.0000000000000001E-4</v>
      </c>
      <c r="C1486" s="28">
        <v>0.45439955423999995</v>
      </c>
    </row>
    <row r="1487" spans="1:3" x14ac:dyDescent="0.3">
      <c r="A1487" s="28">
        <v>1486</v>
      </c>
      <c r="B1487" s="28">
        <v>5.0000000000000001E-4</v>
      </c>
      <c r="C1487" s="28">
        <v>0.45427355615000004</v>
      </c>
    </row>
    <row r="1488" spans="1:3" x14ac:dyDescent="0.3">
      <c r="A1488" s="28">
        <v>1487</v>
      </c>
      <c r="B1488" s="28">
        <v>5.0000000000000001E-4</v>
      </c>
      <c r="C1488" s="28">
        <v>0.45413556796000004</v>
      </c>
    </row>
    <row r="1489" spans="1:3" x14ac:dyDescent="0.3">
      <c r="A1489" s="28">
        <v>1488</v>
      </c>
      <c r="B1489" s="28">
        <v>5.0000000000000001E-4</v>
      </c>
      <c r="C1489" s="28">
        <v>0.45399253420000002</v>
      </c>
    </row>
    <row r="1490" spans="1:3" x14ac:dyDescent="0.3">
      <c r="A1490" s="28">
        <v>1489</v>
      </c>
      <c r="B1490" s="28">
        <v>5.0000000000000001E-4</v>
      </c>
      <c r="C1490" s="28">
        <v>0.45379026536</v>
      </c>
    </row>
    <row r="1491" spans="1:3" x14ac:dyDescent="0.3">
      <c r="A1491" s="28">
        <v>1490</v>
      </c>
      <c r="B1491" s="28">
        <v>5.0000000000000001E-4</v>
      </c>
      <c r="C1491" s="28">
        <v>0.45361442738000002</v>
      </c>
    </row>
    <row r="1492" spans="1:3" x14ac:dyDescent="0.3">
      <c r="A1492" s="28">
        <v>1491</v>
      </c>
      <c r="B1492" s="28">
        <v>5.0000000000000001E-4</v>
      </c>
      <c r="C1492" s="28">
        <v>0.45346672292999995</v>
      </c>
    </row>
    <row r="1493" spans="1:3" x14ac:dyDescent="0.3">
      <c r="A1493" s="28">
        <v>1492</v>
      </c>
      <c r="B1493" s="28">
        <v>5.0000000000000001E-4</v>
      </c>
      <c r="C1493" s="28">
        <v>0.45334182914999999</v>
      </c>
    </row>
    <row r="1494" spans="1:3" x14ac:dyDescent="0.3">
      <c r="A1494" s="28">
        <v>1493</v>
      </c>
      <c r="B1494" s="28">
        <v>5.0000000000000001E-4</v>
      </c>
      <c r="C1494" s="28">
        <v>0.45321872784</v>
      </c>
    </row>
    <row r="1495" spans="1:3" x14ac:dyDescent="0.3">
      <c r="A1495" s="28">
        <v>1494</v>
      </c>
      <c r="B1495" s="28">
        <v>5.0000000000000001E-4</v>
      </c>
      <c r="C1495" s="28">
        <v>0.45305907568999998</v>
      </c>
    </row>
    <row r="1496" spans="1:3" x14ac:dyDescent="0.3">
      <c r="A1496" s="28">
        <v>1495</v>
      </c>
      <c r="B1496" s="28">
        <v>5.0000000000000001E-4</v>
      </c>
      <c r="C1496" s="28">
        <v>0.45292181277999999</v>
      </c>
    </row>
    <row r="1497" spans="1:3" x14ac:dyDescent="0.3">
      <c r="A1497" s="28">
        <v>1496</v>
      </c>
      <c r="B1497" s="28">
        <v>5.0000000000000001E-4</v>
      </c>
      <c r="C1497" s="28">
        <v>0.45275604147000004</v>
      </c>
    </row>
    <row r="1498" spans="1:3" x14ac:dyDescent="0.3">
      <c r="A1498" s="28">
        <v>1497</v>
      </c>
      <c r="B1498" s="28">
        <v>5.0000000000000001E-4</v>
      </c>
      <c r="C1498" s="28">
        <v>0.45258666416999999</v>
      </c>
    </row>
    <row r="1499" spans="1:3" x14ac:dyDescent="0.3">
      <c r="A1499" s="28">
        <v>1498</v>
      </c>
      <c r="B1499" s="28">
        <v>5.0000000000000001E-4</v>
      </c>
      <c r="C1499" s="28">
        <v>0.45243170425000001</v>
      </c>
    </row>
    <row r="1500" spans="1:3" x14ac:dyDescent="0.3">
      <c r="A1500" s="28">
        <v>1499</v>
      </c>
      <c r="B1500" s="28">
        <v>5.0000000000000001E-4</v>
      </c>
      <c r="C1500" s="28">
        <v>0.45226648925000001</v>
      </c>
    </row>
    <row r="1501" spans="1:3" x14ac:dyDescent="0.3">
      <c r="A1501" s="28">
        <v>1500</v>
      </c>
      <c r="B1501" s="28">
        <v>5.0000000000000001E-4</v>
      </c>
      <c r="C1501" s="28">
        <v>0.45210271966999999</v>
      </c>
    </row>
    <row r="1502" spans="1:3" x14ac:dyDescent="0.3">
      <c r="A1502" s="28">
        <v>1501</v>
      </c>
      <c r="B1502" s="28">
        <v>5.0000000000000001E-4</v>
      </c>
      <c r="C1502" s="28">
        <v>0.45197050742</v>
      </c>
    </row>
    <row r="1503" spans="1:3" x14ac:dyDescent="0.3">
      <c r="A1503" s="28">
        <v>1502</v>
      </c>
      <c r="B1503" s="28">
        <v>5.0000000000000001E-4</v>
      </c>
      <c r="C1503" s="28">
        <v>0.45183597616999999</v>
      </c>
    </row>
    <row r="1504" spans="1:3" x14ac:dyDescent="0.3">
      <c r="A1504" s="28">
        <v>1503</v>
      </c>
      <c r="B1504" s="28">
        <v>5.0000000000000001E-4</v>
      </c>
      <c r="C1504" s="28">
        <v>0.45172301217999999</v>
      </c>
    </row>
    <row r="1505" spans="1:3" x14ac:dyDescent="0.3">
      <c r="A1505" s="28">
        <v>1504</v>
      </c>
      <c r="B1505" s="28">
        <v>5.0000000000000001E-4</v>
      </c>
      <c r="C1505" s="28">
        <v>0.45158140575</v>
      </c>
    </row>
    <row r="1506" spans="1:3" x14ac:dyDescent="0.3">
      <c r="A1506" s="28">
        <v>1505</v>
      </c>
      <c r="B1506" s="28">
        <v>5.0000000000000001E-4</v>
      </c>
      <c r="C1506" s="28">
        <v>0.45142996591000001</v>
      </c>
    </row>
    <row r="1507" spans="1:3" x14ac:dyDescent="0.3">
      <c r="A1507" s="28">
        <v>1506</v>
      </c>
      <c r="B1507" s="28">
        <v>5.0000000000000001E-4</v>
      </c>
      <c r="C1507" s="28">
        <v>0.45130413859999996</v>
      </c>
    </row>
    <row r="1508" spans="1:3" x14ac:dyDescent="0.3">
      <c r="A1508" s="28">
        <v>1507</v>
      </c>
      <c r="B1508" s="28">
        <v>5.0000000000000001E-4</v>
      </c>
      <c r="C1508" s="28">
        <v>0.45115537953000001</v>
      </c>
    </row>
    <row r="1509" spans="1:3" x14ac:dyDescent="0.3">
      <c r="A1509" s="28">
        <v>1508</v>
      </c>
      <c r="B1509" s="28">
        <v>5.0000000000000001E-4</v>
      </c>
      <c r="C1509" s="28">
        <v>0.45095588921000002</v>
      </c>
    </row>
    <row r="1510" spans="1:3" x14ac:dyDescent="0.3">
      <c r="A1510" s="28">
        <v>1509</v>
      </c>
      <c r="B1510" s="28">
        <v>5.0000000000000001E-4</v>
      </c>
      <c r="C1510" s="28">
        <v>0.45079508142000002</v>
      </c>
    </row>
    <row r="1511" spans="1:3" x14ac:dyDescent="0.3">
      <c r="A1511" s="28">
        <v>1510</v>
      </c>
      <c r="B1511" s="28">
        <v>5.0000000000000001E-4</v>
      </c>
      <c r="C1511" s="28">
        <v>0.45065295476</v>
      </c>
    </row>
    <row r="1512" spans="1:3" x14ac:dyDescent="0.3">
      <c r="A1512" s="28">
        <v>1511</v>
      </c>
      <c r="B1512" s="28">
        <v>5.0000000000000001E-4</v>
      </c>
      <c r="C1512" s="28">
        <v>0.45050460268999998</v>
      </c>
    </row>
    <row r="1513" spans="1:3" x14ac:dyDescent="0.3">
      <c r="A1513" s="28">
        <v>1512</v>
      </c>
      <c r="B1513" s="28">
        <v>5.0000000000000001E-4</v>
      </c>
      <c r="C1513" s="28">
        <v>0.45036070049000004</v>
      </c>
    </row>
    <row r="1514" spans="1:3" x14ac:dyDescent="0.3">
      <c r="A1514" s="28">
        <v>1513</v>
      </c>
      <c r="B1514" s="28">
        <v>5.0000000000000001E-4</v>
      </c>
      <c r="C1514" s="28">
        <v>0.45019058776999998</v>
      </c>
    </row>
    <row r="1515" spans="1:3" x14ac:dyDescent="0.3">
      <c r="A1515" s="28">
        <v>1514</v>
      </c>
      <c r="B1515" s="28">
        <v>5.0000000000000001E-4</v>
      </c>
      <c r="C1515" s="28">
        <v>0.45003180268000004</v>
      </c>
    </row>
    <row r="1516" spans="1:3" x14ac:dyDescent="0.3">
      <c r="A1516" s="28">
        <v>1515</v>
      </c>
      <c r="B1516" s="28">
        <v>5.0000000000000001E-4</v>
      </c>
      <c r="C1516" s="28">
        <v>0.44988650905999994</v>
      </c>
    </row>
    <row r="1517" spans="1:3" x14ac:dyDescent="0.3">
      <c r="A1517" s="28">
        <v>1516</v>
      </c>
      <c r="B1517" s="28">
        <v>5.0000000000000001E-4</v>
      </c>
      <c r="C1517" s="28">
        <v>0.44971430585</v>
      </c>
    </row>
    <row r="1518" spans="1:3" x14ac:dyDescent="0.3">
      <c r="A1518" s="28">
        <v>1517</v>
      </c>
      <c r="B1518" s="28">
        <v>5.0000000000000001E-4</v>
      </c>
      <c r="C1518" s="28">
        <v>0.44958182203000002</v>
      </c>
    </row>
    <row r="1519" spans="1:3" x14ac:dyDescent="0.3">
      <c r="A1519" s="28">
        <v>1518</v>
      </c>
      <c r="B1519" s="28">
        <v>5.0000000000000001E-4</v>
      </c>
      <c r="C1519" s="28">
        <v>0.44944328407</v>
      </c>
    </row>
    <row r="1520" spans="1:3" x14ac:dyDescent="0.3">
      <c r="A1520" s="28">
        <v>1519</v>
      </c>
      <c r="B1520" s="28">
        <v>5.0000000000000001E-4</v>
      </c>
      <c r="C1520" s="28">
        <v>0.44924758320000002</v>
      </c>
    </row>
    <row r="1521" spans="1:3" x14ac:dyDescent="0.3">
      <c r="A1521" s="28">
        <v>1520</v>
      </c>
      <c r="B1521" s="28">
        <v>5.0000000000000001E-4</v>
      </c>
      <c r="C1521" s="28">
        <v>0.44908912266000001</v>
      </c>
    </row>
    <row r="1522" spans="1:3" x14ac:dyDescent="0.3">
      <c r="A1522" s="28">
        <v>1521</v>
      </c>
      <c r="B1522" s="28">
        <v>5.0000000000000001E-4</v>
      </c>
      <c r="C1522" s="28">
        <v>0.44895036476</v>
      </c>
    </row>
    <row r="1523" spans="1:3" x14ac:dyDescent="0.3">
      <c r="A1523" s="28">
        <v>1522</v>
      </c>
      <c r="B1523" s="28">
        <v>5.0000000000000001E-4</v>
      </c>
      <c r="C1523" s="28">
        <v>0.44881446768000005</v>
      </c>
    </row>
    <row r="1524" spans="1:3" x14ac:dyDescent="0.3">
      <c r="A1524" s="28">
        <v>1523</v>
      </c>
      <c r="B1524" s="28">
        <v>5.0000000000000001E-4</v>
      </c>
      <c r="C1524" s="28">
        <v>0.44865721514999996</v>
      </c>
    </row>
    <row r="1525" spans="1:3" x14ac:dyDescent="0.3">
      <c r="A1525" s="28">
        <v>1524</v>
      </c>
      <c r="B1525" s="28">
        <v>5.0000000000000001E-4</v>
      </c>
      <c r="C1525" s="28">
        <v>0.44843962702000001</v>
      </c>
    </row>
    <row r="1526" spans="1:3" x14ac:dyDescent="0.3">
      <c r="A1526" s="28">
        <v>1525</v>
      </c>
      <c r="B1526" s="28">
        <v>5.0000000000000001E-4</v>
      </c>
      <c r="C1526" s="28">
        <v>0.44830904699999996</v>
      </c>
    </row>
    <row r="1527" spans="1:3" x14ac:dyDescent="0.3">
      <c r="A1527" s="28">
        <v>1526</v>
      </c>
      <c r="B1527" s="28">
        <v>5.0000000000000001E-4</v>
      </c>
      <c r="C1527" s="28">
        <v>0.44814475647000002</v>
      </c>
    </row>
    <row r="1528" spans="1:3" x14ac:dyDescent="0.3">
      <c r="A1528" s="28">
        <v>1527</v>
      </c>
      <c r="B1528" s="28">
        <v>5.0000000000000001E-4</v>
      </c>
      <c r="C1528" s="28">
        <v>0.44799060158999998</v>
      </c>
    </row>
    <row r="1529" spans="1:3" x14ac:dyDescent="0.3">
      <c r="A1529" s="28">
        <v>1528</v>
      </c>
      <c r="B1529" s="28">
        <v>5.0000000000000001E-4</v>
      </c>
      <c r="C1529" s="28">
        <v>0.44783117588000004</v>
      </c>
    </row>
    <row r="1530" spans="1:3" x14ac:dyDescent="0.3">
      <c r="A1530" s="28">
        <v>1529</v>
      </c>
      <c r="B1530" s="28">
        <v>5.0000000000000001E-4</v>
      </c>
      <c r="C1530" s="28">
        <v>0.44768516249999996</v>
      </c>
    </row>
    <row r="1531" spans="1:3" x14ac:dyDescent="0.3">
      <c r="A1531" s="28">
        <v>1530</v>
      </c>
      <c r="B1531" s="28">
        <v>5.0000000000000001E-4</v>
      </c>
      <c r="C1531" s="28">
        <v>0.44749508083</v>
      </c>
    </row>
    <row r="1532" spans="1:3" x14ac:dyDescent="0.3">
      <c r="A1532" s="28">
        <v>1531</v>
      </c>
      <c r="B1532" s="28">
        <v>5.0000000000000001E-4</v>
      </c>
      <c r="C1532" s="28">
        <v>0.44733532227</v>
      </c>
    </row>
    <row r="1533" spans="1:3" x14ac:dyDescent="0.3">
      <c r="A1533" s="28">
        <v>1532</v>
      </c>
      <c r="B1533" s="28">
        <v>5.0000000000000001E-4</v>
      </c>
      <c r="C1533" s="28">
        <v>0.44719057216000002</v>
      </c>
    </row>
    <row r="1534" spans="1:3" x14ac:dyDescent="0.3">
      <c r="A1534" s="28">
        <v>1533</v>
      </c>
      <c r="B1534" s="28">
        <v>5.0000000000000001E-4</v>
      </c>
      <c r="C1534" s="28">
        <v>0.44703003143999998</v>
      </c>
    </row>
    <row r="1535" spans="1:3" x14ac:dyDescent="0.3">
      <c r="A1535" s="28">
        <v>1534</v>
      </c>
      <c r="B1535" s="28">
        <v>5.0000000000000001E-4</v>
      </c>
      <c r="C1535" s="28">
        <v>0.44684321127999999</v>
      </c>
    </row>
    <row r="1536" spans="1:3" x14ac:dyDescent="0.3">
      <c r="A1536" s="28">
        <v>1535</v>
      </c>
      <c r="B1536" s="28">
        <v>5.0000000000000001E-4</v>
      </c>
      <c r="C1536" s="28">
        <v>0.44667039330999997</v>
      </c>
    </row>
    <row r="1537" spans="1:3" x14ac:dyDescent="0.3">
      <c r="A1537" s="28">
        <v>1536</v>
      </c>
      <c r="B1537" s="28">
        <v>5.0000000000000001E-4</v>
      </c>
      <c r="C1537" s="28">
        <v>0.44653477133999997</v>
      </c>
    </row>
    <row r="1538" spans="1:3" x14ac:dyDescent="0.3">
      <c r="A1538" s="28">
        <v>1537</v>
      </c>
      <c r="B1538" s="28">
        <v>5.0000000000000001E-4</v>
      </c>
      <c r="C1538" s="28">
        <v>0.44637721966999999</v>
      </c>
    </row>
    <row r="1539" spans="1:3" x14ac:dyDescent="0.3">
      <c r="A1539" s="28">
        <v>1538</v>
      </c>
      <c r="B1539" s="28">
        <v>5.0000000000000001E-4</v>
      </c>
      <c r="C1539" s="28">
        <v>0.44619764520999999</v>
      </c>
    </row>
    <row r="1540" spans="1:3" x14ac:dyDescent="0.3">
      <c r="A1540" s="28">
        <v>1539</v>
      </c>
      <c r="B1540" s="28">
        <v>5.0000000000000001E-4</v>
      </c>
      <c r="C1540" s="28">
        <v>0.44604951357</v>
      </c>
    </row>
    <row r="1541" spans="1:3" x14ac:dyDescent="0.3">
      <c r="A1541" s="28">
        <v>1540</v>
      </c>
      <c r="B1541" s="28">
        <v>5.0000000000000001E-4</v>
      </c>
      <c r="C1541" s="28">
        <v>0.44586608793000004</v>
      </c>
    </row>
    <row r="1542" spans="1:3" x14ac:dyDescent="0.3">
      <c r="A1542" s="28">
        <v>1541</v>
      </c>
      <c r="B1542" s="28">
        <v>5.0000000000000001E-4</v>
      </c>
      <c r="C1542" s="28">
        <v>0.44574388380999996</v>
      </c>
    </row>
    <row r="1543" spans="1:3" x14ac:dyDescent="0.3">
      <c r="A1543" s="28">
        <v>1542</v>
      </c>
      <c r="B1543" s="28">
        <v>5.0000000000000001E-4</v>
      </c>
      <c r="C1543" s="28">
        <v>0.44558999631000001</v>
      </c>
    </row>
    <row r="1544" spans="1:3" x14ac:dyDescent="0.3">
      <c r="A1544" s="28">
        <v>1543</v>
      </c>
      <c r="B1544" s="28">
        <v>5.0000000000000001E-4</v>
      </c>
      <c r="C1544" s="28">
        <v>0.44538967608000002</v>
      </c>
    </row>
    <row r="1545" spans="1:3" x14ac:dyDescent="0.3">
      <c r="A1545" s="28">
        <v>1544</v>
      </c>
      <c r="B1545" s="28">
        <v>5.0000000000000001E-4</v>
      </c>
      <c r="C1545" s="28">
        <v>0.44525780439000001</v>
      </c>
    </row>
    <row r="1546" spans="1:3" x14ac:dyDescent="0.3">
      <c r="A1546" s="28">
        <v>1545</v>
      </c>
      <c r="B1546" s="28">
        <v>5.0000000000000001E-4</v>
      </c>
      <c r="C1546" s="28">
        <v>0.44515171443000001</v>
      </c>
    </row>
    <row r="1547" spans="1:3" x14ac:dyDescent="0.3">
      <c r="A1547" s="28">
        <v>1546</v>
      </c>
      <c r="B1547" s="28">
        <v>5.0000000000000001E-4</v>
      </c>
      <c r="C1547" s="28">
        <v>0.4449798089</v>
      </c>
    </row>
    <row r="1548" spans="1:3" x14ac:dyDescent="0.3">
      <c r="A1548" s="28">
        <v>1547</v>
      </c>
      <c r="B1548" s="28">
        <v>5.0000000000000001E-4</v>
      </c>
      <c r="C1548" s="28">
        <v>0.44481612384999997</v>
      </c>
    </row>
    <row r="1549" spans="1:3" x14ac:dyDescent="0.3">
      <c r="A1549" s="28">
        <v>1548</v>
      </c>
      <c r="B1549" s="28">
        <v>5.0000000000000001E-4</v>
      </c>
      <c r="C1549" s="28">
        <v>0.44464797484999996</v>
      </c>
    </row>
    <row r="1550" spans="1:3" x14ac:dyDescent="0.3">
      <c r="A1550" s="28">
        <v>1549</v>
      </c>
      <c r="B1550" s="28">
        <v>5.0000000000000001E-4</v>
      </c>
      <c r="C1550" s="28">
        <v>0.44451242974999999</v>
      </c>
    </row>
    <row r="1551" spans="1:3" x14ac:dyDescent="0.3">
      <c r="A1551" s="28">
        <v>1550</v>
      </c>
      <c r="B1551" s="28">
        <v>5.0000000000000001E-4</v>
      </c>
      <c r="C1551" s="28">
        <v>0.44434546531000002</v>
      </c>
    </row>
    <row r="1552" spans="1:3" x14ac:dyDescent="0.3">
      <c r="A1552" s="28">
        <v>1551</v>
      </c>
      <c r="B1552" s="28">
        <v>5.0000000000000001E-4</v>
      </c>
      <c r="C1552" s="28">
        <v>0.44420615347999998</v>
      </c>
    </row>
    <row r="1553" spans="1:3" x14ac:dyDescent="0.3">
      <c r="A1553" s="28">
        <v>1552</v>
      </c>
      <c r="B1553" s="28">
        <v>5.0000000000000001E-4</v>
      </c>
      <c r="C1553" s="28">
        <v>0.44404739444000002</v>
      </c>
    </row>
    <row r="1554" spans="1:3" x14ac:dyDescent="0.3">
      <c r="A1554" s="28">
        <v>1553</v>
      </c>
      <c r="B1554" s="28">
        <v>5.0000000000000001E-4</v>
      </c>
      <c r="C1554" s="28">
        <v>0.44389340894000001</v>
      </c>
    </row>
    <row r="1555" spans="1:3" x14ac:dyDescent="0.3">
      <c r="A1555" s="28">
        <v>1554</v>
      </c>
      <c r="B1555" s="28">
        <v>5.0000000000000001E-4</v>
      </c>
      <c r="C1555" s="28">
        <v>0.44376039837000003</v>
      </c>
    </row>
    <row r="1556" spans="1:3" x14ac:dyDescent="0.3">
      <c r="A1556" s="28">
        <v>1555</v>
      </c>
      <c r="B1556" s="28">
        <v>5.0000000000000001E-4</v>
      </c>
      <c r="C1556" s="28">
        <v>0.44360686375000002</v>
      </c>
    </row>
    <row r="1557" spans="1:3" x14ac:dyDescent="0.3">
      <c r="A1557" s="28">
        <v>1556</v>
      </c>
      <c r="B1557" s="28">
        <v>5.0000000000000001E-4</v>
      </c>
      <c r="C1557" s="28">
        <v>0.44344834139</v>
      </c>
    </row>
    <row r="1558" spans="1:3" x14ac:dyDescent="0.3">
      <c r="A1558" s="28">
        <v>1557</v>
      </c>
      <c r="B1558" s="28">
        <v>5.0000000000000001E-4</v>
      </c>
      <c r="C1558" s="28">
        <v>0.44327404010000004</v>
      </c>
    </row>
    <row r="1559" spans="1:3" x14ac:dyDescent="0.3">
      <c r="A1559" s="28">
        <v>1558</v>
      </c>
      <c r="B1559" s="28">
        <v>5.0000000000000001E-4</v>
      </c>
      <c r="C1559" s="28">
        <v>0.44313707831000004</v>
      </c>
    </row>
    <row r="1560" spans="1:3" x14ac:dyDescent="0.3">
      <c r="A1560" s="28">
        <v>1559</v>
      </c>
      <c r="B1560" s="28">
        <v>5.0000000000000001E-4</v>
      </c>
      <c r="C1560" s="28">
        <v>0.44299874335</v>
      </c>
    </row>
    <row r="1561" spans="1:3" x14ac:dyDescent="0.3">
      <c r="A1561" s="28">
        <v>1560</v>
      </c>
      <c r="B1561" s="28">
        <v>5.0000000000000001E-4</v>
      </c>
      <c r="C1561" s="28">
        <v>0.44282914739000001</v>
      </c>
    </row>
    <row r="1562" spans="1:3" x14ac:dyDescent="0.3">
      <c r="A1562" s="28">
        <v>1561</v>
      </c>
      <c r="B1562" s="28">
        <v>5.0000000000000001E-4</v>
      </c>
      <c r="C1562" s="28">
        <v>0.44265845599000003</v>
      </c>
    </row>
    <row r="1563" spans="1:3" x14ac:dyDescent="0.3">
      <c r="A1563" s="28">
        <v>1562</v>
      </c>
      <c r="B1563" s="28">
        <v>5.0000000000000001E-4</v>
      </c>
      <c r="C1563" s="28">
        <v>0.44252244532000001</v>
      </c>
    </row>
    <row r="1564" spans="1:3" x14ac:dyDescent="0.3">
      <c r="A1564" s="28">
        <v>1563</v>
      </c>
      <c r="B1564" s="28">
        <v>5.0000000000000001E-4</v>
      </c>
      <c r="C1564" s="28">
        <v>0.44237633675999999</v>
      </c>
    </row>
    <row r="1565" spans="1:3" x14ac:dyDescent="0.3">
      <c r="A1565" s="28">
        <v>1564</v>
      </c>
      <c r="B1565" s="28">
        <v>5.0000000000000001E-4</v>
      </c>
      <c r="C1565" s="28">
        <v>0.44221550258000003</v>
      </c>
    </row>
    <row r="1566" spans="1:3" x14ac:dyDescent="0.3">
      <c r="A1566" s="28">
        <v>1565</v>
      </c>
      <c r="B1566" s="28">
        <v>5.0000000000000001E-4</v>
      </c>
      <c r="C1566" s="28">
        <v>0.44206716391</v>
      </c>
    </row>
    <row r="1567" spans="1:3" x14ac:dyDescent="0.3">
      <c r="A1567" s="28">
        <v>1566</v>
      </c>
      <c r="B1567" s="28">
        <v>5.0000000000000001E-4</v>
      </c>
      <c r="C1567" s="28">
        <v>0.44190646114000004</v>
      </c>
    </row>
    <row r="1568" spans="1:3" x14ac:dyDescent="0.3">
      <c r="A1568" s="28">
        <v>1567</v>
      </c>
      <c r="B1568" s="28">
        <v>5.0000000000000001E-4</v>
      </c>
      <c r="C1568" s="28">
        <v>0.44175338829999999</v>
      </c>
    </row>
    <row r="1569" spans="1:3" x14ac:dyDescent="0.3">
      <c r="A1569" s="28">
        <v>1568</v>
      </c>
      <c r="B1569" s="28">
        <v>5.0000000000000001E-4</v>
      </c>
      <c r="C1569" s="28">
        <v>0.44159783777</v>
      </c>
    </row>
    <row r="1570" spans="1:3" x14ac:dyDescent="0.3">
      <c r="A1570" s="28">
        <v>1569</v>
      </c>
      <c r="B1570" s="28">
        <v>5.0000000000000001E-4</v>
      </c>
      <c r="C1570" s="28">
        <v>0.44144294059000005</v>
      </c>
    </row>
    <row r="1571" spans="1:3" x14ac:dyDescent="0.3">
      <c r="A1571" s="28">
        <v>1570</v>
      </c>
      <c r="B1571" s="28">
        <v>5.0000000000000001E-4</v>
      </c>
      <c r="C1571" s="28">
        <v>0.44125188627</v>
      </c>
    </row>
    <row r="1572" spans="1:3" x14ac:dyDescent="0.3">
      <c r="A1572" s="28">
        <v>1571</v>
      </c>
      <c r="B1572" s="28">
        <v>5.0000000000000001E-4</v>
      </c>
      <c r="C1572" s="28">
        <v>0.44111599874000001</v>
      </c>
    </row>
    <row r="1573" spans="1:3" x14ac:dyDescent="0.3">
      <c r="A1573" s="28">
        <v>1572</v>
      </c>
      <c r="B1573" s="28">
        <v>5.0000000000000001E-4</v>
      </c>
      <c r="C1573" s="28">
        <v>0.44093466766</v>
      </c>
    </row>
    <row r="1574" spans="1:3" x14ac:dyDescent="0.3">
      <c r="A1574" s="28">
        <v>1573</v>
      </c>
      <c r="B1574" s="28">
        <v>5.0000000000000001E-4</v>
      </c>
      <c r="C1574" s="28">
        <v>0.44081722399000001</v>
      </c>
    </row>
    <row r="1575" spans="1:3" x14ac:dyDescent="0.3">
      <c r="A1575" s="28">
        <v>1574</v>
      </c>
      <c r="B1575" s="28">
        <v>5.0000000000000001E-4</v>
      </c>
      <c r="C1575" s="28">
        <v>0.44069633826999999</v>
      </c>
    </row>
    <row r="1576" spans="1:3" x14ac:dyDescent="0.3">
      <c r="A1576" s="28">
        <v>1575</v>
      </c>
      <c r="B1576" s="28">
        <v>5.0000000000000001E-4</v>
      </c>
      <c r="C1576" s="28">
        <v>0.44056113233999999</v>
      </c>
    </row>
    <row r="1577" spans="1:3" x14ac:dyDescent="0.3">
      <c r="A1577" s="28">
        <v>1576</v>
      </c>
      <c r="B1577" s="28">
        <v>5.0000000000000001E-4</v>
      </c>
      <c r="C1577" s="28">
        <v>0.44039869498000001</v>
      </c>
    </row>
    <row r="1578" spans="1:3" x14ac:dyDescent="0.3">
      <c r="A1578" s="28">
        <v>1577</v>
      </c>
      <c r="B1578" s="28">
        <v>5.0000000000000001E-4</v>
      </c>
      <c r="C1578" s="28">
        <v>0.44020675287000005</v>
      </c>
    </row>
    <row r="1579" spans="1:3" x14ac:dyDescent="0.3">
      <c r="A1579" s="28">
        <v>1578</v>
      </c>
      <c r="B1579" s="28">
        <v>5.0000000000000001E-4</v>
      </c>
      <c r="C1579" s="28">
        <v>0.44004650836999998</v>
      </c>
    </row>
    <row r="1580" spans="1:3" x14ac:dyDescent="0.3">
      <c r="A1580" s="28">
        <v>1579</v>
      </c>
      <c r="B1580" s="28">
        <v>5.0000000000000001E-4</v>
      </c>
      <c r="C1580" s="28">
        <v>0.43990488056999999</v>
      </c>
    </row>
    <row r="1581" spans="1:3" x14ac:dyDescent="0.3">
      <c r="A1581" s="28">
        <v>1580</v>
      </c>
      <c r="B1581" s="28">
        <v>5.0000000000000001E-4</v>
      </c>
      <c r="C1581" s="28">
        <v>0.43976954296000004</v>
      </c>
    </row>
    <row r="1582" spans="1:3" x14ac:dyDescent="0.3">
      <c r="A1582" s="28">
        <v>1581</v>
      </c>
      <c r="B1582" s="28">
        <v>5.0000000000000001E-4</v>
      </c>
      <c r="C1582" s="28">
        <v>0.43962394203000005</v>
      </c>
    </row>
    <row r="1583" spans="1:3" x14ac:dyDescent="0.3">
      <c r="A1583" s="28">
        <v>1582</v>
      </c>
      <c r="B1583" s="28">
        <v>5.0000000000000001E-4</v>
      </c>
      <c r="C1583" s="28">
        <v>0.43949798199000001</v>
      </c>
    </row>
    <row r="1584" spans="1:3" x14ac:dyDescent="0.3">
      <c r="A1584" s="28">
        <v>1583</v>
      </c>
      <c r="B1584" s="28">
        <v>5.0000000000000001E-4</v>
      </c>
      <c r="C1584" s="28">
        <v>0.43936004500999998</v>
      </c>
    </row>
    <row r="1585" spans="1:3" x14ac:dyDescent="0.3">
      <c r="A1585" s="28">
        <v>1584</v>
      </c>
      <c r="B1585" s="28">
        <v>5.0000000000000001E-4</v>
      </c>
      <c r="C1585" s="28">
        <v>0.43918285496999998</v>
      </c>
    </row>
    <row r="1586" spans="1:3" x14ac:dyDescent="0.3">
      <c r="A1586" s="28">
        <v>1585</v>
      </c>
      <c r="B1586" s="28">
        <v>5.0000000000000001E-4</v>
      </c>
      <c r="C1586" s="28">
        <v>0.43903176584999998</v>
      </c>
    </row>
    <row r="1587" spans="1:3" x14ac:dyDescent="0.3">
      <c r="A1587" s="28">
        <v>1586</v>
      </c>
      <c r="B1587" s="28">
        <v>5.0000000000000001E-4</v>
      </c>
      <c r="C1587" s="28">
        <v>0.43890606060000004</v>
      </c>
    </row>
    <row r="1588" spans="1:3" x14ac:dyDescent="0.3">
      <c r="A1588" s="28">
        <v>1587</v>
      </c>
      <c r="B1588" s="28">
        <v>5.0000000000000001E-4</v>
      </c>
      <c r="C1588" s="28">
        <v>0.4387548543</v>
      </c>
    </row>
    <row r="1589" spans="1:3" x14ac:dyDescent="0.3">
      <c r="A1589" s="28">
        <v>1588</v>
      </c>
      <c r="B1589" s="28">
        <v>5.0000000000000001E-4</v>
      </c>
      <c r="C1589" s="28">
        <v>0.43858357734999998</v>
      </c>
    </row>
    <row r="1590" spans="1:3" x14ac:dyDescent="0.3">
      <c r="A1590" s="28">
        <v>1589</v>
      </c>
      <c r="B1590" s="28">
        <v>5.0000000000000001E-4</v>
      </c>
      <c r="C1590" s="28">
        <v>0.43843412218</v>
      </c>
    </row>
    <row r="1591" spans="1:3" x14ac:dyDescent="0.3">
      <c r="A1591" s="28">
        <v>1590</v>
      </c>
      <c r="B1591" s="28">
        <v>5.0000000000000001E-4</v>
      </c>
      <c r="C1591" s="28">
        <v>0.43825225103999998</v>
      </c>
    </row>
    <row r="1592" spans="1:3" x14ac:dyDescent="0.3">
      <c r="A1592" s="28">
        <v>1591</v>
      </c>
      <c r="B1592" s="28">
        <v>5.0000000000000001E-4</v>
      </c>
      <c r="C1592" s="28">
        <v>0.43811050090999998</v>
      </c>
    </row>
    <row r="1593" spans="1:3" x14ac:dyDescent="0.3">
      <c r="A1593" s="28">
        <v>1592</v>
      </c>
      <c r="B1593" s="28">
        <v>5.0000000000000001E-4</v>
      </c>
      <c r="C1593" s="28">
        <v>0.43794061065999995</v>
      </c>
    </row>
    <row r="1594" spans="1:3" x14ac:dyDescent="0.3">
      <c r="A1594" s="28">
        <v>1593</v>
      </c>
      <c r="B1594" s="28">
        <v>5.0000000000000001E-4</v>
      </c>
      <c r="C1594" s="28">
        <v>0.43780607774000002</v>
      </c>
    </row>
    <row r="1595" spans="1:3" x14ac:dyDescent="0.3">
      <c r="A1595" s="28">
        <v>1594</v>
      </c>
      <c r="B1595" s="28">
        <v>5.0000000000000001E-4</v>
      </c>
      <c r="C1595" s="28">
        <v>0.43766789037999998</v>
      </c>
    </row>
    <row r="1596" spans="1:3" x14ac:dyDescent="0.3">
      <c r="A1596" s="28">
        <v>1595</v>
      </c>
      <c r="B1596" s="28">
        <v>5.0000000000000001E-4</v>
      </c>
      <c r="C1596" s="28">
        <v>0.43751362432999996</v>
      </c>
    </row>
    <row r="1597" spans="1:3" x14ac:dyDescent="0.3">
      <c r="A1597" s="28">
        <v>1596</v>
      </c>
      <c r="B1597" s="28">
        <v>5.0000000000000001E-4</v>
      </c>
      <c r="C1597" s="28">
        <v>0.43733993775000002</v>
      </c>
    </row>
    <row r="1598" spans="1:3" x14ac:dyDescent="0.3">
      <c r="A1598" s="28">
        <v>1597</v>
      </c>
      <c r="B1598" s="28">
        <v>5.0000000000000001E-4</v>
      </c>
      <c r="C1598" s="28">
        <v>0.43720061456000003</v>
      </c>
    </row>
    <row r="1599" spans="1:3" x14ac:dyDescent="0.3">
      <c r="A1599" s="28">
        <v>1598</v>
      </c>
      <c r="B1599" s="28">
        <v>5.0000000000000001E-4</v>
      </c>
      <c r="C1599" s="28">
        <v>0.43704388911999997</v>
      </c>
    </row>
    <row r="1600" spans="1:3" x14ac:dyDescent="0.3">
      <c r="A1600" s="28">
        <v>1599</v>
      </c>
      <c r="B1600" s="28">
        <v>5.0000000000000001E-4</v>
      </c>
      <c r="C1600" s="28">
        <v>0.43686719197000001</v>
      </c>
    </row>
    <row r="1601" spans="1:3" x14ac:dyDescent="0.3">
      <c r="A1601" s="28">
        <v>1600</v>
      </c>
      <c r="B1601" s="28">
        <v>5.0000000000000001E-4</v>
      </c>
      <c r="C1601" s="28">
        <v>0.43666645787000002</v>
      </c>
    </row>
    <row r="1602" spans="1:3" x14ac:dyDescent="0.3">
      <c r="A1602" s="28">
        <v>1601</v>
      </c>
      <c r="B1602" s="28">
        <v>5.0000000000000001E-4</v>
      </c>
      <c r="C1602" s="28">
        <v>0.43648242427</v>
      </c>
    </row>
    <row r="1603" spans="1:3" x14ac:dyDescent="0.3">
      <c r="A1603" s="28">
        <v>1602</v>
      </c>
      <c r="B1603" s="28">
        <v>5.0000000000000001E-4</v>
      </c>
      <c r="C1603" s="28">
        <v>0.43632672237000003</v>
      </c>
    </row>
    <row r="1604" spans="1:3" x14ac:dyDescent="0.3">
      <c r="A1604" s="28">
        <v>1603</v>
      </c>
      <c r="B1604" s="28">
        <v>5.0000000000000001E-4</v>
      </c>
      <c r="C1604" s="28">
        <v>0.43615577211000001</v>
      </c>
    </row>
    <row r="1605" spans="1:3" x14ac:dyDescent="0.3">
      <c r="A1605" s="28">
        <v>1604</v>
      </c>
      <c r="B1605" s="28">
        <v>5.0000000000000001E-4</v>
      </c>
      <c r="C1605" s="28">
        <v>0.43603987750000001</v>
      </c>
    </row>
    <row r="1606" spans="1:3" x14ac:dyDescent="0.3">
      <c r="A1606" s="28">
        <v>1605</v>
      </c>
      <c r="B1606" s="28">
        <v>5.0000000000000001E-4</v>
      </c>
      <c r="C1606" s="28">
        <v>0.43585166325000002</v>
      </c>
    </row>
    <row r="1607" spans="1:3" x14ac:dyDescent="0.3">
      <c r="A1607" s="28">
        <v>1606</v>
      </c>
      <c r="B1607" s="28">
        <v>5.0000000000000001E-4</v>
      </c>
      <c r="C1607" s="28">
        <v>0.43569361575000004</v>
      </c>
    </row>
    <row r="1608" spans="1:3" x14ac:dyDescent="0.3">
      <c r="A1608" s="28">
        <v>1607</v>
      </c>
      <c r="B1608" s="28">
        <v>5.0000000000000001E-4</v>
      </c>
      <c r="C1608" s="28">
        <v>0.43552462224999999</v>
      </c>
    </row>
    <row r="1609" spans="1:3" x14ac:dyDescent="0.3">
      <c r="A1609" s="28">
        <v>1608</v>
      </c>
      <c r="B1609" s="28">
        <v>5.0000000000000001E-4</v>
      </c>
      <c r="C1609" s="28">
        <v>0.43535489454999998</v>
      </c>
    </row>
    <row r="1610" spans="1:3" x14ac:dyDescent="0.3">
      <c r="A1610" s="28">
        <v>1609</v>
      </c>
      <c r="B1610" s="28">
        <v>5.0000000000000001E-4</v>
      </c>
      <c r="C1610" s="28">
        <v>0.43522644223000001</v>
      </c>
    </row>
    <row r="1611" spans="1:3" x14ac:dyDescent="0.3">
      <c r="A1611" s="28">
        <v>1610</v>
      </c>
      <c r="B1611" s="28">
        <v>5.0000000000000001E-4</v>
      </c>
      <c r="C1611" s="28">
        <v>0.43505731490999999</v>
      </c>
    </row>
    <row r="1612" spans="1:3" x14ac:dyDescent="0.3">
      <c r="A1612" s="28">
        <v>1611</v>
      </c>
      <c r="B1612" s="28">
        <v>5.0000000000000001E-4</v>
      </c>
      <c r="C1612" s="28">
        <v>0.43489612710000003</v>
      </c>
    </row>
    <row r="1613" spans="1:3" x14ac:dyDescent="0.3">
      <c r="A1613" s="28">
        <v>1612</v>
      </c>
      <c r="B1613" s="28">
        <v>5.0000000000000001E-4</v>
      </c>
      <c r="C1613" s="28">
        <v>0.43472980302999997</v>
      </c>
    </row>
    <row r="1614" spans="1:3" x14ac:dyDescent="0.3">
      <c r="A1614" s="28">
        <v>1613</v>
      </c>
      <c r="B1614" s="28">
        <v>5.0000000000000001E-4</v>
      </c>
      <c r="C1614" s="28">
        <v>0.43455228697999998</v>
      </c>
    </row>
    <row r="1615" spans="1:3" x14ac:dyDescent="0.3">
      <c r="A1615" s="28">
        <v>1614</v>
      </c>
      <c r="B1615" s="28">
        <v>5.0000000000000001E-4</v>
      </c>
      <c r="C1615" s="28">
        <v>0.43440222044000004</v>
      </c>
    </row>
    <row r="1616" spans="1:3" x14ac:dyDescent="0.3">
      <c r="A1616" s="28">
        <v>1615</v>
      </c>
      <c r="B1616" s="28">
        <v>5.0000000000000001E-4</v>
      </c>
      <c r="C1616" s="28">
        <v>0.43425921836000003</v>
      </c>
    </row>
    <row r="1617" spans="1:3" x14ac:dyDescent="0.3">
      <c r="A1617" s="28">
        <v>1616</v>
      </c>
      <c r="B1617" s="28">
        <v>5.0000000000000001E-4</v>
      </c>
      <c r="C1617" s="28">
        <v>0.43410953049000001</v>
      </c>
    </row>
    <row r="1618" spans="1:3" x14ac:dyDescent="0.3">
      <c r="A1618" s="28">
        <v>1617</v>
      </c>
      <c r="B1618" s="28">
        <v>5.0000000000000001E-4</v>
      </c>
      <c r="C1618" s="28">
        <v>0.43397428720000003</v>
      </c>
    </row>
    <row r="1619" spans="1:3" x14ac:dyDescent="0.3">
      <c r="A1619" s="28">
        <v>1618</v>
      </c>
      <c r="B1619" s="28">
        <v>5.0000000000000001E-4</v>
      </c>
      <c r="C1619" s="28">
        <v>0.43386358540999997</v>
      </c>
    </row>
    <row r="1620" spans="1:3" x14ac:dyDescent="0.3">
      <c r="A1620" s="28">
        <v>1619</v>
      </c>
      <c r="B1620" s="28">
        <v>5.0000000000000001E-4</v>
      </c>
      <c r="C1620" s="28">
        <v>0.43368302299</v>
      </c>
    </row>
    <row r="1621" spans="1:3" x14ac:dyDescent="0.3">
      <c r="A1621" s="28">
        <v>1620</v>
      </c>
      <c r="B1621" s="28">
        <v>5.0000000000000001E-4</v>
      </c>
      <c r="C1621" s="28">
        <v>0.43353658923999999</v>
      </c>
    </row>
    <row r="1622" spans="1:3" x14ac:dyDescent="0.3">
      <c r="A1622" s="28">
        <v>1621</v>
      </c>
      <c r="B1622" s="28">
        <v>5.0000000000000001E-4</v>
      </c>
      <c r="C1622" s="28">
        <v>0.43338162021999999</v>
      </c>
    </row>
    <row r="1623" spans="1:3" x14ac:dyDescent="0.3">
      <c r="A1623" s="28">
        <v>1622</v>
      </c>
      <c r="B1623" s="28">
        <v>5.0000000000000001E-4</v>
      </c>
      <c r="C1623" s="28">
        <v>0.43318694419999998</v>
      </c>
    </row>
    <row r="1624" spans="1:3" x14ac:dyDescent="0.3">
      <c r="A1624" s="28">
        <v>1623</v>
      </c>
      <c r="B1624" s="28">
        <v>5.0000000000000001E-4</v>
      </c>
      <c r="C1624" s="28">
        <v>0.43307204601999999</v>
      </c>
    </row>
    <row r="1625" spans="1:3" x14ac:dyDescent="0.3">
      <c r="A1625" s="28">
        <v>1624</v>
      </c>
      <c r="B1625" s="28">
        <v>5.0000000000000001E-4</v>
      </c>
      <c r="C1625" s="28">
        <v>0.43296062482999997</v>
      </c>
    </row>
    <row r="1626" spans="1:3" x14ac:dyDescent="0.3">
      <c r="A1626" s="28">
        <v>1625</v>
      </c>
      <c r="B1626" s="28">
        <v>5.0000000000000001E-4</v>
      </c>
      <c r="C1626" s="28">
        <v>0.43278740217</v>
      </c>
    </row>
    <row r="1627" spans="1:3" x14ac:dyDescent="0.3">
      <c r="A1627" s="28">
        <v>1626</v>
      </c>
      <c r="B1627" s="28">
        <v>5.0000000000000001E-4</v>
      </c>
      <c r="C1627" s="28">
        <v>0.43266689013999998</v>
      </c>
    </row>
    <row r="1628" spans="1:3" x14ac:dyDescent="0.3">
      <c r="A1628" s="28">
        <v>1627</v>
      </c>
      <c r="B1628" s="28">
        <v>5.0000000000000001E-4</v>
      </c>
      <c r="C1628" s="28">
        <v>0.43246042971000004</v>
      </c>
    </row>
    <row r="1629" spans="1:3" x14ac:dyDescent="0.3">
      <c r="A1629" s="28">
        <v>1628</v>
      </c>
      <c r="B1629" s="28">
        <v>5.0000000000000001E-4</v>
      </c>
      <c r="C1629" s="28">
        <v>0.43231364481000001</v>
      </c>
    </row>
    <row r="1630" spans="1:3" x14ac:dyDescent="0.3">
      <c r="A1630" s="28">
        <v>1629</v>
      </c>
      <c r="B1630" s="28">
        <v>5.0000000000000001E-4</v>
      </c>
      <c r="C1630" s="28">
        <v>0.43217089876000003</v>
      </c>
    </row>
    <row r="1631" spans="1:3" x14ac:dyDescent="0.3">
      <c r="A1631" s="28">
        <v>1630</v>
      </c>
      <c r="B1631" s="28">
        <v>5.0000000000000001E-4</v>
      </c>
      <c r="C1631" s="28">
        <v>0.43201054515999998</v>
      </c>
    </row>
    <row r="1632" spans="1:3" x14ac:dyDescent="0.3">
      <c r="A1632" s="28">
        <v>1631</v>
      </c>
      <c r="B1632" s="28">
        <v>5.0000000000000001E-4</v>
      </c>
      <c r="C1632" s="28">
        <v>0.43183334180999999</v>
      </c>
    </row>
    <row r="1633" spans="1:3" x14ac:dyDescent="0.3">
      <c r="A1633" s="28">
        <v>1632</v>
      </c>
      <c r="B1633" s="28">
        <v>5.0000000000000001E-4</v>
      </c>
      <c r="C1633" s="28">
        <v>0.43171131233999999</v>
      </c>
    </row>
    <row r="1634" spans="1:3" x14ac:dyDescent="0.3">
      <c r="A1634" s="28">
        <v>1633</v>
      </c>
      <c r="B1634" s="28">
        <v>5.0000000000000001E-4</v>
      </c>
      <c r="C1634" s="28">
        <v>0.43158349301999999</v>
      </c>
    </row>
    <row r="1635" spans="1:3" x14ac:dyDescent="0.3">
      <c r="A1635" s="28">
        <v>1634</v>
      </c>
      <c r="B1635" s="28">
        <v>5.0000000000000001E-4</v>
      </c>
      <c r="C1635" s="28">
        <v>0.43146518388999999</v>
      </c>
    </row>
    <row r="1636" spans="1:3" x14ac:dyDescent="0.3">
      <c r="A1636" s="28">
        <v>1635</v>
      </c>
      <c r="B1636" s="28">
        <v>5.0000000000000001E-4</v>
      </c>
      <c r="C1636" s="28">
        <v>0.43133369542</v>
      </c>
    </row>
    <row r="1637" spans="1:3" x14ac:dyDescent="0.3">
      <c r="A1637" s="28">
        <v>1636</v>
      </c>
      <c r="B1637" s="28">
        <v>5.0000000000000001E-4</v>
      </c>
      <c r="C1637" s="28">
        <v>0.43116772797999997</v>
      </c>
    </row>
    <row r="1638" spans="1:3" x14ac:dyDescent="0.3">
      <c r="A1638" s="28">
        <v>1637</v>
      </c>
      <c r="B1638" s="28">
        <v>5.0000000000000001E-4</v>
      </c>
      <c r="C1638" s="28">
        <v>0.43101226193999997</v>
      </c>
    </row>
    <row r="1639" spans="1:3" x14ac:dyDescent="0.3">
      <c r="A1639" s="28">
        <v>1638</v>
      </c>
      <c r="B1639" s="28">
        <v>5.0000000000000001E-4</v>
      </c>
      <c r="C1639" s="28">
        <v>0.43086135556999999</v>
      </c>
    </row>
    <row r="1640" spans="1:3" x14ac:dyDescent="0.3">
      <c r="A1640" s="28">
        <v>1639</v>
      </c>
      <c r="B1640" s="28">
        <v>5.0000000000000001E-4</v>
      </c>
      <c r="C1640" s="28">
        <v>0.43070045763999998</v>
      </c>
    </row>
    <row r="1641" spans="1:3" x14ac:dyDescent="0.3">
      <c r="A1641" s="28">
        <v>1640</v>
      </c>
      <c r="B1641" s="28">
        <v>5.0000000000000001E-4</v>
      </c>
      <c r="C1641" s="28">
        <v>0.43052812150999997</v>
      </c>
    </row>
    <row r="1642" spans="1:3" x14ac:dyDescent="0.3">
      <c r="A1642" s="28">
        <v>1641</v>
      </c>
      <c r="B1642" s="28">
        <v>5.0000000000000001E-4</v>
      </c>
      <c r="C1642" s="28">
        <v>0.43034155192999995</v>
      </c>
    </row>
    <row r="1643" spans="1:3" x14ac:dyDescent="0.3">
      <c r="A1643" s="28">
        <v>1642</v>
      </c>
      <c r="B1643" s="28">
        <v>5.0000000000000001E-4</v>
      </c>
      <c r="C1643" s="28">
        <v>0.43017347921000004</v>
      </c>
    </row>
    <row r="1644" spans="1:3" x14ac:dyDescent="0.3">
      <c r="A1644" s="28">
        <v>1643</v>
      </c>
      <c r="B1644" s="28">
        <v>5.0000000000000001E-4</v>
      </c>
      <c r="C1644" s="28">
        <v>0.43004468549000002</v>
      </c>
    </row>
    <row r="1645" spans="1:3" x14ac:dyDescent="0.3">
      <c r="A1645" s="28">
        <v>1644</v>
      </c>
      <c r="B1645" s="28">
        <v>5.0000000000000001E-4</v>
      </c>
      <c r="C1645" s="28">
        <v>0.42985311547000005</v>
      </c>
    </row>
    <row r="1646" spans="1:3" x14ac:dyDescent="0.3">
      <c r="A1646" s="28">
        <v>1645</v>
      </c>
      <c r="B1646" s="28">
        <v>5.0000000000000001E-4</v>
      </c>
      <c r="C1646" s="28">
        <v>0.42970886815999998</v>
      </c>
    </row>
    <row r="1647" spans="1:3" x14ac:dyDescent="0.3">
      <c r="A1647" s="28">
        <v>1646</v>
      </c>
      <c r="B1647" s="28">
        <v>5.0000000000000001E-4</v>
      </c>
      <c r="C1647" s="28">
        <v>0.42955321458999995</v>
      </c>
    </row>
    <row r="1648" spans="1:3" x14ac:dyDescent="0.3">
      <c r="A1648" s="28">
        <v>1647</v>
      </c>
      <c r="B1648" s="28">
        <v>5.0000000000000001E-4</v>
      </c>
      <c r="C1648" s="28">
        <v>0.42937762882000002</v>
      </c>
    </row>
    <row r="1649" spans="1:3" x14ac:dyDescent="0.3">
      <c r="A1649" s="28">
        <v>1648</v>
      </c>
      <c r="B1649" s="28">
        <v>5.0000000000000001E-4</v>
      </c>
      <c r="C1649" s="28">
        <v>0.42923411350999996</v>
      </c>
    </row>
    <row r="1650" spans="1:3" x14ac:dyDescent="0.3">
      <c r="A1650" s="28">
        <v>1649</v>
      </c>
      <c r="B1650" s="28">
        <v>5.0000000000000001E-4</v>
      </c>
      <c r="C1650" s="28">
        <v>0.42907456713000003</v>
      </c>
    </row>
    <row r="1651" spans="1:3" x14ac:dyDescent="0.3">
      <c r="A1651" s="28">
        <v>1650</v>
      </c>
      <c r="B1651" s="28">
        <v>5.0000000000000001E-4</v>
      </c>
      <c r="C1651" s="28">
        <v>0.42893049224000002</v>
      </c>
    </row>
    <row r="1652" spans="1:3" x14ac:dyDescent="0.3">
      <c r="A1652" s="28">
        <v>1651</v>
      </c>
      <c r="B1652" s="28">
        <v>5.0000000000000001E-4</v>
      </c>
      <c r="C1652" s="28">
        <v>0.42877675433000001</v>
      </c>
    </row>
    <row r="1653" spans="1:3" x14ac:dyDescent="0.3">
      <c r="A1653" s="28">
        <v>1652</v>
      </c>
      <c r="B1653" s="28">
        <v>5.0000000000000001E-4</v>
      </c>
      <c r="C1653" s="28">
        <v>0.42863312841000001</v>
      </c>
    </row>
    <row r="1654" spans="1:3" x14ac:dyDescent="0.3">
      <c r="A1654" s="28">
        <v>1653</v>
      </c>
      <c r="B1654" s="28">
        <v>5.0000000000000001E-4</v>
      </c>
      <c r="C1654" s="28">
        <v>0.4284777984</v>
      </c>
    </row>
    <row r="1655" spans="1:3" x14ac:dyDescent="0.3">
      <c r="A1655" s="28">
        <v>1654</v>
      </c>
      <c r="B1655" s="28">
        <v>5.0000000000000001E-4</v>
      </c>
      <c r="C1655" s="28">
        <v>0.42832489576999999</v>
      </c>
    </row>
    <row r="1656" spans="1:3" x14ac:dyDescent="0.3">
      <c r="A1656" s="28">
        <v>1655</v>
      </c>
      <c r="B1656" s="28">
        <v>5.0000000000000001E-4</v>
      </c>
      <c r="C1656" s="28">
        <v>0.42816714945000001</v>
      </c>
    </row>
    <row r="1657" spans="1:3" x14ac:dyDescent="0.3">
      <c r="A1657" s="28">
        <v>1656</v>
      </c>
      <c r="B1657" s="28">
        <v>5.0000000000000001E-4</v>
      </c>
      <c r="C1657" s="28">
        <v>0.42802910081000001</v>
      </c>
    </row>
    <row r="1658" spans="1:3" x14ac:dyDescent="0.3">
      <c r="A1658" s="28">
        <v>1657</v>
      </c>
      <c r="B1658" s="28">
        <v>5.0000000000000001E-4</v>
      </c>
      <c r="C1658" s="28">
        <v>0.42787681478000006</v>
      </c>
    </row>
    <row r="1659" spans="1:3" x14ac:dyDescent="0.3">
      <c r="A1659" s="28">
        <v>1658</v>
      </c>
      <c r="B1659" s="28">
        <v>5.0000000000000001E-4</v>
      </c>
      <c r="C1659" s="28">
        <v>0.42772895750000006</v>
      </c>
    </row>
    <row r="1660" spans="1:3" x14ac:dyDescent="0.3">
      <c r="A1660" s="28">
        <v>1659</v>
      </c>
      <c r="B1660" s="28">
        <v>5.0000000000000001E-4</v>
      </c>
      <c r="C1660" s="28">
        <v>0.42756378461</v>
      </c>
    </row>
    <row r="1661" spans="1:3" x14ac:dyDescent="0.3">
      <c r="A1661" s="28">
        <v>1660</v>
      </c>
      <c r="B1661" s="28">
        <v>5.0000000000000001E-4</v>
      </c>
      <c r="C1661" s="28">
        <v>0.42740612896999997</v>
      </c>
    </row>
    <row r="1662" spans="1:3" x14ac:dyDescent="0.3">
      <c r="A1662" s="28">
        <v>1661</v>
      </c>
      <c r="B1662" s="28">
        <v>5.0000000000000001E-4</v>
      </c>
      <c r="C1662" s="28">
        <v>0.42725859126000004</v>
      </c>
    </row>
    <row r="1663" spans="1:3" x14ac:dyDescent="0.3">
      <c r="A1663" s="28">
        <v>1662</v>
      </c>
      <c r="B1663" s="28">
        <v>5.0000000000000001E-4</v>
      </c>
      <c r="C1663" s="28">
        <v>0.42709619089999995</v>
      </c>
    </row>
    <row r="1664" spans="1:3" x14ac:dyDescent="0.3">
      <c r="A1664" s="28">
        <v>1663</v>
      </c>
      <c r="B1664" s="28">
        <v>5.0000000000000001E-4</v>
      </c>
      <c r="C1664" s="28">
        <v>0.42693488891000003</v>
      </c>
    </row>
    <row r="1665" spans="1:3" x14ac:dyDescent="0.3">
      <c r="A1665" s="28">
        <v>1664</v>
      </c>
      <c r="B1665" s="28">
        <v>5.0000000000000001E-4</v>
      </c>
      <c r="C1665" s="28">
        <v>0.42677133333999995</v>
      </c>
    </row>
    <row r="1666" spans="1:3" x14ac:dyDescent="0.3">
      <c r="A1666" s="28">
        <v>1665</v>
      </c>
      <c r="B1666" s="28">
        <v>5.0000000000000001E-4</v>
      </c>
      <c r="C1666" s="28">
        <v>0.42661115524000004</v>
      </c>
    </row>
    <row r="1667" spans="1:3" x14ac:dyDescent="0.3">
      <c r="A1667" s="28">
        <v>1666</v>
      </c>
      <c r="B1667" s="28">
        <v>5.0000000000000001E-4</v>
      </c>
      <c r="C1667" s="28">
        <v>0.42643644979000001</v>
      </c>
    </row>
    <row r="1668" spans="1:3" x14ac:dyDescent="0.3">
      <c r="A1668" s="28">
        <v>1667</v>
      </c>
      <c r="B1668" s="28">
        <v>5.0000000000000001E-4</v>
      </c>
      <c r="C1668" s="28">
        <v>0.4263069277</v>
      </c>
    </row>
    <row r="1669" spans="1:3" x14ac:dyDescent="0.3">
      <c r="A1669" s="28">
        <v>1668</v>
      </c>
      <c r="B1669" s="28">
        <v>5.0000000000000001E-4</v>
      </c>
      <c r="C1669" s="28">
        <v>0.42614604219000002</v>
      </c>
    </row>
    <row r="1670" spans="1:3" x14ac:dyDescent="0.3">
      <c r="A1670" s="28">
        <v>1669</v>
      </c>
      <c r="B1670" s="28">
        <v>5.0000000000000001E-4</v>
      </c>
      <c r="C1670" s="28">
        <v>0.42598145840000001</v>
      </c>
    </row>
    <row r="1671" spans="1:3" x14ac:dyDescent="0.3">
      <c r="A1671" s="28">
        <v>1670</v>
      </c>
      <c r="B1671" s="28">
        <v>5.0000000000000001E-4</v>
      </c>
      <c r="C1671" s="28">
        <v>0.42582070594999999</v>
      </c>
    </row>
    <row r="1672" spans="1:3" x14ac:dyDescent="0.3">
      <c r="A1672" s="28">
        <v>1671</v>
      </c>
      <c r="B1672" s="28">
        <v>5.0000000000000001E-4</v>
      </c>
      <c r="C1672" s="28">
        <v>0.42565038119999998</v>
      </c>
    </row>
    <row r="1673" spans="1:3" x14ac:dyDescent="0.3">
      <c r="A1673" s="28">
        <v>1672</v>
      </c>
      <c r="B1673" s="28">
        <v>5.0000000000000001E-4</v>
      </c>
      <c r="C1673" s="28">
        <v>0.42549616501000004</v>
      </c>
    </row>
    <row r="1674" spans="1:3" x14ac:dyDescent="0.3">
      <c r="A1674" s="28">
        <v>1673</v>
      </c>
      <c r="B1674" s="28">
        <v>5.0000000000000001E-4</v>
      </c>
      <c r="C1674" s="28">
        <v>0.42534799332000001</v>
      </c>
    </row>
    <row r="1675" spans="1:3" x14ac:dyDescent="0.3">
      <c r="A1675" s="28">
        <v>1674</v>
      </c>
      <c r="B1675" s="28">
        <v>5.0000000000000001E-4</v>
      </c>
      <c r="C1675" s="28">
        <v>0.42515093344999999</v>
      </c>
    </row>
    <row r="1676" spans="1:3" x14ac:dyDescent="0.3">
      <c r="A1676" s="28">
        <v>1675</v>
      </c>
      <c r="B1676" s="28">
        <v>5.0000000000000001E-4</v>
      </c>
      <c r="C1676" s="28">
        <v>0.42499807594000005</v>
      </c>
    </row>
    <row r="1677" spans="1:3" x14ac:dyDescent="0.3">
      <c r="A1677" s="28">
        <v>1676</v>
      </c>
      <c r="B1677" s="28">
        <v>5.0000000000000001E-4</v>
      </c>
      <c r="C1677" s="28">
        <v>0.42485051939000001</v>
      </c>
    </row>
    <row r="1678" spans="1:3" x14ac:dyDescent="0.3">
      <c r="A1678" s="28">
        <v>1677</v>
      </c>
      <c r="B1678" s="28">
        <v>5.0000000000000001E-4</v>
      </c>
      <c r="C1678" s="28">
        <v>0.424691068</v>
      </c>
    </row>
    <row r="1679" spans="1:3" x14ac:dyDescent="0.3">
      <c r="A1679" s="28">
        <v>1678</v>
      </c>
      <c r="B1679" s="28">
        <v>5.0000000000000001E-4</v>
      </c>
      <c r="C1679" s="28">
        <v>0.42455210299999996</v>
      </c>
    </row>
    <row r="1680" spans="1:3" x14ac:dyDescent="0.3">
      <c r="A1680" s="28">
        <v>1679</v>
      </c>
      <c r="B1680" s="28">
        <v>5.0000000000000001E-4</v>
      </c>
      <c r="C1680" s="28">
        <v>0.42439156889000001</v>
      </c>
    </row>
    <row r="1681" spans="1:3" x14ac:dyDescent="0.3">
      <c r="A1681" s="28">
        <v>1680</v>
      </c>
      <c r="B1681" s="28">
        <v>5.0000000000000001E-4</v>
      </c>
      <c r="C1681" s="28">
        <v>0.42421771677000003</v>
      </c>
    </row>
    <row r="1682" spans="1:3" x14ac:dyDescent="0.3">
      <c r="A1682" s="28">
        <v>1681</v>
      </c>
      <c r="B1682" s="28">
        <v>5.0000000000000001E-4</v>
      </c>
      <c r="C1682" s="28">
        <v>0.42404821552999999</v>
      </c>
    </row>
    <row r="1683" spans="1:3" x14ac:dyDescent="0.3">
      <c r="A1683" s="28">
        <v>1682</v>
      </c>
      <c r="B1683" s="28">
        <v>5.0000000000000001E-4</v>
      </c>
      <c r="C1683" s="28">
        <v>0.42390659526999996</v>
      </c>
    </row>
    <row r="1684" spans="1:3" x14ac:dyDescent="0.3">
      <c r="A1684" s="28">
        <v>1683</v>
      </c>
      <c r="B1684" s="28">
        <v>5.0000000000000001E-4</v>
      </c>
      <c r="C1684" s="28">
        <v>0.42376971822000004</v>
      </c>
    </row>
    <row r="1685" spans="1:3" x14ac:dyDescent="0.3">
      <c r="A1685" s="28">
        <v>1684</v>
      </c>
      <c r="B1685" s="28">
        <v>5.0000000000000001E-4</v>
      </c>
      <c r="C1685" s="28">
        <v>0.42360621721999997</v>
      </c>
    </row>
    <row r="1686" spans="1:3" x14ac:dyDescent="0.3">
      <c r="A1686" s="28">
        <v>1685</v>
      </c>
      <c r="B1686" s="28">
        <v>5.0000000000000001E-4</v>
      </c>
      <c r="C1686" s="28">
        <v>0.42344258429999998</v>
      </c>
    </row>
    <row r="1687" spans="1:3" x14ac:dyDescent="0.3">
      <c r="A1687" s="28">
        <v>1686</v>
      </c>
      <c r="B1687" s="28">
        <v>5.0000000000000001E-4</v>
      </c>
      <c r="C1687" s="28">
        <v>0.42329071612000002</v>
      </c>
    </row>
    <row r="1688" spans="1:3" x14ac:dyDescent="0.3">
      <c r="A1688" s="28">
        <v>1687</v>
      </c>
      <c r="B1688" s="28">
        <v>5.0000000000000001E-4</v>
      </c>
      <c r="C1688" s="28">
        <v>0.42311791722000003</v>
      </c>
    </row>
    <row r="1689" spans="1:3" x14ac:dyDescent="0.3">
      <c r="A1689" s="28">
        <v>1688</v>
      </c>
      <c r="B1689" s="28">
        <v>5.0000000000000001E-4</v>
      </c>
      <c r="C1689" s="28">
        <v>0.42290831782999999</v>
      </c>
    </row>
    <row r="1690" spans="1:3" x14ac:dyDescent="0.3">
      <c r="A1690" s="28">
        <v>1689</v>
      </c>
      <c r="B1690" s="28">
        <v>5.0000000000000001E-4</v>
      </c>
      <c r="C1690" s="28">
        <v>0.42276120079999996</v>
      </c>
    </row>
    <row r="1691" spans="1:3" x14ac:dyDescent="0.3">
      <c r="A1691" s="28">
        <v>1690</v>
      </c>
      <c r="B1691" s="28">
        <v>5.0000000000000001E-4</v>
      </c>
      <c r="C1691" s="28">
        <v>0.42260850797999999</v>
      </c>
    </row>
    <row r="1692" spans="1:3" x14ac:dyDescent="0.3">
      <c r="A1692" s="28">
        <v>1691</v>
      </c>
      <c r="B1692" s="28">
        <v>5.0000000000000001E-4</v>
      </c>
      <c r="C1692" s="28">
        <v>0.42247947146000003</v>
      </c>
    </row>
    <row r="1693" spans="1:3" x14ac:dyDescent="0.3">
      <c r="A1693" s="28">
        <v>1692</v>
      </c>
      <c r="B1693" s="28">
        <v>5.0000000000000001E-4</v>
      </c>
      <c r="C1693" s="28">
        <v>0.42231702511000002</v>
      </c>
    </row>
    <row r="1694" spans="1:3" x14ac:dyDescent="0.3">
      <c r="A1694" s="28">
        <v>1693</v>
      </c>
      <c r="B1694" s="28">
        <v>5.0000000000000001E-4</v>
      </c>
      <c r="C1694" s="28">
        <v>0.42215066466000001</v>
      </c>
    </row>
    <row r="1695" spans="1:3" x14ac:dyDescent="0.3">
      <c r="A1695" s="28">
        <v>1694</v>
      </c>
      <c r="B1695" s="28">
        <v>5.0000000000000001E-4</v>
      </c>
      <c r="C1695" s="28">
        <v>0.42199168500000001</v>
      </c>
    </row>
    <row r="1696" spans="1:3" x14ac:dyDescent="0.3">
      <c r="A1696" s="28">
        <v>1695</v>
      </c>
      <c r="B1696" s="28">
        <v>5.0000000000000001E-4</v>
      </c>
      <c r="C1696" s="28">
        <v>0.42184580396999999</v>
      </c>
    </row>
    <row r="1697" spans="1:3" x14ac:dyDescent="0.3">
      <c r="A1697" s="28">
        <v>1696</v>
      </c>
      <c r="B1697" s="28">
        <v>5.0000000000000001E-4</v>
      </c>
      <c r="C1697" s="28">
        <v>0.42168584324000002</v>
      </c>
    </row>
    <row r="1698" spans="1:3" x14ac:dyDescent="0.3">
      <c r="A1698" s="28">
        <v>1697</v>
      </c>
      <c r="B1698" s="28">
        <v>5.0000000000000001E-4</v>
      </c>
      <c r="C1698" s="28">
        <v>0.42149672447000003</v>
      </c>
    </row>
    <row r="1699" spans="1:3" x14ac:dyDescent="0.3">
      <c r="A1699" s="28">
        <v>1698</v>
      </c>
      <c r="B1699" s="28">
        <v>5.0000000000000001E-4</v>
      </c>
      <c r="C1699" s="28">
        <v>0.42133903465000005</v>
      </c>
    </row>
    <row r="1700" spans="1:3" x14ac:dyDescent="0.3">
      <c r="A1700" s="28">
        <v>1699</v>
      </c>
      <c r="B1700" s="28">
        <v>5.0000000000000001E-4</v>
      </c>
      <c r="C1700" s="28">
        <v>0.42118370342</v>
      </c>
    </row>
    <row r="1701" spans="1:3" x14ac:dyDescent="0.3">
      <c r="A1701" s="28">
        <v>1700</v>
      </c>
      <c r="B1701" s="28">
        <v>5.0000000000000001E-4</v>
      </c>
      <c r="C1701" s="28">
        <v>0.42101686989999998</v>
      </c>
    </row>
    <row r="1702" spans="1:3" x14ac:dyDescent="0.3">
      <c r="A1702" s="28">
        <v>1701</v>
      </c>
      <c r="B1702" s="28">
        <v>5.0000000000000001E-4</v>
      </c>
      <c r="C1702" s="28">
        <v>0.42085750306999997</v>
      </c>
    </row>
    <row r="1703" spans="1:3" x14ac:dyDescent="0.3">
      <c r="A1703" s="28">
        <v>1702</v>
      </c>
      <c r="B1703" s="28">
        <v>5.0000000000000001E-4</v>
      </c>
      <c r="C1703" s="28">
        <v>0.42069372830000001</v>
      </c>
    </row>
    <row r="1704" spans="1:3" x14ac:dyDescent="0.3">
      <c r="A1704" s="28">
        <v>1703</v>
      </c>
      <c r="B1704" s="28">
        <v>5.0000000000000001E-4</v>
      </c>
      <c r="C1704" s="28">
        <v>0.42054892602000005</v>
      </c>
    </row>
    <row r="1705" spans="1:3" x14ac:dyDescent="0.3">
      <c r="A1705" s="28">
        <v>1704</v>
      </c>
      <c r="B1705" s="28">
        <v>5.0000000000000001E-4</v>
      </c>
      <c r="C1705" s="28">
        <v>0.42038320194000001</v>
      </c>
    </row>
    <row r="1706" spans="1:3" x14ac:dyDescent="0.3">
      <c r="A1706" s="28">
        <v>1705</v>
      </c>
      <c r="B1706" s="28">
        <v>5.0000000000000001E-4</v>
      </c>
      <c r="C1706" s="28">
        <v>0.42023784851000001</v>
      </c>
    </row>
    <row r="1707" spans="1:3" x14ac:dyDescent="0.3">
      <c r="A1707" s="28">
        <v>1706</v>
      </c>
      <c r="B1707" s="28">
        <v>5.0000000000000001E-4</v>
      </c>
      <c r="C1707" s="28">
        <v>0.42010425160999998</v>
      </c>
    </row>
    <row r="1708" spans="1:3" x14ac:dyDescent="0.3">
      <c r="A1708" s="28">
        <v>1707</v>
      </c>
      <c r="B1708" s="28">
        <v>5.0000000000000001E-4</v>
      </c>
      <c r="C1708" s="28">
        <v>0.41998709081000002</v>
      </c>
    </row>
    <row r="1709" spans="1:3" x14ac:dyDescent="0.3">
      <c r="A1709" s="28">
        <v>1708</v>
      </c>
      <c r="B1709" s="28">
        <v>5.0000000000000001E-4</v>
      </c>
      <c r="C1709" s="28">
        <v>0.41980655544999995</v>
      </c>
    </row>
    <row r="1710" spans="1:3" x14ac:dyDescent="0.3">
      <c r="A1710" s="28">
        <v>1709</v>
      </c>
      <c r="B1710" s="28">
        <v>5.0000000000000001E-4</v>
      </c>
      <c r="C1710" s="28">
        <v>0.41964631818999998</v>
      </c>
    </row>
    <row r="1711" spans="1:3" x14ac:dyDescent="0.3">
      <c r="A1711" s="28">
        <v>1710</v>
      </c>
      <c r="B1711" s="28">
        <v>5.0000000000000001E-4</v>
      </c>
      <c r="C1711" s="28">
        <v>0.41948365916000002</v>
      </c>
    </row>
    <row r="1712" spans="1:3" x14ac:dyDescent="0.3">
      <c r="A1712" s="28">
        <v>1711</v>
      </c>
      <c r="B1712" s="28">
        <v>5.0000000000000001E-4</v>
      </c>
      <c r="C1712" s="28">
        <v>0.41931284580000006</v>
      </c>
    </row>
    <row r="1713" spans="1:3" x14ac:dyDescent="0.3">
      <c r="A1713" s="28">
        <v>1712</v>
      </c>
      <c r="B1713" s="28">
        <v>5.0000000000000001E-4</v>
      </c>
      <c r="C1713" s="28">
        <v>0.41914115445</v>
      </c>
    </row>
    <row r="1714" spans="1:3" x14ac:dyDescent="0.3">
      <c r="A1714" s="28">
        <v>1713</v>
      </c>
      <c r="B1714" s="28">
        <v>5.0000000000000001E-4</v>
      </c>
      <c r="C1714" s="28">
        <v>0.41895846945999998</v>
      </c>
    </row>
    <row r="1715" spans="1:3" x14ac:dyDescent="0.3">
      <c r="A1715" s="28">
        <v>1714</v>
      </c>
      <c r="B1715" s="28">
        <v>5.0000000000000001E-4</v>
      </c>
      <c r="C1715" s="28">
        <v>0.41881301772999996</v>
      </c>
    </row>
    <row r="1716" spans="1:3" x14ac:dyDescent="0.3">
      <c r="A1716" s="28">
        <v>1715</v>
      </c>
      <c r="B1716" s="28">
        <v>5.0000000000000001E-4</v>
      </c>
      <c r="C1716" s="28">
        <v>0.41862522359000004</v>
      </c>
    </row>
    <row r="1717" spans="1:3" x14ac:dyDescent="0.3">
      <c r="A1717" s="28">
        <v>1716</v>
      </c>
      <c r="B1717" s="28">
        <v>5.0000000000000001E-4</v>
      </c>
      <c r="C1717" s="28">
        <v>0.41845191023</v>
      </c>
    </row>
    <row r="1718" spans="1:3" x14ac:dyDescent="0.3">
      <c r="A1718" s="28">
        <v>1717</v>
      </c>
      <c r="B1718" s="28">
        <v>5.0000000000000001E-4</v>
      </c>
      <c r="C1718" s="28">
        <v>0.41826152567000002</v>
      </c>
    </row>
    <row r="1719" spans="1:3" x14ac:dyDescent="0.3">
      <c r="A1719" s="28">
        <v>1718</v>
      </c>
      <c r="B1719" s="28">
        <v>5.0000000000000001E-4</v>
      </c>
      <c r="C1719" s="28">
        <v>0.41809223601000001</v>
      </c>
    </row>
    <row r="1720" spans="1:3" x14ac:dyDescent="0.3">
      <c r="A1720" s="28">
        <v>1719</v>
      </c>
      <c r="B1720" s="28">
        <v>5.0000000000000001E-4</v>
      </c>
      <c r="C1720" s="28">
        <v>0.41791291659000002</v>
      </c>
    </row>
    <row r="1721" spans="1:3" x14ac:dyDescent="0.3">
      <c r="A1721" s="28">
        <v>1720</v>
      </c>
      <c r="B1721" s="28">
        <v>5.0000000000000001E-4</v>
      </c>
      <c r="C1721" s="28">
        <v>0.41779680265000002</v>
      </c>
    </row>
    <row r="1722" spans="1:3" x14ac:dyDescent="0.3">
      <c r="A1722" s="28">
        <v>1721</v>
      </c>
      <c r="B1722" s="28">
        <v>5.0000000000000001E-4</v>
      </c>
      <c r="C1722" s="28">
        <v>0.41761103951</v>
      </c>
    </row>
    <row r="1723" spans="1:3" x14ac:dyDescent="0.3">
      <c r="A1723" s="28">
        <v>1722</v>
      </c>
      <c r="B1723" s="28">
        <v>5.0000000000000001E-4</v>
      </c>
      <c r="C1723" s="28">
        <v>0.41742247026000001</v>
      </c>
    </row>
    <row r="1724" spans="1:3" x14ac:dyDescent="0.3">
      <c r="A1724" s="28">
        <v>1723</v>
      </c>
      <c r="B1724" s="28">
        <v>5.0000000000000001E-4</v>
      </c>
      <c r="C1724" s="28">
        <v>0.41729898704000001</v>
      </c>
    </row>
    <row r="1725" spans="1:3" x14ac:dyDescent="0.3">
      <c r="A1725" s="28">
        <v>1724</v>
      </c>
      <c r="B1725" s="28">
        <v>5.0000000000000001E-4</v>
      </c>
      <c r="C1725" s="28">
        <v>0.41710986233000003</v>
      </c>
    </row>
    <row r="1726" spans="1:3" x14ac:dyDescent="0.3">
      <c r="A1726" s="28">
        <v>1725</v>
      </c>
      <c r="B1726" s="28">
        <v>5.0000000000000001E-4</v>
      </c>
      <c r="C1726" s="28">
        <v>0.41693414425000003</v>
      </c>
    </row>
    <row r="1727" spans="1:3" x14ac:dyDescent="0.3">
      <c r="A1727" s="28">
        <v>1726</v>
      </c>
      <c r="B1727" s="28">
        <v>5.0000000000000001E-4</v>
      </c>
      <c r="C1727" s="28">
        <v>0.41675194203999999</v>
      </c>
    </row>
    <row r="1728" spans="1:3" x14ac:dyDescent="0.3">
      <c r="A1728" s="28">
        <v>1727</v>
      </c>
      <c r="B1728" s="28">
        <v>5.0000000000000001E-4</v>
      </c>
      <c r="C1728" s="28">
        <v>0.41661362818000003</v>
      </c>
    </row>
    <row r="1729" spans="1:3" x14ac:dyDescent="0.3">
      <c r="A1729" s="28">
        <v>1728</v>
      </c>
      <c r="B1729" s="28">
        <v>5.0000000000000001E-4</v>
      </c>
      <c r="C1729" s="28">
        <v>0.4164478318</v>
      </c>
    </row>
    <row r="1730" spans="1:3" x14ac:dyDescent="0.3">
      <c r="A1730" s="28">
        <v>1729</v>
      </c>
      <c r="B1730" s="28">
        <v>5.0000000000000001E-4</v>
      </c>
      <c r="C1730" s="28">
        <v>0.41630116616000001</v>
      </c>
    </row>
    <row r="1731" spans="1:3" x14ac:dyDescent="0.3">
      <c r="A1731" s="28">
        <v>1730</v>
      </c>
      <c r="B1731" s="28">
        <v>5.0000000000000001E-4</v>
      </c>
      <c r="C1731" s="28">
        <v>0.41613307078</v>
      </c>
    </row>
    <row r="1732" spans="1:3" x14ac:dyDescent="0.3">
      <c r="A1732" s="28">
        <v>1731</v>
      </c>
      <c r="B1732" s="28">
        <v>5.0000000000000001E-4</v>
      </c>
      <c r="C1732" s="28">
        <v>0.41599639953999995</v>
      </c>
    </row>
    <row r="1733" spans="1:3" x14ac:dyDescent="0.3">
      <c r="A1733" s="28">
        <v>1732</v>
      </c>
      <c r="B1733" s="28">
        <v>5.0000000000000001E-4</v>
      </c>
      <c r="C1733" s="28">
        <v>0.41582200693999999</v>
      </c>
    </row>
    <row r="1734" spans="1:3" x14ac:dyDescent="0.3">
      <c r="A1734" s="28">
        <v>1733</v>
      </c>
      <c r="B1734" s="28">
        <v>5.0000000000000001E-4</v>
      </c>
      <c r="C1734" s="28">
        <v>0.41567475610999999</v>
      </c>
    </row>
    <row r="1735" spans="1:3" x14ac:dyDescent="0.3">
      <c r="A1735" s="28">
        <v>1734</v>
      </c>
      <c r="B1735" s="28">
        <v>5.0000000000000001E-4</v>
      </c>
      <c r="C1735" s="28">
        <v>0.41554279184000004</v>
      </c>
    </row>
    <row r="1736" spans="1:3" x14ac:dyDescent="0.3">
      <c r="A1736" s="28">
        <v>1735</v>
      </c>
      <c r="B1736" s="28">
        <v>5.0000000000000001E-4</v>
      </c>
      <c r="C1736" s="28">
        <v>0.41537991858000001</v>
      </c>
    </row>
    <row r="1737" spans="1:3" x14ac:dyDescent="0.3">
      <c r="A1737" s="28">
        <v>1736</v>
      </c>
      <c r="B1737" s="28">
        <v>5.0000000000000001E-4</v>
      </c>
      <c r="C1737" s="28">
        <v>0.41519266068999999</v>
      </c>
    </row>
    <row r="1738" spans="1:3" x14ac:dyDescent="0.3">
      <c r="A1738" s="28">
        <v>1737</v>
      </c>
      <c r="B1738" s="28">
        <v>5.0000000000000001E-4</v>
      </c>
      <c r="C1738" s="28">
        <v>0.41505610494</v>
      </c>
    </row>
    <row r="1739" spans="1:3" x14ac:dyDescent="0.3">
      <c r="A1739" s="28">
        <v>1738</v>
      </c>
      <c r="B1739" s="28">
        <v>5.0000000000000001E-4</v>
      </c>
      <c r="C1739" s="28">
        <v>0.41489703104999998</v>
      </c>
    </row>
    <row r="1740" spans="1:3" x14ac:dyDescent="0.3">
      <c r="A1740" s="28">
        <v>1739</v>
      </c>
      <c r="B1740" s="28">
        <v>5.0000000000000001E-4</v>
      </c>
      <c r="C1740" s="28">
        <v>0.41478826484000003</v>
      </c>
    </row>
    <row r="1741" spans="1:3" x14ac:dyDescent="0.3">
      <c r="A1741" s="28">
        <v>1740</v>
      </c>
      <c r="B1741" s="28">
        <v>5.0000000000000001E-4</v>
      </c>
      <c r="C1741" s="28">
        <v>0.41465091174000002</v>
      </c>
    </row>
    <row r="1742" spans="1:3" x14ac:dyDescent="0.3">
      <c r="A1742" s="28">
        <v>1741</v>
      </c>
      <c r="B1742" s="28">
        <v>5.0000000000000001E-4</v>
      </c>
      <c r="C1742" s="28">
        <v>0.41447709822000001</v>
      </c>
    </row>
    <row r="1743" spans="1:3" x14ac:dyDescent="0.3">
      <c r="A1743" s="28">
        <v>1742</v>
      </c>
      <c r="B1743" s="28">
        <v>5.0000000000000001E-4</v>
      </c>
      <c r="C1743" s="28">
        <v>0.41433921230000004</v>
      </c>
    </row>
    <row r="1744" spans="1:3" x14ac:dyDescent="0.3">
      <c r="A1744" s="28">
        <v>1743</v>
      </c>
      <c r="B1744" s="28">
        <v>5.0000000000000001E-4</v>
      </c>
      <c r="C1744" s="28">
        <v>0.41415469649000003</v>
      </c>
    </row>
    <row r="1745" spans="1:3" x14ac:dyDescent="0.3">
      <c r="A1745" s="28">
        <v>1744</v>
      </c>
      <c r="B1745" s="28">
        <v>5.0000000000000001E-4</v>
      </c>
      <c r="C1745" s="28">
        <v>0.41402001775999997</v>
      </c>
    </row>
    <row r="1746" spans="1:3" x14ac:dyDescent="0.3">
      <c r="A1746" s="28">
        <v>1745</v>
      </c>
      <c r="B1746" s="28">
        <v>5.0000000000000001E-4</v>
      </c>
      <c r="C1746" s="28">
        <v>0.41380122538999997</v>
      </c>
    </row>
    <row r="1747" spans="1:3" x14ac:dyDescent="0.3">
      <c r="A1747" s="28">
        <v>1746</v>
      </c>
      <c r="B1747" s="28">
        <v>5.0000000000000001E-4</v>
      </c>
      <c r="C1747" s="28">
        <v>0.41361894454999998</v>
      </c>
    </row>
    <row r="1748" spans="1:3" x14ac:dyDescent="0.3">
      <c r="A1748" s="28">
        <v>1747</v>
      </c>
      <c r="B1748" s="28">
        <v>5.0000000000000001E-4</v>
      </c>
      <c r="C1748" s="28">
        <v>0.41344757790000003</v>
      </c>
    </row>
    <row r="1749" spans="1:3" x14ac:dyDescent="0.3">
      <c r="A1749" s="28">
        <v>1748</v>
      </c>
      <c r="B1749" s="28">
        <v>5.0000000000000001E-4</v>
      </c>
      <c r="C1749" s="28">
        <v>0.41328800958</v>
      </c>
    </row>
    <row r="1750" spans="1:3" x14ac:dyDescent="0.3">
      <c r="A1750" s="28">
        <v>1749</v>
      </c>
      <c r="B1750" s="28">
        <v>5.0000000000000001E-4</v>
      </c>
      <c r="C1750" s="28">
        <v>0.41312349795999997</v>
      </c>
    </row>
    <row r="1751" spans="1:3" x14ac:dyDescent="0.3">
      <c r="A1751" s="28">
        <v>1750</v>
      </c>
      <c r="B1751" s="28">
        <v>5.0000000000000001E-4</v>
      </c>
      <c r="C1751" s="28">
        <v>0.41291985730000003</v>
      </c>
    </row>
    <row r="1752" spans="1:3" x14ac:dyDescent="0.3">
      <c r="A1752" s="28">
        <v>1751</v>
      </c>
      <c r="B1752" s="28">
        <v>5.0000000000000001E-4</v>
      </c>
      <c r="C1752" s="28">
        <v>0.41272656951999998</v>
      </c>
    </row>
    <row r="1753" spans="1:3" x14ac:dyDescent="0.3">
      <c r="A1753" s="28">
        <v>1752</v>
      </c>
      <c r="B1753" s="28">
        <v>5.0000000000000001E-4</v>
      </c>
      <c r="C1753" s="28">
        <v>0.41256235007999997</v>
      </c>
    </row>
    <row r="1754" spans="1:3" x14ac:dyDescent="0.3">
      <c r="A1754" s="28">
        <v>1753</v>
      </c>
      <c r="B1754" s="28">
        <v>5.0000000000000001E-4</v>
      </c>
      <c r="C1754" s="28">
        <v>0.41242151133999999</v>
      </c>
    </row>
    <row r="1755" spans="1:3" x14ac:dyDescent="0.3">
      <c r="A1755" s="28">
        <v>1754</v>
      </c>
      <c r="B1755" s="28">
        <v>5.0000000000000001E-4</v>
      </c>
      <c r="C1755" s="28">
        <v>0.41223209525000004</v>
      </c>
    </row>
    <row r="1756" spans="1:3" x14ac:dyDescent="0.3">
      <c r="A1756" s="28">
        <v>1755</v>
      </c>
      <c r="B1756" s="28">
        <v>5.0000000000000001E-4</v>
      </c>
      <c r="C1756" s="28">
        <v>0.41209349838000003</v>
      </c>
    </row>
    <row r="1757" spans="1:3" x14ac:dyDescent="0.3">
      <c r="A1757" s="28">
        <v>1756</v>
      </c>
      <c r="B1757" s="28">
        <v>5.0000000000000001E-4</v>
      </c>
      <c r="C1757" s="28">
        <v>0.41192004721000003</v>
      </c>
    </row>
    <row r="1758" spans="1:3" x14ac:dyDescent="0.3">
      <c r="A1758" s="28">
        <v>1757</v>
      </c>
      <c r="B1758" s="28">
        <v>5.0000000000000001E-4</v>
      </c>
      <c r="C1758" s="28">
        <v>0.41178624575</v>
      </c>
    </row>
    <row r="1759" spans="1:3" x14ac:dyDescent="0.3">
      <c r="A1759" s="28">
        <v>1758</v>
      </c>
      <c r="B1759" s="28">
        <v>5.0000000000000001E-4</v>
      </c>
      <c r="C1759" s="28">
        <v>0.41151707207999999</v>
      </c>
    </row>
    <row r="1760" spans="1:3" x14ac:dyDescent="0.3">
      <c r="A1760" s="28">
        <v>1759</v>
      </c>
      <c r="B1760" s="28">
        <v>5.0000000000000001E-4</v>
      </c>
      <c r="C1760" s="28">
        <v>0.41138444210999997</v>
      </c>
    </row>
    <row r="1761" spans="1:3" x14ac:dyDescent="0.3">
      <c r="A1761" s="28">
        <v>1760</v>
      </c>
      <c r="B1761" s="28">
        <v>5.0000000000000001E-4</v>
      </c>
      <c r="C1761" s="28">
        <v>0.41123374396000001</v>
      </c>
    </row>
    <row r="1762" spans="1:3" x14ac:dyDescent="0.3">
      <c r="A1762" s="28">
        <v>1761</v>
      </c>
      <c r="B1762" s="28">
        <v>5.0000000000000001E-4</v>
      </c>
      <c r="C1762" s="28">
        <v>0.41105081738000004</v>
      </c>
    </row>
    <row r="1763" spans="1:3" x14ac:dyDescent="0.3">
      <c r="A1763" s="28">
        <v>1762</v>
      </c>
      <c r="B1763" s="28">
        <v>5.0000000000000001E-4</v>
      </c>
      <c r="C1763" s="28">
        <v>0.41088282333000004</v>
      </c>
    </row>
    <row r="1764" spans="1:3" x14ac:dyDescent="0.3">
      <c r="A1764" s="28">
        <v>1763</v>
      </c>
      <c r="B1764" s="28">
        <v>5.0000000000000001E-4</v>
      </c>
      <c r="C1764" s="28">
        <v>0.41067910885999998</v>
      </c>
    </row>
    <row r="1765" spans="1:3" x14ac:dyDescent="0.3">
      <c r="A1765" s="28">
        <v>1764</v>
      </c>
      <c r="B1765" s="28">
        <v>5.0000000000000001E-4</v>
      </c>
      <c r="C1765" s="28">
        <v>0.41051218114999999</v>
      </c>
    </row>
    <row r="1766" spans="1:3" x14ac:dyDescent="0.3">
      <c r="A1766" s="28">
        <v>1765</v>
      </c>
      <c r="B1766" s="28">
        <v>5.0000000000000001E-4</v>
      </c>
      <c r="C1766" s="28">
        <v>0.41035669187000001</v>
      </c>
    </row>
    <row r="1767" spans="1:3" x14ac:dyDescent="0.3">
      <c r="A1767" s="28">
        <v>1766</v>
      </c>
      <c r="B1767" s="28">
        <v>5.0000000000000001E-4</v>
      </c>
      <c r="C1767" s="28">
        <v>0.41017516151</v>
      </c>
    </row>
    <row r="1768" spans="1:3" x14ac:dyDescent="0.3">
      <c r="A1768" s="28">
        <v>1767</v>
      </c>
      <c r="B1768" s="28">
        <v>5.0000000000000001E-4</v>
      </c>
      <c r="C1768" s="28">
        <v>0.41001817455</v>
      </c>
    </row>
    <row r="1769" spans="1:3" x14ac:dyDescent="0.3">
      <c r="A1769" s="28">
        <v>1768</v>
      </c>
      <c r="B1769" s="28">
        <v>5.0000000000000001E-4</v>
      </c>
      <c r="C1769" s="28">
        <v>0.40982590932000001</v>
      </c>
    </row>
    <row r="1770" spans="1:3" x14ac:dyDescent="0.3">
      <c r="A1770" s="28">
        <v>1769</v>
      </c>
      <c r="B1770" s="28">
        <v>5.0000000000000001E-4</v>
      </c>
      <c r="C1770" s="28">
        <v>0.40964069559000005</v>
      </c>
    </row>
    <row r="1771" spans="1:3" x14ac:dyDescent="0.3">
      <c r="A1771" s="28">
        <v>1770</v>
      </c>
      <c r="B1771" s="28">
        <v>5.0000000000000001E-4</v>
      </c>
      <c r="C1771" s="28">
        <v>0.40949832685999998</v>
      </c>
    </row>
    <row r="1772" spans="1:3" x14ac:dyDescent="0.3">
      <c r="A1772" s="28">
        <v>1771</v>
      </c>
      <c r="B1772" s="28">
        <v>5.0000000000000001E-4</v>
      </c>
      <c r="C1772" s="28">
        <v>0.40928336631999995</v>
      </c>
    </row>
    <row r="1773" spans="1:3" x14ac:dyDescent="0.3">
      <c r="A1773" s="28">
        <v>1772</v>
      </c>
      <c r="B1773" s="28">
        <v>5.0000000000000001E-4</v>
      </c>
      <c r="C1773" s="28">
        <v>0.40911289154000002</v>
      </c>
    </row>
    <row r="1774" spans="1:3" x14ac:dyDescent="0.3">
      <c r="A1774" s="28">
        <v>1773</v>
      </c>
      <c r="B1774" s="28">
        <v>5.0000000000000001E-4</v>
      </c>
      <c r="C1774" s="28">
        <v>0.40894800467999998</v>
      </c>
    </row>
    <row r="1775" spans="1:3" x14ac:dyDescent="0.3">
      <c r="A1775" s="28">
        <v>1774</v>
      </c>
      <c r="B1775" s="28">
        <v>5.0000000000000001E-4</v>
      </c>
      <c r="C1775" s="28">
        <v>0.40878576432000002</v>
      </c>
    </row>
    <row r="1776" spans="1:3" x14ac:dyDescent="0.3">
      <c r="A1776" s="28">
        <v>1775</v>
      </c>
      <c r="B1776" s="28">
        <v>5.0000000000000001E-4</v>
      </c>
      <c r="C1776" s="28">
        <v>0.40859411278000002</v>
      </c>
    </row>
    <row r="1777" spans="1:3" x14ac:dyDescent="0.3">
      <c r="A1777" s="28">
        <v>1776</v>
      </c>
      <c r="B1777" s="28">
        <v>5.0000000000000001E-4</v>
      </c>
      <c r="C1777" s="28">
        <v>0.40844148187999996</v>
      </c>
    </row>
    <row r="1778" spans="1:3" x14ac:dyDescent="0.3">
      <c r="A1778" s="28">
        <v>1777</v>
      </c>
      <c r="B1778" s="28">
        <v>5.0000000000000001E-4</v>
      </c>
      <c r="C1778" s="28">
        <v>0.40823023045000001</v>
      </c>
    </row>
    <row r="1779" spans="1:3" x14ac:dyDescent="0.3">
      <c r="A1779" s="28">
        <v>1778</v>
      </c>
      <c r="B1779" s="28">
        <v>5.0000000000000001E-4</v>
      </c>
      <c r="C1779" s="28">
        <v>0.40802308554</v>
      </c>
    </row>
    <row r="1780" spans="1:3" x14ac:dyDescent="0.3">
      <c r="A1780" s="28">
        <v>1779</v>
      </c>
      <c r="B1780" s="28">
        <v>5.0000000000000001E-4</v>
      </c>
      <c r="C1780" s="28">
        <v>0.40787749661</v>
      </c>
    </row>
    <row r="1781" spans="1:3" x14ac:dyDescent="0.3">
      <c r="A1781" s="28">
        <v>1780</v>
      </c>
      <c r="B1781" s="28">
        <v>5.0000000000000001E-4</v>
      </c>
      <c r="C1781" s="28">
        <v>0.40765473196000002</v>
      </c>
    </row>
    <row r="1782" spans="1:3" x14ac:dyDescent="0.3">
      <c r="A1782" s="28">
        <v>1781</v>
      </c>
      <c r="B1782" s="28">
        <v>5.0000000000000001E-4</v>
      </c>
      <c r="C1782" s="28">
        <v>0.40744686926999996</v>
      </c>
    </row>
    <row r="1783" spans="1:3" x14ac:dyDescent="0.3">
      <c r="A1783" s="28">
        <v>1782</v>
      </c>
      <c r="B1783" s="28">
        <v>5.0000000000000001E-4</v>
      </c>
      <c r="C1783" s="28">
        <v>0.40727076699000003</v>
      </c>
    </row>
    <row r="1784" spans="1:3" x14ac:dyDescent="0.3">
      <c r="A1784" s="28">
        <v>1783</v>
      </c>
      <c r="B1784" s="28">
        <v>5.0000000000000001E-4</v>
      </c>
      <c r="C1784" s="28">
        <v>0.40710222708999999</v>
      </c>
    </row>
    <row r="1785" spans="1:3" x14ac:dyDescent="0.3">
      <c r="A1785" s="28">
        <v>1784</v>
      </c>
      <c r="B1785" s="28">
        <v>5.0000000000000001E-4</v>
      </c>
      <c r="C1785" s="28">
        <v>0.40688922818000001</v>
      </c>
    </row>
    <row r="1786" spans="1:3" x14ac:dyDescent="0.3">
      <c r="A1786" s="28">
        <v>1785</v>
      </c>
      <c r="B1786" s="28">
        <v>5.0000000000000001E-4</v>
      </c>
      <c r="C1786" s="28">
        <v>0.40667152086999997</v>
      </c>
    </row>
    <row r="1787" spans="1:3" x14ac:dyDescent="0.3">
      <c r="A1787" s="28">
        <v>1786</v>
      </c>
      <c r="B1787" s="28">
        <v>5.0000000000000001E-4</v>
      </c>
      <c r="C1787" s="28">
        <v>0.40644934251000003</v>
      </c>
    </row>
    <row r="1788" spans="1:3" x14ac:dyDescent="0.3">
      <c r="A1788" s="28">
        <v>1787</v>
      </c>
      <c r="B1788" s="28">
        <v>5.0000000000000001E-4</v>
      </c>
      <c r="C1788" s="28">
        <v>0.40628745379000003</v>
      </c>
    </row>
    <row r="1789" spans="1:3" x14ac:dyDescent="0.3">
      <c r="A1789" s="28">
        <v>1788</v>
      </c>
      <c r="B1789" s="28">
        <v>5.0000000000000001E-4</v>
      </c>
      <c r="C1789" s="28">
        <v>0.40610657065</v>
      </c>
    </row>
    <row r="1790" spans="1:3" x14ac:dyDescent="0.3">
      <c r="A1790" s="28">
        <v>1789</v>
      </c>
      <c r="B1790" s="28">
        <v>5.0000000000000001E-4</v>
      </c>
      <c r="C1790" s="28">
        <v>0.40591057358999999</v>
      </c>
    </row>
    <row r="1791" spans="1:3" x14ac:dyDescent="0.3">
      <c r="A1791" s="28">
        <v>1790</v>
      </c>
      <c r="B1791" s="28">
        <v>5.0000000000000001E-4</v>
      </c>
      <c r="C1791" s="28">
        <v>0.40572331882000001</v>
      </c>
    </row>
    <row r="1792" spans="1:3" x14ac:dyDescent="0.3">
      <c r="A1792" s="28">
        <v>1791</v>
      </c>
      <c r="B1792" s="28">
        <v>5.0000000000000001E-4</v>
      </c>
      <c r="C1792" s="28">
        <v>0.40557405859000001</v>
      </c>
    </row>
    <row r="1793" spans="1:3" x14ac:dyDescent="0.3">
      <c r="A1793" s="28">
        <v>1792</v>
      </c>
      <c r="B1793" s="28">
        <v>5.0000000000000001E-4</v>
      </c>
      <c r="C1793" s="28">
        <v>0.40531825357000001</v>
      </c>
    </row>
    <row r="1794" spans="1:3" x14ac:dyDescent="0.3">
      <c r="A1794" s="28">
        <v>1793</v>
      </c>
      <c r="B1794" s="28">
        <v>5.0000000000000001E-4</v>
      </c>
      <c r="C1794" s="28">
        <v>0.40508287524000003</v>
      </c>
    </row>
    <row r="1795" spans="1:3" x14ac:dyDescent="0.3">
      <c r="A1795" s="28">
        <v>1794</v>
      </c>
      <c r="B1795" s="28">
        <v>5.0000000000000001E-4</v>
      </c>
      <c r="C1795" s="28">
        <v>0.40487507704999998</v>
      </c>
    </row>
    <row r="1796" spans="1:3" x14ac:dyDescent="0.3">
      <c r="A1796" s="28">
        <v>1795</v>
      </c>
      <c r="B1796" s="28">
        <v>5.0000000000000001E-4</v>
      </c>
      <c r="C1796" s="28">
        <v>0.40469789951000001</v>
      </c>
    </row>
    <row r="1797" spans="1:3" x14ac:dyDescent="0.3">
      <c r="A1797" s="28">
        <v>1796</v>
      </c>
      <c r="B1797" s="28">
        <v>5.0000000000000001E-4</v>
      </c>
      <c r="C1797" s="28">
        <v>0.40449870578999997</v>
      </c>
    </row>
    <row r="1798" spans="1:3" x14ac:dyDescent="0.3">
      <c r="A1798" s="28">
        <v>1797</v>
      </c>
      <c r="B1798" s="28">
        <v>5.0000000000000001E-4</v>
      </c>
      <c r="C1798" s="28">
        <v>0.40431098068999999</v>
      </c>
    </row>
    <row r="1799" spans="1:3" x14ac:dyDescent="0.3">
      <c r="A1799" s="28">
        <v>1798</v>
      </c>
      <c r="B1799" s="28">
        <v>5.0000000000000001E-4</v>
      </c>
      <c r="C1799" s="28">
        <v>0.404143378</v>
      </c>
    </row>
    <row r="1800" spans="1:3" x14ac:dyDescent="0.3">
      <c r="A1800" s="28">
        <v>1799</v>
      </c>
      <c r="B1800" s="28">
        <v>5.0000000000000001E-4</v>
      </c>
      <c r="C1800" s="28">
        <v>0.40392089794000002</v>
      </c>
    </row>
    <row r="1801" spans="1:3" x14ac:dyDescent="0.3">
      <c r="A1801" s="28">
        <v>1800</v>
      </c>
      <c r="B1801" s="28">
        <v>5.0000000000000001E-4</v>
      </c>
      <c r="C1801" s="28">
        <v>0.40375541026</v>
      </c>
    </row>
    <row r="1802" spans="1:3" x14ac:dyDescent="0.3">
      <c r="A1802" s="28">
        <v>1801</v>
      </c>
      <c r="B1802" s="28">
        <v>5.0000000000000001E-4</v>
      </c>
      <c r="C1802" s="28">
        <v>0.40361453452000001</v>
      </c>
    </row>
    <row r="1803" spans="1:3" x14ac:dyDescent="0.3">
      <c r="A1803" s="28">
        <v>1802</v>
      </c>
      <c r="B1803" s="28">
        <v>5.0000000000000001E-4</v>
      </c>
      <c r="C1803" s="28">
        <v>0.40337839527000002</v>
      </c>
    </row>
    <row r="1804" spans="1:3" x14ac:dyDescent="0.3">
      <c r="A1804" s="28">
        <v>1803</v>
      </c>
      <c r="B1804" s="28">
        <v>5.0000000000000001E-4</v>
      </c>
      <c r="C1804" s="28">
        <v>0.40313883380999999</v>
      </c>
    </row>
    <row r="1805" spans="1:3" x14ac:dyDescent="0.3">
      <c r="A1805" s="28">
        <v>1804</v>
      </c>
      <c r="B1805" s="28">
        <v>5.0000000000000001E-4</v>
      </c>
      <c r="C1805" s="28">
        <v>0.40294353202000005</v>
      </c>
    </row>
    <row r="1806" spans="1:3" x14ac:dyDescent="0.3">
      <c r="A1806" s="28">
        <v>1805</v>
      </c>
      <c r="B1806" s="28">
        <v>5.0000000000000001E-4</v>
      </c>
      <c r="C1806" s="28">
        <v>0.40273517050999996</v>
      </c>
    </row>
    <row r="1807" spans="1:3" x14ac:dyDescent="0.3">
      <c r="A1807" s="28">
        <v>1806</v>
      </c>
      <c r="B1807" s="28">
        <v>5.0000000000000001E-4</v>
      </c>
      <c r="C1807" s="28">
        <v>0.40250874697999994</v>
      </c>
    </row>
    <row r="1808" spans="1:3" x14ac:dyDescent="0.3">
      <c r="A1808" s="28">
        <v>1807</v>
      </c>
      <c r="B1808" s="28">
        <v>5.0000000000000001E-4</v>
      </c>
      <c r="C1808" s="28">
        <v>0.40224068502999999</v>
      </c>
    </row>
    <row r="1809" spans="1:3" x14ac:dyDescent="0.3">
      <c r="A1809" s="28">
        <v>1808</v>
      </c>
      <c r="B1809" s="28">
        <v>5.0000000000000001E-4</v>
      </c>
      <c r="C1809" s="28">
        <v>0.40203122239</v>
      </c>
    </row>
    <row r="1810" spans="1:3" x14ac:dyDescent="0.3">
      <c r="A1810" s="28">
        <v>1809</v>
      </c>
      <c r="B1810" s="28">
        <v>5.0000000000000001E-4</v>
      </c>
      <c r="C1810" s="28">
        <v>0.40182064177999999</v>
      </c>
    </row>
    <row r="1811" spans="1:3" x14ac:dyDescent="0.3">
      <c r="A1811" s="28">
        <v>1810</v>
      </c>
      <c r="B1811" s="28">
        <v>5.0000000000000001E-4</v>
      </c>
      <c r="C1811" s="28">
        <v>0.40158754430999999</v>
      </c>
    </row>
    <row r="1812" spans="1:3" x14ac:dyDescent="0.3">
      <c r="A1812" s="28">
        <v>1811</v>
      </c>
      <c r="B1812" s="28">
        <v>5.0000000000000001E-4</v>
      </c>
      <c r="C1812" s="28">
        <v>0.40134356879999999</v>
      </c>
    </row>
    <row r="1813" spans="1:3" x14ac:dyDescent="0.3">
      <c r="A1813" s="28">
        <v>1812</v>
      </c>
      <c r="B1813" s="28">
        <v>5.0000000000000001E-4</v>
      </c>
      <c r="C1813" s="28">
        <v>0.40116022389</v>
      </c>
    </row>
    <row r="1814" spans="1:3" x14ac:dyDescent="0.3">
      <c r="A1814" s="28">
        <v>1813</v>
      </c>
      <c r="B1814" s="28">
        <v>5.0000000000000001E-4</v>
      </c>
      <c r="C1814" s="28">
        <v>0.40099007085999999</v>
      </c>
    </row>
    <row r="1815" spans="1:3" x14ac:dyDescent="0.3">
      <c r="A1815" s="28">
        <v>1814</v>
      </c>
      <c r="B1815" s="28">
        <v>5.0000000000000001E-4</v>
      </c>
      <c r="C1815" s="28">
        <v>0.40082380159000003</v>
      </c>
    </row>
    <row r="1816" spans="1:3" x14ac:dyDescent="0.3">
      <c r="A1816" s="28">
        <v>1815</v>
      </c>
      <c r="B1816" s="28">
        <v>5.0000000000000001E-4</v>
      </c>
      <c r="C1816" s="28">
        <v>0.40062108600000002</v>
      </c>
    </row>
    <row r="1817" spans="1:3" x14ac:dyDescent="0.3">
      <c r="A1817" s="28">
        <v>1816</v>
      </c>
      <c r="B1817" s="28">
        <v>5.0000000000000001E-4</v>
      </c>
      <c r="C1817" s="28">
        <v>0.40042422351000001</v>
      </c>
    </row>
    <row r="1818" spans="1:3" x14ac:dyDescent="0.3">
      <c r="A1818" s="28">
        <v>1817</v>
      </c>
      <c r="B1818" s="28">
        <v>5.0000000000000001E-4</v>
      </c>
      <c r="C1818" s="28">
        <v>0.40022200893999998</v>
      </c>
    </row>
    <row r="1819" spans="1:3" x14ac:dyDescent="0.3">
      <c r="A1819" s="28">
        <v>1818</v>
      </c>
      <c r="B1819" s="28">
        <v>5.0000000000000001E-4</v>
      </c>
      <c r="C1819" s="28">
        <v>0.40002267613999998</v>
      </c>
    </row>
    <row r="1820" spans="1:3" x14ac:dyDescent="0.3">
      <c r="A1820" s="28">
        <v>1819</v>
      </c>
      <c r="B1820" s="28">
        <v>5.0000000000000001E-4</v>
      </c>
      <c r="C1820" s="28">
        <v>0.39984581617000003</v>
      </c>
    </row>
    <row r="1821" spans="1:3" x14ac:dyDescent="0.3">
      <c r="A1821" s="28">
        <v>1820</v>
      </c>
      <c r="B1821" s="28">
        <v>5.0000000000000001E-4</v>
      </c>
      <c r="C1821" s="28">
        <v>0.3996488876</v>
      </c>
    </row>
    <row r="1822" spans="1:3" x14ac:dyDescent="0.3">
      <c r="A1822" s="28">
        <v>1821</v>
      </c>
      <c r="B1822" s="28">
        <v>5.0000000000000001E-4</v>
      </c>
      <c r="C1822" s="28">
        <v>0.39937719885999995</v>
      </c>
    </row>
    <row r="1823" spans="1:3" x14ac:dyDescent="0.3">
      <c r="A1823" s="28">
        <v>1822</v>
      </c>
      <c r="B1823" s="28">
        <v>5.0000000000000001E-4</v>
      </c>
      <c r="C1823" s="28">
        <v>0.39919882143000002</v>
      </c>
    </row>
    <row r="1824" spans="1:3" x14ac:dyDescent="0.3">
      <c r="A1824" s="28">
        <v>1823</v>
      </c>
      <c r="B1824" s="28">
        <v>5.0000000000000001E-4</v>
      </c>
      <c r="C1824" s="28">
        <v>0.39897440819000002</v>
      </c>
    </row>
    <row r="1825" spans="1:3" x14ac:dyDescent="0.3">
      <c r="A1825" s="28">
        <v>1824</v>
      </c>
      <c r="B1825" s="28">
        <v>5.0000000000000001E-4</v>
      </c>
      <c r="C1825" s="28">
        <v>0.39875848132000002</v>
      </c>
    </row>
    <row r="1826" spans="1:3" x14ac:dyDescent="0.3">
      <c r="A1826" s="28">
        <v>1825</v>
      </c>
      <c r="B1826" s="28">
        <v>5.0000000000000001E-4</v>
      </c>
      <c r="C1826" s="28">
        <v>0.39850278725999999</v>
      </c>
    </row>
    <row r="1827" spans="1:3" x14ac:dyDescent="0.3">
      <c r="A1827" s="28">
        <v>1826</v>
      </c>
      <c r="B1827" s="28">
        <v>5.0000000000000001E-4</v>
      </c>
      <c r="C1827" s="28">
        <v>0.39831268709000001</v>
      </c>
    </row>
    <row r="1828" spans="1:3" x14ac:dyDescent="0.3">
      <c r="A1828" s="28">
        <v>1827</v>
      </c>
      <c r="B1828" s="28">
        <v>5.0000000000000001E-4</v>
      </c>
      <c r="C1828" s="28">
        <v>0.39812178283999999</v>
      </c>
    </row>
    <row r="1829" spans="1:3" x14ac:dyDescent="0.3">
      <c r="A1829" s="28">
        <v>1828</v>
      </c>
      <c r="B1829" s="28">
        <v>5.0000000000000001E-4</v>
      </c>
      <c r="C1829" s="28">
        <v>0.39789062649000001</v>
      </c>
    </row>
    <row r="1830" spans="1:3" x14ac:dyDescent="0.3">
      <c r="A1830" s="28">
        <v>1829</v>
      </c>
      <c r="B1830" s="28">
        <v>5.0000000000000001E-4</v>
      </c>
      <c r="C1830" s="28">
        <v>0.39762981706</v>
      </c>
    </row>
    <row r="1831" spans="1:3" x14ac:dyDescent="0.3">
      <c r="A1831" s="28">
        <v>1830</v>
      </c>
      <c r="B1831" s="28">
        <v>5.0000000000000001E-4</v>
      </c>
      <c r="C1831" s="28">
        <v>0.39746256527000001</v>
      </c>
    </row>
    <row r="1832" spans="1:3" x14ac:dyDescent="0.3">
      <c r="A1832" s="28">
        <v>1831</v>
      </c>
      <c r="B1832" s="28">
        <v>5.0000000000000001E-4</v>
      </c>
      <c r="C1832" s="28">
        <v>0.39721882236</v>
      </c>
    </row>
    <row r="1833" spans="1:3" x14ac:dyDescent="0.3">
      <c r="A1833" s="28">
        <v>1832</v>
      </c>
      <c r="B1833" s="28">
        <v>5.0000000000000001E-4</v>
      </c>
      <c r="C1833" s="28">
        <v>0.39700269736999999</v>
      </c>
    </row>
    <row r="1834" spans="1:3" x14ac:dyDescent="0.3">
      <c r="A1834" s="28">
        <v>1833</v>
      </c>
      <c r="B1834" s="28">
        <v>5.0000000000000001E-4</v>
      </c>
      <c r="C1834" s="28">
        <v>0.39674861026000002</v>
      </c>
    </row>
    <row r="1835" spans="1:3" x14ac:dyDescent="0.3">
      <c r="A1835" s="28">
        <v>1834</v>
      </c>
      <c r="B1835" s="28">
        <v>5.0000000000000001E-4</v>
      </c>
      <c r="C1835" s="28">
        <v>0.39654775014999999</v>
      </c>
    </row>
    <row r="1836" spans="1:3" x14ac:dyDescent="0.3">
      <c r="A1836" s="28">
        <v>1835</v>
      </c>
      <c r="B1836" s="28">
        <v>5.0000000000000001E-4</v>
      </c>
      <c r="C1836" s="28">
        <v>0.39633552725999999</v>
      </c>
    </row>
    <row r="1837" spans="1:3" x14ac:dyDescent="0.3">
      <c r="A1837" s="28">
        <v>1836</v>
      </c>
      <c r="B1837" s="28">
        <v>5.0000000000000001E-4</v>
      </c>
      <c r="C1837" s="28">
        <v>0.39608869452000001</v>
      </c>
    </row>
    <row r="1838" spans="1:3" x14ac:dyDescent="0.3">
      <c r="A1838" s="28">
        <v>1837</v>
      </c>
      <c r="B1838" s="28">
        <v>5.0000000000000001E-4</v>
      </c>
      <c r="C1838" s="28">
        <v>0.39589934425000001</v>
      </c>
    </row>
    <row r="1839" spans="1:3" x14ac:dyDescent="0.3">
      <c r="A1839" s="28">
        <v>1838</v>
      </c>
      <c r="B1839" s="28">
        <v>5.0000000000000001E-4</v>
      </c>
      <c r="C1839" s="28">
        <v>0.39569827531999996</v>
      </c>
    </row>
    <row r="1840" spans="1:3" x14ac:dyDescent="0.3">
      <c r="A1840" s="28">
        <v>1839</v>
      </c>
      <c r="B1840" s="28">
        <v>5.0000000000000001E-4</v>
      </c>
      <c r="C1840" s="28">
        <v>0.39545749311</v>
      </c>
    </row>
    <row r="1841" spans="1:3" x14ac:dyDescent="0.3">
      <c r="A1841" s="28">
        <v>1840</v>
      </c>
      <c r="B1841" s="28">
        <v>5.0000000000000001E-4</v>
      </c>
      <c r="C1841" s="28">
        <v>0.39521960495000003</v>
      </c>
    </row>
    <row r="1842" spans="1:3" x14ac:dyDescent="0.3">
      <c r="A1842" s="28">
        <v>1841</v>
      </c>
      <c r="B1842" s="28">
        <v>5.0000000000000001E-4</v>
      </c>
      <c r="C1842" s="28">
        <v>0.39495048725999998</v>
      </c>
    </row>
    <row r="1843" spans="1:3" x14ac:dyDescent="0.3">
      <c r="A1843" s="28">
        <v>1842</v>
      </c>
      <c r="B1843" s="28">
        <v>5.0000000000000001E-4</v>
      </c>
      <c r="C1843" s="28">
        <v>0.39471729089999996</v>
      </c>
    </row>
    <row r="1844" spans="1:3" x14ac:dyDescent="0.3">
      <c r="A1844" s="28">
        <v>1843</v>
      </c>
      <c r="B1844" s="28">
        <v>5.0000000000000001E-4</v>
      </c>
      <c r="C1844" s="28">
        <v>0.39451933292000002</v>
      </c>
    </row>
    <row r="1845" spans="1:3" x14ac:dyDescent="0.3">
      <c r="A1845" s="28">
        <v>1844</v>
      </c>
      <c r="B1845" s="28">
        <v>5.0000000000000001E-4</v>
      </c>
      <c r="C1845" s="28">
        <v>0.39428847405</v>
      </c>
    </row>
    <row r="1846" spans="1:3" x14ac:dyDescent="0.3">
      <c r="A1846" s="28">
        <v>1845</v>
      </c>
      <c r="B1846" s="28">
        <v>5.0000000000000001E-4</v>
      </c>
      <c r="C1846" s="28">
        <v>0.39404021860999999</v>
      </c>
    </row>
    <row r="1847" spans="1:3" x14ac:dyDescent="0.3">
      <c r="A1847" s="28">
        <v>1846</v>
      </c>
      <c r="B1847" s="28">
        <v>5.0000000000000001E-4</v>
      </c>
      <c r="C1847" s="28">
        <v>0.39375561462999997</v>
      </c>
    </row>
    <row r="1848" spans="1:3" x14ac:dyDescent="0.3">
      <c r="A1848" s="28">
        <v>1847</v>
      </c>
      <c r="B1848" s="28">
        <v>5.0000000000000001E-4</v>
      </c>
      <c r="C1848" s="28">
        <v>0.39352394365999999</v>
      </c>
    </row>
    <row r="1849" spans="1:3" x14ac:dyDescent="0.3">
      <c r="A1849" s="28">
        <v>1848</v>
      </c>
      <c r="B1849" s="28">
        <v>5.0000000000000001E-4</v>
      </c>
      <c r="C1849" s="28">
        <v>0.39331199894999996</v>
      </c>
    </row>
    <row r="1850" spans="1:3" x14ac:dyDescent="0.3">
      <c r="A1850" s="28">
        <v>1849</v>
      </c>
      <c r="B1850" s="28">
        <v>5.0000000000000001E-4</v>
      </c>
      <c r="C1850" s="28">
        <v>0.39303362305999995</v>
      </c>
    </row>
    <row r="1851" spans="1:3" x14ac:dyDescent="0.3">
      <c r="A1851" s="28">
        <v>1850</v>
      </c>
      <c r="B1851" s="28">
        <v>5.0000000000000001E-4</v>
      </c>
      <c r="C1851" s="28">
        <v>0.39278306526999995</v>
      </c>
    </row>
    <row r="1852" spans="1:3" x14ac:dyDescent="0.3">
      <c r="A1852" s="28">
        <v>1851</v>
      </c>
      <c r="B1852" s="28">
        <v>5.0000000000000001E-4</v>
      </c>
      <c r="C1852" s="28">
        <v>0.39253252756000001</v>
      </c>
    </row>
    <row r="1853" spans="1:3" x14ac:dyDescent="0.3">
      <c r="A1853" s="28">
        <v>1852</v>
      </c>
      <c r="B1853" s="28">
        <v>5.0000000000000001E-4</v>
      </c>
      <c r="C1853" s="28">
        <v>0.39224516305999996</v>
      </c>
    </row>
    <row r="1854" spans="1:3" x14ac:dyDescent="0.3">
      <c r="A1854" s="28">
        <v>1853</v>
      </c>
      <c r="B1854" s="28">
        <v>5.0000000000000001E-4</v>
      </c>
      <c r="C1854" s="28">
        <v>0.39201260783000003</v>
      </c>
    </row>
    <row r="1855" spans="1:3" x14ac:dyDescent="0.3">
      <c r="A1855" s="28">
        <v>1854</v>
      </c>
      <c r="B1855" s="28">
        <v>5.0000000000000001E-4</v>
      </c>
      <c r="C1855" s="28">
        <v>0.39177379871000001</v>
      </c>
    </row>
    <row r="1856" spans="1:3" x14ac:dyDescent="0.3">
      <c r="A1856" s="28">
        <v>1855</v>
      </c>
      <c r="B1856" s="28">
        <v>5.0000000000000001E-4</v>
      </c>
      <c r="C1856" s="28">
        <v>0.39155200974000004</v>
      </c>
    </row>
    <row r="1857" spans="1:3" x14ac:dyDescent="0.3">
      <c r="A1857" s="28">
        <v>1856</v>
      </c>
      <c r="B1857" s="28">
        <v>5.0000000000000001E-4</v>
      </c>
      <c r="C1857" s="28">
        <v>0.39132194048999996</v>
      </c>
    </row>
    <row r="1858" spans="1:3" x14ac:dyDescent="0.3">
      <c r="A1858" s="28">
        <v>1857</v>
      </c>
      <c r="B1858" s="28">
        <v>5.0000000000000001E-4</v>
      </c>
      <c r="C1858" s="28">
        <v>0.39108700104999999</v>
      </c>
    </row>
    <row r="1859" spans="1:3" x14ac:dyDescent="0.3">
      <c r="A1859" s="28">
        <v>1858</v>
      </c>
      <c r="B1859" s="28">
        <v>5.0000000000000001E-4</v>
      </c>
      <c r="C1859" s="28">
        <v>0.39081813365000001</v>
      </c>
    </row>
    <row r="1860" spans="1:3" x14ac:dyDescent="0.3">
      <c r="A1860" s="28">
        <v>1859</v>
      </c>
      <c r="B1860" s="28">
        <v>5.0000000000000001E-4</v>
      </c>
      <c r="C1860" s="28">
        <v>0.39047116979999996</v>
      </c>
    </row>
    <row r="1861" spans="1:3" x14ac:dyDescent="0.3">
      <c r="A1861" s="28">
        <v>1860</v>
      </c>
      <c r="B1861" s="28">
        <v>5.0000000000000001E-4</v>
      </c>
      <c r="C1861" s="28">
        <v>0.39023691802000005</v>
      </c>
    </row>
    <row r="1862" spans="1:3" x14ac:dyDescent="0.3">
      <c r="A1862" s="28">
        <v>1861</v>
      </c>
      <c r="B1862" s="28">
        <v>5.0000000000000001E-4</v>
      </c>
      <c r="C1862" s="28">
        <v>0.38998231928000004</v>
      </c>
    </row>
    <row r="1863" spans="1:3" x14ac:dyDescent="0.3">
      <c r="A1863" s="28">
        <v>1862</v>
      </c>
      <c r="B1863" s="28">
        <v>5.0000000000000001E-4</v>
      </c>
      <c r="C1863" s="28">
        <v>0.38974239435000002</v>
      </c>
    </row>
    <row r="1864" spans="1:3" x14ac:dyDescent="0.3">
      <c r="A1864" s="28">
        <v>1863</v>
      </c>
      <c r="B1864" s="28">
        <v>5.0000000000000001E-4</v>
      </c>
      <c r="C1864" s="28">
        <v>0.38953179398000004</v>
      </c>
    </row>
    <row r="1865" spans="1:3" x14ac:dyDescent="0.3">
      <c r="A1865" s="28">
        <v>1864</v>
      </c>
      <c r="B1865" s="28">
        <v>5.0000000000000001E-4</v>
      </c>
      <c r="C1865" s="28">
        <v>0.38924123762000001</v>
      </c>
    </row>
    <row r="1866" spans="1:3" x14ac:dyDescent="0.3">
      <c r="A1866" s="28">
        <v>1865</v>
      </c>
      <c r="B1866" s="28">
        <v>5.0000000000000001E-4</v>
      </c>
      <c r="C1866" s="28">
        <v>0.38898628111</v>
      </c>
    </row>
    <row r="1867" spans="1:3" x14ac:dyDescent="0.3">
      <c r="A1867" s="28">
        <v>1866</v>
      </c>
      <c r="B1867" s="28">
        <v>5.0000000000000001E-4</v>
      </c>
      <c r="C1867" s="28">
        <v>0.38870449765999998</v>
      </c>
    </row>
    <row r="1868" spans="1:3" x14ac:dyDescent="0.3">
      <c r="A1868" s="28">
        <v>1867</v>
      </c>
      <c r="B1868" s="28">
        <v>5.0000000000000001E-4</v>
      </c>
      <c r="C1868" s="28">
        <v>0.38837524903000004</v>
      </c>
    </row>
    <row r="1869" spans="1:3" x14ac:dyDescent="0.3">
      <c r="A1869" s="28">
        <v>1868</v>
      </c>
      <c r="B1869" s="28">
        <v>5.0000000000000001E-4</v>
      </c>
      <c r="C1869" s="28">
        <v>0.38812854791000001</v>
      </c>
    </row>
    <row r="1870" spans="1:3" x14ac:dyDescent="0.3">
      <c r="A1870" s="28">
        <v>1869</v>
      </c>
      <c r="B1870" s="28">
        <v>5.0000000000000001E-4</v>
      </c>
      <c r="C1870" s="28">
        <v>0.38791572362999999</v>
      </c>
    </row>
    <row r="1871" spans="1:3" x14ac:dyDescent="0.3">
      <c r="A1871" s="28">
        <v>1870</v>
      </c>
      <c r="B1871" s="28">
        <v>5.0000000000000001E-4</v>
      </c>
      <c r="C1871" s="28">
        <v>0.38761237063000004</v>
      </c>
    </row>
    <row r="1872" spans="1:3" x14ac:dyDescent="0.3">
      <c r="A1872" s="28">
        <v>1871</v>
      </c>
      <c r="B1872" s="28">
        <v>5.0000000000000001E-4</v>
      </c>
      <c r="C1872" s="28">
        <v>0.38727466933000004</v>
      </c>
    </row>
    <row r="1873" spans="1:3" x14ac:dyDescent="0.3">
      <c r="A1873" s="28">
        <v>1872</v>
      </c>
      <c r="B1873" s="28">
        <v>5.0000000000000001E-4</v>
      </c>
      <c r="C1873" s="28">
        <v>0.38690179063999997</v>
      </c>
    </row>
    <row r="1874" spans="1:3" x14ac:dyDescent="0.3">
      <c r="A1874" s="28">
        <v>1873</v>
      </c>
      <c r="B1874" s="28">
        <v>5.0000000000000001E-4</v>
      </c>
      <c r="C1874" s="28">
        <v>0.38661603066</v>
      </c>
    </row>
    <row r="1875" spans="1:3" x14ac:dyDescent="0.3">
      <c r="A1875" s="28">
        <v>1874</v>
      </c>
      <c r="B1875" s="28">
        <v>5.0000000000000001E-4</v>
      </c>
      <c r="C1875" s="28">
        <v>0.38635101815</v>
      </c>
    </row>
    <row r="1876" spans="1:3" x14ac:dyDescent="0.3">
      <c r="A1876" s="28">
        <v>1875</v>
      </c>
      <c r="B1876" s="28">
        <v>5.0000000000000001E-4</v>
      </c>
      <c r="C1876" s="28">
        <v>0.38604364036</v>
      </c>
    </row>
    <row r="1877" spans="1:3" x14ac:dyDescent="0.3">
      <c r="A1877" s="28">
        <v>1876</v>
      </c>
      <c r="B1877" s="28">
        <v>5.0000000000000001E-4</v>
      </c>
      <c r="C1877" s="28">
        <v>0.38576020835000002</v>
      </c>
    </row>
    <row r="1878" spans="1:3" x14ac:dyDescent="0.3">
      <c r="A1878" s="28">
        <v>1877</v>
      </c>
      <c r="B1878" s="28">
        <v>5.0000000000000001E-4</v>
      </c>
      <c r="C1878" s="28">
        <v>0.38546028634000001</v>
      </c>
    </row>
    <row r="1879" spans="1:3" x14ac:dyDescent="0.3">
      <c r="A1879" s="28">
        <v>1878</v>
      </c>
      <c r="B1879" s="28">
        <v>5.0000000000000001E-4</v>
      </c>
      <c r="C1879" s="28">
        <v>0.38523614090000002</v>
      </c>
    </row>
    <row r="1880" spans="1:3" x14ac:dyDescent="0.3">
      <c r="A1880" s="28">
        <v>1879</v>
      </c>
      <c r="B1880" s="28">
        <v>5.0000000000000001E-4</v>
      </c>
      <c r="C1880" s="28">
        <v>0.38489198324000001</v>
      </c>
    </row>
    <row r="1881" spans="1:3" x14ac:dyDescent="0.3">
      <c r="A1881" s="28">
        <v>1880</v>
      </c>
      <c r="B1881" s="28">
        <v>5.0000000000000001E-4</v>
      </c>
      <c r="C1881" s="28">
        <v>0.38464642960000001</v>
      </c>
    </row>
    <row r="1882" spans="1:3" x14ac:dyDescent="0.3">
      <c r="A1882" s="28">
        <v>1881</v>
      </c>
      <c r="B1882" s="28">
        <v>5.0000000000000001E-4</v>
      </c>
      <c r="C1882" s="28">
        <v>0.38431676144999999</v>
      </c>
    </row>
    <row r="1883" spans="1:3" x14ac:dyDescent="0.3">
      <c r="A1883" s="28">
        <v>1882</v>
      </c>
      <c r="B1883" s="28">
        <v>5.0000000000000001E-4</v>
      </c>
      <c r="C1883" s="28">
        <v>0.38403871844999998</v>
      </c>
    </row>
    <row r="1884" spans="1:3" x14ac:dyDescent="0.3">
      <c r="A1884" s="28">
        <v>1883</v>
      </c>
      <c r="B1884" s="28">
        <v>5.0000000000000001E-4</v>
      </c>
      <c r="C1884" s="28">
        <v>0.38369867749000003</v>
      </c>
    </row>
    <row r="1885" spans="1:3" x14ac:dyDescent="0.3">
      <c r="A1885" s="28">
        <v>1884</v>
      </c>
      <c r="B1885" s="28">
        <v>5.0000000000000001E-4</v>
      </c>
      <c r="C1885" s="28">
        <v>0.38341781883999998</v>
      </c>
    </row>
    <row r="1886" spans="1:3" x14ac:dyDescent="0.3">
      <c r="A1886" s="28">
        <v>1885</v>
      </c>
      <c r="B1886" s="28">
        <v>5.0000000000000001E-4</v>
      </c>
      <c r="C1886" s="28">
        <v>0.38311069469000003</v>
      </c>
    </row>
    <row r="1887" spans="1:3" x14ac:dyDescent="0.3">
      <c r="A1887" s="28">
        <v>1886</v>
      </c>
      <c r="B1887" s="28">
        <v>5.0000000000000001E-4</v>
      </c>
      <c r="C1887" s="28">
        <v>0.38279752911000003</v>
      </c>
    </row>
    <row r="1888" spans="1:3" x14ac:dyDescent="0.3">
      <c r="A1888" s="28">
        <v>1887</v>
      </c>
      <c r="B1888" s="28">
        <v>5.0000000000000001E-4</v>
      </c>
      <c r="C1888" s="28">
        <v>0.38241708858000001</v>
      </c>
    </row>
    <row r="1889" spans="1:3" x14ac:dyDescent="0.3">
      <c r="A1889" s="28">
        <v>1888</v>
      </c>
      <c r="B1889" s="28">
        <v>5.0000000000000001E-4</v>
      </c>
      <c r="C1889" s="28">
        <v>0.38206184780999997</v>
      </c>
    </row>
    <row r="1890" spans="1:3" x14ac:dyDescent="0.3">
      <c r="A1890" s="28">
        <v>1889</v>
      </c>
      <c r="B1890" s="28">
        <v>5.0000000000000001E-4</v>
      </c>
      <c r="C1890" s="28">
        <v>0.38177280064999997</v>
      </c>
    </row>
    <row r="1891" spans="1:3" x14ac:dyDescent="0.3">
      <c r="A1891" s="28">
        <v>1890</v>
      </c>
      <c r="B1891" s="28">
        <v>5.0000000000000001E-4</v>
      </c>
      <c r="C1891" s="28">
        <v>0.38145366733999997</v>
      </c>
    </row>
    <row r="1892" spans="1:3" x14ac:dyDescent="0.3">
      <c r="A1892" s="28">
        <v>1891</v>
      </c>
      <c r="B1892" s="28">
        <v>5.0000000000000001E-4</v>
      </c>
      <c r="C1892" s="28">
        <v>0.38106136397999996</v>
      </c>
    </row>
    <row r="1893" spans="1:3" x14ac:dyDescent="0.3">
      <c r="A1893" s="28">
        <v>1892</v>
      </c>
      <c r="B1893" s="28">
        <v>5.0000000000000001E-4</v>
      </c>
      <c r="C1893" s="28">
        <v>0.3806974856</v>
      </c>
    </row>
    <row r="1894" spans="1:3" x14ac:dyDescent="0.3">
      <c r="A1894" s="28">
        <v>1893</v>
      </c>
      <c r="B1894" s="28">
        <v>5.0000000000000001E-4</v>
      </c>
      <c r="C1894" s="28">
        <v>0.38027911887999999</v>
      </c>
    </row>
    <row r="1895" spans="1:3" x14ac:dyDescent="0.3">
      <c r="A1895" s="28">
        <v>1894</v>
      </c>
      <c r="B1895" s="28">
        <v>5.0000000000000001E-4</v>
      </c>
      <c r="C1895" s="28">
        <v>0.37989271801000002</v>
      </c>
    </row>
    <row r="1896" spans="1:3" x14ac:dyDescent="0.3">
      <c r="A1896" s="28">
        <v>1895</v>
      </c>
      <c r="B1896" s="28">
        <v>5.0000000000000001E-4</v>
      </c>
      <c r="C1896" s="28">
        <v>0.37955572426000006</v>
      </c>
    </row>
    <row r="1897" spans="1:3" x14ac:dyDescent="0.3">
      <c r="A1897" s="28">
        <v>1896</v>
      </c>
      <c r="B1897" s="28">
        <v>5.0000000000000001E-4</v>
      </c>
      <c r="C1897" s="28">
        <v>0.37920371694999999</v>
      </c>
    </row>
    <row r="1898" spans="1:3" x14ac:dyDescent="0.3">
      <c r="A1898" s="28">
        <v>1897</v>
      </c>
      <c r="B1898" s="28">
        <v>5.0000000000000001E-4</v>
      </c>
      <c r="C1898" s="28">
        <v>0.37868249745999999</v>
      </c>
    </row>
    <row r="1899" spans="1:3" x14ac:dyDescent="0.3">
      <c r="A1899" s="28">
        <v>1898</v>
      </c>
      <c r="B1899" s="28">
        <v>5.0000000000000001E-4</v>
      </c>
      <c r="C1899" s="28">
        <v>0.37831480256</v>
      </c>
    </row>
    <row r="1900" spans="1:3" x14ac:dyDescent="0.3">
      <c r="A1900" s="28">
        <v>1899</v>
      </c>
      <c r="B1900" s="28">
        <v>5.0000000000000001E-4</v>
      </c>
      <c r="C1900" s="28">
        <v>0.37797630251000003</v>
      </c>
    </row>
    <row r="1901" spans="1:3" x14ac:dyDescent="0.3">
      <c r="A1901" s="28">
        <v>1900</v>
      </c>
      <c r="B1901" s="28">
        <v>5.0000000000000001E-4</v>
      </c>
      <c r="C1901" s="28">
        <v>0.37766846434999995</v>
      </c>
    </row>
    <row r="1902" spans="1:3" x14ac:dyDescent="0.3">
      <c r="A1902" s="28">
        <v>1901</v>
      </c>
      <c r="B1902" s="28">
        <v>5.0000000000000001E-4</v>
      </c>
      <c r="C1902" s="28">
        <v>0.37727998944000002</v>
      </c>
    </row>
    <row r="1903" spans="1:3" x14ac:dyDescent="0.3">
      <c r="A1903" s="28">
        <v>1902</v>
      </c>
      <c r="B1903" s="28">
        <v>5.0000000000000001E-4</v>
      </c>
      <c r="C1903" s="28">
        <v>0.37678880957999999</v>
      </c>
    </row>
    <row r="1904" spans="1:3" x14ac:dyDescent="0.3">
      <c r="A1904" s="28">
        <v>1903</v>
      </c>
      <c r="B1904" s="28">
        <v>5.0000000000000001E-4</v>
      </c>
      <c r="C1904" s="28">
        <v>0.37625421256000002</v>
      </c>
    </row>
    <row r="1905" spans="1:3" x14ac:dyDescent="0.3">
      <c r="A1905" s="28">
        <v>1904</v>
      </c>
      <c r="B1905" s="28">
        <v>5.0000000000000001E-4</v>
      </c>
      <c r="C1905" s="28">
        <v>0.37585085163999998</v>
      </c>
    </row>
    <row r="1906" spans="1:3" x14ac:dyDescent="0.3">
      <c r="A1906" s="28">
        <v>1905</v>
      </c>
      <c r="B1906" s="28">
        <v>5.0000000000000001E-4</v>
      </c>
      <c r="C1906" s="28">
        <v>0.37547122311000003</v>
      </c>
    </row>
    <row r="1907" spans="1:3" x14ac:dyDescent="0.3">
      <c r="A1907" s="28">
        <v>1906</v>
      </c>
      <c r="B1907" s="28">
        <v>5.0000000000000001E-4</v>
      </c>
      <c r="C1907" s="28">
        <v>0.37510753191000001</v>
      </c>
    </row>
    <row r="1908" spans="1:3" x14ac:dyDescent="0.3">
      <c r="A1908" s="28">
        <v>1907</v>
      </c>
      <c r="B1908" s="28">
        <v>5.0000000000000001E-4</v>
      </c>
      <c r="C1908" s="28">
        <v>0.37473953246000002</v>
      </c>
    </row>
    <row r="1909" spans="1:3" x14ac:dyDescent="0.3">
      <c r="A1909" s="28">
        <v>1908</v>
      </c>
      <c r="B1909" s="28">
        <v>5.0000000000000001E-4</v>
      </c>
      <c r="C1909" s="28">
        <v>0.37431321965999997</v>
      </c>
    </row>
    <row r="1910" spans="1:3" x14ac:dyDescent="0.3">
      <c r="A1910" s="28">
        <v>1909</v>
      </c>
      <c r="B1910" s="28">
        <v>5.0000000000000001E-4</v>
      </c>
      <c r="C1910" s="28">
        <v>0.37396399678000003</v>
      </c>
    </row>
    <row r="1911" spans="1:3" x14ac:dyDescent="0.3">
      <c r="A1911" s="28">
        <v>1910</v>
      </c>
      <c r="B1911" s="28">
        <v>5.0000000000000001E-4</v>
      </c>
      <c r="C1911" s="28">
        <v>0.37352160751000002</v>
      </c>
    </row>
    <row r="1912" spans="1:3" x14ac:dyDescent="0.3">
      <c r="A1912" s="28">
        <v>1911</v>
      </c>
      <c r="B1912" s="28">
        <v>5.0000000000000001E-4</v>
      </c>
      <c r="C1912" s="28">
        <v>0.37305951434999995</v>
      </c>
    </row>
    <row r="1913" spans="1:3" x14ac:dyDescent="0.3">
      <c r="A1913" s="28">
        <v>1912</v>
      </c>
      <c r="B1913" s="28">
        <v>5.0000000000000001E-4</v>
      </c>
      <c r="C1913" s="28">
        <v>0.37266733819000003</v>
      </c>
    </row>
    <row r="1914" spans="1:3" x14ac:dyDescent="0.3">
      <c r="A1914" s="28">
        <v>1913</v>
      </c>
      <c r="B1914" s="28">
        <v>5.0000000000000001E-4</v>
      </c>
      <c r="C1914" s="28">
        <v>0.37223831138000002</v>
      </c>
    </row>
    <row r="1915" spans="1:3" x14ac:dyDescent="0.3">
      <c r="A1915" s="28">
        <v>1914</v>
      </c>
      <c r="B1915" s="28">
        <v>5.0000000000000001E-4</v>
      </c>
      <c r="C1915" s="28">
        <v>0.37175656158000003</v>
      </c>
    </row>
    <row r="1916" spans="1:3" x14ac:dyDescent="0.3">
      <c r="A1916" s="28">
        <v>1915</v>
      </c>
      <c r="B1916" s="28">
        <v>5.0000000000000001E-4</v>
      </c>
      <c r="C1916" s="28">
        <v>0.37140713187000002</v>
      </c>
    </row>
    <row r="1917" spans="1:3" x14ac:dyDescent="0.3">
      <c r="A1917" s="28">
        <v>1916</v>
      </c>
      <c r="B1917" s="28">
        <v>5.0000000000000001E-4</v>
      </c>
      <c r="C1917" s="28">
        <v>0.37097426179000004</v>
      </c>
    </row>
    <row r="1918" spans="1:3" x14ac:dyDescent="0.3">
      <c r="A1918" s="28">
        <v>1917</v>
      </c>
      <c r="B1918" s="28">
        <v>5.0000000000000001E-4</v>
      </c>
      <c r="C1918" s="28">
        <v>0.37059390564</v>
      </c>
    </row>
    <row r="1919" spans="1:3" x14ac:dyDescent="0.3">
      <c r="A1919" s="28">
        <v>1918</v>
      </c>
      <c r="B1919" s="28">
        <v>5.0000000000000001E-4</v>
      </c>
      <c r="C1919" s="28">
        <v>0.37009925780000003</v>
      </c>
    </row>
    <row r="1920" spans="1:3" x14ac:dyDescent="0.3">
      <c r="A1920" s="28">
        <v>1919</v>
      </c>
      <c r="B1920" s="28">
        <v>5.0000000000000001E-4</v>
      </c>
      <c r="C1920" s="28">
        <v>0.36953507604000002</v>
      </c>
    </row>
    <row r="1921" spans="1:3" x14ac:dyDescent="0.3">
      <c r="A1921" s="28">
        <v>1920</v>
      </c>
      <c r="B1921" s="28">
        <v>5.0000000000000001E-4</v>
      </c>
      <c r="C1921" s="28">
        <v>0.36899490038999999</v>
      </c>
    </row>
    <row r="1922" spans="1:3" x14ac:dyDescent="0.3">
      <c r="A1922" s="28">
        <v>1921</v>
      </c>
      <c r="B1922" s="28">
        <v>5.0000000000000001E-4</v>
      </c>
      <c r="C1922" s="28">
        <v>0.36851716859</v>
      </c>
    </row>
    <row r="1923" spans="1:3" x14ac:dyDescent="0.3">
      <c r="A1923" s="28">
        <v>1922</v>
      </c>
      <c r="B1923" s="28">
        <v>5.0000000000000001E-4</v>
      </c>
      <c r="C1923" s="28">
        <v>0.36819262477000003</v>
      </c>
    </row>
    <row r="1924" spans="1:3" x14ac:dyDescent="0.3">
      <c r="A1924" s="28">
        <v>1923</v>
      </c>
      <c r="B1924" s="28">
        <v>5.0000000000000001E-4</v>
      </c>
      <c r="C1924" s="28">
        <v>0.36764313731999998</v>
      </c>
    </row>
    <row r="1925" spans="1:3" x14ac:dyDescent="0.3">
      <c r="A1925" s="28">
        <v>1924</v>
      </c>
      <c r="B1925" s="28">
        <v>5.0000000000000001E-4</v>
      </c>
      <c r="C1925" s="28">
        <v>0.36711316742</v>
      </c>
    </row>
    <row r="1926" spans="1:3" x14ac:dyDescent="0.3">
      <c r="A1926" s="28">
        <v>1925</v>
      </c>
      <c r="B1926" s="28">
        <v>5.0000000000000001E-4</v>
      </c>
      <c r="C1926" s="28">
        <v>0.36664226302000003</v>
      </c>
    </row>
    <row r="1927" spans="1:3" x14ac:dyDescent="0.3">
      <c r="A1927" s="28">
        <v>1926</v>
      </c>
      <c r="B1927" s="28">
        <v>5.0000000000000001E-4</v>
      </c>
      <c r="C1927" s="28">
        <v>0.36604693955000001</v>
      </c>
    </row>
    <row r="1928" spans="1:3" x14ac:dyDescent="0.3">
      <c r="A1928" s="28">
        <v>1927</v>
      </c>
      <c r="B1928" s="28">
        <v>5.0000000000000001E-4</v>
      </c>
      <c r="C1928" s="28">
        <v>0.36549887633</v>
      </c>
    </row>
    <row r="1929" spans="1:3" x14ac:dyDescent="0.3">
      <c r="A1929" s="28">
        <v>1928</v>
      </c>
      <c r="B1929" s="28">
        <v>5.0000000000000001E-4</v>
      </c>
      <c r="C1929" s="28">
        <v>0.36480894158999999</v>
      </c>
    </row>
    <row r="1930" spans="1:3" x14ac:dyDescent="0.3">
      <c r="A1930" s="28">
        <v>1929</v>
      </c>
      <c r="B1930" s="28">
        <v>5.0000000000000001E-4</v>
      </c>
      <c r="C1930" s="28">
        <v>0.36422516104000002</v>
      </c>
    </row>
    <row r="1931" spans="1:3" x14ac:dyDescent="0.3">
      <c r="A1931" s="28">
        <v>1930</v>
      </c>
      <c r="B1931" s="28">
        <v>5.0000000000000001E-4</v>
      </c>
      <c r="C1931" s="28">
        <v>0.36364725890000005</v>
      </c>
    </row>
    <row r="1932" spans="1:3" x14ac:dyDescent="0.3">
      <c r="A1932" s="28">
        <v>1931</v>
      </c>
      <c r="B1932" s="28">
        <v>5.0000000000000001E-4</v>
      </c>
      <c r="C1932" s="28">
        <v>0.36316890481999997</v>
      </c>
    </row>
    <row r="1933" spans="1:3" x14ac:dyDescent="0.3">
      <c r="A1933" s="28">
        <v>1932</v>
      </c>
      <c r="B1933" s="28">
        <v>5.0000000000000001E-4</v>
      </c>
      <c r="C1933" s="28">
        <v>0.36240096350000001</v>
      </c>
    </row>
    <row r="1934" spans="1:3" x14ac:dyDescent="0.3">
      <c r="A1934" s="28">
        <v>1933</v>
      </c>
      <c r="B1934" s="28">
        <v>5.0000000000000001E-4</v>
      </c>
      <c r="C1934" s="28">
        <v>0.36163096561000002</v>
      </c>
    </row>
    <row r="1935" spans="1:3" x14ac:dyDescent="0.3">
      <c r="A1935" s="28">
        <v>1934</v>
      </c>
      <c r="B1935" s="28">
        <v>5.0000000000000001E-4</v>
      </c>
      <c r="C1935" s="28">
        <v>0.36092197800999998</v>
      </c>
    </row>
    <row r="1936" spans="1:3" x14ac:dyDescent="0.3">
      <c r="A1936" s="28">
        <v>1935</v>
      </c>
      <c r="B1936" s="28">
        <v>5.0000000000000001E-4</v>
      </c>
      <c r="C1936" s="28">
        <v>0.36029037248999995</v>
      </c>
    </row>
    <row r="1937" spans="1:3" x14ac:dyDescent="0.3">
      <c r="A1937" s="28">
        <v>1936</v>
      </c>
      <c r="B1937" s="28">
        <v>5.0000000000000001E-4</v>
      </c>
      <c r="C1937" s="28">
        <v>0.35965981184000001</v>
      </c>
    </row>
    <row r="1938" spans="1:3" x14ac:dyDescent="0.3">
      <c r="A1938" s="28">
        <v>1937</v>
      </c>
      <c r="B1938" s="28">
        <v>5.0000000000000001E-4</v>
      </c>
      <c r="C1938" s="28">
        <v>0.35894178623</v>
      </c>
    </row>
    <row r="1939" spans="1:3" x14ac:dyDescent="0.3">
      <c r="A1939" s="28">
        <v>1938</v>
      </c>
      <c r="B1939" s="28">
        <v>5.0000000000000001E-4</v>
      </c>
      <c r="C1939" s="28">
        <v>0.35835117753000001</v>
      </c>
    </row>
    <row r="1940" spans="1:3" x14ac:dyDescent="0.3">
      <c r="A1940" s="28">
        <v>1939</v>
      </c>
      <c r="B1940" s="28">
        <v>5.0000000000000001E-4</v>
      </c>
      <c r="C1940" s="28">
        <v>0.35746799031999998</v>
      </c>
    </row>
    <row r="1941" spans="1:3" x14ac:dyDescent="0.3">
      <c r="A1941" s="28">
        <v>1940</v>
      </c>
      <c r="B1941" s="28">
        <v>5.0000000000000001E-4</v>
      </c>
      <c r="C1941" s="28">
        <v>0.35684178203</v>
      </c>
    </row>
    <row r="1942" spans="1:3" x14ac:dyDescent="0.3">
      <c r="A1942" s="28">
        <v>1941</v>
      </c>
      <c r="B1942" s="28">
        <v>5.0000000000000001E-4</v>
      </c>
      <c r="C1942" s="28">
        <v>0.35597603947000001</v>
      </c>
    </row>
    <row r="1943" spans="1:3" x14ac:dyDescent="0.3">
      <c r="A1943" s="28">
        <v>1942</v>
      </c>
      <c r="B1943" s="28">
        <v>5.0000000000000001E-4</v>
      </c>
      <c r="C1943" s="28">
        <v>0.35520073248</v>
      </c>
    </row>
    <row r="1944" spans="1:3" x14ac:dyDescent="0.3">
      <c r="A1944" s="28">
        <v>1943</v>
      </c>
      <c r="B1944" s="28">
        <v>5.0000000000000001E-4</v>
      </c>
      <c r="C1944" s="28">
        <v>0.35433586898000002</v>
      </c>
    </row>
    <row r="1945" spans="1:3" x14ac:dyDescent="0.3">
      <c r="A1945" s="28">
        <v>1944</v>
      </c>
      <c r="B1945" s="28">
        <v>5.0000000000000001E-4</v>
      </c>
      <c r="C1945" s="28">
        <v>0.35361907043000002</v>
      </c>
    </row>
    <row r="1946" spans="1:3" x14ac:dyDescent="0.3">
      <c r="A1946" s="28">
        <v>1945</v>
      </c>
      <c r="B1946" s="28">
        <v>5.0000000000000001E-4</v>
      </c>
      <c r="C1946" s="28">
        <v>0.35260640188000003</v>
      </c>
    </row>
    <row r="1947" spans="1:3" x14ac:dyDescent="0.3">
      <c r="A1947" s="28">
        <v>1946</v>
      </c>
      <c r="B1947" s="28">
        <v>5.0000000000000001E-4</v>
      </c>
      <c r="C1947" s="28">
        <v>0.35184100528000001</v>
      </c>
    </row>
    <row r="1948" spans="1:3" x14ac:dyDescent="0.3">
      <c r="A1948" s="28">
        <v>1947</v>
      </c>
      <c r="B1948" s="28">
        <v>5.0000000000000001E-4</v>
      </c>
      <c r="C1948" s="28">
        <v>0.35112659976000005</v>
      </c>
    </row>
    <row r="1949" spans="1:3" x14ac:dyDescent="0.3">
      <c r="A1949" s="28">
        <v>1948</v>
      </c>
      <c r="B1949" s="28">
        <v>5.0000000000000001E-4</v>
      </c>
      <c r="C1949" s="28">
        <v>0.35042763718999997</v>
      </c>
    </row>
    <row r="1950" spans="1:3" x14ac:dyDescent="0.3">
      <c r="A1950" s="28">
        <v>1949</v>
      </c>
      <c r="B1950" s="28">
        <v>5.0000000000000001E-4</v>
      </c>
      <c r="C1950" s="28">
        <v>0.34940995129000002</v>
      </c>
    </row>
    <row r="1951" spans="1:3" x14ac:dyDescent="0.3">
      <c r="A1951" s="28">
        <v>1950</v>
      </c>
      <c r="B1951" s="28">
        <v>5.0000000000000001E-4</v>
      </c>
      <c r="C1951" s="28">
        <v>0.34851594783000001</v>
      </c>
    </row>
    <row r="1952" spans="1:3" x14ac:dyDescent="0.3">
      <c r="A1952" s="28">
        <v>1951</v>
      </c>
      <c r="B1952" s="28">
        <v>5.0000000000000001E-4</v>
      </c>
      <c r="C1952" s="28">
        <v>0.34742799060000001</v>
      </c>
    </row>
    <row r="1953" spans="1:3" x14ac:dyDescent="0.3">
      <c r="A1953" s="28">
        <v>1952</v>
      </c>
      <c r="B1953" s="28">
        <v>5.0000000000000001E-4</v>
      </c>
      <c r="C1953" s="28">
        <v>0.34616254363999999</v>
      </c>
    </row>
    <row r="1954" spans="1:3" x14ac:dyDescent="0.3">
      <c r="A1954" s="28">
        <v>1953</v>
      </c>
      <c r="B1954" s="28">
        <v>5.0000000000000001E-4</v>
      </c>
      <c r="C1954" s="28">
        <v>0.34532398834</v>
      </c>
    </row>
    <row r="1955" spans="1:3" x14ac:dyDescent="0.3">
      <c r="A1955" s="28">
        <v>1954</v>
      </c>
      <c r="B1955" s="28">
        <v>5.0000000000000001E-4</v>
      </c>
      <c r="C1955" s="28">
        <v>0.34431159585000004</v>
      </c>
    </row>
    <row r="1956" spans="1:3" x14ac:dyDescent="0.3">
      <c r="A1956" s="28">
        <v>1955</v>
      </c>
      <c r="B1956" s="28">
        <v>5.0000000000000001E-4</v>
      </c>
      <c r="C1956" s="28">
        <v>0.3432441893</v>
      </c>
    </row>
    <row r="1957" spans="1:3" x14ac:dyDescent="0.3">
      <c r="A1957" s="28">
        <v>1956</v>
      </c>
      <c r="B1957" s="28">
        <v>5.0000000000000001E-4</v>
      </c>
      <c r="C1957" s="28">
        <v>0.34226772355000001</v>
      </c>
    </row>
    <row r="1958" spans="1:3" x14ac:dyDescent="0.3">
      <c r="A1958" s="28">
        <v>1957</v>
      </c>
      <c r="B1958" s="28">
        <v>5.0000000000000001E-4</v>
      </c>
      <c r="C1958" s="28">
        <v>0.34116603335999995</v>
      </c>
    </row>
    <row r="1959" spans="1:3" x14ac:dyDescent="0.3">
      <c r="A1959" s="28">
        <v>1958</v>
      </c>
      <c r="B1959" s="28">
        <v>5.0000000000000001E-4</v>
      </c>
      <c r="C1959" s="28">
        <v>0.34011125481999999</v>
      </c>
    </row>
    <row r="1960" spans="1:3" x14ac:dyDescent="0.3">
      <c r="A1960" s="28">
        <v>1959</v>
      </c>
      <c r="B1960" s="28">
        <v>5.0000000000000001E-4</v>
      </c>
      <c r="C1960" s="28">
        <v>0.33866679535000005</v>
      </c>
    </row>
    <row r="1961" spans="1:3" x14ac:dyDescent="0.3">
      <c r="A1961" s="28">
        <v>1960</v>
      </c>
      <c r="B1961" s="28">
        <v>5.0000000000000001E-4</v>
      </c>
      <c r="C1961" s="28">
        <v>0.33772005450999998</v>
      </c>
    </row>
    <row r="1962" spans="1:3" x14ac:dyDescent="0.3">
      <c r="A1962" s="28">
        <v>1961</v>
      </c>
      <c r="B1962" s="28">
        <v>5.0000000000000001E-4</v>
      </c>
      <c r="C1962" s="28">
        <v>0.33644863237</v>
      </c>
    </row>
    <row r="1963" spans="1:3" x14ac:dyDescent="0.3">
      <c r="A1963" s="28">
        <v>1962</v>
      </c>
      <c r="B1963" s="28">
        <v>5.0000000000000001E-4</v>
      </c>
      <c r="C1963" s="28">
        <v>0.33555646336</v>
      </c>
    </row>
    <row r="1964" spans="1:3" x14ac:dyDescent="0.3">
      <c r="A1964" s="28">
        <v>1963</v>
      </c>
      <c r="B1964" s="28">
        <v>5.0000000000000001E-4</v>
      </c>
      <c r="C1964" s="28">
        <v>0.33443440853</v>
      </c>
    </row>
    <row r="1965" spans="1:3" x14ac:dyDescent="0.3">
      <c r="A1965" s="28">
        <v>1964</v>
      </c>
      <c r="B1965" s="28">
        <v>5.0000000000000001E-4</v>
      </c>
      <c r="C1965" s="28">
        <v>0.33352574345000002</v>
      </c>
    </row>
    <row r="1966" spans="1:3" x14ac:dyDescent="0.3">
      <c r="A1966" s="28">
        <v>1965</v>
      </c>
      <c r="B1966" s="28">
        <v>5.0000000000000001E-4</v>
      </c>
      <c r="C1966" s="28">
        <v>0.33233378306</v>
      </c>
    </row>
    <row r="1967" spans="1:3" x14ac:dyDescent="0.3">
      <c r="A1967" s="28">
        <v>1966</v>
      </c>
      <c r="B1967" s="28">
        <v>5.0000000000000001E-4</v>
      </c>
      <c r="C1967" s="28">
        <v>0.33089601028999999</v>
      </c>
    </row>
    <row r="1968" spans="1:3" x14ac:dyDescent="0.3">
      <c r="A1968" s="28">
        <v>1967</v>
      </c>
      <c r="B1968" s="28">
        <v>5.0000000000000001E-4</v>
      </c>
      <c r="C1968" s="28">
        <v>0.32997531109999995</v>
      </c>
    </row>
    <row r="1969" spans="1:3" x14ac:dyDescent="0.3">
      <c r="A1969" s="28">
        <v>1968</v>
      </c>
      <c r="B1969" s="28">
        <v>5.0000000000000001E-4</v>
      </c>
      <c r="C1969" s="28">
        <v>0.32841294972000001</v>
      </c>
    </row>
    <row r="1970" spans="1:3" x14ac:dyDescent="0.3">
      <c r="A1970" s="28">
        <v>1969</v>
      </c>
      <c r="B1970" s="28">
        <v>5.0000000000000001E-4</v>
      </c>
      <c r="C1970" s="28">
        <v>0.32710846060000004</v>
      </c>
    </row>
    <row r="1971" spans="1:3" x14ac:dyDescent="0.3">
      <c r="A1971" s="28">
        <v>1970</v>
      </c>
      <c r="B1971" s="28">
        <v>5.0000000000000001E-4</v>
      </c>
      <c r="C1971" s="28">
        <v>0.32604089512000001</v>
      </c>
    </row>
    <row r="1972" spans="1:3" x14ac:dyDescent="0.3">
      <c r="A1972" s="28">
        <v>1971</v>
      </c>
      <c r="B1972" s="28">
        <v>5.0000000000000001E-4</v>
      </c>
      <c r="C1972" s="28">
        <v>0.32475300460000001</v>
      </c>
    </row>
    <row r="1973" spans="1:3" x14ac:dyDescent="0.3">
      <c r="A1973" s="28">
        <v>1972</v>
      </c>
      <c r="B1973" s="28">
        <v>5.0000000000000001E-4</v>
      </c>
      <c r="C1973" s="28">
        <v>0.32327366818000003</v>
      </c>
    </row>
    <row r="1974" spans="1:3" x14ac:dyDescent="0.3">
      <c r="A1974" s="28">
        <v>1973</v>
      </c>
      <c r="B1974" s="28">
        <v>5.0000000000000001E-4</v>
      </c>
      <c r="C1974" s="28">
        <v>0.32231662903000002</v>
      </c>
    </row>
    <row r="1975" spans="1:3" x14ac:dyDescent="0.3">
      <c r="A1975" s="28">
        <v>1974</v>
      </c>
      <c r="B1975" s="28">
        <v>5.0000000000000001E-4</v>
      </c>
      <c r="C1975" s="28">
        <v>0.32127197082000003</v>
      </c>
    </row>
    <row r="1976" spans="1:3" x14ac:dyDescent="0.3">
      <c r="A1976" s="28">
        <v>1975</v>
      </c>
      <c r="B1976" s="28">
        <v>5.0000000000000001E-4</v>
      </c>
      <c r="C1976" s="28">
        <v>0.31965982226</v>
      </c>
    </row>
    <row r="1977" spans="1:3" x14ac:dyDescent="0.3">
      <c r="A1977" s="28">
        <v>1976</v>
      </c>
      <c r="B1977" s="28">
        <v>5.0000000000000001E-4</v>
      </c>
      <c r="C1977" s="28">
        <v>0.31843180115999997</v>
      </c>
    </row>
    <row r="1978" spans="1:3" x14ac:dyDescent="0.3">
      <c r="A1978" s="28">
        <v>1977</v>
      </c>
      <c r="B1978" s="28">
        <v>5.0000000000000001E-4</v>
      </c>
      <c r="C1978" s="28">
        <v>0.31692347406999999</v>
      </c>
    </row>
    <row r="1979" spans="1:3" x14ac:dyDescent="0.3">
      <c r="A1979" s="28">
        <v>1978</v>
      </c>
      <c r="B1979" s="28">
        <v>5.0000000000000001E-4</v>
      </c>
      <c r="C1979" s="28">
        <v>0.31562047858999998</v>
      </c>
    </row>
    <row r="1980" spans="1:3" x14ac:dyDescent="0.3">
      <c r="A1980" s="28">
        <v>1979</v>
      </c>
      <c r="B1980" s="28">
        <v>5.0000000000000001E-4</v>
      </c>
      <c r="C1980" s="28">
        <v>0.31412823830000003</v>
      </c>
    </row>
    <row r="1981" spans="1:3" x14ac:dyDescent="0.3">
      <c r="A1981" s="28">
        <v>1980</v>
      </c>
      <c r="B1981" s="28">
        <v>5.0000000000000001E-4</v>
      </c>
      <c r="C1981" s="28">
        <v>0.3124910863</v>
      </c>
    </row>
    <row r="1982" spans="1:3" x14ac:dyDescent="0.3">
      <c r="A1982" s="28">
        <v>1981</v>
      </c>
      <c r="B1982" s="28">
        <v>5.0000000000000001E-4</v>
      </c>
      <c r="C1982" s="28">
        <v>0.31124488099000003</v>
      </c>
    </row>
    <row r="1983" spans="1:3" x14ac:dyDescent="0.3">
      <c r="A1983" s="28">
        <v>1982</v>
      </c>
      <c r="B1983" s="28">
        <v>5.0000000000000001E-4</v>
      </c>
      <c r="C1983" s="28">
        <v>0.30977840323</v>
      </c>
    </row>
    <row r="1984" spans="1:3" x14ac:dyDescent="0.3">
      <c r="A1984" s="28">
        <v>1983</v>
      </c>
      <c r="B1984" s="28">
        <v>5.0000000000000001E-4</v>
      </c>
      <c r="C1984" s="28">
        <v>0.30784710444000002</v>
      </c>
    </row>
    <row r="1985" spans="1:3" x14ac:dyDescent="0.3">
      <c r="A1985" s="28">
        <v>1984</v>
      </c>
      <c r="B1985" s="28">
        <v>5.0000000000000001E-4</v>
      </c>
      <c r="C1985" s="28">
        <v>0.30647235905999998</v>
      </c>
    </row>
    <row r="1986" spans="1:3" x14ac:dyDescent="0.3">
      <c r="A1986" s="28">
        <v>1985</v>
      </c>
      <c r="B1986" s="28">
        <v>5.0000000000000001E-4</v>
      </c>
      <c r="C1986" s="28">
        <v>0.30490660872999997</v>
      </c>
    </row>
    <row r="1987" spans="1:3" x14ac:dyDescent="0.3">
      <c r="A1987" s="28">
        <v>1986</v>
      </c>
      <c r="B1987" s="28">
        <v>5.0000000000000001E-4</v>
      </c>
      <c r="C1987" s="28">
        <v>0.30357646428000001</v>
      </c>
    </row>
    <row r="1988" spans="1:3" x14ac:dyDescent="0.3">
      <c r="A1988" s="28">
        <v>1987</v>
      </c>
      <c r="B1988" s="28">
        <v>5.0000000000000001E-4</v>
      </c>
      <c r="C1988" s="28">
        <v>0.30210914549000001</v>
      </c>
    </row>
    <row r="1989" spans="1:3" x14ac:dyDescent="0.3">
      <c r="A1989" s="28">
        <v>1988</v>
      </c>
      <c r="B1989" s="28">
        <v>5.0000000000000001E-4</v>
      </c>
      <c r="C1989" s="28">
        <v>0.30035299833000001</v>
      </c>
    </row>
    <row r="1990" spans="1:3" x14ac:dyDescent="0.3">
      <c r="A1990" s="28">
        <v>1989</v>
      </c>
      <c r="B1990" s="28">
        <v>5.0000000000000001E-4</v>
      </c>
      <c r="C1990" s="28">
        <v>0.29832572914</v>
      </c>
    </row>
    <row r="1991" spans="1:3" x14ac:dyDescent="0.3">
      <c r="A1991" s="28">
        <v>1990</v>
      </c>
      <c r="B1991" s="28">
        <v>5.0000000000000001E-4</v>
      </c>
      <c r="C1991" s="28">
        <v>0.29612650221999998</v>
      </c>
    </row>
    <row r="1992" spans="1:3" x14ac:dyDescent="0.3">
      <c r="A1992" s="28">
        <v>1991</v>
      </c>
      <c r="B1992" s="28">
        <v>5.0000000000000001E-4</v>
      </c>
      <c r="C1992" s="28">
        <v>0.29372922492000003</v>
      </c>
    </row>
    <row r="1993" spans="1:3" x14ac:dyDescent="0.3">
      <c r="A1993" s="28">
        <v>1992</v>
      </c>
      <c r="B1993" s="28">
        <v>5.0000000000000001E-4</v>
      </c>
      <c r="C1993" s="28">
        <v>0.29102993034000002</v>
      </c>
    </row>
    <row r="1994" spans="1:3" x14ac:dyDescent="0.3">
      <c r="A1994" s="28">
        <v>1993</v>
      </c>
      <c r="B1994" s="28">
        <v>5.0000000000000001E-4</v>
      </c>
      <c r="C1994" s="28">
        <v>0.2883664661</v>
      </c>
    </row>
    <row r="1995" spans="1:3" x14ac:dyDescent="0.3">
      <c r="A1995" s="28">
        <v>1994</v>
      </c>
      <c r="B1995" s="28">
        <v>5.0000000000000001E-4</v>
      </c>
      <c r="C1995" s="28">
        <v>0.28589217448999998</v>
      </c>
    </row>
    <row r="1996" spans="1:3" x14ac:dyDescent="0.3">
      <c r="A1996" s="28">
        <v>1995</v>
      </c>
      <c r="B1996" s="28">
        <v>5.0000000000000001E-4</v>
      </c>
      <c r="C1996" s="28">
        <v>0.28271023410000001</v>
      </c>
    </row>
    <row r="1997" spans="1:3" x14ac:dyDescent="0.3">
      <c r="A1997" s="28">
        <v>1996</v>
      </c>
      <c r="B1997" s="28">
        <v>5.0000000000000001E-4</v>
      </c>
      <c r="C1997" s="28">
        <v>0.27961541214000002</v>
      </c>
    </row>
    <row r="1998" spans="1:3" x14ac:dyDescent="0.3">
      <c r="A1998" s="28">
        <v>1997</v>
      </c>
      <c r="B1998" s="28">
        <v>5.0000000000000001E-4</v>
      </c>
      <c r="C1998" s="28">
        <v>0.27646337784000002</v>
      </c>
    </row>
    <row r="1999" spans="1:3" x14ac:dyDescent="0.3">
      <c r="A1999" s="28">
        <v>1998</v>
      </c>
      <c r="B1999" s="28">
        <v>5.0000000000000001E-4</v>
      </c>
      <c r="C1999" s="28">
        <v>0.27292324314999999</v>
      </c>
    </row>
    <row r="2000" spans="1:3" x14ac:dyDescent="0.3">
      <c r="A2000" s="28">
        <v>1999</v>
      </c>
      <c r="B2000" s="28">
        <v>5.0000000000000001E-4</v>
      </c>
      <c r="C2000" s="28">
        <v>0.26621087845000002</v>
      </c>
    </row>
    <row r="2001" spans="1:3" x14ac:dyDescent="0.3">
      <c r="A2001" s="28">
        <v>2000</v>
      </c>
      <c r="B2001" s="28">
        <v>5.0000000000000001E-4</v>
      </c>
      <c r="C2001" s="28">
        <v>0.24272399517000001</v>
      </c>
    </row>
  </sheetData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B4268-143D-408B-9CA2-7431F96A00B5}">
  <sheetPr codeName="Sheet17"/>
  <dimension ref="A1"/>
  <sheetViews>
    <sheetView workbookViewId="0">
      <selection activeCell="L34" sqref="L34"/>
    </sheetView>
  </sheetViews>
  <sheetFormatPr defaultRowHeight="14.5" x14ac:dyDescent="0.35"/>
  <sheetData/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3">
    <tabColor theme="3" tint="0.59999389629810485"/>
  </sheetPr>
  <dimension ref="B2:AJ114"/>
  <sheetViews>
    <sheetView zoomScaleNormal="100" workbookViewId="0">
      <selection activeCell="G6" sqref="G6"/>
    </sheetView>
  </sheetViews>
  <sheetFormatPr defaultColWidth="8.54296875" defaultRowHeight="10" x14ac:dyDescent="0.2"/>
  <cols>
    <col min="1" max="1" width="8.54296875" style="7"/>
    <col min="2" max="2" width="8.81640625" style="7" bestFit="1" customWidth="1"/>
    <col min="3" max="4" width="8.81640625" style="7" customWidth="1"/>
    <col min="5" max="5" width="22.1796875" style="7" customWidth="1"/>
    <col min="6" max="6" width="15.1796875" style="7" customWidth="1"/>
    <col min="7" max="18" width="10.453125" style="7" customWidth="1"/>
    <col min="19" max="23" width="8.54296875" style="7"/>
    <col min="24" max="24" width="11.54296875" style="7" bestFit="1" customWidth="1"/>
    <col min="25" max="16384" width="8.54296875" style="7"/>
  </cols>
  <sheetData>
    <row r="2" spans="2:36" ht="10.5" x14ac:dyDescent="0.25">
      <c r="E2" s="118" t="s">
        <v>157</v>
      </c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</row>
    <row r="3" spans="2:36" ht="10.5" x14ac:dyDescent="0.25">
      <c r="B3" s="89" t="s">
        <v>38</v>
      </c>
      <c r="C3" s="89" t="s">
        <v>158</v>
      </c>
      <c r="D3" s="89" t="s">
        <v>159</v>
      </c>
      <c r="E3" s="12">
        <f>Main!C49</f>
        <v>2021</v>
      </c>
      <c r="F3" s="12">
        <f>Main!D49</f>
        <v>2022</v>
      </c>
      <c r="G3" s="12">
        <f>Main!E49</f>
        <v>2023</v>
      </c>
      <c r="H3" s="12">
        <f>Main!F49</f>
        <v>2024</v>
      </c>
      <c r="I3" s="12">
        <f>Main!G49</f>
        <v>2025</v>
      </c>
      <c r="J3" s="12">
        <f>Main!H49</f>
        <v>2026</v>
      </c>
      <c r="K3" s="12">
        <f>Main!I49</f>
        <v>2027</v>
      </c>
      <c r="L3" s="12">
        <f>Main!J49</f>
        <v>2028</v>
      </c>
      <c r="M3" s="12">
        <f>Main!K49</f>
        <v>2029</v>
      </c>
      <c r="N3" s="12">
        <f>Main!L49</f>
        <v>2030</v>
      </c>
      <c r="O3" s="12">
        <f>Main!M49</f>
        <v>2031</v>
      </c>
      <c r="P3" s="12">
        <f>Main!N49</f>
        <v>2032</v>
      </c>
      <c r="Q3" s="12">
        <f>Main!O49</f>
        <v>2033</v>
      </c>
      <c r="R3" s="12">
        <f>Main!P49</f>
        <v>2034</v>
      </c>
      <c r="S3" s="12">
        <f>Main!Q49</f>
        <v>2035</v>
      </c>
      <c r="T3" s="12">
        <f>Main!R49</f>
        <v>2036</v>
      </c>
      <c r="U3" s="12">
        <f>Main!S49</f>
        <v>2037</v>
      </c>
      <c r="V3" s="12">
        <f>Main!T49</f>
        <v>2038</v>
      </c>
      <c r="W3" s="12">
        <f>Main!U49</f>
        <v>2039</v>
      </c>
      <c r="X3" s="12">
        <f>Main!V49</f>
        <v>2040</v>
      </c>
      <c r="Y3" s="12">
        <f>Main!W49</f>
        <v>2041</v>
      </c>
      <c r="Z3" s="12">
        <f>Main!X49</f>
        <v>2042</v>
      </c>
      <c r="AA3" s="12">
        <f>Main!Y49</f>
        <v>2043</v>
      </c>
      <c r="AB3" s="12">
        <f>Main!Z49</f>
        <v>2044</v>
      </c>
      <c r="AC3" s="12">
        <f>Main!AA49</f>
        <v>2045</v>
      </c>
      <c r="AD3" s="12">
        <f>Main!AB49</f>
        <v>2046</v>
      </c>
      <c r="AE3" s="12">
        <f>Main!AC49</f>
        <v>2047</v>
      </c>
      <c r="AF3" s="12">
        <f>Main!AD49</f>
        <v>2048</v>
      </c>
      <c r="AG3" s="12">
        <f>Main!AE49</f>
        <v>2049</v>
      </c>
      <c r="AH3" s="12">
        <f>Main!AF49</f>
        <v>2050</v>
      </c>
      <c r="AI3" s="12">
        <f>Main!AG49</f>
        <v>2051</v>
      </c>
      <c r="AJ3" s="12">
        <f>Main!AH49</f>
        <v>2052</v>
      </c>
    </row>
    <row r="4" spans="2:36" x14ac:dyDescent="0.2">
      <c r="B4" s="89">
        <v>1</v>
      </c>
      <c r="C4" s="89">
        <f ca="1">SUMIFS(Parameters!$E$26:$E$28,Parameters!$D$26:$D$28,Main!$R22)</f>
        <v>2.5000000000000001E-4</v>
      </c>
      <c r="D4" s="89">
        <f ca="1">SUMIFS(Failure_Rates,Ins_ID,Main!$F22,SB_Condition,Main!$Q22)</f>
        <v>3.8E-3</v>
      </c>
      <c r="E4" s="42">
        <f ca="1">(IF($D4=0,0,($D4/(1-$D4*Main!$Z22/8760))*SUM(Main!$C22:$D22))+IF($C4=0,0,($C4/(1-$C4*Main!$Z22/8760))*(Main!$M22+Main!$O22)))*FR</f>
        <v>3.4203026733598617E-2</v>
      </c>
      <c r="F4" s="42">
        <f ca="1">(IF($D4=0,0,($D4/(1-$D4*Main!$Z22/8760))*SUM(Main!$C22:$D22))+IF($C4=0,0,($C4/(1-$C4*Main!$Z22/8760))*(Main!$M22+Main!$O22)))*FR</f>
        <v>3.4203026733598617E-2</v>
      </c>
      <c r="G4" s="42">
        <f ca="1">(IF($D4=0,0,($D4/(1-$D4*Main!$Z22/8760))*SUM(Main!$C22:$D22))+IF($C4=0,0,($C4/(1-$C4*Main!$Z22/8760))*(Main!$M22+Main!$O22)))*FR</f>
        <v>3.4203026733598617E-2</v>
      </c>
      <c r="H4" s="42">
        <f ca="1">(IF($D4=0,0,($D4/(1-$D4*Main!$Z22/8760))*SUM(Main!$C22:$D22))+IF($C4=0,0,($C4/(1-$C4*Main!$Z22/8760))*(Main!$M22+Main!$O22)))*FR</f>
        <v>3.4203026733598617E-2</v>
      </c>
      <c r="I4" s="42">
        <f ca="1">(IF($D4=0,0,($D4/(1-$D4*Main!$Z22/8760))*SUM(Main!$C22:$D22))+IF($C4=0,0,($C4/(1-$C4*Main!$Z22/8760))*(Main!$M22+Main!$O22)))*FR</f>
        <v>3.4203026733598617E-2</v>
      </c>
      <c r="J4" s="42">
        <f ca="1">(IF($D4=0,0,($D4/(1-$D4*Main!$Z22/8760))*SUM(Main!$C22:$D22))+IF($C4=0,0,($C4/(1-$C4*Main!$Z22/8760))*(Main!$M22+Main!$O22)))*FR</f>
        <v>3.4203026733598617E-2</v>
      </c>
      <c r="K4" s="42">
        <f ca="1">(IF($D4=0,0,($D4/(1-$D4*Main!$Z22/8760))*SUM(Main!$C22:$D22))+IF($C4=0,0,($C4/(1-$C4*Main!$Z22/8760))*(Main!$M22+Main!$O22)))*FR</f>
        <v>3.4203026733598617E-2</v>
      </c>
      <c r="L4" s="42">
        <f ca="1">(IF($D4=0,0,($D4/(1-$D4*Main!$Z22/8760))*SUM(Main!$C22:$D22))+IF($C4=0,0,($C4/(1-$C4*Main!$Z22/8760))*(Main!$M22+Main!$O22)))*FR</f>
        <v>3.4203026733598617E-2</v>
      </c>
      <c r="M4" s="42">
        <f ca="1">(IF($D4=0,0,($D4/(1-$D4*Main!$Z22/8760))*SUM(Main!$C22:$D22))+IF($C4=0,0,($C4/(1-$C4*Main!$Z22/8760))*(Main!$M22+Main!$O22)))*FR</f>
        <v>3.4203026733598617E-2</v>
      </c>
      <c r="N4" s="42">
        <f ca="1">(IF($D4=0,0,($D4/(1-$D4*Main!$Z22/8760))*SUM(Main!$C22:$D22))+IF($C4=0,0,($C4/(1-$C4*Main!$Z22/8760))*(Main!$M22+Main!$O22)))*FR</f>
        <v>3.4203026733598617E-2</v>
      </c>
      <c r="O4" s="42">
        <f ca="1">(IF($D4=0,0,($D4/(1-$D4*Main!$Z22/8760))*SUM(Main!$C22:$D22))+IF($C4=0,0,($C4/(1-$C4*Main!$Z22/8760))*(Main!$M22+Main!$O22)))*FR</f>
        <v>3.4203026733598617E-2</v>
      </c>
      <c r="P4" s="42">
        <f ca="1">(IF($D4=0,0,($D4/(1-$D4*Main!$Z22/8760))*SUM(Main!$C22:$D22))+IF($C4=0,0,($C4/(1-$C4*Main!$Z22/8760))*(Main!$M22+Main!$O22)))*FR</f>
        <v>3.4203026733598617E-2</v>
      </c>
      <c r="Q4" s="42">
        <f ca="1">(IF($D4=0,0,($D4/(1-$D4*Main!$Z22/8760))*SUM(Main!$C22:$D22))+IF($C4=0,0,($C4/(1-$C4*Main!$Z22/8760))*(Main!$M22+Main!$O22)))*FR</f>
        <v>3.4203026733598617E-2</v>
      </c>
      <c r="R4" s="42">
        <f ca="1">(IF($D4=0,0,($D4/(1-$D4*Main!$Z22/8760))*SUM(Main!$C22:$D22))+IF($C4=0,0,($C4/(1-$C4*Main!$Z22/8760))*(Main!$M22+Main!$O22)))*FR</f>
        <v>3.4203026733598617E-2</v>
      </c>
      <c r="S4" s="42">
        <f ca="1">(IF($D4=0,0,($D4/(1-$D4*Main!$Z22/8760))*SUM(Main!$C22:$D22))+IF($C4=0,0,($C4/(1-$C4*Main!$Z22/8760))*(Main!$M22+Main!$O22)))*FR</f>
        <v>3.4203026733598617E-2</v>
      </c>
      <c r="T4" s="42">
        <f ca="1">(IF($D4=0,0,($D4/(1-$D4*Main!$Z22/8760))*SUM(Main!$C22:$D22))+IF($C4=0,0,($C4/(1-$C4*Main!$Z22/8760))*(Main!$M22+Main!$O22)))*FR</f>
        <v>3.4203026733598617E-2</v>
      </c>
      <c r="U4" s="42">
        <f ca="1">(IF($D4=0,0,($D4/(1-$D4*Main!$Z22/8760))*SUM(Main!$C22:$D22))+IF($C4=0,0,($C4/(1-$C4*Main!$Z22/8760))*(Main!$M22+Main!$O22)))*FR</f>
        <v>3.4203026733598617E-2</v>
      </c>
      <c r="V4" s="42">
        <f ca="1">(IF($D4=0,0,($D4/(1-$D4*Main!$Z22/8760))*SUM(Main!$C22:$D22))+IF($C4=0,0,($C4/(1-$C4*Main!$Z22/8760))*(Main!$M22+Main!$O22)))*FR</f>
        <v>3.4203026733598617E-2</v>
      </c>
      <c r="W4" s="42">
        <f ca="1">(IF($D4=0,0,($D4/(1-$D4*Main!$Z22/8760))*SUM(Main!$C22:$D22))+IF($C4=0,0,($C4/(1-$C4*Main!$Z22/8760))*(Main!$M22+Main!$O22)))*FR</f>
        <v>3.4203026733598617E-2</v>
      </c>
      <c r="X4" s="42">
        <f ca="1">(IF($D4=0,0,($D4/(1-$D4*Main!$Z22/8760))*SUM(Main!$C22:$D22))+IF($C4=0,0,($C4/(1-$C4*Main!$Z22/8760))*(Main!$M22+Main!$O22)))*FR</f>
        <v>3.4203026733598617E-2</v>
      </c>
      <c r="Y4" s="42">
        <f ca="1">(IF($D4=0,0,($D4/(1-$D4*Main!$Z22/8760))*SUM(Main!$C22:$D22))+IF($C4=0,0,($C4/(1-$C4*Main!$Z22/8760))*(Main!$M22+Main!$O22)))*FR</f>
        <v>3.4203026733598617E-2</v>
      </c>
      <c r="Z4" s="42">
        <f ca="1">(IF($D4=0,0,($D4/(1-$D4*Main!$Z22/8760))*SUM(Main!$C22:$D22))+IF($C4=0,0,($C4/(1-$C4*Main!$Z22/8760))*(Main!$M22+Main!$O22)))*FR</f>
        <v>3.4203026733598617E-2</v>
      </c>
      <c r="AA4" s="42">
        <f ca="1">(IF($D4=0,0,($D4/(1-$D4*Main!$Z22/8760))*SUM(Main!$C22:$D22))+IF($C4=0,0,($C4/(1-$C4*Main!$Z22/8760))*(Main!$M22+Main!$O22)))*FR</f>
        <v>3.4203026733598617E-2</v>
      </c>
      <c r="AB4" s="42">
        <f ca="1">(IF($D4=0,0,($D4/(1-$D4*Main!$Z22/8760))*SUM(Main!$C22:$D22))+IF($C4=0,0,($C4/(1-$C4*Main!$Z22/8760))*(Main!$M22+Main!$O22)))*FR</f>
        <v>3.4203026733598617E-2</v>
      </c>
      <c r="AC4" s="42">
        <f ca="1">(IF($D4=0,0,($D4/(1-$D4*Main!$Z22/8760))*SUM(Main!$C22:$D22))+IF($C4=0,0,($C4/(1-$C4*Main!$Z22/8760))*(Main!$M22+Main!$O22)))*FR</f>
        <v>3.4203026733598617E-2</v>
      </c>
      <c r="AD4" s="42">
        <f ca="1">(IF($D4=0,0,($D4/(1-$D4*Main!$Z22/8760))*SUM(Main!$C22:$D22))+IF($C4=0,0,($C4/(1-$C4*Main!$Z22/8760))*(Main!$M22+Main!$O22)))*FR</f>
        <v>3.4203026733598617E-2</v>
      </c>
      <c r="AE4" s="42">
        <f ca="1">(IF($D4=0,0,($D4/(1-$D4*Main!$Z22/8760))*SUM(Main!$C22:$D22))+IF($C4=0,0,($C4/(1-$C4*Main!$Z22/8760))*(Main!$M22+Main!$O22)))*FR</f>
        <v>3.4203026733598617E-2</v>
      </c>
      <c r="AF4" s="42">
        <f ca="1">(IF($D4=0,0,($D4/(1-$D4*Main!$Z22/8760))*SUM(Main!$C22:$D22))+IF($C4=0,0,($C4/(1-$C4*Main!$Z22/8760))*(Main!$M22+Main!$O22)))*FR</f>
        <v>3.4203026733598617E-2</v>
      </c>
      <c r="AG4" s="42">
        <f ca="1">(IF($D4=0,0,($D4/(1-$D4*Main!$Z22/8760))*SUM(Main!$C22:$D22))+IF($C4=0,0,($C4/(1-$C4*Main!$Z22/8760))*(Main!$M22+Main!$O22)))*FR</f>
        <v>3.4203026733598617E-2</v>
      </c>
      <c r="AH4" s="42">
        <f ca="1">(IF($D4=0,0,($D4/(1-$D4*Main!$Z22/8760))*SUM(Main!$C22:$D22))+IF($C4=0,0,($C4/(1-$C4*Main!$Z22/8760))*(Main!$M22+Main!$O22)))*FR</f>
        <v>3.4203026733598617E-2</v>
      </c>
      <c r="AI4" s="42">
        <f ca="1">(IF($D4=0,0,($D4/(1-$D4*Main!$Z22/8760))*SUM(Main!$C22:$D22))+IF($C4=0,0,($C4/(1-$C4*Main!$Z22/8760))*(Main!$M22+Main!$O22)))*FR</f>
        <v>3.4203026733598617E-2</v>
      </c>
      <c r="AJ4" s="42">
        <f ca="1">(IF($D4=0,0,($D4/(1-$D4*Main!$Z22/8760))*SUM(Main!$C22:$D22))+IF($C4=0,0,($C4/(1-$C4*Main!$Z22/8760))*(Main!$M22+Main!$O22)))*FR</f>
        <v>3.4203026733598617E-2</v>
      </c>
    </row>
    <row r="5" spans="2:36" x14ac:dyDescent="0.2">
      <c r="B5" s="89">
        <v>2</v>
      </c>
      <c r="C5" s="89">
        <f ca="1">SUMIFS(Parameters!$E$26:$E$28,Parameters!$D$26:$D$28,Main!$R23)</f>
        <v>2.5000000000000001E-4</v>
      </c>
      <c r="D5" s="89">
        <f ca="1">SUMIFS(Failure_Rates,Ins_ID,Main!$F23,SB_Condition,Main!$Q23)</f>
        <v>3.8E-3</v>
      </c>
      <c r="E5" s="42">
        <f ca="1">(IF($D5=0,0,($D5/(1-$D5*Main!$Z23/8760))*SUM(Main!$C23:$D23))+IF($C5=0,0,($C5/(1-$C5*Main!$Z23/8760))*(Main!$M23+Main!$O23)))*FR</f>
        <v>3.8003363037331797E-3</v>
      </c>
      <c r="F5" s="42">
        <f ca="1">(IF($D5=0,0,($D5/(1-$D5*Main!$Z23/8760))*SUM(Main!$C23:$D23))+IF($C5=0,0,($C5/(1-$C5*Main!$Z23/8760))*(Main!$M23+Main!$O23)))*FR</f>
        <v>3.8003363037331797E-3</v>
      </c>
      <c r="G5" s="42">
        <f ca="1">(IF($D5=0,0,($D5/(1-$D5*Main!$Z23/8760))*SUM(Main!$C23:$D23))+IF($C5=0,0,($C5/(1-$C5*Main!$Z23/8760))*(Main!$M23+Main!$O23)))*FR</f>
        <v>3.8003363037331797E-3</v>
      </c>
      <c r="H5" s="42">
        <f ca="1">(IF($D5=0,0,($D5/(1-$D5*Main!$Z23/8760))*SUM(Main!$C23:$D23))+IF($C5=0,0,($C5/(1-$C5*Main!$Z23/8760))*(Main!$M23+Main!$O23)))*FR</f>
        <v>3.8003363037331797E-3</v>
      </c>
      <c r="I5" s="42">
        <f ca="1">(IF($D5=0,0,($D5/(1-$D5*Main!$Z23/8760))*SUM(Main!$C23:$D23))+IF($C5=0,0,($C5/(1-$C5*Main!$Z23/8760))*(Main!$M23+Main!$O23)))*FR</f>
        <v>3.8003363037331797E-3</v>
      </c>
      <c r="J5" s="42">
        <f ca="1">(IF($D5=0,0,($D5/(1-$D5*Main!$Z23/8760))*SUM(Main!$C23:$D23))+IF($C5=0,0,($C5/(1-$C5*Main!$Z23/8760))*(Main!$M23+Main!$O23)))*FR</f>
        <v>3.8003363037331797E-3</v>
      </c>
      <c r="K5" s="42">
        <f ca="1">(IF($D5=0,0,($D5/(1-$D5*Main!$Z23/8760))*SUM(Main!$C23:$D23))+IF($C5=0,0,($C5/(1-$C5*Main!$Z23/8760))*(Main!$M23+Main!$O23)))*FR</f>
        <v>3.8003363037331797E-3</v>
      </c>
      <c r="L5" s="42">
        <f ca="1">(IF($D5=0,0,($D5/(1-$D5*Main!$Z23/8760))*SUM(Main!$C23:$D23))+IF($C5=0,0,($C5/(1-$C5*Main!$Z23/8760))*(Main!$M23+Main!$O23)))*FR</f>
        <v>3.8003363037331797E-3</v>
      </c>
      <c r="M5" s="42">
        <f ca="1">(IF($D5=0,0,($D5/(1-$D5*Main!$Z23/8760))*SUM(Main!$C23:$D23))+IF($C5=0,0,($C5/(1-$C5*Main!$Z23/8760))*(Main!$M23+Main!$O23)))*FR</f>
        <v>3.8003363037331797E-3</v>
      </c>
      <c r="N5" s="42">
        <f ca="1">(IF($D5=0,0,($D5/(1-$D5*Main!$Z23/8760))*SUM(Main!$C23:$D23))+IF($C5=0,0,($C5/(1-$C5*Main!$Z23/8760))*(Main!$M23+Main!$O23)))*FR</f>
        <v>3.8003363037331797E-3</v>
      </c>
      <c r="O5" s="42">
        <f ca="1">(IF($D5=0,0,($D5/(1-$D5*Main!$Z23/8760))*SUM(Main!$C23:$D23))+IF($C5=0,0,($C5/(1-$C5*Main!$Z23/8760))*(Main!$M23+Main!$O23)))*FR</f>
        <v>3.8003363037331797E-3</v>
      </c>
      <c r="P5" s="42">
        <f ca="1">(IF($D5=0,0,($D5/(1-$D5*Main!$Z23/8760))*SUM(Main!$C23:$D23))+IF($C5=0,0,($C5/(1-$C5*Main!$Z23/8760))*(Main!$M23+Main!$O23)))*FR</f>
        <v>3.8003363037331797E-3</v>
      </c>
      <c r="Q5" s="42">
        <f ca="1">(IF($D5=0,0,($D5/(1-$D5*Main!$Z23/8760))*SUM(Main!$C23:$D23))+IF($C5=0,0,($C5/(1-$C5*Main!$Z23/8760))*(Main!$M23+Main!$O23)))*FR</f>
        <v>3.8003363037331797E-3</v>
      </c>
      <c r="R5" s="42">
        <f ca="1">(IF($D5=0,0,($D5/(1-$D5*Main!$Z23/8760))*SUM(Main!$C23:$D23))+IF($C5=0,0,($C5/(1-$C5*Main!$Z23/8760))*(Main!$M23+Main!$O23)))*FR</f>
        <v>3.8003363037331797E-3</v>
      </c>
      <c r="S5" s="42">
        <f ca="1">(IF($D5=0,0,($D5/(1-$D5*Main!$Z23/8760))*SUM(Main!$C23:$D23))+IF($C5=0,0,($C5/(1-$C5*Main!$Z23/8760))*(Main!$M23+Main!$O23)))*FR</f>
        <v>3.8003363037331797E-3</v>
      </c>
      <c r="T5" s="42">
        <f ca="1">(IF($D5=0,0,($D5/(1-$D5*Main!$Z23/8760))*SUM(Main!$C23:$D23))+IF($C5=0,0,($C5/(1-$C5*Main!$Z23/8760))*(Main!$M23+Main!$O23)))*FR</f>
        <v>3.8003363037331797E-3</v>
      </c>
      <c r="U5" s="42">
        <f ca="1">(IF($D5=0,0,($D5/(1-$D5*Main!$Z23/8760))*SUM(Main!$C23:$D23))+IF($C5=0,0,($C5/(1-$C5*Main!$Z23/8760))*(Main!$M23+Main!$O23)))*FR</f>
        <v>3.8003363037331797E-3</v>
      </c>
      <c r="V5" s="42">
        <f ca="1">(IF($D5=0,0,($D5/(1-$D5*Main!$Z23/8760))*SUM(Main!$C23:$D23))+IF($C5=0,0,($C5/(1-$C5*Main!$Z23/8760))*(Main!$M23+Main!$O23)))*FR</f>
        <v>3.8003363037331797E-3</v>
      </c>
      <c r="W5" s="42">
        <f ca="1">(IF($D5=0,0,($D5/(1-$D5*Main!$Z23/8760))*SUM(Main!$C23:$D23))+IF($C5=0,0,($C5/(1-$C5*Main!$Z23/8760))*(Main!$M23+Main!$O23)))*FR</f>
        <v>3.8003363037331797E-3</v>
      </c>
      <c r="X5" s="42">
        <f ca="1">(IF($D5=0,0,($D5/(1-$D5*Main!$Z23/8760))*SUM(Main!$C23:$D23))+IF($C5=0,0,($C5/(1-$C5*Main!$Z23/8760))*(Main!$M23+Main!$O23)))*FR</f>
        <v>3.8003363037331797E-3</v>
      </c>
      <c r="Y5" s="42">
        <f ca="1">(IF($D5=0,0,($D5/(1-$D5*Main!$Z23/8760))*SUM(Main!$C23:$D23))+IF($C5=0,0,($C5/(1-$C5*Main!$Z23/8760))*(Main!$M23+Main!$O23)))*FR</f>
        <v>3.8003363037331797E-3</v>
      </c>
      <c r="Z5" s="42">
        <f ca="1">(IF($D5=0,0,($D5/(1-$D5*Main!$Z23/8760))*SUM(Main!$C23:$D23))+IF($C5=0,0,($C5/(1-$C5*Main!$Z23/8760))*(Main!$M23+Main!$O23)))*FR</f>
        <v>3.8003363037331797E-3</v>
      </c>
      <c r="AA5" s="42">
        <f ca="1">(IF($D5=0,0,($D5/(1-$D5*Main!$Z23/8760))*SUM(Main!$C23:$D23))+IF($C5=0,0,($C5/(1-$C5*Main!$Z23/8760))*(Main!$M23+Main!$O23)))*FR</f>
        <v>3.8003363037331797E-3</v>
      </c>
      <c r="AB5" s="42">
        <f ca="1">(IF($D5=0,0,($D5/(1-$D5*Main!$Z23/8760))*SUM(Main!$C23:$D23))+IF($C5=0,0,($C5/(1-$C5*Main!$Z23/8760))*(Main!$M23+Main!$O23)))*FR</f>
        <v>3.8003363037331797E-3</v>
      </c>
      <c r="AC5" s="42">
        <f ca="1">(IF($D5=0,0,($D5/(1-$D5*Main!$Z23/8760))*SUM(Main!$C23:$D23))+IF($C5=0,0,($C5/(1-$C5*Main!$Z23/8760))*(Main!$M23+Main!$O23)))*FR</f>
        <v>3.8003363037331797E-3</v>
      </c>
      <c r="AD5" s="42">
        <f ca="1">(IF($D5=0,0,($D5/(1-$D5*Main!$Z23/8760))*SUM(Main!$C23:$D23))+IF($C5=0,0,($C5/(1-$C5*Main!$Z23/8760))*(Main!$M23+Main!$O23)))*FR</f>
        <v>3.8003363037331797E-3</v>
      </c>
      <c r="AE5" s="42">
        <f ca="1">(IF($D5=0,0,($D5/(1-$D5*Main!$Z23/8760))*SUM(Main!$C23:$D23))+IF($C5=0,0,($C5/(1-$C5*Main!$Z23/8760))*(Main!$M23+Main!$O23)))*FR</f>
        <v>3.8003363037331797E-3</v>
      </c>
      <c r="AF5" s="42">
        <f ca="1">(IF($D5=0,0,($D5/(1-$D5*Main!$Z23/8760))*SUM(Main!$C23:$D23))+IF($C5=0,0,($C5/(1-$C5*Main!$Z23/8760))*(Main!$M23+Main!$O23)))*FR</f>
        <v>3.8003363037331797E-3</v>
      </c>
      <c r="AG5" s="42">
        <f ca="1">(IF($D5=0,0,($D5/(1-$D5*Main!$Z23/8760))*SUM(Main!$C23:$D23))+IF($C5=0,0,($C5/(1-$C5*Main!$Z23/8760))*(Main!$M23+Main!$O23)))*FR</f>
        <v>3.8003363037331797E-3</v>
      </c>
      <c r="AH5" s="42">
        <f ca="1">(IF($D5=0,0,($D5/(1-$D5*Main!$Z23/8760))*SUM(Main!$C23:$D23))+IF($C5=0,0,($C5/(1-$C5*Main!$Z23/8760))*(Main!$M23+Main!$O23)))*FR</f>
        <v>3.8003363037331797E-3</v>
      </c>
      <c r="AI5" s="42">
        <f ca="1">(IF($D5=0,0,($D5/(1-$D5*Main!$Z23/8760))*SUM(Main!$C23:$D23))+IF($C5=0,0,($C5/(1-$C5*Main!$Z23/8760))*(Main!$M23+Main!$O23)))*FR</f>
        <v>3.8003363037331797E-3</v>
      </c>
      <c r="AJ5" s="42">
        <f ca="1">(IF($D5=0,0,($D5/(1-$D5*Main!$Z23/8760))*SUM(Main!$C23:$D23))+IF($C5=0,0,($C5/(1-$C5*Main!$Z23/8760))*(Main!$M23+Main!$O23)))*FR</f>
        <v>3.8003363037331797E-3</v>
      </c>
    </row>
    <row r="6" spans="2:36" x14ac:dyDescent="0.2">
      <c r="B6" s="89">
        <v>3</v>
      </c>
      <c r="C6" s="89">
        <f>SUMIFS(Parameters!$E$26:$E$28,Parameters!$D$26:$D$28,Main!$R24)</f>
        <v>0</v>
      </c>
      <c r="D6" s="89">
        <f>SUMIFS(Failure_Rates,Ins_ID,Main!$F24,SB_Condition,Main!$Q24)</f>
        <v>0</v>
      </c>
      <c r="E6" s="42">
        <f>(IF($D6=0,0,($D6/(1-$D6*Main!$Z24/8760))*SUM(Main!$C24:$D24))+IF($C6=0,0,($C6/(1-$C6*Main!$Z24/8760))*(Main!$M24+Main!$O24)))*FR</f>
        <v>0</v>
      </c>
      <c r="F6" s="42">
        <f>(IF($D6=0,0,($D6/(1-$D6*Main!$Z24/8760))*SUM(Main!$C24:$D24))+IF($C6=0,0,($C6/(1-$C6*Main!$Z24/8760))*(Main!$M24+Main!$O24)))*FR</f>
        <v>0</v>
      </c>
      <c r="G6" s="42">
        <f>(IF($D6=0,0,($D6/(1-$D6*Main!$Z24/8760))*SUM(Main!$C24:$D24))+IF($C6=0,0,($C6/(1-$C6*Main!$Z24/8760))*(Main!$M24+Main!$O24)))*FR</f>
        <v>0</v>
      </c>
      <c r="H6" s="42">
        <f>(IF($D6=0,0,($D6/(1-$D6*Main!$Z24/8760))*SUM(Main!$C24:$D24))+IF($C6=0,0,($C6/(1-$C6*Main!$Z24/8760))*(Main!$M24+Main!$O24)))*FR</f>
        <v>0</v>
      </c>
      <c r="I6" s="42">
        <f>(IF($D6=0,0,($D6/(1-$D6*Main!$Z24/8760))*SUM(Main!$C24:$D24))+IF($C6=0,0,($C6/(1-$C6*Main!$Z24/8760))*(Main!$M24+Main!$O24)))*FR</f>
        <v>0</v>
      </c>
      <c r="J6" s="42">
        <f>(IF($D6=0,0,($D6/(1-$D6*Main!$Z24/8760))*SUM(Main!$C24:$D24))+IF($C6=0,0,($C6/(1-$C6*Main!$Z24/8760))*(Main!$M24+Main!$O24)))*FR</f>
        <v>0</v>
      </c>
      <c r="K6" s="42">
        <f>(IF($D6=0,0,($D6/(1-$D6*Main!$Z24/8760))*SUM(Main!$C24:$D24))+IF($C6=0,0,($C6/(1-$C6*Main!$Z24/8760))*(Main!$M24+Main!$O24)))*FR</f>
        <v>0</v>
      </c>
      <c r="L6" s="42">
        <f>(IF($D6=0,0,($D6/(1-$D6*Main!$Z24/8760))*SUM(Main!$C24:$D24))+IF($C6=0,0,($C6/(1-$C6*Main!$Z24/8760))*(Main!$M24+Main!$O24)))*FR</f>
        <v>0</v>
      </c>
      <c r="M6" s="42">
        <f>(IF($D6=0,0,($D6/(1-$D6*Main!$Z24/8760))*SUM(Main!$C24:$D24))+IF($C6=0,0,($C6/(1-$C6*Main!$Z24/8760))*(Main!$M24+Main!$O24)))*FR</f>
        <v>0</v>
      </c>
      <c r="N6" s="42">
        <f>(IF($D6=0,0,($D6/(1-$D6*Main!$Z24/8760))*SUM(Main!$C24:$D24))+IF($C6=0,0,($C6/(1-$C6*Main!$Z24/8760))*(Main!$M24+Main!$O24)))*FR</f>
        <v>0</v>
      </c>
      <c r="O6" s="42">
        <f>(IF($D6=0,0,($D6/(1-$D6*Main!$Z24/8760))*SUM(Main!$C24:$D24))+IF($C6=0,0,($C6/(1-$C6*Main!$Z24/8760))*(Main!$M24+Main!$O24)))*FR</f>
        <v>0</v>
      </c>
      <c r="P6" s="42">
        <f>(IF($D6=0,0,($D6/(1-$D6*Main!$Z24/8760))*SUM(Main!$C24:$D24))+IF($C6=0,0,($C6/(1-$C6*Main!$Z24/8760))*(Main!$M24+Main!$O24)))*FR</f>
        <v>0</v>
      </c>
      <c r="Q6" s="42">
        <f>(IF($D6=0,0,($D6/(1-$D6*Main!$Z24/8760))*SUM(Main!$C24:$D24))+IF($C6=0,0,($C6/(1-$C6*Main!$Z24/8760))*(Main!$M24+Main!$O24)))*FR</f>
        <v>0</v>
      </c>
      <c r="R6" s="42">
        <f>(IF($D6=0,0,($D6/(1-$D6*Main!$Z24/8760))*SUM(Main!$C24:$D24))+IF($C6=0,0,($C6/(1-$C6*Main!$Z24/8760))*(Main!$M24+Main!$O24)))*FR</f>
        <v>0</v>
      </c>
      <c r="S6" s="42">
        <f>(IF($D6=0,0,($D6/(1-$D6*Main!$Z24/8760))*SUM(Main!$C24:$D24))+IF($C6=0,0,($C6/(1-$C6*Main!$Z24/8760))*(Main!$M24+Main!$O24)))*FR</f>
        <v>0</v>
      </c>
      <c r="T6" s="42">
        <f>(IF($D6=0,0,($D6/(1-$D6*Main!$Z24/8760))*SUM(Main!$C24:$D24))+IF($C6=0,0,($C6/(1-$C6*Main!$Z24/8760))*(Main!$M24+Main!$O24)))*FR</f>
        <v>0</v>
      </c>
      <c r="U6" s="42">
        <f>(IF($D6=0,0,($D6/(1-$D6*Main!$Z24/8760))*SUM(Main!$C24:$D24))+IF($C6=0,0,($C6/(1-$C6*Main!$Z24/8760))*(Main!$M24+Main!$O24)))*FR</f>
        <v>0</v>
      </c>
      <c r="V6" s="42">
        <f>(IF($D6=0,0,($D6/(1-$D6*Main!$Z24/8760))*SUM(Main!$C24:$D24))+IF($C6=0,0,($C6/(1-$C6*Main!$Z24/8760))*(Main!$M24+Main!$O24)))*FR</f>
        <v>0</v>
      </c>
      <c r="W6" s="42">
        <f>(IF($D6=0,0,($D6/(1-$D6*Main!$Z24/8760))*SUM(Main!$C24:$D24))+IF($C6=0,0,($C6/(1-$C6*Main!$Z24/8760))*(Main!$M24+Main!$O24)))*FR</f>
        <v>0</v>
      </c>
      <c r="X6" s="42">
        <f>(IF($D6=0,0,($D6/(1-$D6*Main!$Z24/8760))*SUM(Main!$C24:$D24))+IF($C6=0,0,($C6/(1-$C6*Main!$Z24/8760))*(Main!$M24+Main!$O24)))*FR</f>
        <v>0</v>
      </c>
      <c r="Y6" s="42">
        <f>(IF($D6=0,0,($D6/(1-$D6*Main!$Z24/8760))*SUM(Main!$C24:$D24))+IF($C6=0,0,($C6/(1-$C6*Main!$Z24/8760))*(Main!$M24+Main!$O24)))*FR</f>
        <v>0</v>
      </c>
      <c r="Z6" s="42">
        <f>(IF($D6=0,0,($D6/(1-$D6*Main!$Z24/8760))*SUM(Main!$C24:$D24))+IF($C6=0,0,($C6/(1-$C6*Main!$Z24/8760))*(Main!$M24+Main!$O24)))*FR</f>
        <v>0</v>
      </c>
      <c r="AA6" s="42">
        <f>(IF($D6=0,0,($D6/(1-$D6*Main!$Z24/8760))*SUM(Main!$C24:$D24))+IF($C6=0,0,($C6/(1-$C6*Main!$Z24/8760))*(Main!$M24+Main!$O24)))*FR</f>
        <v>0</v>
      </c>
      <c r="AB6" s="42">
        <f>(IF($D6=0,0,($D6/(1-$D6*Main!$Z24/8760))*SUM(Main!$C24:$D24))+IF($C6=0,0,($C6/(1-$C6*Main!$Z24/8760))*(Main!$M24+Main!$O24)))*FR</f>
        <v>0</v>
      </c>
      <c r="AC6" s="42">
        <f>(IF($D6=0,0,($D6/(1-$D6*Main!$Z24/8760))*SUM(Main!$C24:$D24))+IF($C6=0,0,($C6/(1-$C6*Main!$Z24/8760))*(Main!$M24+Main!$O24)))*FR</f>
        <v>0</v>
      </c>
      <c r="AD6" s="42">
        <f>(IF($D6=0,0,($D6/(1-$D6*Main!$Z24/8760))*SUM(Main!$C24:$D24))+IF($C6=0,0,($C6/(1-$C6*Main!$Z24/8760))*(Main!$M24+Main!$O24)))*FR</f>
        <v>0</v>
      </c>
      <c r="AE6" s="42">
        <f>(IF($D6=0,0,($D6/(1-$D6*Main!$Z24/8760))*SUM(Main!$C24:$D24))+IF($C6=0,0,($C6/(1-$C6*Main!$Z24/8760))*(Main!$M24+Main!$O24)))*FR</f>
        <v>0</v>
      </c>
      <c r="AF6" s="42">
        <f>(IF($D6=0,0,($D6/(1-$D6*Main!$Z24/8760))*SUM(Main!$C24:$D24))+IF($C6=0,0,($C6/(1-$C6*Main!$Z24/8760))*(Main!$M24+Main!$O24)))*FR</f>
        <v>0</v>
      </c>
      <c r="AG6" s="42">
        <f>(IF($D6=0,0,($D6/(1-$D6*Main!$Z24/8760))*SUM(Main!$C24:$D24))+IF($C6=0,0,($C6/(1-$C6*Main!$Z24/8760))*(Main!$M24+Main!$O24)))*FR</f>
        <v>0</v>
      </c>
      <c r="AH6" s="42">
        <f>(IF($D6=0,0,($D6/(1-$D6*Main!$Z24/8760))*SUM(Main!$C24:$D24))+IF($C6=0,0,($C6/(1-$C6*Main!$Z24/8760))*(Main!$M24+Main!$O24)))*FR</f>
        <v>0</v>
      </c>
      <c r="AI6" s="42">
        <f>(IF($D6=0,0,($D6/(1-$D6*Main!$Z24/8760))*SUM(Main!$C24:$D24))+IF($C6=0,0,($C6/(1-$C6*Main!$Z24/8760))*(Main!$M24+Main!$O24)))*FR</f>
        <v>0</v>
      </c>
      <c r="AJ6" s="42">
        <f>(IF($D6=0,0,($D6/(1-$D6*Main!$Z24/8760))*SUM(Main!$C24:$D24))+IF($C6=0,0,($C6/(1-$C6*Main!$Z24/8760))*(Main!$M24+Main!$O24)))*FR</f>
        <v>0</v>
      </c>
    </row>
    <row r="7" spans="2:36" x14ac:dyDescent="0.2">
      <c r="B7" s="89">
        <v>4</v>
      </c>
      <c r="C7" s="89">
        <f>SUMIFS(Parameters!$E$26:$E$28,Parameters!$D$26:$D$28,Main!$R25)</f>
        <v>0</v>
      </c>
      <c r="D7" s="89">
        <f>SUMIFS(Failure_Rates,Ins_ID,Main!$F25,SB_Condition,Main!$Q25)</f>
        <v>0</v>
      </c>
      <c r="E7" s="42">
        <f>(IF($D7=0,0,($D7/(1-$D7*Main!$Z25/8760))*SUM(Main!$C25:$D25))+IF($C7=0,0,($C7/(1-$C7*Main!$Z25/8760))*(Main!$M25+Main!$O25)))*FR</f>
        <v>0</v>
      </c>
      <c r="F7" s="42">
        <f>(IF($D7=0,0,($D7/(1-$D7*Main!$Z25/8760))*SUM(Main!$C25:$D25))+IF($C7=0,0,($C7/(1-$C7*Main!$Z25/8760))*(Main!$M25+Main!$O25)))*FR</f>
        <v>0</v>
      </c>
      <c r="G7" s="42">
        <f>(IF($D7=0,0,($D7/(1-$D7*Main!$Z25/8760))*SUM(Main!$C25:$D25))+IF($C7=0,0,($C7/(1-$C7*Main!$Z25/8760))*(Main!$M25+Main!$O25)))*FR</f>
        <v>0</v>
      </c>
      <c r="H7" s="42">
        <f>(IF($D7=0,0,($D7/(1-$D7*Main!$Z25/8760))*SUM(Main!$C25:$D25))+IF($C7=0,0,($C7/(1-$C7*Main!$Z25/8760))*(Main!$M25+Main!$O25)))*FR</f>
        <v>0</v>
      </c>
      <c r="I7" s="42">
        <f>(IF($D7=0,0,($D7/(1-$D7*Main!$Z25/8760))*SUM(Main!$C25:$D25))+IF($C7=0,0,($C7/(1-$C7*Main!$Z25/8760))*(Main!$M25+Main!$O25)))*FR</f>
        <v>0</v>
      </c>
      <c r="J7" s="42">
        <f>(IF($D7=0,0,($D7/(1-$D7*Main!$Z25/8760))*SUM(Main!$C25:$D25))+IF($C7=0,0,($C7/(1-$C7*Main!$Z25/8760))*(Main!$M25+Main!$O25)))*FR</f>
        <v>0</v>
      </c>
      <c r="K7" s="42">
        <f>(IF($D7=0,0,($D7/(1-$D7*Main!$Z25/8760))*SUM(Main!$C25:$D25))+IF($C7=0,0,($C7/(1-$C7*Main!$Z25/8760))*(Main!$M25+Main!$O25)))*FR</f>
        <v>0</v>
      </c>
      <c r="L7" s="42">
        <f>(IF($D7=0,0,($D7/(1-$D7*Main!$Z25/8760))*SUM(Main!$C25:$D25))+IF($C7=0,0,($C7/(1-$C7*Main!$Z25/8760))*(Main!$M25+Main!$O25)))*FR</f>
        <v>0</v>
      </c>
      <c r="M7" s="42">
        <f>(IF($D7=0,0,($D7/(1-$D7*Main!$Z25/8760))*SUM(Main!$C25:$D25))+IF($C7=0,0,($C7/(1-$C7*Main!$Z25/8760))*(Main!$M25+Main!$O25)))*FR</f>
        <v>0</v>
      </c>
      <c r="N7" s="42">
        <f>(IF($D7=0,0,($D7/(1-$D7*Main!$Z25/8760))*SUM(Main!$C25:$D25))+IF($C7=0,0,($C7/(1-$C7*Main!$Z25/8760))*(Main!$M25+Main!$O25)))*FR</f>
        <v>0</v>
      </c>
      <c r="O7" s="42">
        <f>(IF($D7=0,0,($D7/(1-$D7*Main!$Z25/8760))*SUM(Main!$C25:$D25))+IF($C7=0,0,($C7/(1-$C7*Main!$Z25/8760))*(Main!$M25+Main!$O25)))*FR</f>
        <v>0</v>
      </c>
      <c r="P7" s="42">
        <f>(IF($D7=0,0,($D7/(1-$D7*Main!$Z25/8760))*SUM(Main!$C25:$D25))+IF($C7=0,0,($C7/(1-$C7*Main!$Z25/8760))*(Main!$M25+Main!$O25)))*FR</f>
        <v>0</v>
      </c>
      <c r="Q7" s="42">
        <f>(IF($D7=0,0,($D7/(1-$D7*Main!$Z25/8760))*SUM(Main!$C25:$D25))+IF($C7=0,0,($C7/(1-$C7*Main!$Z25/8760))*(Main!$M25+Main!$O25)))*FR</f>
        <v>0</v>
      </c>
      <c r="R7" s="42">
        <f>(IF($D7=0,0,($D7/(1-$D7*Main!$Z25/8760))*SUM(Main!$C25:$D25))+IF($C7=0,0,($C7/(1-$C7*Main!$Z25/8760))*(Main!$M25+Main!$O25)))*FR</f>
        <v>0</v>
      </c>
      <c r="S7" s="42">
        <f>(IF($D7=0,0,($D7/(1-$D7*Main!$Z25/8760))*SUM(Main!$C25:$D25))+IF($C7=0,0,($C7/(1-$C7*Main!$Z25/8760))*(Main!$M25+Main!$O25)))*FR</f>
        <v>0</v>
      </c>
      <c r="T7" s="42">
        <f>(IF($D7=0,0,($D7/(1-$D7*Main!$Z25/8760))*SUM(Main!$C25:$D25))+IF($C7=0,0,($C7/(1-$C7*Main!$Z25/8760))*(Main!$M25+Main!$O25)))*FR</f>
        <v>0</v>
      </c>
      <c r="U7" s="42">
        <f>(IF($D7=0,0,($D7/(1-$D7*Main!$Z25/8760))*SUM(Main!$C25:$D25))+IF($C7=0,0,($C7/(1-$C7*Main!$Z25/8760))*(Main!$M25+Main!$O25)))*FR</f>
        <v>0</v>
      </c>
      <c r="V7" s="42">
        <f>(IF($D7=0,0,($D7/(1-$D7*Main!$Z25/8760))*SUM(Main!$C25:$D25))+IF($C7=0,0,($C7/(1-$C7*Main!$Z25/8760))*(Main!$M25+Main!$O25)))*FR</f>
        <v>0</v>
      </c>
      <c r="W7" s="42">
        <f>(IF($D7=0,0,($D7/(1-$D7*Main!$Z25/8760))*SUM(Main!$C25:$D25))+IF($C7=0,0,($C7/(1-$C7*Main!$Z25/8760))*(Main!$M25+Main!$O25)))*FR</f>
        <v>0</v>
      </c>
      <c r="X7" s="42">
        <f>(IF($D7=0,0,($D7/(1-$D7*Main!$Z25/8760))*SUM(Main!$C25:$D25))+IF($C7=0,0,($C7/(1-$C7*Main!$Z25/8760))*(Main!$M25+Main!$O25)))*FR</f>
        <v>0</v>
      </c>
      <c r="Y7" s="42">
        <f>(IF($D7=0,0,($D7/(1-$D7*Main!$Z25/8760))*SUM(Main!$C25:$D25))+IF($C7=0,0,($C7/(1-$C7*Main!$Z25/8760))*(Main!$M25+Main!$O25)))*FR</f>
        <v>0</v>
      </c>
      <c r="Z7" s="42">
        <f>(IF($D7=0,0,($D7/(1-$D7*Main!$Z25/8760))*SUM(Main!$C25:$D25))+IF($C7=0,0,($C7/(1-$C7*Main!$Z25/8760))*(Main!$M25+Main!$O25)))*FR</f>
        <v>0</v>
      </c>
      <c r="AA7" s="42">
        <f>(IF($D7=0,0,($D7/(1-$D7*Main!$Z25/8760))*SUM(Main!$C25:$D25))+IF($C7=0,0,($C7/(1-$C7*Main!$Z25/8760))*(Main!$M25+Main!$O25)))*FR</f>
        <v>0</v>
      </c>
      <c r="AB7" s="42">
        <f>(IF($D7=0,0,($D7/(1-$D7*Main!$Z25/8760))*SUM(Main!$C25:$D25))+IF($C7=0,0,($C7/(1-$C7*Main!$Z25/8760))*(Main!$M25+Main!$O25)))*FR</f>
        <v>0</v>
      </c>
      <c r="AC7" s="42">
        <f>(IF($D7=0,0,($D7/(1-$D7*Main!$Z25/8760))*SUM(Main!$C25:$D25))+IF($C7=0,0,($C7/(1-$C7*Main!$Z25/8760))*(Main!$M25+Main!$O25)))*FR</f>
        <v>0</v>
      </c>
      <c r="AD7" s="42">
        <f>(IF($D7=0,0,($D7/(1-$D7*Main!$Z25/8760))*SUM(Main!$C25:$D25))+IF($C7=0,0,($C7/(1-$C7*Main!$Z25/8760))*(Main!$M25+Main!$O25)))*FR</f>
        <v>0</v>
      </c>
      <c r="AE7" s="42">
        <f>(IF($D7=0,0,($D7/(1-$D7*Main!$Z25/8760))*SUM(Main!$C25:$D25))+IF($C7=0,0,($C7/(1-$C7*Main!$Z25/8760))*(Main!$M25+Main!$O25)))*FR</f>
        <v>0</v>
      </c>
      <c r="AF7" s="42">
        <f>(IF($D7=0,0,($D7/(1-$D7*Main!$Z25/8760))*SUM(Main!$C25:$D25))+IF($C7=0,0,($C7/(1-$C7*Main!$Z25/8760))*(Main!$M25+Main!$O25)))*FR</f>
        <v>0</v>
      </c>
      <c r="AG7" s="42">
        <f>(IF($D7=0,0,($D7/(1-$D7*Main!$Z25/8760))*SUM(Main!$C25:$D25))+IF($C7=0,0,($C7/(1-$C7*Main!$Z25/8760))*(Main!$M25+Main!$O25)))*FR</f>
        <v>0</v>
      </c>
      <c r="AH7" s="42">
        <f>(IF($D7=0,0,($D7/(1-$D7*Main!$Z25/8760))*SUM(Main!$C25:$D25))+IF($C7=0,0,($C7/(1-$C7*Main!$Z25/8760))*(Main!$M25+Main!$O25)))*FR</f>
        <v>0</v>
      </c>
      <c r="AI7" s="42">
        <f>(IF($D7=0,0,($D7/(1-$D7*Main!$Z25/8760))*SUM(Main!$C25:$D25))+IF($C7=0,0,($C7/(1-$C7*Main!$Z25/8760))*(Main!$M25+Main!$O25)))*FR</f>
        <v>0</v>
      </c>
      <c r="AJ7" s="42">
        <f>(IF($D7=0,0,($D7/(1-$D7*Main!$Z25/8760))*SUM(Main!$C25:$D25))+IF($C7=0,0,($C7/(1-$C7*Main!$Z25/8760))*(Main!$M25+Main!$O25)))*FR</f>
        <v>0</v>
      </c>
    </row>
    <row r="8" spans="2:36" x14ac:dyDescent="0.2">
      <c r="B8" s="89">
        <v>5</v>
      </c>
      <c r="C8" s="89">
        <f>SUMIFS(Parameters!$E$26:$E$28,Parameters!$D$26:$D$28,Main!$R26)</f>
        <v>0</v>
      </c>
      <c r="D8" s="89">
        <f>SUMIFS(Failure_Rates,Ins_ID,Main!$F26,SB_Condition,Main!$Q26)</f>
        <v>0</v>
      </c>
      <c r="E8" s="42">
        <f>(IF($D8=0,0,($D8/(1-$D8*Main!$Z26/8760))*SUM(Main!$C26:$D26))+IF($C8=0,0,($C8/(1-$C8*Main!$Z26/8760))*(Main!$M26+Main!$O26)))*FR</f>
        <v>0</v>
      </c>
      <c r="F8" s="42">
        <f>(IF($D8=0,0,($D8/(1-$D8*Main!$Z26/8760))*SUM(Main!$C26:$D26))+IF($C8=0,0,($C8/(1-$C8*Main!$Z26/8760))*(Main!$M26+Main!$O26)))*FR</f>
        <v>0</v>
      </c>
      <c r="G8" s="42">
        <f>(IF($D8=0,0,($D8/(1-$D8*Main!$Z26/8760))*SUM(Main!$C26:$D26))+IF($C8=0,0,($C8/(1-$C8*Main!$Z26/8760))*(Main!$M26+Main!$O26)))*FR</f>
        <v>0</v>
      </c>
      <c r="H8" s="42">
        <f>(IF($D8=0,0,($D8/(1-$D8*Main!$Z26/8760))*SUM(Main!$C26:$D26))+IF($C8=0,0,($C8/(1-$C8*Main!$Z26/8760))*(Main!$M26+Main!$O26)))*FR</f>
        <v>0</v>
      </c>
      <c r="I8" s="42">
        <f>(IF($D8=0,0,($D8/(1-$D8*Main!$Z26/8760))*SUM(Main!$C26:$D26))+IF($C8=0,0,($C8/(1-$C8*Main!$Z26/8760))*(Main!$M26+Main!$O26)))*FR</f>
        <v>0</v>
      </c>
      <c r="J8" s="42">
        <f>(IF($D8=0,0,($D8/(1-$D8*Main!$Z26/8760))*SUM(Main!$C26:$D26))+IF($C8=0,0,($C8/(1-$C8*Main!$Z26/8760))*(Main!$M26+Main!$O26)))*FR</f>
        <v>0</v>
      </c>
      <c r="K8" s="42">
        <f>(IF($D8=0,0,($D8/(1-$D8*Main!$Z26/8760))*SUM(Main!$C26:$D26))+IF($C8=0,0,($C8/(1-$C8*Main!$Z26/8760))*(Main!$M26+Main!$O26)))*FR</f>
        <v>0</v>
      </c>
      <c r="L8" s="42">
        <f>(IF($D8=0,0,($D8/(1-$D8*Main!$Z26/8760))*SUM(Main!$C26:$D26))+IF($C8=0,0,($C8/(1-$C8*Main!$Z26/8760))*(Main!$M26+Main!$O26)))*FR</f>
        <v>0</v>
      </c>
      <c r="M8" s="42">
        <f>(IF($D8=0,0,($D8/(1-$D8*Main!$Z26/8760))*SUM(Main!$C26:$D26))+IF($C8=0,0,($C8/(1-$C8*Main!$Z26/8760))*(Main!$M26+Main!$O26)))*FR</f>
        <v>0</v>
      </c>
      <c r="N8" s="42">
        <f>(IF($D8=0,0,($D8/(1-$D8*Main!$Z26/8760))*SUM(Main!$C26:$D26))+IF($C8=0,0,($C8/(1-$C8*Main!$Z26/8760))*(Main!$M26+Main!$O26)))*FR</f>
        <v>0</v>
      </c>
      <c r="O8" s="42">
        <f>(IF($D8=0,0,($D8/(1-$D8*Main!$Z26/8760))*SUM(Main!$C26:$D26))+IF($C8=0,0,($C8/(1-$C8*Main!$Z26/8760))*(Main!$M26+Main!$O26)))*FR</f>
        <v>0</v>
      </c>
      <c r="P8" s="42">
        <f>(IF($D8=0,0,($D8/(1-$D8*Main!$Z26/8760))*SUM(Main!$C26:$D26))+IF($C8=0,0,($C8/(1-$C8*Main!$Z26/8760))*(Main!$M26+Main!$O26)))*FR</f>
        <v>0</v>
      </c>
      <c r="Q8" s="42">
        <f>(IF($D8=0,0,($D8/(1-$D8*Main!$Z26/8760))*SUM(Main!$C26:$D26))+IF($C8=0,0,($C8/(1-$C8*Main!$Z26/8760))*(Main!$M26+Main!$O26)))*FR</f>
        <v>0</v>
      </c>
      <c r="R8" s="42">
        <f>(IF($D8=0,0,($D8/(1-$D8*Main!$Z26/8760))*SUM(Main!$C26:$D26))+IF($C8=0,0,($C8/(1-$C8*Main!$Z26/8760))*(Main!$M26+Main!$O26)))*FR</f>
        <v>0</v>
      </c>
      <c r="S8" s="42">
        <f>(IF($D8=0,0,($D8/(1-$D8*Main!$Z26/8760))*SUM(Main!$C26:$D26))+IF($C8=0,0,($C8/(1-$C8*Main!$Z26/8760))*(Main!$M26+Main!$O26)))*FR</f>
        <v>0</v>
      </c>
      <c r="T8" s="42">
        <f>(IF($D8=0,0,($D8/(1-$D8*Main!$Z26/8760))*SUM(Main!$C26:$D26))+IF($C8=0,0,($C8/(1-$C8*Main!$Z26/8760))*(Main!$M26+Main!$O26)))*FR</f>
        <v>0</v>
      </c>
      <c r="U8" s="42">
        <f>(IF($D8=0,0,($D8/(1-$D8*Main!$Z26/8760))*SUM(Main!$C26:$D26))+IF($C8=0,0,($C8/(1-$C8*Main!$Z26/8760))*(Main!$M26+Main!$O26)))*FR</f>
        <v>0</v>
      </c>
      <c r="V8" s="42">
        <f>(IF($D8=0,0,($D8/(1-$D8*Main!$Z26/8760))*SUM(Main!$C26:$D26))+IF($C8=0,0,($C8/(1-$C8*Main!$Z26/8760))*(Main!$M26+Main!$O26)))*FR</f>
        <v>0</v>
      </c>
      <c r="W8" s="42">
        <f>(IF($D8=0,0,($D8/(1-$D8*Main!$Z26/8760))*SUM(Main!$C26:$D26))+IF($C8=0,0,($C8/(1-$C8*Main!$Z26/8760))*(Main!$M26+Main!$O26)))*FR</f>
        <v>0</v>
      </c>
      <c r="X8" s="42">
        <f>(IF($D8=0,0,($D8/(1-$D8*Main!$Z26/8760))*SUM(Main!$C26:$D26))+IF($C8=0,0,($C8/(1-$C8*Main!$Z26/8760))*(Main!$M26+Main!$O26)))*FR</f>
        <v>0</v>
      </c>
      <c r="Y8" s="42">
        <f>(IF($D8=0,0,($D8/(1-$D8*Main!$Z26/8760))*SUM(Main!$C26:$D26))+IF($C8=0,0,($C8/(1-$C8*Main!$Z26/8760))*(Main!$M26+Main!$O26)))*FR</f>
        <v>0</v>
      </c>
      <c r="Z8" s="42">
        <f>(IF($D8=0,0,($D8/(1-$D8*Main!$Z26/8760))*SUM(Main!$C26:$D26))+IF($C8=0,0,($C8/(1-$C8*Main!$Z26/8760))*(Main!$M26+Main!$O26)))*FR</f>
        <v>0</v>
      </c>
      <c r="AA8" s="42">
        <f>(IF($D8=0,0,($D8/(1-$D8*Main!$Z26/8760))*SUM(Main!$C26:$D26))+IF($C8=0,0,($C8/(1-$C8*Main!$Z26/8760))*(Main!$M26+Main!$O26)))*FR</f>
        <v>0</v>
      </c>
      <c r="AB8" s="42">
        <f>(IF($D8=0,0,($D8/(1-$D8*Main!$Z26/8760))*SUM(Main!$C26:$D26))+IF($C8=0,0,($C8/(1-$C8*Main!$Z26/8760))*(Main!$M26+Main!$O26)))*FR</f>
        <v>0</v>
      </c>
      <c r="AC8" s="42">
        <f>(IF($D8=0,0,($D8/(1-$D8*Main!$Z26/8760))*SUM(Main!$C26:$D26))+IF($C8=0,0,($C8/(1-$C8*Main!$Z26/8760))*(Main!$M26+Main!$O26)))*FR</f>
        <v>0</v>
      </c>
      <c r="AD8" s="42">
        <f>(IF($D8=0,0,($D8/(1-$D8*Main!$Z26/8760))*SUM(Main!$C26:$D26))+IF($C8=0,0,($C8/(1-$C8*Main!$Z26/8760))*(Main!$M26+Main!$O26)))*FR</f>
        <v>0</v>
      </c>
      <c r="AE8" s="42">
        <f>(IF($D8=0,0,($D8/(1-$D8*Main!$Z26/8760))*SUM(Main!$C26:$D26))+IF($C8=0,0,($C8/(1-$C8*Main!$Z26/8760))*(Main!$M26+Main!$O26)))*FR</f>
        <v>0</v>
      </c>
      <c r="AF8" s="42">
        <f>(IF($D8=0,0,($D8/(1-$D8*Main!$Z26/8760))*SUM(Main!$C26:$D26))+IF($C8=0,0,($C8/(1-$C8*Main!$Z26/8760))*(Main!$M26+Main!$O26)))*FR</f>
        <v>0</v>
      </c>
      <c r="AG8" s="42">
        <f>(IF($D8=0,0,($D8/(1-$D8*Main!$Z26/8760))*SUM(Main!$C26:$D26))+IF($C8=0,0,($C8/(1-$C8*Main!$Z26/8760))*(Main!$M26+Main!$O26)))*FR</f>
        <v>0</v>
      </c>
      <c r="AH8" s="42">
        <f>(IF($D8=0,0,($D8/(1-$D8*Main!$Z26/8760))*SUM(Main!$C26:$D26))+IF($C8=0,0,($C8/(1-$C8*Main!$Z26/8760))*(Main!$M26+Main!$O26)))*FR</f>
        <v>0</v>
      </c>
      <c r="AI8" s="42">
        <f>(IF($D8=0,0,($D8/(1-$D8*Main!$Z26/8760))*SUM(Main!$C26:$D26))+IF($C8=0,0,($C8/(1-$C8*Main!$Z26/8760))*(Main!$M26+Main!$O26)))*FR</f>
        <v>0</v>
      </c>
      <c r="AJ8" s="42">
        <f>(IF($D8=0,0,($D8/(1-$D8*Main!$Z26/8760))*SUM(Main!$C26:$D26))+IF($C8=0,0,($C8/(1-$C8*Main!$Z26/8760))*(Main!$M26+Main!$O26)))*FR</f>
        <v>0</v>
      </c>
    </row>
    <row r="9" spans="2:36" x14ac:dyDescent="0.2">
      <c r="B9" s="89">
        <v>6</v>
      </c>
      <c r="C9" s="89">
        <f>SUMIFS(Parameters!$E$26:$E$28,Parameters!$D$26:$D$28,Main!$R27)</f>
        <v>0</v>
      </c>
      <c r="D9" s="89">
        <f>SUMIFS(Failure_Rates,Ins_ID,Main!$F27,SB_Condition,Main!$Q27)</f>
        <v>0</v>
      </c>
      <c r="E9" s="42">
        <f>(IF($D9=0,0,($D9/(1-$D9*Main!$Z27/8760))*SUM(Main!$C27:$D27))+IF($C9=0,0,($C9/(1-$C9*Main!$Z27/8760))*(Main!$M27+Main!$O27)))*FR</f>
        <v>0</v>
      </c>
      <c r="F9" s="42">
        <f>(IF($D9=0,0,($D9/(1-$D9*Main!$Z27/8760))*SUM(Main!$C27:$D27))+IF($C9=0,0,($C9/(1-$C9*Main!$Z27/8760))*(Main!$M27+Main!$O27)))*FR</f>
        <v>0</v>
      </c>
      <c r="G9" s="42">
        <f>(IF($D9=0,0,($D9/(1-$D9*Main!$Z27/8760))*SUM(Main!$C27:$D27))+IF($C9=0,0,($C9/(1-$C9*Main!$Z27/8760))*(Main!$M27+Main!$O27)))*FR</f>
        <v>0</v>
      </c>
      <c r="H9" s="42">
        <f>(IF($D9=0,0,($D9/(1-$D9*Main!$Z27/8760))*SUM(Main!$C27:$D27))+IF($C9=0,0,($C9/(1-$C9*Main!$Z27/8760))*(Main!$M27+Main!$O27)))*FR</f>
        <v>0</v>
      </c>
      <c r="I9" s="42">
        <f>(IF($D9=0,0,($D9/(1-$D9*Main!$Z27/8760))*SUM(Main!$C27:$D27))+IF($C9=0,0,($C9/(1-$C9*Main!$Z27/8760))*(Main!$M27+Main!$O27)))*FR</f>
        <v>0</v>
      </c>
      <c r="J9" s="42">
        <f>(IF($D9=0,0,($D9/(1-$D9*Main!$Z27/8760))*SUM(Main!$C27:$D27))+IF($C9=0,0,($C9/(1-$C9*Main!$Z27/8760))*(Main!$M27+Main!$O27)))*FR</f>
        <v>0</v>
      </c>
      <c r="K9" s="42">
        <f>(IF($D9=0,0,($D9/(1-$D9*Main!$Z27/8760))*SUM(Main!$C27:$D27))+IF($C9=0,0,($C9/(1-$C9*Main!$Z27/8760))*(Main!$M27+Main!$O27)))*FR</f>
        <v>0</v>
      </c>
      <c r="L9" s="42">
        <f>(IF($D9=0,0,($D9/(1-$D9*Main!$Z27/8760))*SUM(Main!$C27:$D27))+IF($C9=0,0,($C9/(1-$C9*Main!$Z27/8760))*(Main!$M27+Main!$O27)))*FR</f>
        <v>0</v>
      </c>
      <c r="M9" s="42">
        <f>(IF($D9=0,0,($D9/(1-$D9*Main!$Z27/8760))*SUM(Main!$C27:$D27))+IF($C9=0,0,($C9/(1-$C9*Main!$Z27/8760))*(Main!$M27+Main!$O27)))*FR</f>
        <v>0</v>
      </c>
      <c r="N9" s="42">
        <f>(IF($D9=0,0,($D9/(1-$D9*Main!$Z27/8760))*SUM(Main!$C27:$D27))+IF($C9=0,0,($C9/(1-$C9*Main!$Z27/8760))*(Main!$M27+Main!$O27)))*FR</f>
        <v>0</v>
      </c>
      <c r="O9" s="42">
        <f>(IF($D9=0,0,($D9/(1-$D9*Main!$Z27/8760))*SUM(Main!$C27:$D27))+IF($C9=0,0,($C9/(1-$C9*Main!$Z27/8760))*(Main!$M27+Main!$O27)))*FR</f>
        <v>0</v>
      </c>
      <c r="P9" s="42">
        <f>(IF($D9=0,0,($D9/(1-$D9*Main!$Z27/8760))*SUM(Main!$C27:$D27))+IF($C9=0,0,($C9/(1-$C9*Main!$Z27/8760))*(Main!$M27+Main!$O27)))*FR</f>
        <v>0</v>
      </c>
      <c r="Q9" s="42">
        <f>(IF($D9=0,0,($D9/(1-$D9*Main!$Z27/8760))*SUM(Main!$C27:$D27))+IF($C9=0,0,($C9/(1-$C9*Main!$Z27/8760))*(Main!$M27+Main!$O27)))*FR</f>
        <v>0</v>
      </c>
      <c r="R9" s="42">
        <f>(IF($D9=0,0,($D9/(1-$D9*Main!$Z27/8760))*SUM(Main!$C27:$D27))+IF($C9=0,0,($C9/(1-$C9*Main!$Z27/8760))*(Main!$M27+Main!$O27)))*FR</f>
        <v>0</v>
      </c>
      <c r="S9" s="42">
        <f>(IF($D9=0,0,($D9/(1-$D9*Main!$Z27/8760))*SUM(Main!$C27:$D27))+IF($C9=0,0,($C9/(1-$C9*Main!$Z27/8760))*(Main!$M27+Main!$O27)))*FR</f>
        <v>0</v>
      </c>
      <c r="T9" s="42">
        <f>(IF($D9=0,0,($D9/(1-$D9*Main!$Z27/8760))*SUM(Main!$C27:$D27))+IF($C9=0,0,($C9/(1-$C9*Main!$Z27/8760))*(Main!$M27+Main!$O27)))*FR</f>
        <v>0</v>
      </c>
      <c r="U9" s="42">
        <f>(IF($D9=0,0,($D9/(1-$D9*Main!$Z27/8760))*SUM(Main!$C27:$D27))+IF($C9=0,0,($C9/(1-$C9*Main!$Z27/8760))*(Main!$M27+Main!$O27)))*FR</f>
        <v>0</v>
      </c>
      <c r="V9" s="42">
        <f>(IF($D9=0,0,($D9/(1-$D9*Main!$Z27/8760))*SUM(Main!$C27:$D27))+IF($C9=0,0,($C9/(1-$C9*Main!$Z27/8760))*(Main!$M27+Main!$O27)))*FR</f>
        <v>0</v>
      </c>
      <c r="W9" s="42">
        <f>(IF($D9=0,0,($D9/(1-$D9*Main!$Z27/8760))*SUM(Main!$C27:$D27))+IF($C9=0,0,($C9/(1-$C9*Main!$Z27/8760))*(Main!$M27+Main!$O27)))*FR</f>
        <v>0</v>
      </c>
      <c r="X9" s="42">
        <f>(IF($D9=0,0,($D9/(1-$D9*Main!$Z27/8760))*SUM(Main!$C27:$D27))+IF($C9=0,0,($C9/(1-$C9*Main!$Z27/8760))*(Main!$M27+Main!$O27)))*FR</f>
        <v>0</v>
      </c>
      <c r="Y9" s="42">
        <f>(IF($D9=0,0,($D9/(1-$D9*Main!$Z27/8760))*SUM(Main!$C27:$D27))+IF($C9=0,0,($C9/(1-$C9*Main!$Z27/8760))*(Main!$M27+Main!$O27)))*FR</f>
        <v>0</v>
      </c>
      <c r="Z9" s="42">
        <f>(IF($D9=0,0,($D9/(1-$D9*Main!$Z27/8760))*SUM(Main!$C27:$D27))+IF($C9=0,0,($C9/(1-$C9*Main!$Z27/8760))*(Main!$M27+Main!$O27)))*FR</f>
        <v>0</v>
      </c>
      <c r="AA9" s="42">
        <f>(IF($D9=0,0,($D9/(1-$D9*Main!$Z27/8760))*SUM(Main!$C27:$D27))+IF($C9=0,0,($C9/(1-$C9*Main!$Z27/8760))*(Main!$M27+Main!$O27)))*FR</f>
        <v>0</v>
      </c>
      <c r="AB9" s="42">
        <f>(IF($D9=0,0,($D9/(1-$D9*Main!$Z27/8760))*SUM(Main!$C27:$D27))+IF($C9=0,0,($C9/(1-$C9*Main!$Z27/8760))*(Main!$M27+Main!$O27)))*FR</f>
        <v>0</v>
      </c>
      <c r="AC9" s="42">
        <f>(IF($D9=0,0,($D9/(1-$D9*Main!$Z27/8760))*SUM(Main!$C27:$D27))+IF($C9=0,0,($C9/(1-$C9*Main!$Z27/8760))*(Main!$M27+Main!$O27)))*FR</f>
        <v>0</v>
      </c>
      <c r="AD9" s="42">
        <f>(IF($D9=0,0,($D9/(1-$D9*Main!$Z27/8760))*SUM(Main!$C27:$D27))+IF($C9=0,0,($C9/(1-$C9*Main!$Z27/8760))*(Main!$M27+Main!$O27)))*FR</f>
        <v>0</v>
      </c>
      <c r="AE9" s="42">
        <f>(IF($D9=0,0,($D9/(1-$D9*Main!$Z27/8760))*SUM(Main!$C27:$D27))+IF($C9=0,0,($C9/(1-$C9*Main!$Z27/8760))*(Main!$M27+Main!$O27)))*FR</f>
        <v>0</v>
      </c>
      <c r="AF9" s="42">
        <f>(IF($D9=0,0,($D9/(1-$D9*Main!$Z27/8760))*SUM(Main!$C27:$D27))+IF($C9=0,0,($C9/(1-$C9*Main!$Z27/8760))*(Main!$M27+Main!$O27)))*FR</f>
        <v>0</v>
      </c>
      <c r="AG9" s="42">
        <f>(IF($D9=0,0,($D9/(1-$D9*Main!$Z27/8760))*SUM(Main!$C27:$D27))+IF($C9=0,0,($C9/(1-$C9*Main!$Z27/8760))*(Main!$M27+Main!$O27)))*FR</f>
        <v>0</v>
      </c>
      <c r="AH9" s="42">
        <f>(IF($D9=0,0,($D9/(1-$D9*Main!$Z27/8760))*SUM(Main!$C27:$D27))+IF($C9=0,0,($C9/(1-$C9*Main!$Z27/8760))*(Main!$M27+Main!$O27)))*FR</f>
        <v>0</v>
      </c>
      <c r="AI9" s="42">
        <f>(IF($D9=0,0,($D9/(1-$D9*Main!$Z27/8760))*SUM(Main!$C27:$D27))+IF($C9=0,0,($C9/(1-$C9*Main!$Z27/8760))*(Main!$M27+Main!$O27)))*FR</f>
        <v>0</v>
      </c>
      <c r="AJ9" s="42">
        <f>(IF($D9=0,0,($D9/(1-$D9*Main!$Z27/8760))*SUM(Main!$C27:$D27))+IF($C9=0,0,($C9/(1-$C9*Main!$Z27/8760))*(Main!$M27+Main!$O27)))*FR</f>
        <v>0</v>
      </c>
    </row>
    <row r="10" spans="2:36" x14ac:dyDescent="0.2">
      <c r="B10" s="89">
        <v>7</v>
      </c>
      <c r="C10" s="89">
        <f>SUMIFS(Parameters!$E$26:$E$28,Parameters!$D$26:$D$28,Main!$R28)</f>
        <v>0</v>
      </c>
      <c r="D10" s="89">
        <f>SUMIFS(Failure_Rates,Ins_ID,Main!$F28,SB_Condition,Main!$Q28)</f>
        <v>0</v>
      </c>
      <c r="E10" s="42">
        <f>(IF($D10=0,0,($D10/(1-$D10*Main!$Z28/8760))*SUM(Main!$C28:$D28))+IF($C10=0,0,($C10/(1-$C10*Main!$Z28/8760))*(Main!$M28+Main!$O28)))*FR</f>
        <v>0</v>
      </c>
      <c r="F10" s="42">
        <f>(IF($D10=0,0,($D10/(1-$D10*Main!$Z28/8760))*SUM(Main!$C28:$D28))+IF($C10=0,0,($C10/(1-$C10*Main!$Z28/8760))*(Main!$M28+Main!$O28)))*FR</f>
        <v>0</v>
      </c>
      <c r="G10" s="42">
        <f>(IF($D10=0,0,($D10/(1-$D10*Main!$Z28/8760))*SUM(Main!$C28:$D28))+IF($C10=0,0,($C10/(1-$C10*Main!$Z28/8760))*(Main!$M28+Main!$O28)))*FR</f>
        <v>0</v>
      </c>
      <c r="H10" s="42">
        <f>(IF($D10=0,0,($D10/(1-$D10*Main!$Z28/8760))*SUM(Main!$C28:$D28))+IF($C10=0,0,($C10/(1-$C10*Main!$Z28/8760))*(Main!$M28+Main!$O28)))*FR</f>
        <v>0</v>
      </c>
      <c r="I10" s="42">
        <f>(IF($D10=0,0,($D10/(1-$D10*Main!$Z28/8760))*SUM(Main!$C28:$D28))+IF($C10=0,0,($C10/(1-$C10*Main!$Z28/8760))*(Main!$M28+Main!$O28)))*FR</f>
        <v>0</v>
      </c>
      <c r="J10" s="42">
        <f>(IF($D10=0,0,($D10/(1-$D10*Main!$Z28/8760))*SUM(Main!$C28:$D28))+IF($C10=0,0,($C10/(1-$C10*Main!$Z28/8760))*(Main!$M28+Main!$O28)))*FR</f>
        <v>0</v>
      </c>
      <c r="K10" s="42">
        <f>(IF($D10=0,0,($D10/(1-$D10*Main!$Z28/8760))*SUM(Main!$C28:$D28))+IF($C10=0,0,($C10/(1-$C10*Main!$Z28/8760))*(Main!$M28+Main!$O28)))*FR</f>
        <v>0</v>
      </c>
      <c r="L10" s="42">
        <f>(IF($D10=0,0,($D10/(1-$D10*Main!$Z28/8760))*SUM(Main!$C28:$D28))+IF($C10=0,0,($C10/(1-$C10*Main!$Z28/8760))*(Main!$M28+Main!$O28)))*FR</f>
        <v>0</v>
      </c>
      <c r="M10" s="42">
        <f>(IF($D10=0,0,($D10/(1-$D10*Main!$Z28/8760))*SUM(Main!$C28:$D28))+IF($C10=0,0,($C10/(1-$C10*Main!$Z28/8760))*(Main!$M28+Main!$O28)))*FR</f>
        <v>0</v>
      </c>
      <c r="N10" s="42">
        <f>(IF($D10=0,0,($D10/(1-$D10*Main!$Z28/8760))*SUM(Main!$C28:$D28))+IF($C10=0,0,($C10/(1-$C10*Main!$Z28/8760))*(Main!$M28+Main!$O28)))*FR</f>
        <v>0</v>
      </c>
      <c r="O10" s="42">
        <f>(IF($D10=0,0,($D10/(1-$D10*Main!$Z28/8760))*SUM(Main!$C28:$D28))+IF($C10=0,0,($C10/(1-$C10*Main!$Z28/8760))*(Main!$M28+Main!$O28)))*FR</f>
        <v>0</v>
      </c>
      <c r="P10" s="42">
        <f>(IF($D10=0,0,($D10/(1-$D10*Main!$Z28/8760))*SUM(Main!$C28:$D28))+IF($C10=0,0,($C10/(1-$C10*Main!$Z28/8760))*(Main!$M28+Main!$O28)))*FR</f>
        <v>0</v>
      </c>
      <c r="Q10" s="42">
        <f>(IF($D10=0,0,($D10/(1-$D10*Main!$Z28/8760))*SUM(Main!$C28:$D28))+IF($C10=0,0,($C10/(1-$C10*Main!$Z28/8760))*(Main!$M28+Main!$O28)))*FR</f>
        <v>0</v>
      </c>
      <c r="R10" s="42">
        <f>(IF($D10=0,0,($D10/(1-$D10*Main!$Z28/8760))*SUM(Main!$C28:$D28))+IF($C10=0,0,($C10/(1-$C10*Main!$Z28/8760))*(Main!$M28+Main!$O28)))*FR</f>
        <v>0</v>
      </c>
      <c r="S10" s="42">
        <f>(IF($D10=0,0,($D10/(1-$D10*Main!$Z28/8760))*SUM(Main!$C28:$D28))+IF($C10=0,0,($C10/(1-$C10*Main!$Z28/8760))*(Main!$M28+Main!$O28)))*FR</f>
        <v>0</v>
      </c>
      <c r="T10" s="42">
        <f>(IF($D10=0,0,($D10/(1-$D10*Main!$Z28/8760))*SUM(Main!$C28:$D28))+IF($C10=0,0,($C10/(1-$C10*Main!$Z28/8760))*(Main!$M28+Main!$O28)))*FR</f>
        <v>0</v>
      </c>
      <c r="U10" s="42">
        <f>(IF($D10=0,0,($D10/(1-$D10*Main!$Z28/8760))*SUM(Main!$C28:$D28))+IF($C10=0,0,($C10/(1-$C10*Main!$Z28/8760))*(Main!$M28+Main!$O28)))*FR</f>
        <v>0</v>
      </c>
      <c r="V10" s="42">
        <f>(IF($D10=0,0,($D10/(1-$D10*Main!$Z28/8760))*SUM(Main!$C28:$D28))+IF($C10=0,0,($C10/(1-$C10*Main!$Z28/8760))*(Main!$M28+Main!$O28)))*FR</f>
        <v>0</v>
      </c>
      <c r="W10" s="42">
        <f>(IF($D10=0,0,($D10/(1-$D10*Main!$Z28/8760))*SUM(Main!$C28:$D28))+IF($C10=0,0,($C10/(1-$C10*Main!$Z28/8760))*(Main!$M28+Main!$O28)))*FR</f>
        <v>0</v>
      </c>
      <c r="X10" s="42">
        <f>(IF($D10=0,0,($D10/(1-$D10*Main!$Z28/8760))*SUM(Main!$C28:$D28))+IF($C10=0,0,($C10/(1-$C10*Main!$Z28/8760))*(Main!$M28+Main!$O28)))*FR</f>
        <v>0</v>
      </c>
      <c r="Y10" s="42">
        <f>(IF($D10=0,0,($D10/(1-$D10*Main!$Z28/8760))*SUM(Main!$C28:$D28))+IF($C10=0,0,($C10/(1-$C10*Main!$Z28/8760))*(Main!$M28+Main!$O28)))*FR</f>
        <v>0</v>
      </c>
      <c r="Z10" s="42">
        <f>(IF($D10=0,0,($D10/(1-$D10*Main!$Z28/8760))*SUM(Main!$C28:$D28))+IF($C10=0,0,($C10/(1-$C10*Main!$Z28/8760))*(Main!$M28+Main!$O28)))*FR</f>
        <v>0</v>
      </c>
      <c r="AA10" s="42">
        <f>(IF($D10=0,0,($D10/(1-$D10*Main!$Z28/8760))*SUM(Main!$C28:$D28))+IF($C10=0,0,($C10/(1-$C10*Main!$Z28/8760))*(Main!$M28+Main!$O28)))*FR</f>
        <v>0</v>
      </c>
      <c r="AB10" s="42">
        <f>(IF($D10=0,0,($D10/(1-$D10*Main!$Z28/8760))*SUM(Main!$C28:$D28))+IF($C10=0,0,($C10/(1-$C10*Main!$Z28/8760))*(Main!$M28+Main!$O28)))*FR</f>
        <v>0</v>
      </c>
      <c r="AC10" s="42">
        <f>(IF($D10=0,0,($D10/(1-$D10*Main!$Z28/8760))*SUM(Main!$C28:$D28))+IF($C10=0,0,($C10/(1-$C10*Main!$Z28/8760))*(Main!$M28+Main!$O28)))*FR</f>
        <v>0</v>
      </c>
      <c r="AD10" s="42">
        <f>(IF($D10=0,0,($D10/(1-$D10*Main!$Z28/8760))*SUM(Main!$C28:$D28))+IF($C10=0,0,($C10/(1-$C10*Main!$Z28/8760))*(Main!$M28+Main!$O28)))*FR</f>
        <v>0</v>
      </c>
      <c r="AE10" s="42">
        <f>(IF($D10=0,0,($D10/(1-$D10*Main!$Z28/8760))*SUM(Main!$C28:$D28))+IF($C10=0,0,($C10/(1-$C10*Main!$Z28/8760))*(Main!$M28+Main!$O28)))*FR</f>
        <v>0</v>
      </c>
      <c r="AF10" s="42">
        <f>(IF($D10=0,0,($D10/(1-$D10*Main!$Z28/8760))*SUM(Main!$C28:$D28))+IF($C10=0,0,($C10/(1-$C10*Main!$Z28/8760))*(Main!$M28+Main!$O28)))*FR</f>
        <v>0</v>
      </c>
      <c r="AG10" s="42">
        <f>(IF($D10=0,0,($D10/(1-$D10*Main!$Z28/8760))*SUM(Main!$C28:$D28))+IF($C10=0,0,($C10/(1-$C10*Main!$Z28/8760))*(Main!$M28+Main!$O28)))*FR</f>
        <v>0</v>
      </c>
      <c r="AH10" s="42">
        <f>(IF($D10=0,0,($D10/(1-$D10*Main!$Z28/8760))*SUM(Main!$C28:$D28))+IF($C10=0,0,($C10/(1-$C10*Main!$Z28/8760))*(Main!$M28+Main!$O28)))*FR</f>
        <v>0</v>
      </c>
      <c r="AI10" s="42">
        <f>(IF($D10=0,0,($D10/(1-$D10*Main!$Z28/8760))*SUM(Main!$C28:$D28))+IF($C10=0,0,($C10/(1-$C10*Main!$Z28/8760))*(Main!$M28+Main!$O28)))*FR</f>
        <v>0</v>
      </c>
      <c r="AJ10" s="42">
        <f>(IF($D10=0,0,($D10/(1-$D10*Main!$Z28/8760))*SUM(Main!$C28:$D28))+IF($C10=0,0,($C10/(1-$C10*Main!$Z28/8760))*(Main!$M28+Main!$O28)))*FR</f>
        <v>0</v>
      </c>
    </row>
    <row r="11" spans="2:36" x14ac:dyDescent="0.2">
      <c r="B11" s="89">
        <v>8</v>
      </c>
      <c r="C11" s="89">
        <f>SUMIFS(Parameters!$E$26:$E$28,Parameters!$D$26:$D$28,Main!$R29)</f>
        <v>0</v>
      </c>
      <c r="D11" s="89">
        <f>SUMIFS(Failure_Rates,Ins_ID,Main!$F29,SB_Condition,Main!$Q29)</f>
        <v>0</v>
      </c>
      <c r="E11" s="42">
        <f>(IF($D11=0,0,($D11/(1-$D11*Main!$Z29/8760))*SUM(Main!$C29:$D29))+IF($C11=0,0,($C11/(1-$C11*Main!$Z29/8760))*(Main!$M29+Main!$O29)))*FR</f>
        <v>0</v>
      </c>
      <c r="F11" s="42">
        <f>(IF($D11=0,0,($D11/(1-$D11*Main!$Z29/8760))*SUM(Main!$C29:$D29))+IF($C11=0,0,($C11/(1-$C11*Main!$Z29/8760))*(Main!$M29+Main!$O29)))*FR</f>
        <v>0</v>
      </c>
      <c r="G11" s="42">
        <f>(IF($D11=0,0,($D11/(1-$D11*Main!$Z29/8760))*SUM(Main!$C29:$D29))+IF($C11=0,0,($C11/(1-$C11*Main!$Z29/8760))*(Main!$M29+Main!$O29)))*FR</f>
        <v>0</v>
      </c>
      <c r="H11" s="42">
        <f>(IF($D11=0,0,($D11/(1-$D11*Main!$Z29/8760))*SUM(Main!$C29:$D29))+IF($C11=0,0,($C11/(1-$C11*Main!$Z29/8760))*(Main!$M29+Main!$O29)))*FR</f>
        <v>0</v>
      </c>
      <c r="I11" s="42">
        <f>(IF($D11=0,0,($D11/(1-$D11*Main!$Z29/8760))*SUM(Main!$C29:$D29))+IF($C11=0,0,($C11/(1-$C11*Main!$Z29/8760))*(Main!$M29+Main!$O29)))*FR</f>
        <v>0</v>
      </c>
      <c r="J11" s="42">
        <f>(IF($D11=0,0,($D11/(1-$D11*Main!$Z29/8760))*SUM(Main!$C29:$D29))+IF($C11=0,0,($C11/(1-$C11*Main!$Z29/8760))*(Main!$M29+Main!$O29)))*FR</f>
        <v>0</v>
      </c>
      <c r="K11" s="42">
        <f>(IF($D11=0,0,($D11/(1-$D11*Main!$Z29/8760))*SUM(Main!$C29:$D29))+IF($C11=0,0,($C11/(1-$C11*Main!$Z29/8760))*(Main!$M29+Main!$O29)))*FR</f>
        <v>0</v>
      </c>
      <c r="L11" s="42">
        <f>(IF($D11=0,0,($D11/(1-$D11*Main!$Z29/8760))*SUM(Main!$C29:$D29))+IF($C11=0,0,($C11/(1-$C11*Main!$Z29/8760))*(Main!$M29+Main!$O29)))*FR</f>
        <v>0</v>
      </c>
      <c r="M11" s="42">
        <f>(IF($D11=0,0,($D11/(1-$D11*Main!$Z29/8760))*SUM(Main!$C29:$D29))+IF($C11=0,0,($C11/(1-$C11*Main!$Z29/8760))*(Main!$M29+Main!$O29)))*FR</f>
        <v>0</v>
      </c>
      <c r="N11" s="42">
        <f>(IF($D11=0,0,($D11/(1-$D11*Main!$Z29/8760))*SUM(Main!$C29:$D29))+IF($C11=0,0,($C11/(1-$C11*Main!$Z29/8760))*(Main!$M29+Main!$O29)))*FR</f>
        <v>0</v>
      </c>
      <c r="O11" s="42">
        <f>(IF($D11=0,0,($D11/(1-$D11*Main!$Z29/8760))*SUM(Main!$C29:$D29))+IF($C11=0,0,($C11/(1-$C11*Main!$Z29/8760))*(Main!$M29+Main!$O29)))*FR</f>
        <v>0</v>
      </c>
      <c r="P11" s="42">
        <f>(IF($D11=0,0,($D11/(1-$D11*Main!$Z29/8760))*SUM(Main!$C29:$D29))+IF($C11=0,0,($C11/(1-$C11*Main!$Z29/8760))*(Main!$M29+Main!$O29)))*FR</f>
        <v>0</v>
      </c>
      <c r="Q11" s="42">
        <f>(IF($D11=0,0,($D11/(1-$D11*Main!$Z29/8760))*SUM(Main!$C29:$D29))+IF($C11=0,0,($C11/(1-$C11*Main!$Z29/8760))*(Main!$M29+Main!$O29)))*FR</f>
        <v>0</v>
      </c>
      <c r="R11" s="42">
        <f>(IF($D11=0,0,($D11/(1-$D11*Main!$Z29/8760))*SUM(Main!$C29:$D29))+IF($C11=0,0,($C11/(1-$C11*Main!$Z29/8760))*(Main!$M29+Main!$O29)))*FR</f>
        <v>0</v>
      </c>
      <c r="S11" s="42">
        <f>(IF($D11=0,0,($D11/(1-$D11*Main!$Z29/8760))*SUM(Main!$C29:$D29))+IF($C11=0,0,($C11/(1-$C11*Main!$Z29/8760))*(Main!$M29+Main!$O29)))*FR</f>
        <v>0</v>
      </c>
      <c r="T11" s="42">
        <f>(IF($D11=0,0,($D11/(1-$D11*Main!$Z29/8760))*SUM(Main!$C29:$D29))+IF($C11=0,0,($C11/(1-$C11*Main!$Z29/8760))*(Main!$M29+Main!$O29)))*FR</f>
        <v>0</v>
      </c>
      <c r="U11" s="42">
        <f>(IF($D11=0,0,($D11/(1-$D11*Main!$Z29/8760))*SUM(Main!$C29:$D29))+IF($C11=0,0,($C11/(1-$C11*Main!$Z29/8760))*(Main!$M29+Main!$O29)))*FR</f>
        <v>0</v>
      </c>
      <c r="V11" s="42">
        <f>(IF($D11=0,0,($D11/(1-$D11*Main!$Z29/8760))*SUM(Main!$C29:$D29))+IF($C11=0,0,($C11/(1-$C11*Main!$Z29/8760))*(Main!$M29+Main!$O29)))*FR</f>
        <v>0</v>
      </c>
      <c r="W11" s="42">
        <f>(IF($D11=0,0,($D11/(1-$D11*Main!$Z29/8760))*SUM(Main!$C29:$D29))+IF($C11=0,0,($C11/(1-$C11*Main!$Z29/8760))*(Main!$M29+Main!$O29)))*FR</f>
        <v>0</v>
      </c>
      <c r="X11" s="42">
        <f>(IF($D11=0,0,($D11/(1-$D11*Main!$Z29/8760))*SUM(Main!$C29:$D29))+IF($C11=0,0,($C11/(1-$C11*Main!$Z29/8760))*(Main!$M29+Main!$O29)))*FR</f>
        <v>0</v>
      </c>
      <c r="Y11" s="42">
        <f>(IF($D11=0,0,($D11/(1-$D11*Main!$Z29/8760))*SUM(Main!$C29:$D29))+IF($C11=0,0,($C11/(1-$C11*Main!$Z29/8760))*(Main!$M29+Main!$O29)))*FR</f>
        <v>0</v>
      </c>
      <c r="Z11" s="42">
        <f>(IF($D11=0,0,($D11/(1-$D11*Main!$Z29/8760))*SUM(Main!$C29:$D29))+IF($C11=0,0,($C11/(1-$C11*Main!$Z29/8760))*(Main!$M29+Main!$O29)))*FR</f>
        <v>0</v>
      </c>
      <c r="AA11" s="42">
        <f>(IF($D11=0,0,($D11/(1-$D11*Main!$Z29/8760))*SUM(Main!$C29:$D29))+IF($C11=0,0,($C11/(1-$C11*Main!$Z29/8760))*(Main!$M29+Main!$O29)))*FR</f>
        <v>0</v>
      </c>
      <c r="AB11" s="42">
        <f>(IF($D11=0,0,($D11/(1-$D11*Main!$Z29/8760))*SUM(Main!$C29:$D29))+IF($C11=0,0,($C11/(1-$C11*Main!$Z29/8760))*(Main!$M29+Main!$O29)))*FR</f>
        <v>0</v>
      </c>
      <c r="AC11" s="42">
        <f>(IF($D11=0,0,($D11/(1-$D11*Main!$Z29/8760))*SUM(Main!$C29:$D29))+IF($C11=0,0,($C11/(1-$C11*Main!$Z29/8760))*(Main!$M29+Main!$O29)))*FR</f>
        <v>0</v>
      </c>
      <c r="AD11" s="42">
        <f>(IF($D11=0,0,($D11/(1-$D11*Main!$Z29/8760))*SUM(Main!$C29:$D29))+IF($C11=0,0,($C11/(1-$C11*Main!$Z29/8760))*(Main!$M29+Main!$O29)))*FR</f>
        <v>0</v>
      </c>
      <c r="AE11" s="42">
        <f>(IF($D11=0,0,($D11/(1-$D11*Main!$Z29/8760))*SUM(Main!$C29:$D29))+IF($C11=0,0,($C11/(1-$C11*Main!$Z29/8760))*(Main!$M29+Main!$O29)))*FR</f>
        <v>0</v>
      </c>
      <c r="AF11" s="42">
        <f>(IF($D11=0,0,($D11/(1-$D11*Main!$Z29/8760))*SUM(Main!$C29:$D29))+IF($C11=0,0,($C11/(1-$C11*Main!$Z29/8760))*(Main!$M29+Main!$O29)))*FR</f>
        <v>0</v>
      </c>
      <c r="AG11" s="42">
        <f>(IF($D11=0,0,($D11/(1-$D11*Main!$Z29/8760))*SUM(Main!$C29:$D29))+IF($C11=0,0,($C11/(1-$C11*Main!$Z29/8760))*(Main!$M29+Main!$O29)))*FR</f>
        <v>0</v>
      </c>
      <c r="AH11" s="42">
        <f>(IF($D11=0,0,($D11/(1-$D11*Main!$Z29/8760))*SUM(Main!$C29:$D29))+IF($C11=0,0,($C11/(1-$C11*Main!$Z29/8760))*(Main!$M29+Main!$O29)))*FR</f>
        <v>0</v>
      </c>
      <c r="AI11" s="42">
        <f>(IF($D11=0,0,($D11/(1-$D11*Main!$Z29/8760))*SUM(Main!$C29:$D29))+IF($C11=0,0,($C11/(1-$C11*Main!$Z29/8760))*(Main!$M29+Main!$O29)))*FR</f>
        <v>0</v>
      </c>
      <c r="AJ11" s="42">
        <f>(IF($D11=0,0,($D11/(1-$D11*Main!$Z29/8760))*SUM(Main!$C29:$D29))+IF($C11=0,0,($C11/(1-$C11*Main!$Z29/8760))*(Main!$M29+Main!$O29)))*FR</f>
        <v>0</v>
      </c>
    </row>
    <row r="12" spans="2:36" x14ac:dyDescent="0.2">
      <c r="B12" s="89">
        <v>9</v>
      </c>
      <c r="C12" s="89">
        <f>SUMIFS(Parameters!$E$26:$E$28,Parameters!$D$26:$D$28,Main!$R30)</f>
        <v>0</v>
      </c>
      <c r="D12" s="89">
        <f>SUMIFS(Failure_Rates,Ins_ID,Main!$F30,SB_Condition,Main!$Q30)</f>
        <v>0</v>
      </c>
      <c r="E12" s="42">
        <f>(IF($D12=0,0,($D12/(1-$D12*Main!$Z30/8760))*SUM(Main!$C30:$D30))+IF($C12=0,0,($C12/(1-$C12*Main!$Z30/8760))*(Main!$M30+Main!$O30)))*FR</f>
        <v>0</v>
      </c>
      <c r="F12" s="42">
        <f>(IF($D12=0,0,($D12/(1-$D12*Main!$Z30/8760))*SUM(Main!$C30:$D30))+IF($C12=0,0,($C12/(1-$C12*Main!$Z30/8760))*(Main!$M30+Main!$O30)))*FR</f>
        <v>0</v>
      </c>
      <c r="G12" s="42">
        <f>(IF($D12=0,0,($D12/(1-$D12*Main!$Z30/8760))*SUM(Main!$C30:$D30))+IF($C12=0,0,($C12/(1-$C12*Main!$Z30/8760))*(Main!$M30+Main!$O30)))*FR</f>
        <v>0</v>
      </c>
      <c r="H12" s="42">
        <f>(IF($D12=0,0,($D12/(1-$D12*Main!$Z30/8760))*SUM(Main!$C30:$D30))+IF($C12=0,0,($C12/(1-$C12*Main!$Z30/8760))*(Main!$M30+Main!$O30)))*FR</f>
        <v>0</v>
      </c>
      <c r="I12" s="42">
        <f>(IF($D12=0,0,($D12/(1-$D12*Main!$Z30/8760))*SUM(Main!$C30:$D30))+IF($C12=0,0,($C12/(1-$C12*Main!$Z30/8760))*(Main!$M30+Main!$O30)))*FR</f>
        <v>0</v>
      </c>
      <c r="J12" s="42">
        <f>(IF($D12=0,0,($D12/(1-$D12*Main!$Z30/8760))*SUM(Main!$C30:$D30))+IF($C12=0,0,($C12/(1-$C12*Main!$Z30/8760))*(Main!$M30+Main!$O30)))*FR</f>
        <v>0</v>
      </c>
      <c r="K12" s="42">
        <f>(IF($D12=0,0,($D12/(1-$D12*Main!$Z30/8760))*SUM(Main!$C30:$D30))+IF($C12=0,0,($C12/(1-$C12*Main!$Z30/8760))*(Main!$M30+Main!$O30)))*FR</f>
        <v>0</v>
      </c>
      <c r="L12" s="42">
        <f>(IF($D12=0,0,($D12/(1-$D12*Main!$Z30/8760))*SUM(Main!$C30:$D30))+IF($C12=0,0,($C12/(1-$C12*Main!$Z30/8760))*(Main!$M30+Main!$O30)))*FR</f>
        <v>0</v>
      </c>
      <c r="M12" s="42">
        <f>(IF($D12=0,0,($D12/(1-$D12*Main!$Z30/8760))*SUM(Main!$C30:$D30))+IF($C12=0,0,($C12/(1-$C12*Main!$Z30/8760))*(Main!$M30+Main!$O30)))*FR</f>
        <v>0</v>
      </c>
      <c r="N12" s="42">
        <f>(IF($D12=0,0,($D12/(1-$D12*Main!$Z30/8760))*SUM(Main!$C30:$D30))+IF($C12=0,0,($C12/(1-$C12*Main!$Z30/8760))*(Main!$M30+Main!$O30)))*FR</f>
        <v>0</v>
      </c>
      <c r="O12" s="42">
        <f>(IF($D12=0,0,($D12/(1-$D12*Main!$Z30/8760))*SUM(Main!$C30:$D30))+IF($C12=0,0,($C12/(1-$C12*Main!$Z30/8760))*(Main!$M30+Main!$O30)))*FR</f>
        <v>0</v>
      </c>
      <c r="P12" s="42">
        <f>(IF($D12=0,0,($D12/(1-$D12*Main!$Z30/8760))*SUM(Main!$C30:$D30))+IF($C12=0,0,($C12/(1-$C12*Main!$Z30/8760))*(Main!$M30+Main!$O30)))*FR</f>
        <v>0</v>
      </c>
      <c r="Q12" s="42">
        <f>(IF($D12=0,0,($D12/(1-$D12*Main!$Z30/8760))*SUM(Main!$C30:$D30))+IF($C12=0,0,($C12/(1-$C12*Main!$Z30/8760))*(Main!$M30+Main!$O30)))*FR</f>
        <v>0</v>
      </c>
      <c r="R12" s="42">
        <f>(IF($D12=0,0,($D12/(1-$D12*Main!$Z30/8760))*SUM(Main!$C30:$D30))+IF($C12=0,0,($C12/(1-$C12*Main!$Z30/8760))*(Main!$M30+Main!$O30)))*FR</f>
        <v>0</v>
      </c>
      <c r="S12" s="42">
        <f>(IF($D12=0,0,($D12/(1-$D12*Main!$Z30/8760))*SUM(Main!$C30:$D30))+IF($C12=0,0,($C12/(1-$C12*Main!$Z30/8760))*(Main!$M30+Main!$O30)))*FR</f>
        <v>0</v>
      </c>
      <c r="T12" s="42">
        <f>(IF($D12=0,0,($D12/(1-$D12*Main!$Z30/8760))*SUM(Main!$C30:$D30))+IF($C12=0,0,($C12/(1-$C12*Main!$Z30/8760))*(Main!$M30+Main!$O30)))*FR</f>
        <v>0</v>
      </c>
      <c r="U12" s="42">
        <f>(IF($D12=0,0,($D12/(1-$D12*Main!$Z30/8760))*SUM(Main!$C30:$D30))+IF($C12=0,0,($C12/(1-$C12*Main!$Z30/8760))*(Main!$M30+Main!$O30)))*FR</f>
        <v>0</v>
      </c>
      <c r="V12" s="42">
        <f>(IF($D12=0,0,($D12/(1-$D12*Main!$Z30/8760))*SUM(Main!$C30:$D30))+IF($C12=0,0,($C12/(1-$C12*Main!$Z30/8760))*(Main!$M30+Main!$O30)))*FR</f>
        <v>0</v>
      </c>
      <c r="W12" s="42">
        <f>(IF($D12=0,0,($D12/(1-$D12*Main!$Z30/8760))*SUM(Main!$C30:$D30))+IF($C12=0,0,($C12/(1-$C12*Main!$Z30/8760))*(Main!$M30+Main!$O30)))*FR</f>
        <v>0</v>
      </c>
      <c r="X12" s="42">
        <f>(IF($D12=0,0,($D12/(1-$D12*Main!$Z30/8760))*SUM(Main!$C30:$D30))+IF($C12=0,0,($C12/(1-$C12*Main!$Z30/8760))*(Main!$M30+Main!$O30)))*FR</f>
        <v>0</v>
      </c>
      <c r="Y12" s="42">
        <f>(IF($D12=0,0,($D12/(1-$D12*Main!$Z30/8760))*SUM(Main!$C30:$D30))+IF($C12=0,0,($C12/(1-$C12*Main!$Z30/8760))*(Main!$M30+Main!$O30)))*FR</f>
        <v>0</v>
      </c>
      <c r="Z12" s="42">
        <f>(IF($D12=0,0,($D12/(1-$D12*Main!$Z30/8760))*SUM(Main!$C30:$D30))+IF($C12=0,0,($C12/(1-$C12*Main!$Z30/8760))*(Main!$M30+Main!$O30)))*FR</f>
        <v>0</v>
      </c>
      <c r="AA12" s="42">
        <f>(IF($D12=0,0,($D12/(1-$D12*Main!$Z30/8760))*SUM(Main!$C30:$D30))+IF($C12=0,0,($C12/(1-$C12*Main!$Z30/8760))*(Main!$M30+Main!$O30)))*FR</f>
        <v>0</v>
      </c>
      <c r="AB12" s="42">
        <f>(IF($D12=0,0,($D12/(1-$D12*Main!$Z30/8760))*SUM(Main!$C30:$D30))+IF($C12=0,0,($C12/(1-$C12*Main!$Z30/8760))*(Main!$M30+Main!$O30)))*FR</f>
        <v>0</v>
      </c>
      <c r="AC12" s="42">
        <f>(IF($D12=0,0,($D12/(1-$D12*Main!$Z30/8760))*SUM(Main!$C30:$D30))+IF($C12=0,0,($C12/(1-$C12*Main!$Z30/8760))*(Main!$M30+Main!$O30)))*FR</f>
        <v>0</v>
      </c>
      <c r="AD12" s="42">
        <f>(IF($D12=0,0,($D12/(1-$D12*Main!$Z30/8760))*SUM(Main!$C30:$D30))+IF($C12=0,0,($C12/(1-$C12*Main!$Z30/8760))*(Main!$M30+Main!$O30)))*FR</f>
        <v>0</v>
      </c>
      <c r="AE12" s="42">
        <f>(IF($D12=0,0,($D12/(1-$D12*Main!$Z30/8760))*SUM(Main!$C30:$D30))+IF($C12=0,0,($C12/(1-$C12*Main!$Z30/8760))*(Main!$M30+Main!$O30)))*FR</f>
        <v>0</v>
      </c>
      <c r="AF12" s="42">
        <f>(IF($D12=0,0,($D12/(1-$D12*Main!$Z30/8760))*SUM(Main!$C30:$D30))+IF($C12=0,0,($C12/(1-$C12*Main!$Z30/8760))*(Main!$M30+Main!$O30)))*FR</f>
        <v>0</v>
      </c>
      <c r="AG12" s="42">
        <f>(IF($D12=0,0,($D12/(1-$D12*Main!$Z30/8760))*SUM(Main!$C30:$D30))+IF($C12=0,0,($C12/(1-$C12*Main!$Z30/8760))*(Main!$M30+Main!$O30)))*FR</f>
        <v>0</v>
      </c>
      <c r="AH12" s="42">
        <f>(IF($D12=0,0,($D12/(1-$D12*Main!$Z30/8760))*SUM(Main!$C30:$D30))+IF($C12=0,0,($C12/(1-$C12*Main!$Z30/8760))*(Main!$M30+Main!$O30)))*FR</f>
        <v>0</v>
      </c>
      <c r="AI12" s="42">
        <f>(IF($D12=0,0,($D12/(1-$D12*Main!$Z30/8760))*SUM(Main!$C30:$D30))+IF($C12=0,0,($C12/(1-$C12*Main!$Z30/8760))*(Main!$M30+Main!$O30)))*FR</f>
        <v>0</v>
      </c>
      <c r="AJ12" s="42">
        <f>(IF($D12=0,0,($D12/(1-$D12*Main!$Z30/8760))*SUM(Main!$C30:$D30))+IF($C12=0,0,($C12/(1-$C12*Main!$Z30/8760))*(Main!$M30+Main!$O30)))*FR</f>
        <v>0</v>
      </c>
    </row>
    <row r="13" spans="2:36" x14ac:dyDescent="0.2">
      <c r="B13" s="89">
        <v>10</v>
      </c>
      <c r="C13" s="89">
        <f>SUMIFS(Parameters!$E$26:$E$28,Parameters!$D$26:$D$28,Main!$R31)</f>
        <v>0</v>
      </c>
      <c r="D13" s="89">
        <f>SUMIFS(Failure_Rates,Ins_ID,Main!$F31,SB_Condition,Main!$Q31)</f>
        <v>0</v>
      </c>
      <c r="E13" s="42">
        <f>(IF($D13=0,0,($D13/(1-$D13*Main!$Z31/8760))*SUM(Main!$C31:$D31))+IF($C13=0,0,($C13/(1-$C13*Main!$Z31/8760))*(Main!$M31+Main!$O31)))*FR</f>
        <v>0</v>
      </c>
      <c r="F13" s="42">
        <f>(IF($D13=0,0,($D13/(1-$D13*Main!$Z31/8760))*SUM(Main!$C31:$D31))+IF($C13=0,0,($C13/(1-$C13*Main!$Z31/8760))*(Main!$M31+Main!$O31)))*FR</f>
        <v>0</v>
      </c>
      <c r="G13" s="42">
        <f>(IF($D13=0,0,($D13/(1-$D13*Main!$Z31/8760))*SUM(Main!$C31:$D31))+IF($C13=0,0,($C13/(1-$C13*Main!$Z31/8760))*(Main!$M31+Main!$O31)))*FR</f>
        <v>0</v>
      </c>
      <c r="H13" s="42">
        <f>(IF($D13=0,0,($D13/(1-$D13*Main!$Z31/8760))*SUM(Main!$C31:$D31))+IF($C13=0,0,($C13/(1-$C13*Main!$Z31/8760))*(Main!$M31+Main!$O31)))*FR</f>
        <v>0</v>
      </c>
      <c r="I13" s="42">
        <f>(IF($D13=0,0,($D13/(1-$D13*Main!$Z31/8760))*SUM(Main!$C31:$D31))+IF($C13=0,0,($C13/(1-$C13*Main!$Z31/8760))*(Main!$M31+Main!$O31)))*FR</f>
        <v>0</v>
      </c>
      <c r="J13" s="42">
        <f>(IF($D13=0,0,($D13/(1-$D13*Main!$Z31/8760))*SUM(Main!$C31:$D31))+IF($C13=0,0,($C13/(1-$C13*Main!$Z31/8760))*(Main!$M31+Main!$O31)))*FR</f>
        <v>0</v>
      </c>
      <c r="K13" s="42">
        <f>(IF($D13=0,0,($D13/(1-$D13*Main!$Z31/8760))*SUM(Main!$C31:$D31))+IF($C13=0,0,($C13/(1-$C13*Main!$Z31/8760))*(Main!$M31+Main!$O31)))*FR</f>
        <v>0</v>
      </c>
      <c r="L13" s="42">
        <f>(IF($D13=0,0,($D13/(1-$D13*Main!$Z31/8760))*SUM(Main!$C31:$D31))+IF($C13=0,0,($C13/(1-$C13*Main!$Z31/8760))*(Main!$M31+Main!$O31)))*FR</f>
        <v>0</v>
      </c>
      <c r="M13" s="42">
        <f>(IF($D13=0,0,($D13/(1-$D13*Main!$Z31/8760))*SUM(Main!$C31:$D31))+IF($C13=0,0,($C13/(1-$C13*Main!$Z31/8760))*(Main!$M31+Main!$O31)))*FR</f>
        <v>0</v>
      </c>
      <c r="N13" s="42">
        <f>(IF($D13=0,0,($D13/(1-$D13*Main!$Z31/8760))*SUM(Main!$C31:$D31))+IF($C13=0,0,($C13/(1-$C13*Main!$Z31/8760))*(Main!$M31+Main!$O31)))*FR</f>
        <v>0</v>
      </c>
      <c r="O13" s="42">
        <f>(IF($D13=0,0,($D13/(1-$D13*Main!$Z31/8760))*SUM(Main!$C31:$D31))+IF($C13=0,0,($C13/(1-$C13*Main!$Z31/8760))*(Main!$M31+Main!$O31)))*FR</f>
        <v>0</v>
      </c>
      <c r="P13" s="42">
        <f>(IF($D13=0,0,($D13/(1-$D13*Main!$Z31/8760))*SUM(Main!$C31:$D31))+IF($C13=0,0,($C13/(1-$C13*Main!$Z31/8760))*(Main!$M31+Main!$O31)))*FR</f>
        <v>0</v>
      </c>
      <c r="Q13" s="42">
        <f>(IF($D13=0,0,($D13/(1-$D13*Main!$Z31/8760))*SUM(Main!$C31:$D31))+IF($C13=0,0,($C13/(1-$C13*Main!$Z31/8760))*(Main!$M31+Main!$O31)))*FR</f>
        <v>0</v>
      </c>
      <c r="R13" s="42">
        <f>(IF($D13=0,0,($D13/(1-$D13*Main!$Z31/8760))*SUM(Main!$C31:$D31))+IF($C13=0,0,($C13/(1-$C13*Main!$Z31/8760))*(Main!$M31+Main!$O31)))*FR</f>
        <v>0</v>
      </c>
      <c r="S13" s="42">
        <f>(IF($D13=0,0,($D13/(1-$D13*Main!$Z31/8760))*SUM(Main!$C31:$D31))+IF($C13=0,0,($C13/(1-$C13*Main!$Z31/8760))*(Main!$M31+Main!$O31)))*FR</f>
        <v>0</v>
      </c>
      <c r="T13" s="42">
        <f>(IF($D13=0,0,($D13/(1-$D13*Main!$Z31/8760))*SUM(Main!$C31:$D31))+IF($C13=0,0,($C13/(1-$C13*Main!$Z31/8760))*(Main!$M31+Main!$O31)))*FR</f>
        <v>0</v>
      </c>
      <c r="U13" s="42">
        <f>(IF($D13=0,0,($D13/(1-$D13*Main!$Z31/8760))*SUM(Main!$C31:$D31))+IF($C13=0,0,($C13/(1-$C13*Main!$Z31/8760))*(Main!$M31+Main!$O31)))*FR</f>
        <v>0</v>
      </c>
      <c r="V13" s="42">
        <f>(IF($D13=0,0,($D13/(1-$D13*Main!$Z31/8760))*SUM(Main!$C31:$D31))+IF($C13=0,0,($C13/(1-$C13*Main!$Z31/8760))*(Main!$M31+Main!$O31)))*FR</f>
        <v>0</v>
      </c>
      <c r="W13" s="42">
        <f>(IF($D13=0,0,($D13/(1-$D13*Main!$Z31/8760))*SUM(Main!$C31:$D31))+IF($C13=0,0,($C13/(1-$C13*Main!$Z31/8760))*(Main!$M31+Main!$O31)))*FR</f>
        <v>0</v>
      </c>
      <c r="X13" s="42">
        <f>(IF($D13=0,0,($D13/(1-$D13*Main!$Z31/8760))*SUM(Main!$C31:$D31))+IF($C13=0,0,($C13/(1-$C13*Main!$Z31/8760))*(Main!$M31+Main!$O31)))*FR</f>
        <v>0</v>
      </c>
      <c r="Y13" s="42">
        <f>(IF($D13=0,0,($D13/(1-$D13*Main!$Z31/8760))*SUM(Main!$C31:$D31))+IF($C13=0,0,($C13/(1-$C13*Main!$Z31/8760))*(Main!$M31+Main!$O31)))*FR</f>
        <v>0</v>
      </c>
      <c r="Z13" s="42">
        <f>(IF($D13=0,0,($D13/(1-$D13*Main!$Z31/8760))*SUM(Main!$C31:$D31))+IF($C13=0,0,($C13/(1-$C13*Main!$Z31/8760))*(Main!$M31+Main!$O31)))*FR</f>
        <v>0</v>
      </c>
      <c r="AA13" s="42">
        <f>(IF($D13=0,0,($D13/(1-$D13*Main!$Z31/8760))*SUM(Main!$C31:$D31))+IF($C13=0,0,($C13/(1-$C13*Main!$Z31/8760))*(Main!$M31+Main!$O31)))*FR</f>
        <v>0</v>
      </c>
      <c r="AB13" s="42">
        <f>(IF($D13=0,0,($D13/(1-$D13*Main!$Z31/8760))*SUM(Main!$C31:$D31))+IF($C13=0,0,($C13/(1-$C13*Main!$Z31/8760))*(Main!$M31+Main!$O31)))*FR</f>
        <v>0</v>
      </c>
      <c r="AC13" s="42">
        <f>(IF($D13=0,0,($D13/(1-$D13*Main!$Z31/8760))*SUM(Main!$C31:$D31))+IF($C13=0,0,($C13/(1-$C13*Main!$Z31/8760))*(Main!$M31+Main!$O31)))*FR</f>
        <v>0</v>
      </c>
      <c r="AD13" s="42">
        <f>(IF($D13=0,0,($D13/(1-$D13*Main!$Z31/8760))*SUM(Main!$C31:$D31))+IF($C13=0,0,($C13/(1-$C13*Main!$Z31/8760))*(Main!$M31+Main!$O31)))*FR</f>
        <v>0</v>
      </c>
      <c r="AE13" s="42">
        <f>(IF($D13=0,0,($D13/(1-$D13*Main!$Z31/8760))*SUM(Main!$C31:$D31))+IF($C13=0,0,($C13/(1-$C13*Main!$Z31/8760))*(Main!$M31+Main!$O31)))*FR</f>
        <v>0</v>
      </c>
      <c r="AF13" s="42">
        <f>(IF($D13=0,0,($D13/(1-$D13*Main!$Z31/8760))*SUM(Main!$C31:$D31))+IF($C13=0,0,($C13/(1-$C13*Main!$Z31/8760))*(Main!$M31+Main!$O31)))*FR</f>
        <v>0</v>
      </c>
      <c r="AG13" s="42">
        <f>(IF($D13=0,0,($D13/(1-$D13*Main!$Z31/8760))*SUM(Main!$C31:$D31))+IF($C13=0,0,($C13/(1-$C13*Main!$Z31/8760))*(Main!$M31+Main!$O31)))*FR</f>
        <v>0</v>
      </c>
      <c r="AH13" s="42">
        <f>(IF($D13=0,0,($D13/(1-$D13*Main!$Z31/8760))*SUM(Main!$C31:$D31))+IF($C13=0,0,($C13/(1-$C13*Main!$Z31/8760))*(Main!$M31+Main!$O31)))*FR</f>
        <v>0</v>
      </c>
      <c r="AI13" s="42">
        <f>(IF($D13=0,0,($D13/(1-$D13*Main!$Z31/8760))*SUM(Main!$C31:$D31))+IF($C13=0,0,($C13/(1-$C13*Main!$Z31/8760))*(Main!$M31+Main!$O31)))*FR</f>
        <v>0</v>
      </c>
      <c r="AJ13" s="42">
        <f>(IF($D13=0,0,($D13/(1-$D13*Main!$Z31/8760))*SUM(Main!$C31:$D31))+IF($C13=0,0,($C13/(1-$C13*Main!$Z31/8760))*(Main!$M31+Main!$O31)))*FR</f>
        <v>0</v>
      </c>
    </row>
    <row r="14" spans="2:36" x14ac:dyDescent="0.2">
      <c r="B14" s="89">
        <v>11</v>
      </c>
      <c r="C14" s="89">
        <f>SUMIFS(Parameters!$E$26:$E$28,Parameters!$D$26:$D$28,Main!$R32)</f>
        <v>0</v>
      </c>
      <c r="D14" s="89">
        <f>SUMIFS(Failure_Rates,Ins_ID,Main!$F32,SB_Condition,Main!$Q32)</f>
        <v>0</v>
      </c>
      <c r="E14" s="42">
        <f>(IF($D14=0,0,($D14/(1-$D14*Main!$Z32/8760))*SUM(Main!$C32:$D32))+IF($C14=0,0,($C14/(1-$C14*Main!$Z32/8760))*(Main!$M32+Main!$O32)))*FR</f>
        <v>0</v>
      </c>
      <c r="F14" s="42">
        <f>(IF($D14=0,0,($D14/(1-$D14*Main!$Z32/8760))*SUM(Main!$C32:$D32))+IF($C14=0,0,($C14/(1-$C14*Main!$Z32/8760))*(Main!$M32+Main!$O32)))*FR</f>
        <v>0</v>
      </c>
      <c r="G14" s="42">
        <f>(IF($D14=0,0,($D14/(1-$D14*Main!$Z32/8760))*SUM(Main!$C32:$D32))+IF($C14=0,0,($C14/(1-$C14*Main!$Z32/8760))*(Main!$M32+Main!$O32)))*FR</f>
        <v>0</v>
      </c>
      <c r="H14" s="42">
        <f>(IF($D14=0,0,($D14/(1-$D14*Main!$Z32/8760))*SUM(Main!$C32:$D32))+IF($C14=0,0,($C14/(1-$C14*Main!$Z32/8760))*(Main!$M32+Main!$O32)))*FR</f>
        <v>0</v>
      </c>
      <c r="I14" s="42">
        <f>(IF($D14=0,0,($D14/(1-$D14*Main!$Z32/8760))*SUM(Main!$C32:$D32))+IF($C14=0,0,($C14/(1-$C14*Main!$Z32/8760))*(Main!$M32+Main!$O32)))*FR</f>
        <v>0</v>
      </c>
      <c r="J14" s="42">
        <f>(IF($D14=0,0,($D14/(1-$D14*Main!$Z32/8760))*SUM(Main!$C32:$D32))+IF($C14=0,0,($C14/(1-$C14*Main!$Z32/8760))*(Main!$M32+Main!$O32)))*FR</f>
        <v>0</v>
      </c>
      <c r="K14" s="42">
        <f>(IF($D14=0,0,($D14/(1-$D14*Main!$Z32/8760))*SUM(Main!$C32:$D32))+IF($C14=0,0,($C14/(1-$C14*Main!$Z32/8760))*(Main!$M32+Main!$O32)))*FR</f>
        <v>0</v>
      </c>
      <c r="L14" s="42">
        <f>(IF($D14=0,0,($D14/(1-$D14*Main!$Z32/8760))*SUM(Main!$C32:$D32))+IF($C14=0,0,($C14/(1-$C14*Main!$Z32/8760))*(Main!$M32+Main!$O32)))*FR</f>
        <v>0</v>
      </c>
      <c r="M14" s="42">
        <f>(IF($D14=0,0,($D14/(1-$D14*Main!$Z32/8760))*SUM(Main!$C32:$D32))+IF($C14=0,0,($C14/(1-$C14*Main!$Z32/8760))*(Main!$M32+Main!$O32)))*FR</f>
        <v>0</v>
      </c>
      <c r="N14" s="42">
        <f>(IF($D14=0,0,($D14/(1-$D14*Main!$Z32/8760))*SUM(Main!$C32:$D32))+IF($C14=0,0,($C14/(1-$C14*Main!$Z32/8760))*(Main!$M32+Main!$O32)))*FR</f>
        <v>0</v>
      </c>
      <c r="O14" s="42">
        <f>(IF($D14=0,0,($D14/(1-$D14*Main!$Z32/8760))*SUM(Main!$C32:$D32))+IF($C14=0,0,($C14/(1-$C14*Main!$Z32/8760))*(Main!$M32+Main!$O32)))*FR</f>
        <v>0</v>
      </c>
      <c r="P14" s="42">
        <f>(IF($D14=0,0,($D14/(1-$D14*Main!$Z32/8760))*SUM(Main!$C32:$D32))+IF($C14=0,0,($C14/(1-$C14*Main!$Z32/8760))*(Main!$M32+Main!$O32)))*FR</f>
        <v>0</v>
      </c>
      <c r="Q14" s="42">
        <f>(IF($D14=0,0,($D14/(1-$D14*Main!$Z32/8760))*SUM(Main!$C32:$D32))+IF($C14=0,0,($C14/(1-$C14*Main!$Z32/8760))*(Main!$M32+Main!$O32)))*FR</f>
        <v>0</v>
      </c>
      <c r="R14" s="42">
        <f>(IF($D14=0,0,($D14/(1-$D14*Main!$Z32/8760))*SUM(Main!$C32:$D32))+IF($C14=0,0,($C14/(1-$C14*Main!$Z32/8760))*(Main!$M32+Main!$O32)))*FR</f>
        <v>0</v>
      </c>
      <c r="S14" s="42">
        <f>(IF($D14=0,0,($D14/(1-$D14*Main!$Z32/8760))*SUM(Main!$C32:$D32))+IF($C14=0,0,($C14/(1-$C14*Main!$Z32/8760))*(Main!$M32+Main!$O32)))*FR</f>
        <v>0</v>
      </c>
      <c r="T14" s="42">
        <f>(IF($D14=0,0,($D14/(1-$D14*Main!$Z32/8760))*SUM(Main!$C32:$D32))+IF($C14=0,0,($C14/(1-$C14*Main!$Z32/8760))*(Main!$M32+Main!$O32)))*FR</f>
        <v>0</v>
      </c>
      <c r="U14" s="42">
        <f>(IF($D14=0,0,($D14/(1-$D14*Main!$Z32/8760))*SUM(Main!$C32:$D32))+IF($C14=0,0,($C14/(1-$C14*Main!$Z32/8760))*(Main!$M32+Main!$O32)))*FR</f>
        <v>0</v>
      </c>
      <c r="V14" s="42">
        <f>(IF($D14=0,0,($D14/(1-$D14*Main!$Z32/8760))*SUM(Main!$C32:$D32))+IF($C14=0,0,($C14/(1-$C14*Main!$Z32/8760))*(Main!$M32+Main!$O32)))*FR</f>
        <v>0</v>
      </c>
      <c r="W14" s="42">
        <f>(IF($D14=0,0,($D14/(1-$D14*Main!$Z32/8760))*SUM(Main!$C32:$D32))+IF($C14=0,0,($C14/(1-$C14*Main!$Z32/8760))*(Main!$M32+Main!$O32)))*FR</f>
        <v>0</v>
      </c>
      <c r="X14" s="42">
        <f>(IF($D14=0,0,($D14/(1-$D14*Main!$Z32/8760))*SUM(Main!$C32:$D32))+IF($C14=0,0,($C14/(1-$C14*Main!$Z32/8760))*(Main!$M32+Main!$O32)))*FR</f>
        <v>0</v>
      </c>
      <c r="Y14" s="42">
        <f>(IF($D14=0,0,($D14/(1-$D14*Main!$Z32/8760))*SUM(Main!$C32:$D32))+IF($C14=0,0,($C14/(1-$C14*Main!$Z32/8760))*(Main!$M32+Main!$O32)))*FR</f>
        <v>0</v>
      </c>
      <c r="Z14" s="42">
        <f>(IF($D14=0,0,($D14/(1-$D14*Main!$Z32/8760))*SUM(Main!$C32:$D32))+IF($C14=0,0,($C14/(1-$C14*Main!$Z32/8760))*(Main!$M32+Main!$O32)))*FR</f>
        <v>0</v>
      </c>
      <c r="AA14" s="42">
        <f>(IF($D14=0,0,($D14/(1-$D14*Main!$Z32/8760))*SUM(Main!$C32:$D32))+IF($C14=0,0,($C14/(1-$C14*Main!$Z32/8760))*(Main!$M32+Main!$O32)))*FR</f>
        <v>0</v>
      </c>
      <c r="AB14" s="42">
        <f>(IF($D14=0,0,($D14/(1-$D14*Main!$Z32/8760))*SUM(Main!$C32:$D32))+IF($C14=0,0,($C14/(1-$C14*Main!$Z32/8760))*(Main!$M32+Main!$O32)))*FR</f>
        <v>0</v>
      </c>
      <c r="AC14" s="42">
        <f>(IF($D14=0,0,($D14/(1-$D14*Main!$Z32/8760))*SUM(Main!$C32:$D32))+IF($C14=0,0,($C14/(1-$C14*Main!$Z32/8760))*(Main!$M32+Main!$O32)))*FR</f>
        <v>0</v>
      </c>
      <c r="AD14" s="42">
        <f>(IF($D14=0,0,($D14/(1-$D14*Main!$Z32/8760))*SUM(Main!$C32:$D32))+IF($C14=0,0,($C14/(1-$C14*Main!$Z32/8760))*(Main!$M32+Main!$O32)))*FR</f>
        <v>0</v>
      </c>
      <c r="AE14" s="42">
        <f>(IF($D14=0,0,($D14/(1-$D14*Main!$Z32/8760))*SUM(Main!$C32:$D32))+IF($C14=0,0,($C14/(1-$C14*Main!$Z32/8760))*(Main!$M32+Main!$O32)))*FR</f>
        <v>0</v>
      </c>
      <c r="AF14" s="42">
        <f>(IF($D14=0,0,($D14/(1-$D14*Main!$Z32/8760))*SUM(Main!$C32:$D32))+IF($C14=0,0,($C14/(1-$C14*Main!$Z32/8760))*(Main!$M32+Main!$O32)))*FR</f>
        <v>0</v>
      </c>
      <c r="AG14" s="42">
        <f>(IF($D14=0,0,($D14/(1-$D14*Main!$Z32/8760))*SUM(Main!$C32:$D32))+IF($C14=0,0,($C14/(1-$C14*Main!$Z32/8760))*(Main!$M32+Main!$O32)))*FR</f>
        <v>0</v>
      </c>
      <c r="AH14" s="42">
        <f>(IF($D14=0,0,($D14/(1-$D14*Main!$Z32/8760))*SUM(Main!$C32:$D32))+IF($C14=0,0,($C14/(1-$C14*Main!$Z32/8760))*(Main!$M32+Main!$O32)))*FR</f>
        <v>0</v>
      </c>
      <c r="AI14" s="42">
        <f>(IF($D14=0,0,($D14/(1-$D14*Main!$Z32/8760))*SUM(Main!$C32:$D32))+IF($C14=0,0,($C14/(1-$C14*Main!$Z32/8760))*(Main!$M32+Main!$O32)))*FR</f>
        <v>0</v>
      </c>
      <c r="AJ14" s="42">
        <f>(IF($D14=0,0,($D14/(1-$D14*Main!$Z32/8760))*SUM(Main!$C32:$D32))+IF($C14=0,0,($C14/(1-$C14*Main!$Z32/8760))*(Main!$M32+Main!$O32)))*FR</f>
        <v>0</v>
      </c>
    </row>
    <row r="15" spans="2:36" x14ac:dyDescent="0.2">
      <c r="B15" s="89">
        <v>12</v>
      </c>
      <c r="C15" s="89">
        <f>SUMIFS(Parameters!$E$26:$E$28,Parameters!$D$26:$D$28,Main!$R33)</f>
        <v>0</v>
      </c>
      <c r="D15" s="89">
        <f>SUMIFS(Failure_Rates,Ins_ID,Main!$F33,SB_Condition,Main!$Q33)</f>
        <v>0</v>
      </c>
      <c r="E15" s="42">
        <f>(IF($D15=0,0,($D15/(1-$D15*Main!$Z33/8760))*SUM(Main!$C33:$D33))+IF($C15=0,0,($C15/(1-$C15*Main!$Z33/8760))*(Main!$M33+Main!$O33)))*FR</f>
        <v>0</v>
      </c>
      <c r="F15" s="42">
        <f>(IF($D15=0,0,($D15/(1-$D15*Main!$Z33/8760))*SUM(Main!$C33:$D33))+IF($C15=0,0,($C15/(1-$C15*Main!$Z33/8760))*(Main!$M33+Main!$O33)))*FR</f>
        <v>0</v>
      </c>
      <c r="G15" s="42">
        <f>(IF($D15=0,0,($D15/(1-$D15*Main!$Z33/8760))*SUM(Main!$C33:$D33))+IF($C15=0,0,($C15/(1-$C15*Main!$Z33/8760))*(Main!$M33+Main!$O33)))*FR</f>
        <v>0</v>
      </c>
      <c r="H15" s="42">
        <f>(IF($D15=0,0,($D15/(1-$D15*Main!$Z33/8760))*SUM(Main!$C33:$D33))+IF($C15=0,0,($C15/(1-$C15*Main!$Z33/8760))*(Main!$M33+Main!$O33)))*FR</f>
        <v>0</v>
      </c>
      <c r="I15" s="42">
        <f>(IF($D15=0,0,($D15/(1-$D15*Main!$Z33/8760))*SUM(Main!$C33:$D33))+IF($C15=0,0,($C15/(1-$C15*Main!$Z33/8760))*(Main!$M33+Main!$O33)))*FR</f>
        <v>0</v>
      </c>
      <c r="J15" s="42">
        <f>(IF($D15=0,0,($D15/(1-$D15*Main!$Z33/8760))*SUM(Main!$C33:$D33))+IF($C15=0,0,($C15/(1-$C15*Main!$Z33/8760))*(Main!$M33+Main!$O33)))*FR</f>
        <v>0</v>
      </c>
      <c r="K15" s="42">
        <f>(IF($D15=0,0,($D15/(1-$D15*Main!$Z33/8760))*SUM(Main!$C33:$D33))+IF($C15=0,0,($C15/(1-$C15*Main!$Z33/8760))*(Main!$M33+Main!$O33)))*FR</f>
        <v>0</v>
      </c>
      <c r="L15" s="42">
        <f>(IF($D15=0,0,($D15/(1-$D15*Main!$Z33/8760))*SUM(Main!$C33:$D33))+IF($C15=0,0,($C15/(1-$C15*Main!$Z33/8760))*(Main!$M33+Main!$O33)))*FR</f>
        <v>0</v>
      </c>
      <c r="M15" s="42">
        <f>(IF($D15=0,0,($D15/(1-$D15*Main!$Z33/8760))*SUM(Main!$C33:$D33))+IF($C15=0,0,($C15/(1-$C15*Main!$Z33/8760))*(Main!$M33+Main!$O33)))*FR</f>
        <v>0</v>
      </c>
      <c r="N15" s="42">
        <f>(IF($D15=0,0,($D15/(1-$D15*Main!$Z33/8760))*SUM(Main!$C33:$D33))+IF($C15=0,0,($C15/(1-$C15*Main!$Z33/8760))*(Main!$M33+Main!$O33)))*FR</f>
        <v>0</v>
      </c>
      <c r="O15" s="42">
        <f>(IF($D15=0,0,($D15/(1-$D15*Main!$Z33/8760))*SUM(Main!$C33:$D33))+IF($C15=0,0,($C15/(1-$C15*Main!$Z33/8760))*(Main!$M33+Main!$O33)))*FR</f>
        <v>0</v>
      </c>
      <c r="P15" s="42">
        <f>(IF($D15=0,0,($D15/(1-$D15*Main!$Z33/8760))*SUM(Main!$C33:$D33))+IF($C15=0,0,($C15/(1-$C15*Main!$Z33/8760))*(Main!$M33+Main!$O33)))*FR</f>
        <v>0</v>
      </c>
      <c r="Q15" s="42">
        <f>(IF($D15=0,0,($D15/(1-$D15*Main!$Z33/8760))*SUM(Main!$C33:$D33))+IF($C15=0,0,($C15/(1-$C15*Main!$Z33/8760))*(Main!$M33+Main!$O33)))*FR</f>
        <v>0</v>
      </c>
      <c r="R15" s="42">
        <f>(IF($D15=0,0,($D15/(1-$D15*Main!$Z33/8760))*SUM(Main!$C33:$D33))+IF($C15=0,0,($C15/(1-$C15*Main!$Z33/8760))*(Main!$M33+Main!$O33)))*FR</f>
        <v>0</v>
      </c>
      <c r="S15" s="42">
        <f>(IF($D15=0,0,($D15/(1-$D15*Main!$Z33/8760))*SUM(Main!$C33:$D33))+IF($C15=0,0,($C15/(1-$C15*Main!$Z33/8760))*(Main!$M33+Main!$O33)))*FR</f>
        <v>0</v>
      </c>
      <c r="T15" s="42">
        <f>(IF($D15=0,0,($D15/(1-$D15*Main!$Z33/8760))*SUM(Main!$C33:$D33))+IF($C15=0,0,($C15/(1-$C15*Main!$Z33/8760))*(Main!$M33+Main!$O33)))*FR</f>
        <v>0</v>
      </c>
      <c r="U15" s="42">
        <f>(IF($D15=0,0,($D15/(1-$D15*Main!$Z33/8760))*SUM(Main!$C33:$D33))+IF($C15=0,0,($C15/(1-$C15*Main!$Z33/8760))*(Main!$M33+Main!$O33)))*FR</f>
        <v>0</v>
      </c>
      <c r="V15" s="42">
        <f>(IF($D15=0,0,($D15/(1-$D15*Main!$Z33/8760))*SUM(Main!$C33:$D33))+IF($C15=0,0,($C15/(1-$C15*Main!$Z33/8760))*(Main!$M33+Main!$O33)))*FR</f>
        <v>0</v>
      </c>
      <c r="W15" s="42">
        <f>(IF($D15=0,0,($D15/(1-$D15*Main!$Z33/8760))*SUM(Main!$C33:$D33))+IF($C15=0,0,($C15/(1-$C15*Main!$Z33/8760))*(Main!$M33+Main!$O33)))*FR</f>
        <v>0</v>
      </c>
      <c r="X15" s="42">
        <f>(IF($D15=0,0,($D15/(1-$D15*Main!$Z33/8760))*SUM(Main!$C33:$D33))+IF($C15=0,0,($C15/(1-$C15*Main!$Z33/8760))*(Main!$M33+Main!$O33)))*FR</f>
        <v>0</v>
      </c>
      <c r="Y15" s="42">
        <f>(IF($D15=0,0,($D15/(1-$D15*Main!$Z33/8760))*SUM(Main!$C33:$D33))+IF($C15=0,0,($C15/(1-$C15*Main!$Z33/8760))*(Main!$M33+Main!$O33)))*FR</f>
        <v>0</v>
      </c>
      <c r="Z15" s="42">
        <f>(IF($D15=0,0,($D15/(1-$D15*Main!$Z33/8760))*SUM(Main!$C33:$D33))+IF($C15=0,0,($C15/(1-$C15*Main!$Z33/8760))*(Main!$M33+Main!$O33)))*FR</f>
        <v>0</v>
      </c>
      <c r="AA15" s="42">
        <f>(IF($D15=0,0,($D15/(1-$D15*Main!$Z33/8760))*SUM(Main!$C33:$D33))+IF($C15=0,0,($C15/(1-$C15*Main!$Z33/8760))*(Main!$M33+Main!$O33)))*FR</f>
        <v>0</v>
      </c>
      <c r="AB15" s="42">
        <f>(IF($D15=0,0,($D15/(1-$D15*Main!$Z33/8760))*SUM(Main!$C33:$D33))+IF($C15=0,0,($C15/(1-$C15*Main!$Z33/8760))*(Main!$M33+Main!$O33)))*FR</f>
        <v>0</v>
      </c>
      <c r="AC15" s="42">
        <f>(IF($D15=0,0,($D15/(1-$D15*Main!$Z33/8760))*SUM(Main!$C33:$D33))+IF($C15=0,0,($C15/(1-$C15*Main!$Z33/8760))*(Main!$M33+Main!$O33)))*FR</f>
        <v>0</v>
      </c>
      <c r="AD15" s="42">
        <f>(IF($D15=0,0,($D15/(1-$D15*Main!$Z33/8760))*SUM(Main!$C33:$D33))+IF($C15=0,0,($C15/(1-$C15*Main!$Z33/8760))*(Main!$M33+Main!$O33)))*FR</f>
        <v>0</v>
      </c>
      <c r="AE15" s="42">
        <f>(IF($D15=0,0,($D15/(1-$D15*Main!$Z33/8760))*SUM(Main!$C33:$D33))+IF($C15=0,0,($C15/(1-$C15*Main!$Z33/8760))*(Main!$M33+Main!$O33)))*FR</f>
        <v>0</v>
      </c>
      <c r="AF15" s="42">
        <f>(IF($D15=0,0,($D15/(1-$D15*Main!$Z33/8760))*SUM(Main!$C33:$D33))+IF($C15=0,0,($C15/(1-$C15*Main!$Z33/8760))*(Main!$M33+Main!$O33)))*FR</f>
        <v>0</v>
      </c>
      <c r="AG15" s="42">
        <f>(IF($D15=0,0,($D15/(1-$D15*Main!$Z33/8760))*SUM(Main!$C33:$D33))+IF($C15=0,0,($C15/(1-$C15*Main!$Z33/8760))*(Main!$M33+Main!$O33)))*FR</f>
        <v>0</v>
      </c>
      <c r="AH15" s="42">
        <f>(IF($D15=0,0,($D15/(1-$D15*Main!$Z33/8760))*SUM(Main!$C33:$D33))+IF($C15=0,0,($C15/(1-$C15*Main!$Z33/8760))*(Main!$M33+Main!$O33)))*FR</f>
        <v>0</v>
      </c>
      <c r="AI15" s="42">
        <f>(IF($D15=0,0,($D15/(1-$D15*Main!$Z33/8760))*SUM(Main!$C33:$D33))+IF($C15=0,0,($C15/(1-$C15*Main!$Z33/8760))*(Main!$M33+Main!$O33)))*FR</f>
        <v>0</v>
      </c>
      <c r="AJ15" s="42">
        <f>(IF($D15=0,0,($D15/(1-$D15*Main!$Z33/8760))*SUM(Main!$C33:$D33))+IF($C15=0,0,($C15/(1-$C15*Main!$Z33/8760))*(Main!$M33+Main!$O33)))*FR</f>
        <v>0</v>
      </c>
    </row>
    <row r="16" spans="2:36" x14ac:dyDescent="0.2">
      <c r="B16" s="89">
        <v>1</v>
      </c>
      <c r="C16" s="89">
        <f ca="1">SUMIFS(Parameters!$E$26:$E$28,Parameters!$D$26:$D$28,Main!$I36)</f>
        <v>0</v>
      </c>
      <c r="D16" s="89">
        <f ca="1">SUMIFS(Failure_Rates,Ins_ID,Main!$F22,SB_Condition,VLOOKUP(Main!$C36,Main!$B$22:$R$33,16,FALSE))</f>
        <v>3.8E-3</v>
      </c>
      <c r="E16" s="13">
        <f ca="1">(IF($D16=0,0,$D16)+IF($C16=0,0,$C16*(IF(Main!$F36=2,1,0))))*FR</f>
        <v>3.8E-3</v>
      </c>
      <c r="F16" s="13">
        <f ca="1">(IF($D16=0,0,$D16)+IF($C16=0,0,$C16*(IF(Main!$F36=2,1,0))))*FR</f>
        <v>3.8E-3</v>
      </c>
      <c r="G16" s="13">
        <f ca="1">(IF($D16=0,0,$D16)+IF($C16=0,0,$C16*(IF(Main!$F36=2,1,0))))*FR</f>
        <v>3.8E-3</v>
      </c>
      <c r="H16" s="13">
        <f ca="1">(IF($D16=0,0,$D16)+IF($C16=0,0,$C16*(IF(Main!$F36=2,1,0))))*FR</f>
        <v>3.8E-3</v>
      </c>
      <c r="I16" s="13">
        <f ca="1">(IF($D16=0,0,$D16)+IF($C16=0,0,$C16*(IF(Main!$F36=2,1,0))))*FR</f>
        <v>3.8E-3</v>
      </c>
      <c r="J16" s="13">
        <f ca="1">(IF($D16=0,0,$D16)+IF($C16=0,0,$C16*(IF(Main!$F36=2,1,0))))*FR</f>
        <v>3.8E-3</v>
      </c>
      <c r="K16" s="13">
        <f ca="1">(IF($D16=0,0,$D16)+IF($C16=0,0,$C16*(IF(Main!$F36=2,1,0))))*FR</f>
        <v>3.8E-3</v>
      </c>
      <c r="L16" s="13">
        <f ca="1">(IF($D16=0,0,$D16)+IF($C16=0,0,$C16*(IF(Main!$F36=2,1,0))))*FR</f>
        <v>3.8E-3</v>
      </c>
      <c r="M16" s="13">
        <f ca="1">(IF($D16=0,0,$D16)+IF($C16=0,0,$C16*(IF(Main!$F36=2,1,0))))*FR</f>
        <v>3.8E-3</v>
      </c>
      <c r="N16" s="13">
        <f ca="1">(IF($D16=0,0,$D16)+IF($C16=0,0,$C16*(IF(Main!$F36=2,1,0))))*FR</f>
        <v>3.8E-3</v>
      </c>
      <c r="O16" s="13">
        <f ca="1">(IF($D16=0,0,$D16)+IF($C16=0,0,$C16*(IF(Main!$F36=2,1,0))))*FR</f>
        <v>3.8E-3</v>
      </c>
      <c r="P16" s="13">
        <f ca="1">(IF($D16=0,0,$D16)+IF($C16=0,0,$C16*(IF(Main!$F36=2,1,0))))*FR</f>
        <v>3.8E-3</v>
      </c>
      <c r="Q16" s="13">
        <f ca="1">(IF($D16=0,0,$D16)+IF($C16=0,0,$C16*(IF(Main!$F36=2,1,0))))*FR</f>
        <v>3.8E-3</v>
      </c>
      <c r="R16" s="13">
        <f ca="1">(IF($D16=0,0,$D16)+IF($C16=0,0,$C16*(IF(Main!$F36=2,1,0))))*FR</f>
        <v>3.8E-3</v>
      </c>
      <c r="S16" s="13">
        <f ca="1">(IF($D16=0,0,$D16)+IF($C16=0,0,$C16*(IF(Main!$F36=2,1,0))))*FR</f>
        <v>3.8E-3</v>
      </c>
      <c r="T16" s="13">
        <f ca="1">(IF($D16=0,0,$D16)+IF($C16=0,0,$C16*(IF(Main!$F36=2,1,0))))*FR</f>
        <v>3.8E-3</v>
      </c>
      <c r="U16" s="13">
        <f ca="1">(IF($D16=0,0,$D16)+IF($C16=0,0,$C16*(IF(Main!$F36=2,1,0))))*FR</f>
        <v>3.8E-3</v>
      </c>
      <c r="V16" s="13">
        <f ca="1">(IF($D16=0,0,$D16)+IF($C16=0,0,$C16*(IF(Main!$F36=2,1,0))))*FR</f>
        <v>3.8E-3</v>
      </c>
      <c r="W16" s="13">
        <f ca="1">(IF($D16=0,0,$D16)+IF($C16=0,0,$C16*(IF(Main!$F36=2,1,0))))*FR</f>
        <v>3.8E-3</v>
      </c>
      <c r="X16" s="13">
        <f ca="1">(IF($D16=0,0,$D16)+IF($C16=0,0,$C16*(IF(Main!$F36=2,1,0))))*FR</f>
        <v>3.8E-3</v>
      </c>
      <c r="Y16" s="13">
        <f ca="1">(IF($D16=0,0,$D16)+IF($C16=0,0,$C16*(IF(Main!$F36=2,1,0))))*FR</f>
        <v>3.8E-3</v>
      </c>
      <c r="Z16" s="13">
        <f ca="1">(IF($D16=0,0,$D16)+IF($C16=0,0,$C16*(IF(Main!$F36=2,1,0))))*FR</f>
        <v>3.8E-3</v>
      </c>
      <c r="AA16" s="13">
        <f ca="1">(IF($D16=0,0,$D16)+IF($C16=0,0,$C16*(IF(Main!$F36=2,1,0))))*FR</f>
        <v>3.8E-3</v>
      </c>
      <c r="AB16" s="13">
        <f ca="1">(IF($D16=0,0,$D16)+IF($C16=0,0,$C16*(IF(Main!$F36=2,1,0))))*FR</f>
        <v>3.8E-3</v>
      </c>
      <c r="AC16" s="13">
        <f ca="1">(IF($D16=0,0,$D16)+IF($C16=0,0,$C16*(IF(Main!$F36=2,1,0))))*FR</f>
        <v>3.8E-3</v>
      </c>
      <c r="AD16" s="13">
        <f ca="1">(IF($D16=0,0,$D16)+IF($C16=0,0,$C16*(IF(Main!$F36=2,1,0))))*FR</f>
        <v>3.8E-3</v>
      </c>
      <c r="AE16" s="13">
        <f ca="1">(IF($D16=0,0,$D16)+IF($C16=0,0,$C16*(IF(Main!$F36=2,1,0))))*FR</f>
        <v>3.8E-3</v>
      </c>
      <c r="AF16" s="13">
        <f ca="1">(IF($D16=0,0,$D16)+IF($C16=0,0,$C16*(IF(Main!$F36=2,1,0))))*FR</f>
        <v>3.8E-3</v>
      </c>
      <c r="AG16" s="13">
        <f ca="1">(IF($D16=0,0,$D16)+IF($C16=0,0,$C16*(IF(Main!$F36=2,1,0))))*FR</f>
        <v>3.8E-3</v>
      </c>
      <c r="AH16" s="13">
        <f ca="1">(IF($D16=0,0,$D16)+IF($C16=0,0,$C16*(IF(Main!$F36=2,1,0))))*FR</f>
        <v>3.8E-3</v>
      </c>
      <c r="AI16" s="13">
        <f ca="1">(IF($D16=0,0,$D16)+IF($C16=0,0,$C16*(IF(Main!$F36=2,1,0))))*FR</f>
        <v>3.8E-3</v>
      </c>
      <c r="AJ16" s="13">
        <f ca="1">(IF($D16=0,0,$D16)+IF($C16=0,0,$C16*(IF(Main!$F36=2,1,0))))*FR</f>
        <v>3.8E-3</v>
      </c>
    </row>
    <row r="17" spans="2:36" x14ac:dyDescent="0.2">
      <c r="B17" s="89">
        <v>2</v>
      </c>
      <c r="C17" s="89">
        <f>SUMIFS(Parameters!$E$26:$E$28,Parameters!$D$26:$D$28,Main!$I37)</f>
        <v>0</v>
      </c>
      <c r="D17" s="89">
        <f ca="1">SUMIFS(Failure_Rates,Ins_ID,Main!$F23,SB_Condition,VLOOKUP(Main!$C37,Main!$B$22:$R$33,16,FALSE))</f>
        <v>0</v>
      </c>
      <c r="E17" s="13">
        <f ca="1">(IF($D17=0,0,$D17)+IF($C17=0,0,$C17*(IF(Main!$F37=2,1,0))))*FR</f>
        <v>0</v>
      </c>
      <c r="F17" s="13">
        <f ca="1">(IF($D17=0,0,$D17)+IF($C17=0,0,$C17*(IF(Main!$F37=2,1,0))))*FR</f>
        <v>0</v>
      </c>
      <c r="G17" s="13">
        <f ca="1">(IF($D17=0,0,$D17)+IF($C17=0,0,$C17*(IF(Main!$F37=2,1,0))))*FR</f>
        <v>0</v>
      </c>
      <c r="H17" s="13">
        <f ca="1">(IF($D17=0,0,$D17)+IF($C17=0,0,$C17*(IF(Main!$F37=2,1,0))))*FR</f>
        <v>0</v>
      </c>
      <c r="I17" s="13">
        <f ca="1">(IF($D17=0,0,$D17)+IF($C17=0,0,$C17*(IF(Main!$F37=2,1,0))))*FR</f>
        <v>0</v>
      </c>
      <c r="J17" s="13">
        <f ca="1">(IF($D17=0,0,$D17)+IF($C17=0,0,$C17*(IF(Main!$F37=2,1,0))))*FR</f>
        <v>0</v>
      </c>
      <c r="K17" s="13">
        <f ca="1">(IF($D17=0,0,$D17)+IF($C17=0,0,$C17*(IF(Main!$F37=2,1,0))))*FR</f>
        <v>0</v>
      </c>
      <c r="L17" s="13">
        <f ca="1">(IF($D17=0,0,$D17)+IF($C17=0,0,$C17*(IF(Main!$F37=2,1,0))))*FR</f>
        <v>0</v>
      </c>
      <c r="M17" s="13">
        <f ca="1">(IF($D17=0,0,$D17)+IF($C17=0,0,$C17*(IF(Main!$F37=2,1,0))))*FR</f>
        <v>0</v>
      </c>
      <c r="N17" s="13">
        <f ca="1">(IF($D17=0,0,$D17)+IF($C17=0,0,$C17*(IF(Main!$F37=2,1,0))))*FR</f>
        <v>0</v>
      </c>
      <c r="O17" s="13">
        <f ca="1">(IF($D17=0,0,$D17)+IF($C17=0,0,$C17*(IF(Main!$F37=2,1,0))))*FR</f>
        <v>0</v>
      </c>
      <c r="P17" s="13">
        <f ca="1">(IF($D17=0,0,$D17)+IF($C17=0,0,$C17*(IF(Main!$F37=2,1,0))))*FR</f>
        <v>0</v>
      </c>
      <c r="Q17" s="13">
        <f ca="1">(IF($D17=0,0,$D17)+IF($C17=0,0,$C17*(IF(Main!$F37=2,1,0))))*FR</f>
        <v>0</v>
      </c>
      <c r="R17" s="13">
        <f ca="1">(IF($D17=0,0,$D17)+IF($C17=0,0,$C17*(IF(Main!$F37=2,1,0))))*FR</f>
        <v>0</v>
      </c>
      <c r="S17" s="13">
        <f ca="1">(IF($D17=0,0,$D17)+IF($C17=0,0,$C17*(IF(Main!$F37=2,1,0))))*FR</f>
        <v>0</v>
      </c>
      <c r="T17" s="13">
        <f ca="1">(IF($D17=0,0,$D17)+IF($C17=0,0,$C17*(IF(Main!$F37=2,1,0))))*FR</f>
        <v>0</v>
      </c>
      <c r="U17" s="13">
        <f ca="1">(IF($D17=0,0,$D17)+IF($C17=0,0,$C17*(IF(Main!$F37=2,1,0))))*FR</f>
        <v>0</v>
      </c>
      <c r="V17" s="13">
        <f ca="1">(IF($D17=0,0,$D17)+IF($C17=0,0,$C17*(IF(Main!$F37=2,1,0))))*FR</f>
        <v>0</v>
      </c>
      <c r="W17" s="13">
        <f ca="1">(IF($D17=0,0,$D17)+IF($C17=0,0,$C17*(IF(Main!$F37=2,1,0))))*FR</f>
        <v>0</v>
      </c>
      <c r="X17" s="13">
        <f ca="1">(IF($D17=0,0,$D17)+IF($C17=0,0,$C17*(IF(Main!$F37=2,1,0))))*FR</f>
        <v>0</v>
      </c>
      <c r="Y17" s="13">
        <f ca="1">(IF($D17=0,0,$D17)+IF($C17=0,0,$C17*(IF(Main!$F37=2,1,0))))*FR</f>
        <v>0</v>
      </c>
      <c r="Z17" s="13">
        <f ca="1">(IF($D17=0,0,$D17)+IF($C17=0,0,$C17*(IF(Main!$F37=2,1,0))))*FR</f>
        <v>0</v>
      </c>
      <c r="AA17" s="13">
        <f ca="1">(IF($D17=0,0,$D17)+IF($C17=0,0,$C17*(IF(Main!$F37=2,1,0))))*FR</f>
        <v>0</v>
      </c>
      <c r="AB17" s="13">
        <f ca="1">(IF($D17=0,0,$D17)+IF($C17=0,0,$C17*(IF(Main!$F37=2,1,0))))*FR</f>
        <v>0</v>
      </c>
      <c r="AC17" s="13">
        <f ca="1">(IF($D17=0,0,$D17)+IF($C17=0,0,$C17*(IF(Main!$F37=2,1,0))))*FR</f>
        <v>0</v>
      </c>
      <c r="AD17" s="13">
        <f ca="1">(IF($D17=0,0,$D17)+IF($C17=0,0,$C17*(IF(Main!$F37=2,1,0))))*FR</f>
        <v>0</v>
      </c>
      <c r="AE17" s="13">
        <f ca="1">(IF($D17=0,0,$D17)+IF($C17=0,0,$C17*(IF(Main!$F37=2,1,0))))*FR</f>
        <v>0</v>
      </c>
      <c r="AF17" s="13">
        <f ca="1">(IF($D17=0,0,$D17)+IF($C17=0,0,$C17*(IF(Main!$F37=2,1,0))))*FR</f>
        <v>0</v>
      </c>
      <c r="AG17" s="13">
        <f ca="1">(IF($D17=0,0,$D17)+IF($C17=0,0,$C17*(IF(Main!$F37=2,1,0))))*FR</f>
        <v>0</v>
      </c>
      <c r="AH17" s="13">
        <f ca="1">(IF($D17=0,0,$D17)+IF($C17=0,0,$C17*(IF(Main!$F37=2,1,0))))*FR</f>
        <v>0</v>
      </c>
      <c r="AI17" s="13">
        <f ca="1">(IF($D17=0,0,$D17)+IF($C17=0,0,$C17*(IF(Main!$F37=2,1,0))))*FR</f>
        <v>0</v>
      </c>
      <c r="AJ17" s="13">
        <f ca="1">(IF($D17=0,0,$D17)+IF($C17=0,0,$C17*(IF(Main!$F37=2,1,0))))*FR</f>
        <v>0</v>
      </c>
    </row>
    <row r="18" spans="2:36" x14ac:dyDescent="0.2">
      <c r="B18" s="89">
        <v>3</v>
      </c>
      <c r="C18" s="89">
        <f>SUMIFS(Parameters!$E$26:$E$28,Parameters!$D$26:$D$28,Main!$I38)</f>
        <v>0</v>
      </c>
      <c r="D18" s="89">
        <f ca="1">SUMIFS(Failure_Rates,Ins_ID,Main!$F24,SB_Condition,VLOOKUP(Main!$C38,Main!$B$22:$R$33,16,FALSE))</f>
        <v>0</v>
      </c>
      <c r="E18" s="13">
        <f ca="1">(IF($D18=0,0,$D18)+IF($C18=0,0,$C18*(IF(Main!$F38=2,1,0))))*FR</f>
        <v>0</v>
      </c>
      <c r="F18" s="13">
        <f ca="1">(IF($D18=0,0,$D18)+IF($C18=0,0,$C18*(IF(Main!$F38=2,1,0))))*FR</f>
        <v>0</v>
      </c>
      <c r="G18" s="13">
        <f ca="1">(IF($D18=0,0,$D18)+IF($C18=0,0,$C18*(IF(Main!$F38=2,1,0))))*FR</f>
        <v>0</v>
      </c>
      <c r="H18" s="13">
        <f ca="1">(IF($D18=0,0,$D18)+IF($C18=0,0,$C18*(IF(Main!$F38=2,1,0))))*FR</f>
        <v>0</v>
      </c>
      <c r="I18" s="13">
        <f ca="1">(IF($D18=0,0,$D18)+IF($C18=0,0,$C18*(IF(Main!$F38=2,1,0))))*FR</f>
        <v>0</v>
      </c>
      <c r="J18" s="13">
        <f ca="1">(IF($D18=0,0,$D18)+IF($C18=0,0,$C18*(IF(Main!$F38=2,1,0))))*FR</f>
        <v>0</v>
      </c>
      <c r="K18" s="13">
        <f ca="1">(IF($D18=0,0,$D18)+IF($C18=0,0,$C18*(IF(Main!$F38=2,1,0))))*FR</f>
        <v>0</v>
      </c>
      <c r="L18" s="13">
        <f ca="1">(IF($D18=0,0,$D18)+IF($C18=0,0,$C18*(IF(Main!$F38=2,1,0))))*FR</f>
        <v>0</v>
      </c>
      <c r="M18" s="13">
        <f ca="1">(IF($D18=0,0,$D18)+IF($C18=0,0,$C18*(IF(Main!$F38=2,1,0))))*FR</f>
        <v>0</v>
      </c>
      <c r="N18" s="13">
        <f ca="1">(IF($D18=0,0,$D18)+IF($C18=0,0,$C18*(IF(Main!$F38=2,1,0))))*FR</f>
        <v>0</v>
      </c>
      <c r="O18" s="13">
        <f ca="1">(IF($D18=0,0,$D18)+IF($C18=0,0,$C18*(IF(Main!$F38=2,1,0))))*FR</f>
        <v>0</v>
      </c>
      <c r="P18" s="13">
        <f ca="1">(IF($D18=0,0,$D18)+IF($C18=0,0,$C18*(IF(Main!$F38=2,1,0))))*FR</f>
        <v>0</v>
      </c>
      <c r="Q18" s="13">
        <f ca="1">(IF($D18=0,0,$D18)+IF($C18=0,0,$C18*(IF(Main!$F38=2,1,0))))*FR</f>
        <v>0</v>
      </c>
      <c r="R18" s="13">
        <f ca="1">(IF($D18=0,0,$D18)+IF($C18=0,0,$C18*(IF(Main!$F38=2,1,0))))*FR</f>
        <v>0</v>
      </c>
      <c r="S18" s="13">
        <f ca="1">(IF($D18=0,0,$D18)+IF($C18=0,0,$C18*(IF(Main!$F38=2,1,0))))*FR</f>
        <v>0</v>
      </c>
      <c r="T18" s="13">
        <f ca="1">(IF($D18=0,0,$D18)+IF($C18=0,0,$C18*(IF(Main!$F38=2,1,0))))*FR</f>
        <v>0</v>
      </c>
      <c r="U18" s="13">
        <f ca="1">(IF($D18=0,0,$D18)+IF($C18=0,0,$C18*(IF(Main!$F38=2,1,0))))*FR</f>
        <v>0</v>
      </c>
      <c r="V18" s="13">
        <f ca="1">(IF($D18=0,0,$D18)+IF($C18=0,0,$C18*(IF(Main!$F38=2,1,0))))*FR</f>
        <v>0</v>
      </c>
      <c r="W18" s="13">
        <f ca="1">(IF($D18=0,0,$D18)+IF($C18=0,0,$C18*(IF(Main!$F38=2,1,0))))*FR</f>
        <v>0</v>
      </c>
      <c r="X18" s="13">
        <f ca="1">(IF($D18=0,0,$D18)+IF($C18=0,0,$C18*(IF(Main!$F38=2,1,0))))*FR</f>
        <v>0</v>
      </c>
      <c r="Y18" s="13">
        <f ca="1">(IF($D18=0,0,$D18)+IF($C18=0,0,$C18*(IF(Main!$F38=2,1,0))))*FR</f>
        <v>0</v>
      </c>
      <c r="Z18" s="13">
        <f ca="1">(IF($D18=0,0,$D18)+IF($C18=0,0,$C18*(IF(Main!$F38=2,1,0))))*FR</f>
        <v>0</v>
      </c>
      <c r="AA18" s="13">
        <f ca="1">(IF($D18=0,0,$D18)+IF($C18=0,0,$C18*(IF(Main!$F38=2,1,0))))*FR</f>
        <v>0</v>
      </c>
      <c r="AB18" s="13">
        <f ca="1">(IF($D18=0,0,$D18)+IF($C18=0,0,$C18*(IF(Main!$F38=2,1,0))))*FR</f>
        <v>0</v>
      </c>
      <c r="AC18" s="13">
        <f ca="1">(IF($D18=0,0,$D18)+IF($C18=0,0,$C18*(IF(Main!$F38=2,1,0))))*FR</f>
        <v>0</v>
      </c>
      <c r="AD18" s="13">
        <f ca="1">(IF($D18=0,0,$D18)+IF($C18=0,0,$C18*(IF(Main!$F38=2,1,0))))*FR</f>
        <v>0</v>
      </c>
      <c r="AE18" s="13">
        <f ca="1">(IF($D18=0,0,$D18)+IF($C18=0,0,$C18*(IF(Main!$F38=2,1,0))))*FR</f>
        <v>0</v>
      </c>
      <c r="AF18" s="13">
        <f ca="1">(IF($D18=0,0,$D18)+IF($C18=0,0,$C18*(IF(Main!$F38=2,1,0))))*FR</f>
        <v>0</v>
      </c>
      <c r="AG18" s="13">
        <f ca="1">(IF($D18=0,0,$D18)+IF($C18=0,0,$C18*(IF(Main!$F38=2,1,0))))*FR</f>
        <v>0</v>
      </c>
      <c r="AH18" s="13">
        <f ca="1">(IF($D18=0,0,$D18)+IF($C18=0,0,$C18*(IF(Main!$F38=2,1,0))))*FR</f>
        <v>0</v>
      </c>
      <c r="AI18" s="13">
        <f ca="1">(IF($D18=0,0,$D18)+IF($C18=0,0,$C18*(IF(Main!$F38=2,1,0))))*FR</f>
        <v>0</v>
      </c>
      <c r="AJ18" s="13">
        <f ca="1">(IF($D18=0,0,$D18)+IF($C18=0,0,$C18*(IF(Main!$F38=2,1,0))))*FR</f>
        <v>0</v>
      </c>
    </row>
    <row r="19" spans="2:36" x14ac:dyDescent="0.2">
      <c r="B19" s="89">
        <v>4</v>
      </c>
      <c r="C19" s="89">
        <f>SUMIFS(Parameters!$E$26:$E$28,Parameters!$D$26:$D$28,Main!$I39)</f>
        <v>0</v>
      </c>
      <c r="D19" s="89">
        <f ca="1">SUMIFS(Failure_Rates,Ins_ID,Main!$F25,SB_Condition,VLOOKUP(Main!$C39,Main!$B$22:$R$33,16,FALSE))</f>
        <v>0</v>
      </c>
      <c r="E19" s="13">
        <f ca="1">(IF($D19=0,0,$D19)+IF($C19=0,0,$C19*(IF(Main!$F39=2,1,0))))*FR</f>
        <v>0</v>
      </c>
      <c r="F19" s="13">
        <f ca="1">(IF($D19=0,0,$D19)+IF($C19=0,0,$C19*(IF(Main!$F39=2,1,0))))*FR</f>
        <v>0</v>
      </c>
      <c r="G19" s="13">
        <f ca="1">(IF($D19=0,0,$D19)+IF($C19=0,0,$C19*(IF(Main!$F39=2,1,0))))*FR</f>
        <v>0</v>
      </c>
      <c r="H19" s="13">
        <f ca="1">(IF($D19=0,0,$D19)+IF($C19=0,0,$C19*(IF(Main!$F39=2,1,0))))*FR</f>
        <v>0</v>
      </c>
      <c r="I19" s="13">
        <f ca="1">(IF($D19=0,0,$D19)+IF($C19=0,0,$C19*(IF(Main!$F39=2,1,0))))*FR</f>
        <v>0</v>
      </c>
      <c r="J19" s="13">
        <f ca="1">(IF($D19=0,0,$D19)+IF($C19=0,0,$C19*(IF(Main!$F39=2,1,0))))*FR</f>
        <v>0</v>
      </c>
      <c r="K19" s="13">
        <f ca="1">(IF($D19=0,0,$D19)+IF($C19=0,0,$C19*(IF(Main!$F39=2,1,0))))*FR</f>
        <v>0</v>
      </c>
      <c r="L19" s="13">
        <f ca="1">(IF($D19=0,0,$D19)+IF($C19=0,0,$C19*(IF(Main!$F39=2,1,0))))*FR</f>
        <v>0</v>
      </c>
      <c r="M19" s="13">
        <f ca="1">(IF($D19=0,0,$D19)+IF($C19=0,0,$C19*(IF(Main!$F39=2,1,0))))*FR</f>
        <v>0</v>
      </c>
      <c r="N19" s="13">
        <f ca="1">(IF($D19=0,0,$D19)+IF($C19=0,0,$C19*(IF(Main!$F39=2,1,0))))*FR</f>
        <v>0</v>
      </c>
      <c r="O19" s="13">
        <f ca="1">(IF($D19=0,0,$D19)+IF($C19=0,0,$C19*(IF(Main!$F39=2,1,0))))*FR</f>
        <v>0</v>
      </c>
      <c r="P19" s="13">
        <f ca="1">(IF($D19=0,0,$D19)+IF($C19=0,0,$C19*(IF(Main!$F39=2,1,0))))*FR</f>
        <v>0</v>
      </c>
      <c r="Q19" s="13">
        <f ca="1">(IF($D19=0,0,$D19)+IF($C19=0,0,$C19*(IF(Main!$F39=2,1,0))))*FR</f>
        <v>0</v>
      </c>
      <c r="R19" s="13">
        <f ca="1">(IF($D19=0,0,$D19)+IF($C19=0,0,$C19*(IF(Main!$F39=2,1,0))))*FR</f>
        <v>0</v>
      </c>
      <c r="S19" s="13">
        <f ca="1">(IF($D19=0,0,$D19)+IF($C19=0,0,$C19*(IF(Main!$F39=2,1,0))))*FR</f>
        <v>0</v>
      </c>
      <c r="T19" s="13">
        <f ca="1">(IF($D19=0,0,$D19)+IF($C19=0,0,$C19*(IF(Main!$F39=2,1,0))))*FR</f>
        <v>0</v>
      </c>
      <c r="U19" s="13">
        <f ca="1">(IF($D19=0,0,$D19)+IF($C19=0,0,$C19*(IF(Main!$F39=2,1,0))))*FR</f>
        <v>0</v>
      </c>
      <c r="V19" s="13">
        <f ca="1">(IF($D19=0,0,$D19)+IF($C19=0,0,$C19*(IF(Main!$F39=2,1,0))))*FR</f>
        <v>0</v>
      </c>
      <c r="W19" s="13">
        <f ca="1">(IF($D19=0,0,$D19)+IF($C19=0,0,$C19*(IF(Main!$F39=2,1,0))))*FR</f>
        <v>0</v>
      </c>
      <c r="X19" s="13">
        <f ca="1">(IF($D19=0,0,$D19)+IF($C19=0,0,$C19*(IF(Main!$F39=2,1,0))))*FR</f>
        <v>0</v>
      </c>
      <c r="Y19" s="13">
        <f ca="1">(IF($D19=0,0,$D19)+IF($C19=0,0,$C19*(IF(Main!$F39=2,1,0))))*FR</f>
        <v>0</v>
      </c>
      <c r="Z19" s="13">
        <f ca="1">(IF($D19=0,0,$D19)+IF($C19=0,0,$C19*(IF(Main!$F39=2,1,0))))*FR</f>
        <v>0</v>
      </c>
      <c r="AA19" s="13">
        <f ca="1">(IF($D19=0,0,$D19)+IF($C19=0,0,$C19*(IF(Main!$F39=2,1,0))))*FR</f>
        <v>0</v>
      </c>
      <c r="AB19" s="13">
        <f ca="1">(IF($D19=0,0,$D19)+IF($C19=0,0,$C19*(IF(Main!$F39=2,1,0))))*FR</f>
        <v>0</v>
      </c>
      <c r="AC19" s="13">
        <f ca="1">(IF($D19=0,0,$D19)+IF($C19=0,0,$C19*(IF(Main!$F39=2,1,0))))*FR</f>
        <v>0</v>
      </c>
      <c r="AD19" s="13">
        <f ca="1">(IF($D19=0,0,$D19)+IF($C19=0,0,$C19*(IF(Main!$F39=2,1,0))))*FR</f>
        <v>0</v>
      </c>
      <c r="AE19" s="13">
        <f ca="1">(IF($D19=0,0,$D19)+IF($C19=0,0,$C19*(IF(Main!$F39=2,1,0))))*FR</f>
        <v>0</v>
      </c>
      <c r="AF19" s="13">
        <f ca="1">(IF($D19=0,0,$D19)+IF($C19=0,0,$C19*(IF(Main!$F39=2,1,0))))*FR</f>
        <v>0</v>
      </c>
      <c r="AG19" s="13">
        <f ca="1">(IF($D19=0,0,$D19)+IF($C19=0,0,$C19*(IF(Main!$F39=2,1,0))))*FR</f>
        <v>0</v>
      </c>
      <c r="AH19" s="13">
        <f ca="1">(IF($D19=0,0,$D19)+IF($C19=0,0,$C19*(IF(Main!$F39=2,1,0))))*FR</f>
        <v>0</v>
      </c>
      <c r="AI19" s="13">
        <f ca="1">(IF($D19=0,0,$D19)+IF($C19=0,0,$C19*(IF(Main!$F39=2,1,0))))*FR</f>
        <v>0</v>
      </c>
      <c r="AJ19" s="13">
        <f ca="1">(IF($D19=0,0,$D19)+IF($C19=0,0,$C19*(IF(Main!$F39=2,1,0))))*FR</f>
        <v>0</v>
      </c>
    </row>
    <row r="20" spans="2:36" x14ac:dyDescent="0.2">
      <c r="B20" s="89">
        <v>5</v>
      </c>
      <c r="C20" s="89">
        <f>SUMIFS(Parameters!$E$26:$E$28,Parameters!$D$26:$D$28,Main!$I40)</f>
        <v>0</v>
      </c>
      <c r="D20" s="89">
        <f ca="1">SUMIFS(Failure_Rates,Ins_ID,Main!$F26,SB_Condition,VLOOKUP(Main!$C40,Main!$B$22:$R$33,16,FALSE))</f>
        <v>0</v>
      </c>
      <c r="E20" s="13">
        <f ca="1">(IF($D20=0,0,$D20)+IF($C20=0,0,$C20*(IF(Main!$F40=2,1,0))))*FR</f>
        <v>0</v>
      </c>
      <c r="F20" s="13">
        <f ca="1">(IF($D20=0,0,$D20)+IF($C20=0,0,$C20*(IF(Main!$F40=2,1,0))))*FR</f>
        <v>0</v>
      </c>
      <c r="G20" s="13">
        <f ca="1">(IF($D20=0,0,$D20)+IF($C20=0,0,$C20*(IF(Main!$F40=2,1,0))))*FR</f>
        <v>0</v>
      </c>
      <c r="H20" s="13">
        <f ca="1">(IF($D20=0,0,$D20)+IF($C20=0,0,$C20*(IF(Main!$F40=2,1,0))))*FR</f>
        <v>0</v>
      </c>
      <c r="I20" s="13">
        <f ca="1">(IF($D20=0,0,$D20)+IF($C20=0,0,$C20*(IF(Main!$F40=2,1,0))))*FR</f>
        <v>0</v>
      </c>
      <c r="J20" s="13">
        <f ca="1">(IF($D20=0,0,$D20)+IF($C20=0,0,$C20*(IF(Main!$F40=2,1,0))))*FR</f>
        <v>0</v>
      </c>
      <c r="K20" s="13">
        <f ca="1">(IF($D20=0,0,$D20)+IF($C20=0,0,$C20*(IF(Main!$F40=2,1,0))))*FR</f>
        <v>0</v>
      </c>
      <c r="L20" s="13">
        <f ca="1">(IF($D20=0,0,$D20)+IF($C20=0,0,$C20*(IF(Main!$F40=2,1,0))))*FR</f>
        <v>0</v>
      </c>
      <c r="M20" s="13">
        <f ca="1">(IF($D20=0,0,$D20)+IF($C20=0,0,$C20*(IF(Main!$F40=2,1,0))))*FR</f>
        <v>0</v>
      </c>
      <c r="N20" s="13">
        <f ca="1">(IF($D20=0,0,$D20)+IF($C20=0,0,$C20*(IF(Main!$F40=2,1,0))))*FR</f>
        <v>0</v>
      </c>
      <c r="O20" s="13">
        <f ca="1">(IF($D20=0,0,$D20)+IF($C20=0,0,$C20*(IF(Main!$F40=2,1,0))))*FR</f>
        <v>0</v>
      </c>
      <c r="P20" s="13">
        <f ca="1">(IF($D20=0,0,$D20)+IF($C20=0,0,$C20*(IF(Main!$F40=2,1,0))))*FR</f>
        <v>0</v>
      </c>
      <c r="Q20" s="13">
        <f ca="1">(IF($D20=0,0,$D20)+IF($C20=0,0,$C20*(IF(Main!$F40=2,1,0))))*FR</f>
        <v>0</v>
      </c>
      <c r="R20" s="13">
        <f ca="1">(IF($D20=0,0,$D20)+IF($C20=0,0,$C20*(IF(Main!$F40=2,1,0))))*FR</f>
        <v>0</v>
      </c>
      <c r="S20" s="13">
        <f ca="1">(IF($D20=0,0,$D20)+IF($C20=0,0,$C20*(IF(Main!$F40=2,1,0))))*FR</f>
        <v>0</v>
      </c>
      <c r="T20" s="13">
        <f ca="1">(IF($D20=0,0,$D20)+IF($C20=0,0,$C20*(IF(Main!$F40=2,1,0))))*FR</f>
        <v>0</v>
      </c>
      <c r="U20" s="13">
        <f ca="1">(IF($D20=0,0,$D20)+IF($C20=0,0,$C20*(IF(Main!$F40=2,1,0))))*FR</f>
        <v>0</v>
      </c>
      <c r="V20" s="13">
        <f ca="1">(IF($D20=0,0,$D20)+IF($C20=0,0,$C20*(IF(Main!$F40=2,1,0))))*FR</f>
        <v>0</v>
      </c>
      <c r="W20" s="13">
        <f ca="1">(IF($D20=0,0,$D20)+IF($C20=0,0,$C20*(IF(Main!$F40=2,1,0))))*FR</f>
        <v>0</v>
      </c>
      <c r="X20" s="13">
        <f ca="1">(IF($D20=0,0,$D20)+IF($C20=0,0,$C20*(IF(Main!$F40=2,1,0))))*FR</f>
        <v>0</v>
      </c>
      <c r="Y20" s="13">
        <f ca="1">(IF($D20=0,0,$D20)+IF($C20=0,0,$C20*(IF(Main!$F40=2,1,0))))*FR</f>
        <v>0</v>
      </c>
      <c r="Z20" s="13">
        <f ca="1">(IF($D20=0,0,$D20)+IF($C20=0,0,$C20*(IF(Main!$F40=2,1,0))))*FR</f>
        <v>0</v>
      </c>
      <c r="AA20" s="13">
        <f ca="1">(IF($D20=0,0,$D20)+IF($C20=0,0,$C20*(IF(Main!$F40=2,1,0))))*FR</f>
        <v>0</v>
      </c>
      <c r="AB20" s="13">
        <f ca="1">(IF($D20=0,0,$D20)+IF($C20=0,0,$C20*(IF(Main!$F40=2,1,0))))*FR</f>
        <v>0</v>
      </c>
      <c r="AC20" s="13">
        <f ca="1">(IF($D20=0,0,$D20)+IF($C20=0,0,$C20*(IF(Main!$F40=2,1,0))))*FR</f>
        <v>0</v>
      </c>
      <c r="AD20" s="13">
        <f ca="1">(IF($D20=0,0,$D20)+IF($C20=0,0,$C20*(IF(Main!$F40=2,1,0))))*FR</f>
        <v>0</v>
      </c>
      <c r="AE20" s="13">
        <f ca="1">(IF($D20=0,0,$D20)+IF($C20=0,0,$C20*(IF(Main!$F40=2,1,0))))*FR</f>
        <v>0</v>
      </c>
      <c r="AF20" s="13">
        <f ca="1">(IF($D20=0,0,$D20)+IF($C20=0,0,$C20*(IF(Main!$F40=2,1,0))))*FR</f>
        <v>0</v>
      </c>
      <c r="AG20" s="13">
        <f ca="1">(IF($D20=0,0,$D20)+IF($C20=0,0,$C20*(IF(Main!$F40=2,1,0))))*FR</f>
        <v>0</v>
      </c>
      <c r="AH20" s="13">
        <f ca="1">(IF($D20=0,0,$D20)+IF($C20=0,0,$C20*(IF(Main!$F40=2,1,0))))*FR</f>
        <v>0</v>
      </c>
      <c r="AI20" s="13">
        <f ca="1">(IF($D20=0,0,$D20)+IF($C20=0,0,$C20*(IF(Main!$F40=2,1,0))))*FR</f>
        <v>0</v>
      </c>
      <c r="AJ20" s="13">
        <f ca="1">(IF($D20=0,0,$D20)+IF($C20=0,0,$C20*(IF(Main!$F40=2,1,0))))*FR</f>
        <v>0</v>
      </c>
    </row>
    <row r="21" spans="2:36" x14ac:dyDescent="0.2">
      <c r="B21" s="89">
        <v>6</v>
      </c>
      <c r="C21" s="89">
        <f>SUMIFS(Parameters!$E$26:$E$28,Parameters!$D$26:$D$28,Main!$I41)</f>
        <v>0</v>
      </c>
      <c r="D21" s="89">
        <f ca="1">SUMIFS(Failure_Rates,Ins_ID,Main!$F27,SB_Condition,VLOOKUP(Main!$C41,Main!$B$22:$R$33,16,FALSE))</f>
        <v>0</v>
      </c>
      <c r="E21" s="13">
        <f ca="1">(IF($D21=0,0,$D21)+IF($C21=0,0,$C21*(IF(Main!$F41=2,1,0))))*FR</f>
        <v>0</v>
      </c>
      <c r="F21" s="13">
        <f ca="1">(IF($D21=0,0,$D21)+IF($C21=0,0,$C21*(IF(Main!$F41=2,1,0))))*FR</f>
        <v>0</v>
      </c>
      <c r="G21" s="13">
        <f ca="1">(IF($D21=0,0,$D21)+IF($C21=0,0,$C21*(IF(Main!$F41=2,1,0))))*FR</f>
        <v>0</v>
      </c>
      <c r="H21" s="13">
        <f ca="1">(IF($D21=0,0,$D21)+IF($C21=0,0,$C21*(IF(Main!$F41=2,1,0))))*FR</f>
        <v>0</v>
      </c>
      <c r="I21" s="13">
        <f ca="1">(IF($D21=0,0,$D21)+IF($C21=0,0,$C21*(IF(Main!$F41=2,1,0))))*FR</f>
        <v>0</v>
      </c>
      <c r="J21" s="13">
        <f ca="1">(IF($D21=0,0,$D21)+IF($C21=0,0,$C21*(IF(Main!$F41=2,1,0))))*FR</f>
        <v>0</v>
      </c>
      <c r="K21" s="13">
        <f ca="1">(IF($D21=0,0,$D21)+IF($C21=0,0,$C21*(IF(Main!$F41=2,1,0))))*FR</f>
        <v>0</v>
      </c>
      <c r="L21" s="13">
        <f ca="1">(IF($D21=0,0,$D21)+IF($C21=0,0,$C21*(IF(Main!$F41=2,1,0))))*FR</f>
        <v>0</v>
      </c>
      <c r="M21" s="13">
        <f ca="1">(IF($D21=0,0,$D21)+IF($C21=0,0,$C21*(IF(Main!$F41=2,1,0))))*FR</f>
        <v>0</v>
      </c>
      <c r="N21" s="13">
        <f ca="1">(IF($D21=0,0,$D21)+IF($C21=0,0,$C21*(IF(Main!$F41=2,1,0))))*FR</f>
        <v>0</v>
      </c>
      <c r="O21" s="13">
        <f ca="1">(IF($D21=0,0,$D21)+IF($C21=0,0,$C21*(IF(Main!$F41=2,1,0))))*FR</f>
        <v>0</v>
      </c>
      <c r="P21" s="13">
        <f ca="1">(IF($D21=0,0,$D21)+IF($C21=0,0,$C21*(IF(Main!$F41=2,1,0))))*FR</f>
        <v>0</v>
      </c>
      <c r="Q21" s="13">
        <f ca="1">(IF($D21=0,0,$D21)+IF($C21=0,0,$C21*(IF(Main!$F41=2,1,0))))*FR</f>
        <v>0</v>
      </c>
      <c r="R21" s="13">
        <f ca="1">(IF($D21=0,0,$D21)+IF($C21=0,0,$C21*(IF(Main!$F41=2,1,0))))*FR</f>
        <v>0</v>
      </c>
      <c r="S21" s="13">
        <f ca="1">(IF($D21=0,0,$D21)+IF($C21=0,0,$C21*(IF(Main!$F41=2,1,0))))*FR</f>
        <v>0</v>
      </c>
      <c r="T21" s="13">
        <f ca="1">(IF($D21=0,0,$D21)+IF($C21=0,0,$C21*(IF(Main!$F41=2,1,0))))*FR</f>
        <v>0</v>
      </c>
      <c r="U21" s="13">
        <f ca="1">(IF($D21=0,0,$D21)+IF($C21=0,0,$C21*(IF(Main!$F41=2,1,0))))*FR</f>
        <v>0</v>
      </c>
      <c r="V21" s="13">
        <f ca="1">(IF($D21=0,0,$D21)+IF($C21=0,0,$C21*(IF(Main!$F41=2,1,0))))*FR</f>
        <v>0</v>
      </c>
      <c r="W21" s="13">
        <f ca="1">(IF($D21=0,0,$D21)+IF($C21=0,0,$C21*(IF(Main!$F41=2,1,0))))*FR</f>
        <v>0</v>
      </c>
      <c r="X21" s="13">
        <f ca="1">(IF($D21=0,0,$D21)+IF($C21=0,0,$C21*(IF(Main!$F41=2,1,0))))*FR</f>
        <v>0</v>
      </c>
      <c r="Y21" s="13">
        <f ca="1">(IF($D21=0,0,$D21)+IF($C21=0,0,$C21*(IF(Main!$F41=2,1,0))))*FR</f>
        <v>0</v>
      </c>
      <c r="Z21" s="13">
        <f ca="1">(IF($D21=0,0,$D21)+IF($C21=0,0,$C21*(IF(Main!$F41=2,1,0))))*FR</f>
        <v>0</v>
      </c>
      <c r="AA21" s="13">
        <f ca="1">(IF($D21=0,0,$D21)+IF($C21=0,0,$C21*(IF(Main!$F41=2,1,0))))*FR</f>
        <v>0</v>
      </c>
      <c r="AB21" s="13">
        <f ca="1">(IF($D21=0,0,$D21)+IF($C21=0,0,$C21*(IF(Main!$F41=2,1,0))))*FR</f>
        <v>0</v>
      </c>
      <c r="AC21" s="13">
        <f ca="1">(IF($D21=0,0,$D21)+IF($C21=0,0,$C21*(IF(Main!$F41=2,1,0))))*FR</f>
        <v>0</v>
      </c>
      <c r="AD21" s="13">
        <f ca="1">(IF($D21=0,0,$D21)+IF($C21=0,0,$C21*(IF(Main!$F41=2,1,0))))*FR</f>
        <v>0</v>
      </c>
      <c r="AE21" s="13">
        <f ca="1">(IF($D21=0,0,$D21)+IF($C21=0,0,$C21*(IF(Main!$F41=2,1,0))))*FR</f>
        <v>0</v>
      </c>
      <c r="AF21" s="13">
        <f ca="1">(IF($D21=0,0,$D21)+IF($C21=0,0,$C21*(IF(Main!$F41=2,1,0))))*FR</f>
        <v>0</v>
      </c>
      <c r="AG21" s="13">
        <f ca="1">(IF($D21=0,0,$D21)+IF($C21=0,0,$C21*(IF(Main!$F41=2,1,0))))*FR</f>
        <v>0</v>
      </c>
      <c r="AH21" s="13">
        <f ca="1">(IF($D21=0,0,$D21)+IF($C21=0,0,$C21*(IF(Main!$F41=2,1,0))))*FR</f>
        <v>0</v>
      </c>
      <c r="AI21" s="13">
        <f ca="1">(IF($D21=0,0,$D21)+IF($C21=0,0,$C21*(IF(Main!$F41=2,1,0))))*FR</f>
        <v>0</v>
      </c>
      <c r="AJ21" s="13">
        <f ca="1">(IF($D21=0,0,$D21)+IF($C21=0,0,$C21*(IF(Main!$F41=2,1,0))))*FR</f>
        <v>0</v>
      </c>
    </row>
    <row r="22" spans="2:36" x14ac:dyDescent="0.2">
      <c r="B22" s="89">
        <v>7</v>
      </c>
      <c r="C22" s="89">
        <f>SUMIFS(Parameters!$E$26:$E$28,Parameters!$D$26:$D$28,Main!$I42)</f>
        <v>0</v>
      </c>
      <c r="D22" s="89">
        <f ca="1">SUMIFS(Failure_Rates,Ins_ID,Main!$F28,SB_Condition,VLOOKUP(Main!$C42,Main!$B$22:$R$33,16,FALSE))</f>
        <v>0</v>
      </c>
      <c r="E22" s="13">
        <f ca="1">(IF($D22=0,0,$D22)+IF($C22=0,0,$C22*(IF(Main!$F42=2,1,0))))*FR</f>
        <v>0</v>
      </c>
      <c r="F22" s="13">
        <f ca="1">(IF($D22=0,0,$D22)+IF($C22=0,0,$C22*(IF(Main!$F42=2,1,0))))*FR</f>
        <v>0</v>
      </c>
      <c r="G22" s="13">
        <f ca="1">(IF($D22=0,0,$D22)+IF($C22=0,0,$C22*(IF(Main!$F42=2,1,0))))*FR</f>
        <v>0</v>
      </c>
      <c r="H22" s="13">
        <f ca="1">(IF($D22=0,0,$D22)+IF($C22=0,0,$C22*(IF(Main!$F42=2,1,0))))*FR</f>
        <v>0</v>
      </c>
      <c r="I22" s="13">
        <f ca="1">(IF($D22=0,0,$D22)+IF($C22=0,0,$C22*(IF(Main!$F42=2,1,0))))*FR</f>
        <v>0</v>
      </c>
      <c r="J22" s="13">
        <f ca="1">(IF($D22=0,0,$D22)+IF($C22=0,0,$C22*(IF(Main!$F42=2,1,0))))*FR</f>
        <v>0</v>
      </c>
      <c r="K22" s="13">
        <f ca="1">(IF($D22=0,0,$D22)+IF($C22=0,0,$C22*(IF(Main!$F42=2,1,0))))*FR</f>
        <v>0</v>
      </c>
      <c r="L22" s="13">
        <f ca="1">(IF($D22=0,0,$D22)+IF($C22=0,0,$C22*(IF(Main!$F42=2,1,0))))*FR</f>
        <v>0</v>
      </c>
      <c r="M22" s="13">
        <f ca="1">(IF($D22=0,0,$D22)+IF($C22=0,0,$C22*(IF(Main!$F42=2,1,0))))*FR</f>
        <v>0</v>
      </c>
      <c r="N22" s="13">
        <f ca="1">(IF($D22=0,0,$D22)+IF($C22=0,0,$C22*(IF(Main!$F42=2,1,0))))*FR</f>
        <v>0</v>
      </c>
      <c r="O22" s="13">
        <f ca="1">(IF($D22=0,0,$D22)+IF($C22=0,0,$C22*(IF(Main!$F42=2,1,0))))*FR</f>
        <v>0</v>
      </c>
      <c r="P22" s="13">
        <f ca="1">(IF($D22=0,0,$D22)+IF($C22=0,0,$C22*(IF(Main!$F42=2,1,0))))*FR</f>
        <v>0</v>
      </c>
      <c r="Q22" s="13">
        <f ca="1">(IF($D22=0,0,$D22)+IF($C22=0,0,$C22*(IF(Main!$F42=2,1,0))))*FR</f>
        <v>0</v>
      </c>
      <c r="R22" s="13">
        <f ca="1">(IF($D22=0,0,$D22)+IF($C22=0,0,$C22*(IF(Main!$F42=2,1,0))))*FR</f>
        <v>0</v>
      </c>
      <c r="S22" s="13">
        <f ca="1">(IF($D22=0,0,$D22)+IF($C22=0,0,$C22*(IF(Main!$F42=2,1,0))))*FR</f>
        <v>0</v>
      </c>
      <c r="T22" s="13">
        <f ca="1">(IF($D22=0,0,$D22)+IF($C22=0,0,$C22*(IF(Main!$F42=2,1,0))))*FR</f>
        <v>0</v>
      </c>
      <c r="U22" s="13">
        <f ca="1">(IF($D22=0,0,$D22)+IF($C22=0,0,$C22*(IF(Main!$F42=2,1,0))))*FR</f>
        <v>0</v>
      </c>
      <c r="V22" s="13">
        <f ca="1">(IF($D22=0,0,$D22)+IF($C22=0,0,$C22*(IF(Main!$F42=2,1,0))))*FR</f>
        <v>0</v>
      </c>
      <c r="W22" s="13">
        <f ca="1">(IF($D22=0,0,$D22)+IF($C22=0,0,$C22*(IF(Main!$F42=2,1,0))))*FR</f>
        <v>0</v>
      </c>
      <c r="X22" s="13">
        <f ca="1">(IF($D22=0,0,$D22)+IF($C22=0,0,$C22*(IF(Main!$F42=2,1,0))))*FR</f>
        <v>0</v>
      </c>
      <c r="Y22" s="13">
        <f ca="1">(IF($D22=0,0,$D22)+IF($C22=0,0,$C22*(IF(Main!$F42=2,1,0))))*FR</f>
        <v>0</v>
      </c>
      <c r="Z22" s="13">
        <f ca="1">(IF($D22=0,0,$D22)+IF($C22=0,0,$C22*(IF(Main!$F42=2,1,0))))*FR</f>
        <v>0</v>
      </c>
      <c r="AA22" s="13">
        <f ca="1">(IF($D22=0,0,$D22)+IF($C22=0,0,$C22*(IF(Main!$F42=2,1,0))))*FR</f>
        <v>0</v>
      </c>
      <c r="AB22" s="13">
        <f ca="1">(IF($D22=0,0,$D22)+IF($C22=0,0,$C22*(IF(Main!$F42=2,1,0))))*FR</f>
        <v>0</v>
      </c>
      <c r="AC22" s="13">
        <f ca="1">(IF($D22=0,0,$D22)+IF($C22=0,0,$C22*(IF(Main!$F42=2,1,0))))*FR</f>
        <v>0</v>
      </c>
      <c r="AD22" s="13">
        <f ca="1">(IF($D22=0,0,$D22)+IF($C22=0,0,$C22*(IF(Main!$F42=2,1,0))))*FR</f>
        <v>0</v>
      </c>
      <c r="AE22" s="13">
        <f ca="1">(IF($D22=0,0,$D22)+IF($C22=0,0,$C22*(IF(Main!$F42=2,1,0))))*FR</f>
        <v>0</v>
      </c>
      <c r="AF22" s="13">
        <f ca="1">(IF($D22=0,0,$D22)+IF($C22=0,0,$C22*(IF(Main!$F42=2,1,0))))*FR</f>
        <v>0</v>
      </c>
      <c r="AG22" s="13">
        <f ca="1">(IF($D22=0,0,$D22)+IF($C22=0,0,$C22*(IF(Main!$F42=2,1,0))))*FR</f>
        <v>0</v>
      </c>
      <c r="AH22" s="13">
        <f ca="1">(IF($D22=0,0,$D22)+IF($C22=0,0,$C22*(IF(Main!$F42=2,1,0))))*FR</f>
        <v>0</v>
      </c>
      <c r="AI22" s="13">
        <f ca="1">(IF($D22=0,0,$D22)+IF($C22=0,0,$C22*(IF(Main!$F42=2,1,0))))*FR</f>
        <v>0</v>
      </c>
      <c r="AJ22" s="13">
        <f ca="1">(IF($D22=0,0,$D22)+IF($C22=0,0,$C22*(IF(Main!$F42=2,1,0))))*FR</f>
        <v>0</v>
      </c>
    </row>
    <row r="23" spans="2:36" x14ac:dyDescent="0.2">
      <c r="B23" s="89">
        <v>8</v>
      </c>
      <c r="C23" s="89">
        <f>SUMIFS(Parameters!$E$26:$E$28,Parameters!$D$26:$D$28,Main!$I43)</f>
        <v>0</v>
      </c>
      <c r="D23" s="89">
        <f ca="1">SUMIFS(Failure_Rates,Ins_ID,Main!$F29,SB_Condition,VLOOKUP(Main!$C43,Main!$B$22:$R$33,16,FALSE))</f>
        <v>0</v>
      </c>
      <c r="E23" s="13">
        <f ca="1">(IF($D23=0,0,$D23)+IF($C23=0,0,$C23*(IF(Main!$F43=2,1,0))))*FR</f>
        <v>0</v>
      </c>
      <c r="F23" s="13">
        <f ca="1">(IF($D23=0,0,$D23)+IF($C23=0,0,$C23*(IF(Main!$F43=2,1,0))))*FR</f>
        <v>0</v>
      </c>
      <c r="G23" s="13">
        <f ca="1">(IF($D23=0,0,$D23)+IF($C23=0,0,$C23*(IF(Main!$F43=2,1,0))))*FR</f>
        <v>0</v>
      </c>
      <c r="H23" s="13">
        <f ca="1">(IF($D23=0,0,$D23)+IF($C23=0,0,$C23*(IF(Main!$F43=2,1,0))))*FR</f>
        <v>0</v>
      </c>
      <c r="I23" s="13">
        <f ca="1">(IF($D23=0,0,$D23)+IF($C23=0,0,$C23*(IF(Main!$F43=2,1,0))))*FR</f>
        <v>0</v>
      </c>
      <c r="J23" s="13">
        <f ca="1">(IF($D23=0,0,$D23)+IF($C23=0,0,$C23*(IF(Main!$F43=2,1,0))))*FR</f>
        <v>0</v>
      </c>
      <c r="K23" s="13">
        <f ca="1">(IF($D23=0,0,$D23)+IF($C23=0,0,$C23*(IF(Main!$F43=2,1,0))))*FR</f>
        <v>0</v>
      </c>
      <c r="L23" s="13">
        <f ca="1">(IF($D23=0,0,$D23)+IF($C23=0,0,$C23*(IF(Main!$F43=2,1,0))))*FR</f>
        <v>0</v>
      </c>
      <c r="M23" s="13">
        <f ca="1">(IF($D23=0,0,$D23)+IF($C23=0,0,$C23*(IF(Main!$F43=2,1,0))))*FR</f>
        <v>0</v>
      </c>
      <c r="N23" s="13">
        <f ca="1">(IF($D23=0,0,$D23)+IF($C23=0,0,$C23*(IF(Main!$F43=2,1,0))))*FR</f>
        <v>0</v>
      </c>
      <c r="O23" s="13">
        <f ca="1">(IF($D23=0,0,$D23)+IF($C23=0,0,$C23*(IF(Main!$F43=2,1,0))))*FR</f>
        <v>0</v>
      </c>
      <c r="P23" s="13">
        <f ca="1">(IF($D23=0,0,$D23)+IF($C23=0,0,$C23*(IF(Main!$F43=2,1,0))))*FR</f>
        <v>0</v>
      </c>
      <c r="Q23" s="13">
        <f ca="1">(IF($D23=0,0,$D23)+IF($C23=0,0,$C23*(IF(Main!$F43=2,1,0))))*FR</f>
        <v>0</v>
      </c>
      <c r="R23" s="13">
        <f ca="1">(IF($D23=0,0,$D23)+IF($C23=0,0,$C23*(IF(Main!$F43=2,1,0))))*FR</f>
        <v>0</v>
      </c>
      <c r="S23" s="13">
        <f ca="1">(IF($D23=0,0,$D23)+IF($C23=0,0,$C23*(IF(Main!$F43=2,1,0))))*FR</f>
        <v>0</v>
      </c>
      <c r="T23" s="13">
        <f ca="1">(IF($D23=0,0,$D23)+IF($C23=0,0,$C23*(IF(Main!$F43=2,1,0))))*FR</f>
        <v>0</v>
      </c>
      <c r="U23" s="13">
        <f ca="1">(IF($D23=0,0,$D23)+IF($C23=0,0,$C23*(IF(Main!$F43=2,1,0))))*FR</f>
        <v>0</v>
      </c>
      <c r="V23" s="13">
        <f ca="1">(IF($D23=0,0,$D23)+IF($C23=0,0,$C23*(IF(Main!$F43=2,1,0))))*FR</f>
        <v>0</v>
      </c>
      <c r="W23" s="13">
        <f ca="1">(IF($D23=0,0,$D23)+IF($C23=0,0,$C23*(IF(Main!$F43=2,1,0))))*FR</f>
        <v>0</v>
      </c>
      <c r="X23" s="13">
        <f ca="1">(IF($D23=0,0,$D23)+IF($C23=0,0,$C23*(IF(Main!$F43=2,1,0))))*FR</f>
        <v>0</v>
      </c>
      <c r="Y23" s="13">
        <f ca="1">(IF($D23=0,0,$D23)+IF($C23=0,0,$C23*(IF(Main!$F43=2,1,0))))*FR</f>
        <v>0</v>
      </c>
      <c r="Z23" s="13">
        <f ca="1">(IF($D23=0,0,$D23)+IF($C23=0,0,$C23*(IF(Main!$F43=2,1,0))))*FR</f>
        <v>0</v>
      </c>
      <c r="AA23" s="13">
        <f ca="1">(IF($D23=0,0,$D23)+IF($C23=0,0,$C23*(IF(Main!$F43=2,1,0))))*FR</f>
        <v>0</v>
      </c>
      <c r="AB23" s="13">
        <f ca="1">(IF($D23=0,0,$D23)+IF($C23=0,0,$C23*(IF(Main!$F43=2,1,0))))*FR</f>
        <v>0</v>
      </c>
      <c r="AC23" s="13">
        <f ca="1">(IF($D23=0,0,$D23)+IF($C23=0,0,$C23*(IF(Main!$F43=2,1,0))))*FR</f>
        <v>0</v>
      </c>
      <c r="AD23" s="13">
        <f ca="1">(IF($D23=0,0,$D23)+IF($C23=0,0,$C23*(IF(Main!$F43=2,1,0))))*FR</f>
        <v>0</v>
      </c>
      <c r="AE23" s="13">
        <f ca="1">(IF($D23=0,0,$D23)+IF($C23=0,0,$C23*(IF(Main!$F43=2,1,0))))*FR</f>
        <v>0</v>
      </c>
      <c r="AF23" s="13">
        <f ca="1">(IF($D23=0,0,$D23)+IF($C23=0,0,$C23*(IF(Main!$F43=2,1,0))))*FR</f>
        <v>0</v>
      </c>
      <c r="AG23" s="13">
        <f ca="1">(IF($D23=0,0,$D23)+IF($C23=0,0,$C23*(IF(Main!$F43=2,1,0))))*FR</f>
        <v>0</v>
      </c>
      <c r="AH23" s="13">
        <f ca="1">(IF($D23=0,0,$D23)+IF($C23=0,0,$C23*(IF(Main!$F43=2,1,0))))*FR</f>
        <v>0</v>
      </c>
      <c r="AI23" s="13">
        <f ca="1">(IF($D23=0,0,$D23)+IF($C23=0,0,$C23*(IF(Main!$F43=2,1,0))))*FR</f>
        <v>0</v>
      </c>
      <c r="AJ23" s="13">
        <f ca="1">(IF($D23=0,0,$D23)+IF($C23=0,0,$C23*(IF(Main!$F43=2,1,0))))*FR</f>
        <v>0</v>
      </c>
    </row>
    <row r="24" spans="2:36" x14ac:dyDescent="0.2">
      <c r="B24" s="89">
        <v>9</v>
      </c>
      <c r="C24" s="89">
        <f>SUMIFS(Parameters!$E$26:$E$28,Parameters!$D$26:$D$28,Main!$I44)</f>
        <v>0</v>
      </c>
      <c r="D24" s="89">
        <f ca="1">SUMIFS(Failure_Rates,Ins_ID,Main!$F30,SB_Condition,VLOOKUP(Main!$C44,Main!$B$22:$R$33,16,FALSE))</f>
        <v>0</v>
      </c>
      <c r="E24" s="13">
        <f ca="1">(IF($D24=0,0,$D24)+IF($C24=0,0,$C24*(IF(Main!$F44=2,1,0))))*FR</f>
        <v>0</v>
      </c>
      <c r="F24" s="13">
        <f ca="1">(IF($D24=0,0,$D24)+IF($C24=0,0,$C24*(IF(Main!$F44=2,1,0))))*FR</f>
        <v>0</v>
      </c>
      <c r="G24" s="13">
        <f ca="1">(IF($D24=0,0,$D24)+IF($C24=0,0,$C24*(IF(Main!$F44=2,1,0))))*FR</f>
        <v>0</v>
      </c>
      <c r="H24" s="13">
        <f ca="1">(IF($D24=0,0,$D24)+IF($C24=0,0,$C24*(IF(Main!$F44=2,1,0))))*FR</f>
        <v>0</v>
      </c>
      <c r="I24" s="13">
        <f ca="1">(IF($D24=0,0,$D24)+IF($C24=0,0,$C24*(IF(Main!$F44=2,1,0))))*FR</f>
        <v>0</v>
      </c>
      <c r="J24" s="13">
        <f ca="1">(IF($D24=0,0,$D24)+IF($C24=0,0,$C24*(IF(Main!$F44=2,1,0))))*FR</f>
        <v>0</v>
      </c>
      <c r="K24" s="13">
        <f ca="1">(IF($D24=0,0,$D24)+IF($C24=0,0,$C24*(IF(Main!$F44=2,1,0))))*FR</f>
        <v>0</v>
      </c>
      <c r="L24" s="13">
        <f ca="1">(IF($D24=0,0,$D24)+IF($C24=0,0,$C24*(IF(Main!$F44=2,1,0))))*FR</f>
        <v>0</v>
      </c>
      <c r="M24" s="13">
        <f ca="1">(IF($D24=0,0,$D24)+IF($C24=0,0,$C24*(IF(Main!$F44=2,1,0))))*FR</f>
        <v>0</v>
      </c>
      <c r="N24" s="13">
        <f ca="1">(IF($D24=0,0,$D24)+IF($C24=0,0,$C24*(IF(Main!$F44=2,1,0))))*FR</f>
        <v>0</v>
      </c>
      <c r="O24" s="13">
        <f ca="1">(IF($D24=0,0,$D24)+IF($C24=0,0,$C24*(IF(Main!$F44=2,1,0))))*FR</f>
        <v>0</v>
      </c>
      <c r="P24" s="13">
        <f ca="1">(IF($D24=0,0,$D24)+IF($C24=0,0,$C24*(IF(Main!$F44=2,1,0))))*FR</f>
        <v>0</v>
      </c>
      <c r="Q24" s="13">
        <f ca="1">(IF($D24=0,0,$D24)+IF($C24=0,0,$C24*(IF(Main!$F44=2,1,0))))*FR</f>
        <v>0</v>
      </c>
      <c r="R24" s="13">
        <f ca="1">(IF($D24=0,0,$D24)+IF($C24=0,0,$C24*(IF(Main!$F44=2,1,0))))*FR</f>
        <v>0</v>
      </c>
      <c r="S24" s="13">
        <f ca="1">(IF($D24=0,0,$D24)+IF($C24=0,0,$C24*(IF(Main!$F44=2,1,0))))*FR</f>
        <v>0</v>
      </c>
      <c r="T24" s="13">
        <f ca="1">(IF($D24=0,0,$D24)+IF($C24=0,0,$C24*(IF(Main!$F44=2,1,0))))*FR</f>
        <v>0</v>
      </c>
      <c r="U24" s="13">
        <f ca="1">(IF($D24=0,0,$D24)+IF($C24=0,0,$C24*(IF(Main!$F44=2,1,0))))*FR</f>
        <v>0</v>
      </c>
      <c r="V24" s="13">
        <f ca="1">(IF($D24=0,0,$D24)+IF($C24=0,0,$C24*(IF(Main!$F44=2,1,0))))*FR</f>
        <v>0</v>
      </c>
      <c r="W24" s="13">
        <f ca="1">(IF($D24=0,0,$D24)+IF($C24=0,0,$C24*(IF(Main!$F44=2,1,0))))*FR</f>
        <v>0</v>
      </c>
      <c r="X24" s="13">
        <f ca="1">(IF($D24=0,0,$D24)+IF($C24=0,0,$C24*(IF(Main!$F44=2,1,0))))*FR</f>
        <v>0</v>
      </c>
      <c r="Y24" s="13">
        <f ca="1">(IF($D24=0,0,$D24)+IF($C24=0,0,$C24*(IF(Main!$F44=2,1,0))))*FR</f>
        <v>0</v>
      </c>
      <c r="Z24" s="13">
        <f ca="1">(IF($D24=0,0,$D24)+IF($C24=0,0,$C24*(IF(Main!$F44=2,1,0))))*FR</f>
        <v>0</v>
      </c>
      <c r="AA24" s="13">
        <f ca="1">(IF($D24=0,0,$D24)+IF($C24=0,0,$C24*(IF(Main!$F44=2,1,0))))*FR</f>
        <v>0</v>
      </c>
      <c r="AB24" s="13">
        <f ca="1">(IF($D24=0,0,$D24)+IF($C24=0,0,$C24*(IF(Main!$F44=2,1,0))))*FR</f>
        <v>0</v>
      </c>
      <c r="AC24" s="13">
        <f ca="1">(IF($D24=0,0,$D24)+IF($C24=0,0,$C24*(IF(Main!$F44=2,1,0))))*FR</f>
        <v>0</v>
      </c>
      <c r="AD24" s="13">
        <f ca="1">(IF($D24=0,0,$D24)+IF($C24=0,0,$C24*(IF(Main!$F44=2,1,0))))*FR</f>
        <v>0</v>
      </c>
      <c r="AE24" s="13">
        <f ca="1">(IF($D24=0,0,$D24)+IF($C24=0,0,$C24*(IF(Main!$F44=2,1,0))))*FR</f>
        <v>0</v>
      </c>
      <c r="AF24" s="13">
        <f ca="1">(IF($D24=0,0,$D24)+IF($C24=0,0,$C24*(IF(Main!$F44=2,1,0))))*FR</f>
        <v>0</v>
      </c>
      <c r="AG24" s="13">
        <f ca="1">(IF($D24=0,0,$D24)+IF($C24=0,0,$C24*(IF(Main!$F44=2,1,0))))*FR</f>
        <v>0</v>
      </c>
      <c r="AH24" s="13">
        <f ca="1">(IF($D24=0,0,$D24)+IF($C24=0,0,$C24*(IF(Main!$F44=2,1,0))))*FR</f>
        <v>0</v>
      </c>
      <c r="AI24" s="13">
        <f ca="1">(IF($D24=0,0,$D24)+IF($C24=0,0,$C24*(IF(Main!$F44=2,1,0))))*FR</f>
        <v>0</v>
      </c>
      <c r="AJ24" s="13">
        <f ca="1">(IF($D24=0,0,$D24)+IF($C24=0,0,$C24*(IF(Main!$F44=2,1,0))))*FR</f>
        <v>0</v>
      </c>
    </row>
    <row r="25" spans="2:36" x14ac:dyDescent="0.2">
      <c r="B25" s="89">
        <v>10</v>
      </c>
      <c r="C25" s="89">
        <f>SUMIFS(Parameters!$E$26:$E$28,Parameters!$D$26:$D$28,Main!$I45)</f>
        <v>0</v>
      </c>
      <c r="D25" s="89">
        <f ca="1">SUMIFS(Failure_Rates,Ins_ID,Main!$F31,SB_Condition,VLOOKUP(Main!$C45,Main!$B$22:$R$33,16,FALSE))</f>
        <v>0</v>
      </c>
      <c r="E25" s="13">
        <f ca="1">(IF($D25=0,0,$D25)+IF($C25=0,0,$C25*(IF(Main!$F45=2,1,0))))*FR</f>
        <v>0</v>
      </c>
      <c r="F25" s="13">
        <f ca="1">(IF($D25=0,0,$D25)+IF($C25=0,0,$C25*(IF(Main!$F45=2,1,0))))*FR</f>
        <v>0</v>
      </c>
      <c r="G25" s="13">
        <f ca="1">(IF($D25=0,0,$D25)+IF($C25=0,0,$C25*(IF(Main!$F45=2,1,0))))*FR</f>
        <v>0</v>
      </c>
      <c r="H25" s="13">
        <f ca="1">(IF($D25=0,0,$D25)+IF($C25=0,0,$C25*(IF(Main!$F45=2,1,0))))*FR</f>
        <v>0</v>
      </c>
      <c r="I25" s="13">
        <f ca="1">(IF($D25=0,0,$D25)+IF($C25=0,0,$C25*(IF(Main!$F45=2,1,0))))*FR</f>
        <v>0</v>
      </c>
      <c r="J25" s="13">
        <f ca="1">(IF($D25=0,0,$D25)+IF($C25=0,0,$C25*(IF(Main!$F45=2,1,0))))*FR</f>
        <v>0</v>
      </c>
      <c r="K25" s="13">
        <f ca="1">(IF($D25=0,0,$D25)+IF($C25=0,0,$C25*(IF(Main!$F45=2,1,0))))*FR</f>
        <v>0</v>
      </c>
      <c r="L25" s="13">
        <f ca="1">(IF($D25=0,0,$D25)+IF($C25=0,0,$C25*(IF(Main!$F45=2,1,0))))*FR</f>
        <v>0</v>
      </c>
      <c r="M25" s="13">
        <f ca="1">(IF($D25=0,0,$D25)+IF($C25=0,0,$C25*(IF(Main!$F45=2,1,0))))*FR</f>
        <v>0</v>
      </c>
      <c r="N25" s="13">
        <f ca="1">(IF($D25=0,0,$D25)+IF($C25=0,0,$C25*(IF(Main!$F45=2,1,0))))*FR</f>
        <v>0</v>
      </c>
      <c r="O25" s="13">
        <f ca="1">(IF($D25=0,0,$D25)+IF($C25=0,0,$C25*(IF(Main!$F45=2,1,0))))*FR</f>
        <v>0</v>
      </c>
      <c r="P25" s="13">
        <f ca="1">(IF($D25=0,0,$D25)+IF($C25=0,0,$C25*(IF(Main!$F45=2,1,0))))*FR</f>
        <v>0</v>
      </c>
      <c r="Q25" s="13">
        <f ca="1">(IF($D25=0,0,$D25)+IF($C25=0,0,$C25*(IF(Main!$F45=2,1,0))))*FR</f>
        <v>0</v>
      </c>
      <c r="R25" s="13">
        <f ca="1">(IF($D25=0,0,$D25)+IF($C25=0,0,$C25*(IF(Main!$F45=2,1,0))))*FR</f>
        <v>0</v>
      </c>
      <c r="S25" s="13">
        <f ca="1">(IF($D25=0,0,$D25)+IF($C25=0,0,$C25*(IF(Main!$F45=2,1,0))))*FR</f>
        <v>0</v>
      </c>
      <c r="T25" s="13">
        <f ca="1">(IF($D25=0,0,$D25)+IF($C25=0,0,$C25*(IF(Main!$F45=2,1,0))))*FR</f>
        <v>0</v>
      </c>
      <c r="U25" s="13">
        <f ca="1">(IF($D25=0,0,$D25)+IF($C25=0,0,$C25*(IF(Main!$F45=2,1,0))))*FR</f>
        <v>0</v>
      </c>
      <c r="V25" s="13">
        <f ca="1">(IF($D25=0,0,$D25)+IF($C25=0,0,$C25*(IF(Main!$F45=2,1,0))))*FR</f>
        <v>0</v>
      </c>
      <c r="W25" s="13">
        <f ca="1">(IF($D25=0,0,$D25)+IF($C25=0,0,$C25*(IF(Main!$F45=2,1,0))))*FR</f>
        <v>0</v>
      </c>
      <c r="X25" s="13">
        <f ca="1">(IF($D25=0,0,$D25)+IF($C25=0,0,$C25*(IF(Main!$F45=2,1,0))))*FR</f>
        <v>0</v>
      </c>
      <c r="Y25" s="13">
        <f ca="1">(IF($D25=0,0,$D25)+IF($C25=0,0,$C25*(IF(Main!$F45=2,1,0))))*FR</f>
        <v>0</v>
      </c>
      <c r="Z25" s="13">
        <f ca="1">(IF($D25=0,0,$D25)+IF($C25=0,0,$C25*(IF(Main!$F45=2,1,0))))*FR</f>
        <v>0</v>
      </c>
      <c r="AA25" s="13">
        <f ca="1">(IF($D25=0,0,$D25)+IF($C25=0,0,$C25*(IF(Main!$F45=2,1,0))))*FR</f>
        <v>0</v>
      </c>
      <c r="AB25" s="13">
        <f ca="1">(IF($D25=0,0,$D25)+IF($C25=0,0,$C25*(IF(Main!$F45=2,1,0))))*FR</f>
        <v>0</v>
      </c>
      <c r="AC25" s="13">
        <f ca="1">(IF($D25=0,0,$D25)+IF($C25=0,0,$C25*(IF(Main!$F45=2,1,0))))*FR</f>
        <v>0</v>
      </c>
      <c r="AD25" s="13">
        <f ca="1">(IF($D25=0,0,$D25)+IF($C25=0,0,$C25*(IF(Main!$F45=2,1,0))))*FR</f>
        <v>0</v>
      </c>
      <c r="AE25" s="13">
        <f ca="1">(IF($D25=0,0,$D25)+IF($C25=0,0,$C25*(IF(Main!$F45=2,1,0))))*FR</f>
        <v>0</v>
      </c>
      <c r="AF25" s="13">
        <f ca="1">(IF($D25=0,0,$D25)+IF($C25=0,0,$C25*(IF(Main!$F45=2,1,0))))*FR</f>
        <v>0</v>
      </c>
      <c r="AG25" s="13">
        <f ca="1">(IF($D25=0,0,$D25)+IF($C25=0,0,$C25*(IF(Main!$F45=2,1,0))))*FR</f>
        <v>0</v>
      </c>
      <c r="AH25" s="13">
        <f ca="1">(IF($D25=0,0,$D25)+IF($C25=0,0,$C25*(IF(Main!$F45=2,1,0))))*FR</f>
        <v>0</v>
      </c>
      <c r="AI25" s="13">
        <f ca="1">(IF($D25=0,0,$D25)+IF($C25=0,0,$C25*(IF(Main!$F45=2,1,0))))*FR</f>
        <v>0</v>
      </c>
      <c r="AJ25" s="13">
        <f ca="1">(IF($D25=0,0,$D25)+IF($C25=0,0,$C25*(IF(Main!$F45=2,1,0))))*FR</f>
        <v>0</v>
      </c>
    </row>
    <row r="26" spans="2:36" x14ac:dyDescent="0.2">
      <c r="B26" s="89">
        <v>11</v>
      </c>
      <c r="C26" s="89">
        <f>SUMIFS(Parameters!$E$26:$E$28,Parameters!$D$26:$D$28,Main!$I46)</f>
        <v>0</v>
      </c>
      <c r="D26" s="89">
        <f ca="1">SUMIFS(Failure_Rates,Ins_ID,Main!$F32,SB_Condition,VLOOKUP(Main!$C46,Main!$B$22:$R$33,16,FALSE))</f>
        <v>0</v>
      </c>
      <c r="E26" s="13">
        <f ca="1">(IF($D26=0,0,$D26)+IF($C26=0,0,$C26*(IF(Main!$F46=2,1,0))))*FR</f>
        <v>0</v>
      </c>
      <c r="F26" s="13">
        <f ca="1">(IF($D26=0,0,$D26)+IF($C26=0,0,$C26*(IF(Main!$F46=2,1,0))))*FR</f>
        <v>0</v>
      </c>
      <c r="G26" s="13">
        <f ca="1">(IF($D26=0,0,$D26)+IF($C26=0,0,$C26*(IF(Main!$F46=2,1,0))))*FR</f>
        <v>0</v>
      </c>
      <c r="H26" s="13">
        <f ca="1">(IF($D26=0,0,$D26)+IF($C26=0,0,$C26*(IF(Main!$F46=2,1,0))))*FR</f>
        <v>0</v>
      </c>
      <c r="I26" s="13">
        <f ca="1">(IF($D26=0,0,$D26)+IF($C26=0,0,$C26*(IF(Main!$F46=2,1,0))))*FR</f>
        <v>0</v>
      </c>
      <c r="J26" s="13">
        <f ca="1">(IF($D26=0,0,$D26)+IF($C26=0,0,$C26*(IF(Main!$F46=2,1,0))))*FR</f>
        <v>0</v>
      </c>
      <c r="K26" s="13">
        <f ca="1">(IF($D26=0,0,$D26)+IF($C26=0,0,$C26*(IF(Main!$F46=2,1,0))))*FR</f>
        <v>0</v>
      </c>
      <c r="L26" s="13">
        <f ca="1">(IF($D26=0,0,$D26)+IF($C26=0,0,$C26*(IF(Main!$F46=2,1,0))))*FR</f>
        <v>0</v>
      </c>
      <c r="M26" s="13">
        <f ca="1">(IF($D26=0,0,$D26)+IF($C26=0,0,$C26*(IF(Main!$F46=2,1,0))))*FR</f>
        <v>0</v>
      </c>
      <c r="N26" s="13">
        <f ca="1">(IF($D26=0,0,$D26)+IF($C26=0,0,$C26*(IF(Main!$F46=2,1,0))))*FR</f>
        <v>0</v>
      </c>
      <c r="O26" s="13">
        <f ca="1">(IF($D26=0,0,$D26)+IF($C26=0,0,$C26*(IF(Main!$F46=2,1,0))))*FR</f>
        <v>0</v>
      </c>
      <c r="P26" s="13">
        <f ca="1">(IF($D26=0,0,$D26)+IF($C26=0,0,$C26*(IF(Main!$F46=2,1,0))))*FR</f>
        <v>0</v>
      </c>
      <c r="Q26" s="13">
        <f ca="1">(IF($D26=0,0,$D26)+IF($C26=0,0,$C26*(IF(Main!$F46=2,1,0))))*FR</f>
        <v>0</v>
      </c>
      <c r="R26" s="13">
        <f ca="1">(IF($D26=0,0,$D26)+IF($C26=0,0,$C26*(IF(Main!$F46=2,1,0))))*FR</f>
        <v>0</v>
      </c>
      <c r="S26" s="13">
        <f ca="1">(IF($D26=0,0,$D26)+IF($C26=0,0,$C26*(IF(Main!$F46=2,1,0))))*FR</f>
        <v>0</v>
      </c>
      <c r="T26" s="13">
        <f ca="1">(IF($D26=0,0,$D26)+IF($C26=0,0,$C26*(IF(Main!$F46=2,1,0))))*FR</f>
        <v>0</v>
      </c>
      <c r="U26" s="13">
        <f ca="1">(IF($D26=0,0,$D26)+IF($C26=0,0,$C26*(IF(Main!$F46=2,1,0))))*FR</f>
        <v>0</v>
      </c>
      <c r="V26" s="13">
        <f ca="1">(IF($D26=0,0,$D26)+IF($C26=0,0,$C26*(IF(Main!$F46=2,1,0))))*FR</f>
        <v>0</v>
      </c>
      <c r="W26" s="13">
        <f ca="1">(IF($D26=0,0,$D26)+IF($C26=0,0,$C26*(IF(Main!$F46=2,1,0))))*FR</f>
        <v>0</v>
      </c>
      <c r="X26" s="13">
        <f ca="1">(IF($D26=0,0,$D26)+IF($C26=0,0,$C26*(IF(Main!$F46=2,1,0))))*FR</f>
        <v>0</v>
      </c>
      <c r="Y26" s="13">
        <f ca="1">(IF($D26=0,0,$D26)+IF($C26=0,0,$C26*(IF(Main!$F46=2,1,0))))*FR</f>
        <v>0</v>
      </c>
      <c r="Z26" s="13">
        <f ca="1">(IF($D26=0,0,$D26)+IF($C26=0,0,$C26*(IF(Main!$F46=2,1,0))))*FR</f>
        <v>0</v>
      </c>
      <c r="AA26" s="13">
        <f ca="1">(IF($D26=0,0,$D26)+IF($C26=0,0,$C26*(IF(Main!$F46=2,1,0))))*FR</f>
        <v>0</v>
      </c>
      <c r="AB26" s="13">
        <f ca="1">(IF($D26=0,0,$D26)+IF($C26=0,0,$C26*(IF(Main!$F46=2,1,0))))*FR</f>
        <v>0</v>
      </c>
      <c r="AC26" s="13">
        <f ca="1">(IF($D26=0,0,$D26)+IF($C26=0,0,$C26*(IF(Main!$F46=2,1,0))))*FR</f>
        <v>0</v>
      </c>
      <c r="AD26" s="13">
        <f ca="1">(IF($D26=0,0,$D26)+IF($C26=0,0,$C26*(IF(Main!$F46=2,1,0))))*FR</f>
        <v>0</v>
      </c>
      <c r="AE26" s="13">
        <f ca="1">(IF($D26=0,0,$D26)+IF($C26=0,0,$C26*(IF(Main!$F46=2,1,0))))*FR</f>
        <v>0</v>
      </c>
      <c r="AF26" s="13">
        <f ca="1">(IF($D26=0,0,$D26)+IF($C26=0,0,$C26*(IF(Main!$F46=2,1,0))))*FR</f>
        <v>0</v>
      </c>
      <c r="AG26" s="13">
        <f ca="1">(IF($D26=0,0,$D26)+IF($C26=0,0,$C26*(IF(Main!$F46=2,1,0))))*FR</f>
        <v>0</v>
      </c>
      <c r="AH26" s="13">
        <f ca="1">(IF($D26=0,0,$D26)+IF($C26=0,0,$C26*(IF(Main!$F46=2,1,0))))*FR</f>
        <v>0</v>
      </c>
      <c r="AI26" s="13">
        <f ca="1">(IF($D26=0,0,$D26)+IF($C26=0,0,$C26*(IF(Main!$F46=2,1,0))))*FR</f>
        <v>0</v>
      </c>
      <c r="AJ26" s="13">
        <f ca="1">(IF($D26=0,0,$D26)+IF($C26=0,0,$C26*(IF(Main!$F46=2,1,0))))*FR</f>
        <v>0</v>
      </c>
    </row>
    <row r="27" spans="2:36" x14ac:dyDescent="0.2">
      <c r="B27" s="89">
        <v>12</v>
      </c>
      <c r="C27" s="89">
        <f>SUMIFS(Parameters!$E$26:$E$28,Parameters!$D$26:$D$28,Main!$I47)</f>
        <v>0</v>
      </c>
      <c r="D27" s="89">
        <f ca="1">SUMIFS(Failure_Rates,Ins_ID,Main!$F33,SB_Condition,VLOOKUP(Main!$C47,Main!$B$22:$R$33,16,FALSE))</f>
        <v>0</v>
      </c>
      <c r="E27" s="13">
        <f ca="1">(IF($D27=0,0,$D27)+IF($C27=0,0,$C27*(IF(Main!$F47=2,1,0))))*FR</f>
        <v>0</v>
      </c>
      <c r="F27" s="13">
        <f ca="1">(IF($D27=0,0,$D27)+IF($C27=0,0,$C27*(IF(Main!$F47=2,1,0))))*FR</f>
        <v>0</v>
      </c>
      <c r="G27" s="13">
        <f ca="1">(IF($D27=0,0,$D27)+IF($C27=0,0,$C27*(IF(Main!$F47=2,1,0))))*FR</f>
        <v>0</v>
      </c>
      <c r="H27" s="13">
        <f ca="1">(IF($D27=0,0,$D27)+IF($C27=0,0,$C27*(IF(Main!$F47=2,1,0))))*FR</f>
        <v>0</v>
      </c>
      <c r="I27" s="13">
        <f ca="1">(IF($D27=0,0,$D27)+IF($C27=0,0,$C27*(IF(Main!$F47=2,1,0))))*FR</f>
        <v>0</v>
      </c>
      <c r="J27" s="13">
        <f ca="1">(IF($D27=0,0,$D27)+IF($C27=0,0,$C27*(IF(Main!$F47=2,1,0))))*FR</f>
        <v>0</v>
      </c>
      <c r="K27" s="13">
        <f ca="1">(IF($D27=0,0,$D27)+IF($C27=0,0,$C27*(IF(Main!$F47=2,1,0))))*FR</f>
        <v>0</v>
      </c>
      <c r="L27" s="13">
        <f ca="1">(IF($D27=0,0,$D27)+IF($C27=0,0,$C27*(IF(Main!$F47=2,1,0))))*FR</f>
        <v>0</v>
      </c>
      <c r="M27" s="13">
        <f ca="1">(IF($D27=0,0,$D27)+IF($C27=0,0,$C27*(IF(Main!$F47=2,1,0))))*FR</f>
        <v>0</v>
      </c>
      <c r="N27" s="13">
        <f ca="1">(IF($D27=0,0,$D27)+IF($C27=0,0,$C27*(IF(Main!$F47=2,1,0))))*FR</f>
        <v>0</v>
      </c>
      <c r="O27" s="13">
        <f ca="1">(IF($D27=0,0,$D27)+IF($C27=0,0,$C27*(IF(Main!$F47=2,1,0))))*FR</f>
        <v>0</v>
      </c>
      <c r="P27" s="13">
        <f ca="1">(IF($D27=0,0,$D27)+IF($C27=0,0,$C27*(IF(Main!$F47=2,1,0))))*FR</f>
        <v>0</v>
      </c>
      <c r="Q27" s="13">
        <f ca="1">(IF($D27=0,0,$D27)+IF($C27=0,0,$C27*(IF(Main!$F47=2,1,0))))*FR</f>
        <v>0</v>
      </c>
      <c r="R27" s="13">
        <f ca="1">(IF($D27=0,0,$D27)+IF($C27=0,0,$C27*(IF(Main!$F47=2,1,0))))*FR</f>
        <v>0</v>
      </c>
      <c r="S27" s="13">
        <f ca="1">(IF($D27=0,0,$D27)+IF($C27=0,0,$C27*(IF(Main!$F47=2,1,0))))*FR</f>
        <v>0</v>
      </c>
      <c r="T27" s="13">
        <f ca="1">(IF($D27=0,0,$D27)+IF($C27=0,0,$C27*(IF(Main!$F47=2,1,0))))*FR</f>
        <v>0</v>
      </c>
      <c r="U27" s="13">
        <f ca="1">(IF($D27=0,0,$D27)+IF($C27=0,0,$C27*(IF(Main!$F47=2,1,0))))*FR</f>
        <v>0</v>
      </c>
      <c r="V27" s="13">
        <f ca="1">(IF($D27=0,0,$D27)+IF($C27=0,0,$C27*(IF(Main!$F47=2,1,0))))*FR</f>
        <v>0</v>
      </c>
      <c r="W27" s="13">
        <f ca="1">(IF($D27=0,0,$D27)+IF($C27=0,0,$C27*(IF(Main!$F47=2,1,0))))*FR</f>
        <v>0</v>
      </c>
      <c r="X27" s="13">
        <f ca="1">(IF($D27=0,0,$D27)+IF($C27=0,0,$C27*(IF(Main!$F47=2,1,0))))*FR</f>
        <v>0</v>
      </c>
      <c r="Y27" s="13">
        <f ca="1">(IF($D27=0,0,$D27)+IF($C27=0,0,$C27*(IF(Main!$F47=2,1,0))))*FR</f>
        <v>0</v>
      </c>
      <c r="Z27" s="13">
        <f ca="1">(IF($D27=0,0,$D27)+IF($C27=0,0,$C27*(IF(Main!$F47=2,1,0))))*FR</f>
        <v>0</v>
      </c>
      <c r="AA27" s="13">
        <f ca="1">(IF($D27=0,0,$D27)+IF($C27=0,0,$C27*(IF(Main!$F47=2,1,0))))*FR</f>
        <v>0</v>
      </c>
      <c r="AB27" s="13">
        <f ca="1">(IF($D27=0,0,$D27)+IF($C27=0,0,$C27*(IF(Main!$F47=2,1,0))))*FR</f>
        <v>0</v>
      </c>
      <c r="AC27" s="13">
        <f ca="1">(IF($D27=0,0,$D27)+IF($C27=0,0,$C27*(IF(Main!$F47=2,1,0))))*FR</f>
        <v>0</v>
      </c>
      <c r="AD27" s="13">
        <f ca="1">(IF($D27=0,0,$D27)+IF($C27=0,0,$C27*(IF(Main!$F47=2,1,0))))*FR</f>
        <v>0</v>
      </c>
      <c r="AE27" s="13">
        <f ca="1">(IF($D27=0,0,$D27)+IF($C27=0,0,$C27*(IF(Main!$F47=2,1,0))))*FR</f>
        <v>0</v>
      </c>
      <c r="AF27" s="13">
        <f ca="1">(IF($D27=0,0,$D27)+IF($C27=0,0,$C27*(IF(Main!$F47=2,1,0))))*FR</f>
        <v>0</v>
      </c>
      <c r="AG27" s="13">
        <f ca="1">(IF($D27=0,0,$D27)+IF($C27=0,0,$C27*(IF(Main!$F47=2,1,0))))*FR</f>
        <v>0</v>
      </c>
      <c r="AH27" s="13">
        <f ca="1">(IF($D27=0,0,$D27)+IF($C27=0,0,$C27*(IF(Main!$F47=2,1,0))))*FR</f>
        <v>0</v>
      </c>
      <c r="AI27" s="13">
        <f ca="1">(IF($D27=0,0,$D27)+IF($C27=0,0,$C27*(IF(Main!$F47=2,1,0))))*FR</f>
        <v>0</v>
      </c>
      <c r="AJ27" s="13">
        <f ca="1">(IF($D27=0,0,$D27)+IF($C27=0,0,$C27*(IF(Main!$F47=2,1,0))))*FR</f>
        <v>0</v>
      </c>
    </row>
    <row r="28" spans="2:36" x14ac:dyDescent="0.2">
      <c r="B28" s="89">
        <v>13</v>
      </c>
      <c r="C28" s="89">
        <f>SUMIFS(Parameters!$E$26:$E$28,Parameters!$D$26:$D$28,Main!$I48)</f>
        <v>0</v>
      </c>
      <c r="D28" s="89">
        <f ca="1">SUMIFS(Failure_Rates,Ins_ID,Main!$F34,SB_Condition,VLOOKUP(Main!$C48,Main!$B$22:$R$33,16,FALSE))</f>
        <v>0</v>
      </c>
      <c r="E28" s="13">
        <f ca="1">(IF($D28=0,0,$D28)+IF($C28=0,0,$C28*(IF(Main!$F48=2,1,0))))*FR</f>
        <v>0</v>
      </c>
      <c r="F28" s="13">
        <f ca="1">(IF($D28=0,0,$D28)+IF($C28=0,0,$C28*(IF(Main!$F48=2,1,0))))*FR</f>
        <v>0</v>
      </c>
      <c r="G28" s="13">
        <f ca="1">(IF($D28=0,0,$D28)+IF($C28=0,0,$C28*(IF(Main!$F48=2,1,0))))*FR</f>
        <v>0</v>
      </c>
      <c r="H28" s="13">
        <f ca="1">(IF($D28=0,0,$D28)+IF($C28=0,0,$C28*(IF(Main!$F48=2,1,0))))*FR</f>
        <v>0</v>
      </c>
      <c r="I28" s="13">
        <f ca="1">(IF($D28=0,0,$D28)+IF($C28=0,0,$C28*(IF(Main!$F48=2,1,0))))*FR</f>
        <v>0</v>
      </c>
      <c r="J28" s="13">
        <f ca="1">(IF($D28=0,0,$D28)+IF($C28=0,0,$C28*(IF(Main!$F48=2,1,0))))*FR</f>
        <v>0</v>
      </c>
      <c r="K28" s="13">
        <f ca="1">(IF($D28=0,0,$D28)+IF($C28=0,0,$C28*(IF(Main!$F48=2,1,0))))*FR</f>
        <v>0</v>
      </c>
      <c r="L28" s="13">
        <f ca="1">(IF($D28=0,0,$D28)+IF($C28=0,0,$C28*(IF(Main!$F48=2,1,0))))*FR</f>
        <v>0</v>
      </c>
      <c r="M28" s="13">
        <f ca="1">(IF($D28=0,0,$D28)+IF($C28=0,0,$C28*(IF(Main!$F48=2,1,0))))*FR</f>
        <v>0</v>
      </c>
      <c r="N28" s="13">
        <f ca="1">(IF($D28=0,0,$D28)+IF($C28=0,0,$C28*(IF(Main!$F48=2,1,0))))*FR</f>
        <v>0</v>
      </c>
      <c r="O28" s="13">
        <f ca="1">(IF($D28=0,0,$D28)+IF($C28=0,0,$C28*(IF(Main!$F48=2,1,0))))*FR</f>
        <v>0</v>
      </c>
      <c r="P28" s="13">
        <f ca="1">(IF($D28=0,0,$D28)+IF($C28=0,0,$C28*(IF(Main!$F48=2,1,0))))*FR</f>
        <v>0</v>
      </c>
      <c r="Q28" s="13">
        <f ca="1">(IF($D28=0,0,$D28)+IF($C28=0,0,$C28*(IF(Main!$F48=2,1,0))))*FR</f>
        <v>0</v>
      </c>
      <c r="R28" s="13">
        <f ca="1">(IF($D28=0,0,$D28)+IF($C28=0,0,$C28*(IF(Main!$F48=2,1,0))))*FR</f>
        <v>0</v>
      </c>
      <c r="S28" s="13">
        <f ca="1">(IF($D28=0,0,$D28)+IF($C28=0,0,$C28*(IF(Main!$F48=2,1,0))))*FR</f>
        <v>0</v>
      </c>
      <c r="T28" s="13">
        <f ca="1">(IF($D28=0,0,$D28)+IF($C28=0,0,$C28*(IF(Main!$F48=2,1,0))))*FR</f>
        <v>0</v>
      </c>
      <c r="U28" s="13">
        <f ca="1">(IF($D28=0,0,$D28)+IF($C28=0,0,$C28*(IF(Main!$F48=2,1,0))))*FR</f>
        <v>0</v>
      </c>
      <c r="V28" s="13">
        <f ca="1">(IF($D28=0,0,$D28)+IF($C28=0,0,$C28*(IF(Main!$F48=2,1,0))))*FR</f>
        <v>0</v>
      </c>
      <c r="W28" s="13">
        <f ca="1">(IF($D28=0,0,$D28)+IF($C28=0,0,$C28*(IF(Main!$F48=2,1,0))))*FR</f>
        <v>0</v>
      </c>
      <c r="X28" s="13">
        <f ca="1">(IF($D28=0,0,$D28)+IF($C28=0,0,$C28*(IF(Main!$F48=2,1,0))))*FR</f>
        <v>0</v>
      </c>
      <c r="Y28" s="13">
        <f ca="1">(IF($D28=0,0,$D28)+IF($C28=0,0,$C28*(IF(Main!$F48=2,1,0))))*FR</f>
        <v>0</v>
      </c>
      <c r="Z28" s="13">
        <f ca="1">(IF($D28=0,0,$D28)+IF($C28=0,0,$C28*(IF(Main!$F48=2,1,0))))*FR</f>
        <v>0</v>
      </c>
      <c r="AA28" s="13">
        <f ca="1">(IF($D28=0,0,$D28)+IF($C28=0,0,$C28*(IF(Main!$F48=2,1,0))))*FR</f>
        <v>0</v>
      </c>
      <c r="AB28" s="13">
        <f ca="1">(IF($D28=0,0,$D28)+IF($C28=0,0,$C28*(IF(Main!$F48=2,1,0))))*FR</f>
        <v>0</v>
      </c>
      <c r="AC28" s="13">
        <f ca="1">(IF($D28=0,0,$D28)+IF($C28=0,0,$C28*(IF(Main!$F48=2,1,0))))*FR</f>
        <v>0</v>
      </c>
      <c r="AD28" s="13">
        <f ca="1">(IF($D28=0,0,$D28)+IF($C28=0,0,$C28*(IF(Main!$F48=2,1,0))))*FR</f>
        <v>0</v>
      </c>
      <c r="AE28" s="13">
        <f ca="1">(IF($D28=0,0,$D28)+IF($C28=0,0,$C28*(IF(Main!$F48=2,1,0))))*FR</f>
        <v>0</v>
      </c>
      <c r="AF28" s="13">
        <f ca="1">(IF($D28=0,0,$D28)+IF($C28=0,0,$C28*(IF(Main!$F48=2,1,0))))*FR</f>
        <v>0</v>
      </c>
      <c r="AG28" s="13">
        <f ca="1">(IF($D28=0,0,$D28)+IF($C28=0,0,$C28*(IF(Main!$F48=2,1,0))))*FR</f>
        <v>0</v>
      </c>
      <c r="AH28" s="13">
        <f ca="1">(IF($D28=0,0,$D28)+IF($C28=0,0,$C28*(IF(Main!$F48=2,1,0))))*FR</f>
        <v>0</v>
      </c>
      <c r="AI28" s="13">
        <f ca="1">(IF($D28=0,0,$D28)+IF($C28=0,0,$C28*(IF(Main!$F48=2,1,0))))*FR</f>
        <v>0</v>
      </c>
      <c r="AJ28" s="13">
        <f ca="1">(IF($D28=0,0,$D28)+IF($C28=0,0,$C28*(IF(Main!$F48=2,1,0))))*FR</f>
        <v>0</v>
      </c>
    </row>
    <row r="29" spans="2:36" x14ac:dyDescent="0.2">
      <c r="B29" s="89"/>
      <c r="C29" s="89"/>
      <c r="D29" s="89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</row>
    <row r="30" spans="2:36" x14ac:dyDescent="0.2">
      <c r="B30" s="89"/>
      <c r="C30" s="89"/>
      <c r="D30" s="89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</row>
    <row r="31" spans="2:36" x14ac:dyDescent="0.2">
      <c r="B31" s="89"/>
      <c r="C31" s="89"/>
      <c r="D31" s="89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</row>
    <row r="33" spans="2:36" ht="10.5" x14ac:dyDescent="0.25">
      <c r="B33" s="89" t="s">
        <v>38</v>
      </c>
      <c r="C33" s="89" t="s">
        <v>98</v>
      </c>
      <c r="D33" s="89" t="s">
        <v>99</v>
      </c>
      <c r="E33" s="118" t="s">
        <v>160</v>
      </c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</row>
    <row r="34" spans="2:36" x14ac:dyDescent="0.2">
      <c r="B34" s="89">
        <v>1</v>
      </c>
      <c r="C34" s="89">
        <f ca="1">SUMIFS(Parameters!$F$16:$F$21,Parameters!$C$16:$C$21,Main!$F22,Parameters!$D$16:$D$21,Main!$Q22)</f>
        <v>6.0574000000000003</v>
      </c>
      <c r="D34" s="89">
        <f ca="1">SUMIFS(Parameters!$G$16:$G$21,Parameters!$C$16:$C$21,Main!$F22,Parameters!$D$16:$D$21,Main!$Q22)</f>
        <v>90.296199999999999</v>
      </c>
      <c r="E34" s="23">
        <f ca="1">(IF($C34=0,0,($C34/$D34)*((E$3-Main!$E22)/$D34)^($C34-1)*SUM(Main!$C22:$D22)))*FR</f>
        <v>4.4839905841309674E-2</v>
      </c>
      <c r="F34" s="23">
        <f ca="1">(IF($C34=0,0,($C34/$D34)*((F$3-Main!$E22)/$D34)^($C34-1)*SUM(Main!$C22:$D22)))*FR</f>
        <v>4.9200187389501049E-2</v>
      </c>
      <c r="G34" s="23">
        <f ca="1">(IF($C34=0,0,($C34/$D34)*((G$3-Main!$E22)/$D34)^($C34-1)*SUM(Main!$C22:$D22)))*FR</f>
        <v>5.3894273107750072E-2</v>
      </c>
      <c r="H34" s="23">
        <f ca="1">(IF($C34=0,0,($C34/$D34)*((H$3-Main!$E22)/$D34)^($C34-1)*SUM(Main!$C22:$D22)))*FR</f>
        <v>5.8941065990399701E-2</v>
      </c>
      <c r="I34" s="23">
        <f ca="1">(IF($C34=0,0,($C34/$D34)*((I$3-Main!$E22)/$D34)^($C34-1)*SUM(Main!$C22:$D22)))*FR</f>
        <v>6.4360176387786128E-2</v>
      </c>
      <c r="J34" s="23">
        <f ca="1">(IF($C34=0,0,($C34/$D34)*((J$3-Main!$E22)/$D34)^($C34-1)*SUM(Main!$C22:$D22)))*FR</f>
        <v>7.017193536936206E-2</v>
      </c>
      <c r="K34" s="23">
        <f ca="1">(IF($C34=0,0,($C34/$D34)*((K$3-Main!$E22)/$D34)^($C34-1)*SUM(Main!$C22:$D22)))*FR</f>
        <v>7.6397408100285225E-2</v>
      </c>
      <c r="L34" s="23">
        <f ca="1">(IF($C34=0,0,($C34/$D34)*((L$3-Main!$E22)/$D34)^($C34-1)*SUM(Main!$C22:$D22)))*FR</f>
        <v>8.3058407231254211E-2</v>
      </c>
      <c r="M34" s="23">
        <f ca="1">(IF($C34=0,0,($C34/$D34)*((M$3-Main!$E22)/$D34)^($C34-1)*SUM(Main!$C22:$D22)))*FR</f>
        <v>9.0177506301378288E-2</v>
      </c>
      <c r="N34" s="23">
        <f ca="1">(IF($C34=0,0,($C34/$D34)*((N$3-Main!$E22)/$D34)^($C34-1)*SUM(Main!$C22:$D22)))*FR</f>
        <v>9.7778053153877831E-2</v>
      </c>
      <c r="O34" s="23">
        <f ca="1">(IF($C34=0,0,($C34/$D34)*((O$3-Main!$E22)/$D34)^($C34-1)*SUM(Main!$C22:$D22)))*FR</f>
        <v>0.10588418336441605</v>
      </c>
      <c r="P34" s="23">
        <f ca="1">(IF($C34=0,0,($C34/$D34)*((P$3-Main!$E22)/$D34)^($C34-1)*SUM(Main!$C22:$D22)))*FR</f>
        <v>0.11452083368186983</v>
      </c>
      <c r="Q34" s="23">
        <f ca="1">(IF($C34=0,0,($C34/$D34)*((Q$3-Main!$E22)/$D34)^($C34-1)*SUM(Main!$C22:$D22)))*FR</f>
        <v>0.12371375548135398</v>
      </c>
      <c r="R34" s="23">
        <f ca="1">(IF($C34=0,0,($C34/$D34)*((R$3-Main!$E22)/$D34)^($C34-1)*SUM(Main!$C22:$D22)))*FR</f>
        <v>0.13348952822931776</v>
      </c>
      <c r="S34" s="23">
        <f ca="1">(IF($C34=0,0,($C34/$D34)*((S$3-Main!$E22)/$D34)^($C34-1)*SUM(Main!$C22:$D22)))*FR</f>
        <v>0.14387557296053899</v>
      </c>
      <c r="T34" s="23">
        <f ca="1">(IF($C34=0,0,($C34/$D34)*((T$3-Main!$E22)/$D34)^($C34-1)*SUM(Main!$C22:$D22)))*FR</f>
        <v>0.15490016576684482</v>
      </c>
      <c r="U34" s="23">
        <f ca="1">(IF($C34=0,0,($C34/$D34)*((U$3-Main!$E22)/$D34)^($C34-1)*SUM(Main!$C22:$D22)))*FR</f>
        <v>0.16659245129739561</v>
      </c>
      <c r="V34" s="23">
        <f ca="1">(IF($C34=0,0,($C34/$D34)*((V$3-Main!$E22)/$D34)^($C34-1)*SUM(Main!$C22:$D22)))*FR</f>
        <v>0.17898245627036977</v>
      </c>
      <c r="W34" s="23">
        <f ca="1">(IF($C34=0,0,($C34/$D34)*((W$3-Main!$E22)/$D34)^($C34-1)*SUM(Main!$C22:$D22)))*FR</f>
        <v>0.19210110299589536</v>
      </c>
      <c r="X34" s="23">
        <f ca="1">(IF($C34=0,0,($C34/$D34)*((X$3-Main!$E22)/$D34)^($C34-1)*SUM(Main!$C22:$D22)))*FR</f>
        <v>0.20598022291007501</v>
      </c>
      <c r="Y34" s="23">
        <f ca="1">(IF($C34=0,0,($C34/$D34)*((Y$3-Main!$E22)/$D34)^($C34-1)*SUM(Main!$C22:$D22)))*FR</f>
        <v>0.2206525701199592</v>
      </c>
      <c r="Z34" s="23">
        <f ca="1">(IF($C34=0,0,($C34/$D34)*((Z$3-Main!$E22)/$D34)^($C34-1)*SUM(Main!$C22:$D22)))*FR</f>
        <v>0.23615183495932196</v>
      </c>
      <c r="AA34" s="23">
        <f ca="1">(IF($C34=0,0,($C34/$D34)*((AA$3-Main!$E22)/$D34)^($C34-1)*SUM(Main!$C22:$D22)))*FR</f>
        <v>0.25251265755510183</v>
      </c>
      <c r="AB34" s="23">
        <f ca="1">(IF($C34=0,0,($C34/$D34)*((AB$3-Main!$E22)/$D34)^($C34-1)*SUM(Main!$C22:$D22)))*FR</f>
        <v>0.26977064140436996</v>
      </c>
      <c r="AC34" s="23">
        <f ca="1">(IF($C34=0,0,($C34/$D34)*((AC$3-Main!$E22)/$D34)^($C34-1)*SUM(Main!$C22:$D22)))*FR</f>
        <v>0.28796236696169458</v>
      </c>
      <c r="AD34" s="23">
        <f ca="1">(IF($C34=0,0,($C34/$D34)*((AD$3-Main!$E22)/$D34)^($C34-1)*SUM(Main!$C22:$D22)))*FR</f>
        <v>0.30712540523677195</v>
      </c>
      <c r="AE34" s="23">
        <f ca="1">(IF($C34=0,0,($C34/$D34)*((AE$3-Main!$E22)/$D34)^($C34-1)*SUM(Main!$C22:$D22)))*FR</f>
        <v>0.32729833140219844</v>
      </c>
      <c r="AF34" s="23">
        <f ca="1">(IF($C34=0,0,($C34/$D34)*((AF$3-Main!$E22)/$D34)^($C34-1)*SUM(Main!$C22:$D22)))*FR</f>
        <v>0.34852073841126097</v>
      </c>
      <c r="AG34" s="23">
        <f ca="1">(IF($C34=0,0,($C34/$D34)*((AG$3-Main!$E22)/$D34)^($C34-1)*SUM(Main!$C22:$D22)))*FR</f>
        <v>0.37083325062562605</v>
      </c>
      <c r="AH34" s="23">
        <f ca="1">(IF($C34=0,0,($C34/$D34)*((AH$3-Main!$E22)/$D34)^($C34-1)*SUM(Main!$C22:$D22)))*FR</f>
        <v>0.39427753745281169</v>
      </c>
      <c r="AI34" s="23">
        <f ca="1">(IF($C34=0,0,($C34/$D34)*((AI$3-Main!$E22)/$D34)^($C34-1)*SUM(Main!$C22:$D22)))*FR</f>
        <v>0.4188963269933263</v>
      </c>
      <c r="AJ34" s="23">
        <f ca="1">(IF($C34=0,0,($C34/$D34)*((AJ$3-Main!$E22)/$D34)^($C34-1)*SUM(Main!$C22:$D22)))*FR</f>
        <v>0.44473341969736563</v>
      </c>
    </row>
    <row r="35" spans="2:36" x14ac:dyDescent="0.2">
      <c r="B35" s="89">
        <v>2</v>
      </c>
      <c r="C35" s="89">
        <f ca="1">SUMIFS(Parameters!$F$16:$F$21,Parameters!$C$16:$C$21,Main!$F23,Parameters!$D$16:$D$21,Main!$Q23)</f>
        <v>6.0574000000000003</v>
      </c>
      <c r="D35" s="89">
        <f ca="1">SUMIFS(Parameters!$G$16:$G$21,Parameters!$C$16:$C$21,Main!$F23,Parameters!$D$16:$D$21,Main!$Q23)</f>
        <v>90.296199999999999</v>
      </c>
      <c r="E35" s="23">
        <f ca="1">(IF($C35=0,0,($C35/$D35)*((E$3-Main!$E23)/$D35)^($C35-1)*SUM(Main!$C23:$D23)))*FR</f>
        <v>4.9822117601455197E-3</v>
      </c>
      <c r="F35" s="23">
        <f ca="1">(IF($C35=0,0,($C35/$D35)*((F$3-Main!$E23)/$D35)^($C35-1)*SUM(Main!$C23:$D23)))*FR</f>
        <v>5.4666874877223387E-3</v>
      </c>
      <c r="G35" s="23">
        <f ca="1">(IF($C35=0,0,($C35/$D35)*((G$3-Main!$E23)/$D35)^($C35-1)*SUM(Main!$C23:$D23)))*FR</f>
        <v>5.9882525675277855E-3</v>
      </c>
      <c r="H35" s="23">
        <f ca="1">(IF($C35=0,0,($C35/$D35)*((H$3-Main!$E23)/$D35)^($C35-1)*SUM(Main!$C23:$D23)))*FR</f>
        <v>6.5490073322666334E-3</v>
      </c>
      <c r="I35" s="23">
        <f ca="1">(IF($C35=0,0,($C35/$D35)*((I$3-Main!$E23)/$D35)^($C35-1)*SUM(Main!$C23:$D23)))*FR</f>
        <v>7.1511307097540137E-3</v>
      </c>
      <c r="J35" s="23">
        <f ca="1">(IF($C35=0,0,($C35/$D35)*((J$3-Main!$E23)/$D35)^($C35-1)*SUM(Main!$C23:$D23)))*FR</f>
        <v>7.7968817077068951E-3</v>
      </c>
      <c r="K35" s="23">
        <f ca="1">(IF($C35=0,0,($C35/$D35)*((K$3-Main!$E23)/$D35)^($C35-1)*SUM(Main!$C23:$D23)))*FR</f>
        <v>8.4886009000316922E-3</v>
      </c>
      <c r="L35" s="23">
        <f ca="1">(IF($C35=0,0,($C35/$D35)*((L$3-Main!$E23)/$D35)^($C35-1)*SUM(Main!$C23:$D23)))*FR</f>
        <v>9.2287119145838016E-3</v>
      </c>
      <c r="M35" s="23">
        <f ca="1">(IF($C35=0,0,($C35/$D35)*((M$3-Main!$E23)/$D35)^($C35-1)*SUM(Main!$C23:$D23)))*FR</f>
        <v>1.0019722922375365E-2</v>
      </c>
      <c r="N35" s="23">
        <f ca="1">(IF($C35=0,0,($C35/$D35)*((N$3-Main!$E23)/$D35)^($C35-1)*SUM(Main!$C23:$D23)))*FR</f>
        <v>1.0864228128208649E-2</v>
      </c>
      <c r="O35" s="23">
        <f ca="1">(IF($C35=0,0,($C35/$D35)*((O$3-Main!$E23)/$D35)^($C35-1)*SUM(Main!$C23:$D23)))*FR</f>
        <v>1.1764909262712894E-2</v>
      </c>
      <c r="P35" s="23">
        <f ca="1">(IF($C35=0,0,($C35/$D35)*((P$3-Main!$E23)/$D35)^($C35-1)*SUM(Main!$C23:$D23)))*FR</f>
        <v>1.2724537075763313E-2</v>
      </c>
      <c r="Q35" s="23">
        <f ca="1">(IF($C35=0,0,($C35/$D35)*((Q$3-Main!$E23)/$D35)^($C35-1)*SUM(Main!$C23:$D23)))*FR</f>
        <v>1.3745972831261553E-2</v>
      </c>
      <c r="R35" s="23">
        <f ca="1">(IF($C35=0,0,($C35/$D35)*((R$3-Main!$E23)/$D35)^($C35-1)*SUM(Main!$C23:$D23)))*FR</f>
        <v>1.4832169803257529E-2</v>
      </c>
      <c r="S35" s="23">
        <f ca="1">(IF($C35=0,0,($C35/$D35)*((S$3-Main!$E23)/$D35)^($C35-1)*SUM(Main!$C23:$D23)))*FR</f>
        <v>1.598617477339322E-2</v>
      </c>
      <c r="T35" s="23">
        <f ca="1">(IF($C35=0,0,($C35/$D35)*((T$3-Main!$E23)/$D35)^($C35-1)*SUM(Main!$C23:$D23)))*FR</f>
        <v>1.7211129529649424E-2</v>
      </c>
      <c r="U35" s="23">
        <f ca="1">(IF($C35=0,0,($C35/$D35)*((U$3-Main!$E23)/$D35)^($C35-1)*SUM(Main!$C23:$D23)))*FR</f>
        <v>1.8510272366377291E-2</v>
      </c>
      <c r="V35" s="23">
        <f ca="1">(IF($C35=0,0,($C35/$D35)*((V$3-Main!$E23)/$D35)^($C35-1)*SUM(Main!$C23:$D23)))*FR</f>
        <v>1.988693958559664E-2</v>
      </c>
      <c r="W35" s="23">
        <f ca="1">(IF($C35=0,0,($C35/$D35)*((W$3-Main!$E23)/$D35)^($C35-1)*SUM(Main!$C23:$D23)))*FR</f>
        <v>2.1344566999543929E-2</v>
      </c>
      <c r="X35" s="23">
        <f ca="1">(IF($C35=0,0,($C35/$D35)*((X$3-Main!$E23)/$D35)^($C35-1)*SUM(Main!$C23:$D23)))*FR</f>
        <v>2.288669143445278E-2</v>
      </c>
      <c r="Y35" s="23">
        <f ca="1">(IF($C35=0,0,($C35/$D35)*((Y$3-Main!$E23)/$D35)^($C35-1)*SUM(Main!$C23:$D23)))*FR</f>
        <v>2.4516952235551021E-2</v>
      </c>
      <c r="Z35" s="23">
        <f ca="1">(IF($C35=0,0,($C35/$D35)*((Z$3-Main!$E23)/$D35)^($C35-1)*SUM(Main!$C23:$D23)))*FR</f>
        <v>2.6239092773257994E-2</v>
      </c>
      <c r="AA35" s="23">
        <f ca="1">(IF($C35=0,0,($C35/$D35)*((AA$3-Main!$E23)/$D35)^($C35-1)*SUM(Main!$C23:$D23)))*FR</f>
        <v>2.805696195056687E-2</v>
      </c>
      <c r="AB35" s="23">
        <f ca="1">(IF($C35=0,0,($C35/$D35)*((AB$3-Main!$E23)/$D35)^($C35-1)*SUM(Main!$C23:$D23)))*FR</f>
        <v>2.9974515711596664E-2</v>
      </c>
      <c r="AC35" s="23">
        <f ca="1">(IF($C35=0,0,($C35/$D35)*((AC$3-Main!$E23)/$D35)^($C35-1)*SUM(Main!$C23:$D23)))*FR</f>
        <v>3.1995818551299397E-2</v>
      </c>
      <c r="AD35" s="23">
        <f ca="1">(IF($C35=0,0,($C35/$D35)*((AD$3-Main!$E23)/$D35)^($C35-1)*SUM(Main!$C23:$D23)))*FR</f>
        <v>3.4125045026307997E-2</v>
      </c>
      <c r="AE35" s="23">
        <f ca="1">(IF($C35=0,0,($C35/$D35)*((AE$3-Main!$E23)/$D35)^($C35-1)*SUM(Main!$C23:$D23)))*FR</f>
        <v>3.6366481266910937E-2</v>
      </c>
      <c r="AF35" s="23">
        <f ca="1">(IF($C35=0,0,($C35/$D35)*((AF$3-Main!$E23)/$D35)^($C35-1)*SUM(Main!$C23:$D23)))*FR</f>
        <v>3.8724526490140104E-2</v>
      </c>
      <c r="AG35" s="23">
        <f ca="1">(IF($C35=0,0,($C35/$D35)*((AG$3-Main!$E23)/$D35)^($C35-1)*SUM(Main!$C23:$D23)))*FR</f>
        <v>4.1203694513958451E-2</v>
      </c>
      <c r="AH35" s="23">
        <f ca="1">(IF($C35=0,0,($C35/$D35)*((AH$3-Main!$E23)/$D35)^($C35-1)*SUM(Main!$C23:$D23)))*FR</f>
        <v>4.3808615272534629E-2</v>
      </c>
      <c r="AI35" s="23">
        <f ca="1">(IF($C35=0,0,($C35/$D35)*((AI$3-Main!$E23)/$D35)^($C35-1)*SUM(Main!$C23:$D23)))*FR</f>
        <v>4.6544036332591812E-2</v>
      </c>
      <c r="AJ35" s="23">
        <f ca="1">(IF($C35=0,0,($C35/$D35)*((AJ$3-Main!$E23)/$D35)^($C35-1)*SUM(Main!$C23:$D23)))*FR</f>
        <v>4.9414824410818403E-2</v>
      </c>
    </row>
    <row r="36" spans="2:36" x14ac:dyDescent="0.2">
      <c r="B36" s="89">
        <v>3</v>
      </c>
      <c r="C36" s="89">
        <f>SUMIFS(Parameters!$F$16:$F$21,Parameters!$C$16:$C$21,Main!$F24,Parameters!$D$16:$D$21,Main!$Q24)</f>
        <v>0</v>
      </c>
      <c r="D36" s="89">
        <f>SUMIFS(Parameters!$G$16:$G$21,Parameters!$C$16:$C$21,Main!$F24,Parameters!$D$16:$D$21,Main!$Q24)</f>
        <v>0</v>
      </c>
      <c r="E36" s="23">
        <f>(IF($C36=0,0,($C36/$D36)*((E$3-Main!$E24)/$D36)^($C36-1)*SUM(Main!$C24:$D24)))*FR</f>
        <v>0</v>
      </c>
      <c r="F36" s="23">
        <f>(IF($C36=0,0,($C36/$D36)*((F$3-Main!$E24)/$D36)^($C36-1)*SUM(Main!$C24:$D24)))*FR</f>
        <v>0</v>
      </c>
      <c r="G36" s="23">
        <f>(IF($C36=0,0,($C36/$D36)*((G$3-Main!$E24)/$D36)^($C36-1)*SUM(Main!$C24:$D24)))*FR</f>
        <v>0</v>
      </c>
      <c r="H36" s="23">
        <f>(IF($C36=0,0,($C36/$D36)*((H$3-Main!$E24)/$D36)^($C36-1)*SUM(Main!$C24:$D24)))*FR</f>
        <v>0</v>
      </c>
      <c r="I36" s="23">
        <f>(IF($C36=0,0,($C36/$D36)*((I$3-Main!$E24)/$D36)^($C36-1)*SUM(Main!$C24:$D24)))*FR</f>
        <v>0</v>
      </c>
      <c r="J36" s="23">
        <f>(IF($C36=0,0,($C36/$D36)*((J$3-Main!$E24)/$D36)^($C36-1)*SUM(Main!$C24:$D24)))*FR</f>
        <v>0</v>
      </c>
      <c r="K36" s="23">
        <f>(IF($C36=0,0,($C36/$D36)*((K$3-Main!$E24)/$D36)^($C36-1)*SUM(Main!$C24:$D24)))*FR</f>
        <v>0</v>
      </c>
      <c r="L36" s="23">
        <f>(IF($C36=0,0,($C36/$D36)*((L$3-Main!$E24)/$D36)^($C36-1)*SUM(Main!$C24:$D24)))*FR</f>
        <v>0</v>
      </c>
      <c r="M36" s="23">
        <f>(IF($C36=0,0,($C36/$D36)*((M$3-Main!$E24)/$D36)^($C36-1)*SUM(Main!$C24:$D24)))*FR</f>
        <v>0</v>
      </c>
      <c r="N36" s="23">
        <f>(IF($C36=0,0,($C36/$D36)*((N$3-Main!$E24)/$D36)^($C36-1)*SUM(Main!$C24:$D24)))*FR</f>
        <v>0</v>
      </c>
      <c r="O36" s="23">
        <f>(IF($C36=0,0,($C36/$D36)*((O$3-Main!$E24)/$D36)^($C36-1)*SUM(Main!$C24:$D24)))*FR</f>
        <v>0</v>
      </c>
      <c r="P36" s="23">
        <f>(IF($C36=0,0,($C36/$D36)*((P$3-Main!$E24)/$D36)^($C36-1)*SUM(Main!$C24:$D24)))*FR</f>
        <v>0</v>
      </c>
      <c r="Q36" s="23">
        <f>(IF($C36=0,0,($C36/$D36)*((Q$3-Main!$E24)/$D36)^($C36-1)*SUM(Main!$C24:$D24)))*FR</f>
        <v>0</v>
      </c>
      <c r="R36" s="23">
        <f>(IF($C36=0,0,($C36/$D36)*((R$3-Main!$E24)/$D36)^($C36-1)*SUM(Main!$C24:$D24)))*FR</f>
        <v>0</v>
      </c>
      <c r="S36" s="23">
        <f>(IF($C36=0,0,($C36/$D36)*((S$3-Main!$E24)/$D36)^($C36-1)*SUM(Main!$C24:$D24)))*FR</f>
        <v>0</v>
      </c>
      <c r="T36" s="23">
        <f>(IF($C36=0,0,($C36/$D36)*((T$3-Main!$E24)/$D36)^($C36-1)*SUM(Main!$C24:$D24)))*FR</f>
        <v>0</v>
      </c>
      <c r="U36" s="23">
        <f>(IF($C36=0,0,($C36/$D36)*((U$3-Main!$E24)/$D36)^($C36-1)*SUM(Main!$C24:$D24)))*FR</f>
        <v>0</v>
      </c>
      <c r="V36" s="23">
        <f>(IF($C36=0,0,($C36/$D36)*((V$3-Main!$E24)/$D36)^($C36-1)*SUM(Main!$C24:$D24)))*FR</f>
        <v>0</v>
      </c>
      <c r="W36" s="23">
        <f>(IF($C36=0,0,($C36/$D36)*((W$3-Main!$E24)/$D36)^($C36-1)*SUM(Main!$C24:$D24)))*FR</f>
        <v>0</v>
      </c>
      <c r="X36" s="23">
        <f>(IF($C36=0,0,($C36/$D36)*((X$3-Main!$E24)/$D36)^($C36-1)*SUM(Main!$C24:$D24)))*FR</f>
        <v>0</v>
      </c>
      <c r="Y36" s="23">
        <f>(IF($C36=0,0,($C36/$D36)*((Y$3-Main!$E24)/$D36)^($C36-1)*SUM(Main!$C24:$D24)))*FR</f>
        <v>0</v>
      </c>
      <c r="Z36" s="23">
        <f>(IF($C36=0,0,($C36/$D36)*((Z$3-Main!$E24)/$D36)^($C36-1)*SUM(Main!$C24:$D24)))*FR</f>
        <v>0</v>
      </c>
      <c r="AA36" s="23">
        <f>(IF($C36=0,0,($C36/$D36)*((AA$3-Main!$E24)/$D36)^($C36-1)*SUM(Main!$C24:$D24)))*FR</f>
        <v>0</v>
      </c>
      <c r="AB36" s="23">
        <f>(IF($C36=0,0,($C36/$D36)*((AB$3-Main!$E24)/$D36)^($C36-1)*SUM(Main!$C24:$D24)))*FR</f>
        <v>0</v>
      </c>
      <c r="AC36" s="23">
        <f>(IF($C36=0,0,($C36/$D36)*((AC$3-Main!$E24)/$D36)^($C36-1)*SUM(Main!$C24:$D24)))*FR</f>
        <v>0</v>
      </c>
      <c r="AD36" s="23">
        <f>(IF($C36=0,0,($C36/$D36)*((AD$3-Main!$E24)/$D36)^($C36-1)*SUM(Main!$C24:$D24)))*FR</f>
        <v>0</v>
      </c>
      <c r="AE36" s="23">
        <f>(IF($C36=0,0,($C36/$D36)*((AE$3-Main!$E24)/$D36)^($C36-1)*SUM(Main!$C24:$D24)))*FR</f>
        <v>0</v>
      </c>
      <c r="AF36" s="23">
        <f>(IF($C36=0,0,($C36/$D36)*((AF$3-Main!$E24)/$D36)^($C36-1)*SUM(Main!$C24:$D24)))*FR</f>
        <v>0</v>
      </c>
      <c r="AG36" s="23">
        <f>(IF($C36=0,0,($C36/$D36)*((AG$3-Main!$E24)/$D36)^($C36-1)*SUM(Main!$C24:$D24)))*FR</f>
        <v>0</v>
      </c>
      <c r="AH36" s="23">
        <f>(IF($C36=0,0,($C36/$D36)*((AH$3-Main!$E24)/$D36)^($C36-1)*SUM(Main!$C24:$D24)))*FR</f>
        <v>0</v>
      </c>
      <c r="AI36" s="23">
        <f>(IF($C36=0,0,($C36/$D36)*((AI$3-Main!$E24)/$D36)^($C36-1)*SUM(Main!$C24:$D24)))*FR</f>
        <v>0</v>
      </c>
      <c r="AJ36" s="23">
        <f>(IF($C36=0,0,($C36/$D36)*((AJ$3-Main!$E24)/$D36)^($C36-1)*SUM(Main!$C24:$D24)))*FR</f>
        <v>0</v>
      </c>
    </row>
    <row r="37" spans="2:36" x14ac:dyDescent="0.2">
      <c r="B37" s="89">
        <v>4</v>
      </c>
      <c r="C37" s="89">
        <f>SUMIFS(Parameters!$F$16:$F$21,Parameters!$C$16:$C$21,Main!$F25,Parameters!$D$16:$D$21,Main!$Q25)</f>
        <v>0</v>
      </c>
      <c r="D37" s="89">
        <f>SUMIFS(Parameters!$G$16:$G$21,Parameters!$C$16:$C$21,Main!$F25,Parameters!$D$16:$D$21,Main!$Q25)</f>
        <v>0</v>
      </c>
      <c r="E37" s="23">
        <f>(IF($C37=0,0,($C37/$D37)*((E$3-Main!$E25)/$D37)^($C37-1)*SUM(Main!$C25:$D25)))*FR</f>
        <v>0</v>
      </c>
      <c r="F37" s="23">
        <f>(IF($C37=0,0,($C37/$D37)*((F$3-Main!$E25)/$D37)^($C37-1)*SUM(Main!$C25:$D25)))*FR</f>
        <v>0</v>
      </c>
      <c r="G37" s="23">
        <f>(IF($C37=0,0,($C37/$D37)*((G$3-Main!$E25)/$D37)^($C37-1)*SUM(Main!$C25:$D25)))*FR</f>
        <v>0</v>
      </c>
      <c r="H37" s="23">
        <f>(IF($C37=0,0,($C37/$D37)*((H$3-Main!$E25)/$D37)^($C37-1)*SUM(Main!$C25:$D25)))*FR</f>
        <v>0</v>
      </c>
      <c r="I37" s="23">
        <f>(IF($C37=0,0,($C37/$D37)*((I$3-Main!$E25)/$D37)^($C37-1)*SUM(Main!$C25:$D25)))*FR</f>
        <v>0</v>
      </c>
      <c r="J37" s="23">
        <f>(IF($C37=0,0,($C37/$D37)*((J$3-Main!$E25)/$D37)^($C37-1)*SUM(Main!$C25:$D25)))*FR</f>
        <v>0</v>
      </c>
      <c r="K37" s="23">
        <f>(IF($C37=0,0,($C37/$D37)*((K$3-Main!$E25)/$D37)^($C37-1)*SUM(Main!$C25:$D25)))*FR</f>
        <v>0</v>
      </c>
      <c r="L37" s="23">
        <f>(IF($C37=0,0,($C37/$D37)*((L$3-Main!$E25)/$D37)^($C37-1)*SUM(Main!$C25:$D25)))*FR</f>
        <v>0</v>
      </c>
      <c r="M37" s="23">
        <f>(IF($C37=0,0,($C37/$D37)*((M$3-Main!$E25)/$D37)^($C37-1)*SUM(Main!$C25:$D25)))*FR</f>
        <v>0</v>
      </c>
      <c r="N37" s="23">
        <f>(IF($C37=0,0,($C37/$D37)*((N$3-Main!$E25)/$D37)^($C37-1)*SUM(Main!$C25:$D25)))*FR</f>
        <v>0</v>
      </c>
      <c r="O37" s="23">
        <f>(IF($C37=0,0,($C37/$D37)*((O$3-Main!$E25)/$D37)^($C37-1)*SUM(Main!$C25:$D25)))*FR</f>
        <v>0</v>
      </c>
      <c r="P37" s="23">
        <f>(IF($C37=0,0,($C37/$D37)*((P$3-Main!$E25)/$D37)^($C37-1)*SUM(Main!$C25:$D25)))*FR</f>
        <v>0</v>
      </c>
      <c r="Q37" s="23">
        <f>(IF($C37=0,0,($C37/$D37)*((Q$3-Main!$E25)/$D37)^($C37-1)*SUM(Main!$C25:$D25)))*FR</f>
        <v>0</v>
      </c>
      <c r="R37" s="23">
        <f>(IF($C37=0,0,($C37/$D37)*((R$3-Main!$E25)/$D37)^($C37-1)*SUM(Main!$C25:$D25)))*FR</f>
        <v>0</v>
      </c>
      <c r="S37" s="23">
        <f>(IF($C37=0,0,($C37/$D37)*((S$3-Main!$E25)/$D37)^($C37-1)*SUM(Main!$C25:$D25)))*FR</f>
        <v>0</v>
      </c>
      <c r="T37" s="23">
        <f>(IF($C37=0,0,($C37/$D37)*((T$3-Main!$E25)/$D37)^($C37-1)*SUM(Main!$C25:$D25)))*FR</f>
        <v>0</v>
      </c>
      <c r="U37" s="23">
        <f>(IF($C37=0,0,($C37/$D37)*((U$3-Main!$E25)/$D37)^($C37-1)*SUM(Main!$C25:$D25)))*FR</f>
        <v>0</v>
      </c>
      <c r="V37" s="23">
        <f>(IF($C37=0,0,($C37/$D37)*((V$3-Main!$E25)/$D37)^($C37-1)*SUM(Main!$C25:$D25)))*FR</f>
        <v>0</v>
      </c>
      <c r="W37" s="23">
        <f>(IF($C37=0,0,($C37/$D37)*((W$3-Main!$E25)/$D37)^($C37-1)*SUM(Main!$C25:$D25)))*FR</f>
        <v>0</v>
      </c>
      <c r="X37" s="23">
        <f>(IF($C37=0,0,($C37/$D37)*((X$3-Main!$E25)/$D37)^($C37-1)*SUM(Main!$C25:$D25)))*FR</f>
        <v>0</v>
      </c>
      <c r="Y37" s="23">
        <f>(IF($C37=0,0,($C37/$D37)*((Y$3-Main!$E25)/$D37)^($C37-1)*SUM(Main!$C25:$D25)))*FR</f>
        <v>0</v>
      </c>
      <c r="Z37" s="23">
        <f>(IF($C37=0,0,($C37/$D37)*((Z$3-Main!$E25)/$D37)^($C37-1)*SUM(Main!$C25:$D25)))*FR</f>
        <v>0</v>
      </c>
      <c r="AA37" s="23">
        <f>(IF($C37=0,0,($C37/$D37)*((AA$3-Main!$E25)/$D37)^($C37-1)*SUM(Main!$C25:$D25)))*FR</f>
        <v>0</v>
      </c>
      <c r="AB37" s="23">
        <f>(IF($C37=0,0,($C37/$D37)*((AB$3-Main!$E25)/$D37)^($C37-1)*SUM(Main!$C25:$D25)))*FR</f>
        <v>0</v>
      </c>
      <c r="AC37" s="23">
        <f>(IF($C37=0,0,($C37/$D37)*((AC$3-Main!$E25)/$D37)^($C37-1)*SUM(Main!$C25:$D25)))*FR</f>
        <v>0</v>
      </c>
      <c r="AD37" s="23">
        <f>(IF($C37=0,0,($C37/$D37)*((AD$3-Main!$E25)/$D37)^($C37-1)*SUM(Main!$C25:$D25)))*FR</f>
        <v>0</v>
      </c>
      <c r="AE37" s="23">
        <f>(IF($C37=0,0,($C37/$D37)*((AE$3-Main!$E25)/$D37)^($C37-1)*SUM(Main!$C25:$D25)))*FR</f>
        <v>0</v>
      </c>
      <c r="AF37" s="23">
        <f>(IF($C37=0,0,($C37/$D37)*((AF$3-Main!$E25)/$D37)^($C37-1)*SUM(Main!$C25:$D25)))*FR</f>
        <v>0</v>
      </c>
      <c r="AG37" s="23">
        <f>(IF($C37=0,0,($C37/$D37)*((AG$3-Main!$E25)/$D37)^($C37-1)*SUM(Main!$C25:$D25)))*FR</f>
        <v>0</v>
      </c>
      <c r="AH37" s="23">
        <f>(IF($C37=0,0,($C37/$D37)*((AH$3-Main!$E25)/$D37)^($C37-1)*SUM(Main!$C25:$D25)))*FR</f>
        <v>0</v>
      </c>
      <c r="AI37" s="23">
        <f>(IF($C37=0,0,($C37/$D37)*((AI$3-Main!$E25)/$D37)^($C37-1)*SUM(Main!$C25:$D25)))*FR</f>
        <v>0</v>
      </c>
      <c r="AJ37" s="23">
        <f>(IF($C37=0,0,($C37/$D37)*((AJ$3-Main!$E25)/$D37)^($C37-1)*SUM(Main!$C25:$D25)))*FR</f>
        <v>0</v>
      </c>
    </row>
    <row r="38" spans="2:36" x14ac:dyDescent="0.2">
      <c r="B38" s="89">
        <v>5</v>
      </c>
      <c r="C38" s="89">
        <f>SUMIFS(Parameters!$F$16:$F$21,Parameters!$C$16:$C$21,Main!$F26,Parameters!$D$16:$D$21,Main!$Q26)</f>
        <v>0</v>
      </c>
      <c r="D38" s="89">
        <f>SUMIFS(Parameters!$G$16:$G$21,Parameters!$C$16:$C$21,Main!$F26,Parameters!$D$16:$D$21,Main!$Q26)</f>
        <v>0</v>
      </c>
      <c r="E38" s="23">
        <f>(IF($C38=0,0,($C38/$D38)*((E$3-Main!$E26)/$D38)^($C38-1)*SUM(Main!$C26:$D26)))*FR</f>
        <v>0</v>
      </c>
      <c r="F38" s="23">
        <f>(IF($C38=0,0,($C38/$D38)*((F$3-Main!$E26)/$D38)^($C38-1)*SUM(Main!$C26:$D26)))*FR</f>
        <v>0</v>
      </c>
      <c r="G38" s="23">
        <f>(IF($C38=0,0,($C38/$D38)*((G$3-Main!$E26)/$D38)^($C38-1)*SUM(Main!$C26:$D26)))*FR</f>
        <v>0</v>
      </c>
      <c r="H38" s="23">
        <f>(IF($C38=0,0,($C38/$D38)*((H$3-Main!$E26)/$D38)^($C38-1)*SUM(Main!$C26:$D26)))*FR</f>
        <v>0</v>
      </c>
      <c r="I38" s="23">
        <f>(IF($C38=0,0,($C38/$D38)*((I$3-Main!$E26)/$D38)^($C38-1)*SUM(Main!$C26:$D26)))*FR</f>
        <v>0</v>
      </c>
      <c r="J38" s="23">
        <f>(IF($C38=0,0,($C38/$D38)*((J$3-Main!$E26)/$D38)^($C38-1)*SUM(Main!$C26:$D26)))*FR</f>
        <v>0</v>
      </c>
      <c r="K38" s="23">
        <f>(IF($C38=0,0,($C38/$D38)*((K$3-Main!$E26)/$D38)^($C38-1)*SUM(Main!$C26:$D26)))*FR</f>
        <v>0</v>
      </c>
      <c r="L38" s="23">
        <f>(IF($C38=0,0,($C38/$D38)*((L$3-Main!$E26)/$D38)^($C38-1)*SUM(Main!$C26:$D26)))*FR</f>
        <v>0</v>
      </c>
      <c r="M38" s="23">
        <f>(IF($C38=0,0,($C38/$D38)*((M$3-Main!$E26)/$D38)^($C38-1)*SUM(Main!$C26:$D26)))*FR</f>
        <v>0</v>
      </c>
      <c r="N38" s="23">
        <f>(IF($C38=0,0,($C38/$D38)*((N$3-Main!$E26)/$D38)^($C38-1)*SUM(Main!$C26:$D26)))*FR</f>
        <v>0</v>
      </c>
      <c r="O38" s="23">
        <f>(IF($C38=0,0,($C38/$D38)*((O$3-Main!$E26)/$D38)^($C38-1)*SUM(Main!$C26:$D26)))*FR</f>
        <v>0</v>
      </c>
      <c r="P38" s="23">
        <f>(IF($C38=0,0,($C38/$D38)*((P$3-Main!$E26)/$D38)^($C38-1)*SUM(Main!$C26:$D26)))*FR</f>
        <v>0</v>
      </c>
      <c r="Q38" s="23">
        <f>(IF($C38=0,0,($C38/$D38)*((Q$3-Main!$E26)/$D38)^($C38-1)*SUM(Main!$C26:$D26)))*FR</f>
        <v>0</v>
      </c>
      <c r="R38" s="23">
        <f>(IF($C38=0,0,($C38/$D38)*((R$3-Main!$E26)/$D38)^($C38-1)*SUM(Main!$C26:$D26)))*FR</f>
        <v>0</v>
      </c>
      <c r="S38" s="23">
        <f>(IF($C38=0,0,($C38/$D38)*((S$3-Main!$E26)/$D38)^($C38-1)*SUM(Main!$C26:$D26)))*FR</f>
        <v>0</v>
      </c>
      <c r="T38" s="23">
        <f>(IF($C38=0,0,($C38/$D38)*((T$3-Main!$E26)/$D38)^($C38-1)*SUM(Main!$C26:$D26)))*FR</f>
        <v>0</v>
      </c>
      <c r="U38" s="23">
        <f>(IF($C38=0,0,($C38/$D38)*((U$3-Main!$E26)/$D38)^($C38-1)*SUM(Main!$C26:$D26)))*FR</f>
        <v>0</v>
      </c>
      <c r="V38" s="23">
        <f>(IF($C38=0,0,($C38/$D38)*((V$3-Main!$E26)/$D38)^($C38-1)*SUM(Main!$C26:$D26)))*FR</f>
        <v>0</v>
      </c>
      <c r="W38" s="23">
        <f>(IF($C38=0,0,($C38/$D38)*((W$3-Main!$E26)/$D38)^($C38-1)*SUM(Main!$C26:$D26)))*FR</f>
        <v>0</v>
      </c>
      <c r="X38" s="23">
        <f>(IF($C38=0,0,($C38/$D38)*((X$3-Main!$E26)/$D38)^($C38-1)*SUM(Main!$C26:$D26)))*FR</f>
        <v>0</v>
      </c>
      <c r="Y38" s="23">
        <f>(IF($C38=0,0,($C38/$D38)*((Y$3-Main!$E26)/$D38)^($C38-1)*SUM(Main!$C26:$D26)))*FR</f>
        <v>0</v>
      </c>
      <c r="Z38" s="23">
        <f>(IF($C38=0,0,($C38/$D38)*((Z$3-Main!$E26)/$D38)^($C38-1)*SUM(Main!$C26:$D26)))*FR</f>
        <v>0</v>
      </c>
      <c r="AA38" s="23">
        <f>(IF($C38=0,0,($C38/$D38)*((AA$3-Main!$E26)/$D38)^($C38-1)*SUM(Main!$C26:$D26)))*FR</f>
        <v>0</v>
      </c>
      <c r="AB38" s="23">
        <f>(IF($C38=0,0,($C38/$D38)*((AB$3-Main!$E26)/$D38)^($C38-1)*SUM(Main!$C26:$D26)))*FR</f>
        <v>0</v>
      </c>
      <c r="AC38" s="23">
        <f>(IF($C38=0,0,($C38/$D38)*((AC$3-Main!$E26)/$D38)^($C38-1)*SUM(Main!$C26:$D26)))*FR</f>
        <v>0</v>
      </c>
      <c r="AD38" s="23">
        <f>(IF($C38=0,0,($C38/$D38)*((AD$3-Main!$E26)/$D38)^($C38-1)*SUM(Main!$C26:$D26)))*FR</f>
        <v>0</v>
      </c>
      <c r="AE38" s="23">
        <f>(IF($C38=0,0,($C38/$D38)*((AE$3-Main!$E26)/$D38)^($C38-1)*SUM(Main!$C26:$D26)))*FR</f>
        <v>0</v>
      </c>
      <c r="AF38" s="23">
        <f>(IF($C38=0,0,($C38/$D38)*((AF$3-Main!$E26)/$D38)^($C38-1)*SUM(Main!$C26:$D26)))*FR</f>
        <v>0</v>
      </c>
      <c r="AG38" s="23">
        <f>(IF($C38=0,0,($C38/$D38)*((AG$3-Main!$E26)/$D38)^($C38-1)*SUM(Main!$C26:$D26)))*FR</f>
        <v>0</v>
      </c>
      <c r="AH38" s="23">
        <f>(IF($C38=0,0,($C38/$D38)*((AH$3-Main!$E26)/$D38)^($C38-1)*SUM(Main!$C26:$D26)))*FR</f>
        <v>0</v>
      </c>
      <c r="AI38" s="23">
        <f>(IF($C38=0,0,($C38/$D38)*((AI$3-Main!$E26)/$D38)^($C38-1)*SUM(Main!$C26:$D26)))*FR</f>
        <v>0</v>
      </c>
      <c r="AJ38" s="23">
        <f>(IF($C38=0,0,($C38/$D38)*((AJ$3-Main!$E26)/$D38)^($C38-1)*SUM(Main!$C26:$D26)))*FR</f>
        <v>0</v>
      </c>
    </row>
    <row r="39" spans="2:36" x14ac:dyDescent="0.2">
      <c r="B39" s="89">
        <v>6</v>
      </c>
      <c r="C39" s="89">
        <f>SUMIFS(Parameters!$F$16:$F$21,Parameters!$C$16:$C$21,Main!$F27,Parameters!$D$16:$D$21,Main!$Q27)</f>
        <v>0</v>
      </c>
      <c r="D39" s="89">
        <f>SUMIFS(Parameters!$G$16:$G$21,Parameters!$C$16:$C$21,Main!$F27,Parameters!$D$16:$D$21,Main!$Q27)</f>
        <v>0</v>
      </c>
      <c r="E39" s="23">
        <f>(IF($C39=0,0,($C39/$D39)*((E$3-Main!$E27)/$D39)^($C39-1)*SUM(Main!$C27:$D27)))*FR</f>
        <v>0</v>
      </c>
      <c r="F39" s="23">
        <f>(IF($C39=0,0,($C39/$D39)*((F$3-Main!$E27)/$D39)^($C39-1)*SUM(Main!$C27:$D27)))*FR</f>
        <v>0</v>
      </c>
      <c r="G39" s="23">
        <f>(IF($C39=0,0,($C39/$D39)*((G$3-Main!$E27)/$D39)^($C39-1)*SUM(Main!$C27:$D27)))*FR</f>
        <v>0</v>
      </c>
      <c r="H39" s="23">
        <f>(IF($C39=0,0,($C39/$D39)*((H$3-Main!$E27)/$D39)^($C39-1)*SUM(Main!$C27:$D27)))*FR</f>
        <v>0</v>
      </c>
      <c r="I39" s="23">
        <f>(IF($C39=0,0,($C39/$D39)*((I$3-Main!$E27)/$D39)^($C39-1)*SUM(Main!$C27:$D27)))*FR</f>
        <v>0</v>
      </c>
      <c r="J39" s="23">
        <f>(IF($C39=0,0,($C39/$D39)*((J$3-Main!$E27)/$D39)^($C39-1)*SUM(Main!$C27:$D27)))*FR</f>
        <v>0</v>
      </c>
      <c r="K39" s="23">
        <f>(IF($C39=0,0,($C39/$D39)*((K$3-Main!$E27)/$D39)^($C39-1)*SUM(Main!$C27:$D27)))*FR</f>
        <v>0</v>
      </c>
      <c r="L39" s="23">
        <f>(IF($C39=0,0,($C39/$D39)*((L$3-Main!$E27)/$D39)^($C39-1)*SUM(Main!$C27:$D27)))*FR</f>
        <v>0</v>
      </c>
      <c r="M39" s="23">
        <f>(IF($C39=0,0,($C39/$D39)*((M$3-Main!$E27)/$D39)^($C39-1)*SUM(Main!$C27:$D27)))*FR</f>
        <v>0</v>
      </c>
      <c r="N39" s="23">
        <f>(IF($C39=0,0,($C39/$D39)*((N$3-Main!$E27)/$D39)^($C39-1)*SUM(Main!$C27:$D27)))*FR</f>
        <v>0</v>
      </c>
      <c r="O39" s="23">
        <f>(IF($C39=0,0,($C39/$D39)*((O$3-Main!$E27)/$D39)^($C39-1)*SUM(Main!$C27:$D27)))*FR</f>
        <v>0</v>
      </c>
      <c r="P39" s="23">
        <f>(IF($C39=0,0,($C39/$D39)*((P$3-Main!$E27)/$D39)^($C39-1)*SUM(Main!$C27:$D27)))*FR</f>
        <v>0</v>
      </c>
      <c r="Q39" s="23">
        <f>(IF($C39=0,0,($C39/$D39)*((Q$3-Main!$E27)/$D39)^($C39-1)*SUM(Main!$C27:$D27)))*FR</f>
        <v>0</v>
      </c>
      <c r="R39" s="23">
        <f>(IF($C39=0,0,($C39/$D39)*((R$3-Main!$E27)/$D39)^($C39-1)*SUM(Main!$C27:$D27)))*FR</f>
        <v>0</v>
      </c>
      <c r="S39" s="23">
        <f>(IF($C39=0,0,($C39/$D39)*((S$3-Main!$E27)/$D39)^($C39-1)*SUM(Main!$C27:$D27)))*FR</f>
        <v>0</v>
      </c>
      <c r="T39" s="23">
        <f>(IF($C39=0,0,($C39/$D39)*((T$3-Main!$E27)/$D39)^($C39-1)*SUM(Main!$C27:$D27)))*FR</f>
        <v>0</v>
      </c>
      <c r="U39" s="23">
        <f>(IF($C39=0,0,($C39/$D39)*((U$3-Main!$E27)/$D39)^($C39-1)*SUM(Main!$C27:$D27)))*FR</f>
        <v>0</v>
      </c>
      <c r="V39" s="23">
        <f>(IF($C39=0,0,($C39/$D39)*((V$3-Main!$E27)/$D39)^($C39-1)*SUM(Main!$C27:$D27)))*FR</f>
        <v>0</v>
      </c>
      <c r="W39" s="23">
        <f>(IF($C39=0,0,($C39/$D39)*((W$3-Main!$E27)/$D39)^($C39-1)*SUM(Main!$C27:$D27)))*FR</f>
        <v>0</v>
      </c>
      <c r="X39" s="23">
        <f>(IF($C39=0,0,($C39/$D39)*((X$3-Main!$E27)/$D39)^($C39-1)*SUM(Main!$C27:$D27)))*FR</f>
        <v>0</v>
      </c>
      <c r="Y39" s="23">
        <f>(IF($C39=0,0,($C39/$D39)*((Y$3-Main!$E27)/$D39)^($C39-1)*SUM(Main!$C27:$D27)))*FR</f>
        <v>0</v>
      </c>
      <c r="Z39" s="23">
        <f>(IF($C39=0,0,($C39/$D39)*((Z$3-Main!$E27)/$D39)^($C39-1)*SUM(Main!$C27:$D27)))*FR</f>
        <v>0</v>
      </c>
      <c r="AA39" s="23">
        <f>(IF($C39=0,0,($C39/$D39)*((AA$3-Main!$E27)/$D39)^($C39-1)*SUM(Main!$C27:$D27)))*FR</f>
        <v>0</v>
      </c>
      <c r="AB39" s="23">
        <f>(IF($C39=0,0,($C39/$D39)*((AB$3-Main!$E27)/$D39)^($C39-1)*SUM(Main!$C27:$D27)))*FR</f>
        <v>0</v>
      </c>
      <c r="AC39" s="23">
        <f>(IF($C39=0,0,($C39/$D39)*((AC$3-Main!$E27)/$D39)^($C39-1)*SUM(Main!$C27:$D27)))*FR</f>
        <v>0</v>
      </c>
      <c r="AD39" s="23">
        <f>(IF($C39=0,0,($C39/$D39)*((AD$3-Main!$E27)/$D39)^($C39-1)*SUM(Main!$C27:$D27)))*FR</f>
        <v>0</v>
      </c>
      <c r="AE39" s="23">
        <f>(IF($C39=0,0,($C39/$D39)*((AE$3-Main!$E27)/$D39)^($C39-1)*SUM(Main!$C27:$D27)))*FR</f>
        <v>0</v>
      </c>
      <c r="AF39" s="23">
        <f>(IF($C39=0,0,($C39/$D39)*((AF$3-Main!$E27)/$D39)^($C39-1)*SUM(Main!$C27:$D27)))*FR</f>
        <v>0</v>
      </c>
      <c r="AG39" s="23">
        <f>(IF($C39=0,0,($C39/$D39)*((AG$3-Main!$E27)/$D39)^($C39-1)*SUM(Main!$C27:$D27)))*FR</f>
        <v>0</v>
      </c>
      <c r="AH39" s="23">
        <f>(IF($C39=0,0,($C39/$D39)*((AH$3-Main!$E27)/$D39)^($C39-1)*SUM(Main!$C27:$D27)))*FR</f>
        <v>0</v>
      </c>
      <c r="AI39" s="23">
        <f>(IF($C39=0,0,($C39/$D39)*((AI$3-Main!$E27)/$D39)^($C39-1)*SUM(Main!$C27:$D27)))*FR</f>
        <v>0</v>
      </c>
      <c r="AJ39" s="23">
        <f>(IF($C39=0,0,($C39/$D39)*((AJ$3-Main!$E27)/$D39)^($C39-1)*SUM(Main!$C27:$D27)))*FR</f>
        <v>0</v>
      </c>
    </row>
    <row r="40" spans="2:36" x14ac:dyDescent="0.2">
      <c r="B40" s="89">
        <v>7</v>
      </c>
      <c r="C40" s="89">
        <f>SUMIFS(Parameters!$F$16:$F$21,Parameters!$C$16:$C$21,Main!$F28,Parameters!$D$16:$D$21,Main!$Q28)</f>
        <v>0</v>
      </c>
      <c r="D40" s="89">
        <f>SUMIFS(Parameters!$G$16:$G$21,Parameters!$C$16:$C$21,Main!$F28,Parameters!$D$16:$D$21,Main!$Q28)</f>
        <v>0</v>
      </c>
      <c r="E40" s="23">
        <f>(IF($C40=0,0,($C40/$D40)*((E$3-Main!$E28)/$D40)^($C40-1)*SUM(Main!$C28:$D28)))*FR</f>
        <v>0</v>
      </c>
      <c r="F40" s="23">
        <f>(IF($C40=0,0,($C40/$D40)*((F$3-Main!$E28)/$D40)^($C40-1)*SUM(Main!$C28:$D28)))*FR</f>
        <v>0</v>
      </c>
      <c r="G40" s="23">
        <f>(IF($C40=0,0,($C40/$D40)*((G$3-Main!$E28)/$D40)^($C40-1)*SUM(Main!$C28:$D28)))*FR</f>
        <v>0</v>
      </c>
      <c r="H40" s="23">
        <f>(IF($C40=0,0,($C40/$D40)*((H$3-Main!$E28)/$D40)^($C40-1)*SUM(Main!$C28:$D28)))*FR</f>
        <v>0</v>
      </c>
      <c r="I40" s="23">
        <f>(IF($C40=0,0,($C40/$D40)*((I$3-Main!$E28)/$D40)^($C40-1)*SUM(Main!$C28:$D28)))*FR</f>
        <v>0</v>
      </c>
      <c r="J40" s="23">
        <f>(IF($C40=0,0,($C40/$D40)*((J$3-Main!$E28)/$D40)^($C40-1)*SUM(Main!$C28:$D28)))*FR</f>
        <v>0</v>
      </c>
      <c r="K40" s="23">
        <f>(IF($C40=0,0,($C40/$D40)*((K$3-Main!$E28)/$D40)^($C40-1)*SUM(Main!$C28:$D28)))*FR</f>
        <v>0</v>
      </c>
      <c r="L40" s="23">
        <f>(IF($C40=0,0,($C40/$D40)*((L$3-Main!$E28)/$D40)^($C40-1)*SUM(Main!$C28:$D28)))*FR</f>
        <v>0</v>
      </c>
      <c r="M40" s="23">
        <f>(IF($C40=0,0,($C40/$D40)*((M$3-Main!$E28)/$D40)^($C40-1)*SUM(Main!$C28:$D28)))*FR</f>
        <v>0</v>
      </c>
      <c r="N40" s="23">
        <f>(IF($C40=0,0,($C40/$D40)*((N$3-Main!$E28)/$D40)^($C40-1)*SUM(Main!$C28:$D28)))*FR</f>
        <v>0</v>
      </c>
      <c r="O40" s="23">
        <f>(IF($C40=0,0,($C40/$D40)*((O$3-Main!$E28)/$D40)^($C40-1)*SUM(Main!$C28:$D28)))*FR</f>
        <v>0</v>
      </c>
      <c r="P40" s="23">
        <f>(IF($C40=0,0,($C40/$D40)*((P$3-Main!$E28)/$D40)^($C40-1)*SUM(Main!$C28:$D28)))*FR</f>
        <v>0</v>
      </c>
      <c r="Q40" s="23">
        <f>(IF($C40=0,0,($C40/$D40)*((Q$3-Main!$E28)/$D40)^($C40-1)*SUM(Main!$C28:$D28)))*FR</f>
        <v>0</v>
      </c>
      <c r="R40" s="23">
        <f>(IF($C40=0,0,($C40/$D40)*((R$3-Main!$E28)/$D40)^($C40-1)*SUM(Main!$C28:$D28)))*FR</f>
        <v>0</v>
      </c>
      <c r="S40" s="23">
        <f>(IF($C40=0,0,($C40/$D40)*((S$3-Main!$E28)/$D40)^($C40-1)*SUM(Main!$C28:$D28)))*FR</f>
        <v>0</v>
      </c>
      <c r="T40" s="23">
        <f>(IF($C40=0,0,($C40/$D40)*((T$3-Main!$E28)/$D40)^($C40-1)*SUM(Main!$C28:$D28)))*FR</f>
        <v>0</v>
      </c>
      <c r="U40" s="23">
        <f>(IF($C40=0,0,($C40/$D40)*((U$3-Main!$E28)/$D40)^($C40-1)*SUM(Main!$C28:$D28)))*FR</f>
        <v>0</v>
      </c>
      <c r="V40" s="23">
        <f>(IF($C40=0,0,($C40/$D40)*((V$3-Main!$E28)/$D40)^($C40-1)*SUM(Main!$C28:$D28)))*FR</f>
        <v>0</v>
      </c>
      <c r="W40" s="23">
        <f>(IF($C40=0,0,($C40/$D40)*((W$3-Main!$E28)/$D40)^($C40-1)*SUM(Main!$C28:$D28)))*FR</f>
        <v>0</v>
      </c>
      <c r="X40" s="23">
        <f>(IF($C40=0,0,($C40/$D40)*((X$3-Main!$E28)/$D40)^($C40-1)*SUM(Main!$C28:$D28)))*FR</f>
        <v>0</v>
      </c>
      <c r="Y40" s="23">
        <f>(IF($C40=0,0,($C40/$D40)*((Y$3-Main!$E28)/$D40)^($C40-1)*SUM(Main!$C28:$D28)))*FR</f>
        <v>0</v>
      </c>
      <c r="Z40" s="23">
        <f>(IF($C40=0,0,($C40/$D40)*((Z$3-Main!$E28)/$D40)^($C40-1)*SUM(Main!$C28:$D28)))*FR</f>
        <v>0</v>
      </c>
      <c r="AA40" s="23">
        <f>(IF($C40=0,0,($C40/$D40)*((AA$3-Main!$E28)/$D40)^($C40-1)*SUM(Main!$C28:$D28)))*FR</f>
        <v>0</v>
      </c>
      <c r="AB40" s="23">
        <f>(IF($C40=0,0,($C40/$D40)*((AB$3-Main!$E28)/$D40)^($C40-1)*SUM(Main!$C28:$D28)))*FR</f>
        <v>0</v>
      </c>
      <c r="AC40" s="23">
        <f>(IF($C40=0,0,($C40/$D40)*((AC$3-Main!$E28)/$D40)^($C40-1)*SUM(Main!$C28:$D28)))*FR</f>
        <v>0</v>
      </c>
      <c r="AD40" s="23">
        <f>(IF($C40=0,0,($C40/$D40)*((AD$3-Main!$E28)/$D40)^($C40-1)*SUM(Main!$C28:$D28)))*FR</f>
        <v>0</v>
      </c>
      <c r="AE40" s="23">
        <f>(IF($C40=0,0,($C40/$D40)*((AE$3-Main!$E28)/$D40)^($C40-1)*SUM(Main!$C28:$D28)))*FR</f>
        <v>0</v>
      </c>
      <c r="AF40" s="23">
        <f>(IF($C40=0,0,($C40/$D40)*((AF$3-Main!$E28)/$D40)^($C40-1)*SUM(Main!$C28:$D28)))*FR</f>
        <v>0</v>
      </c>
      <c r="AG40" s="23">
        <f>(IF($C40=0,0,($C40/$D40)*((AG$3-Main!$E28)/$D40)^($C40-1)*SUM(Main!$C28:$D28)))*FR</f>
        <v>0</v>
      </c>
      <c r="AH40" s="23">
        <f>(IF($C40=0,0,($C40/$D40)*((AH$3-Main!$E28)/$D40)^($C40-1)*SUM(Main!$C28:$D28)))*FR</f>
        <v>0</v>
      </c>
      <c r="AI40" s="23">
        <f>(IF($C40=0,0,($C40/$D40)*((AI$3-Main!$E28)/$D40)^($C40-1)*SUM(Main!$C28:$D28)))*FR</f>
        <v>0</v>
      </c>
      <c r="AJ40" s="23">
        <f>(IF($C40=0,0,($C40/$D40)*((AJ$3-Main!$E28)/$D40)^($C40-1)*SUM(Main!$C28:$D28)))*FR</f>
        <v>0</v>
      </c>
    </row>
    <row r="41" spans="2:36" x14ac:dyDescent="0.2">
      <c r="B41" s="89">
        <v>8</v>
      </c>
      <c r="C41" s="89">
        <f>SUMIFS(Parameters!$F$16:$F$21,Parameters!$C$16:$C$21,Main!$F29,Parameters!$D$16:$D$21,Main!$Q29)</f>
        <v>0</v>
      </c>
      <c r="D41" s="89">
        <f>SUMIFS(Parameters!$G$16:$G$21,Parameters!$C$16:$C$21,Main!$F29,Parameters!$D$16:$D$21,Main!$Q29)</f>
        <v>0</v>
      </c>
      <c r="E41" s="23">
        <f>(IF($C41=0,0,($C41/$D41)*((E$3-Main!$E29)/$D41)^($C41-1)*SUM(Main!$C29:$D29)))*FR</f>
        <v>0</v>
      </c>
      <c r="F41" s="23">
        <f>(IF($C41=0,0,($C41/$D41)*((F$3-Main!$E29)/$D41)^($C41-1)*SUM(Main!$C29:$D29)))*FR</f>
        <v>0</v>
      </c>
      <c r="G41" s="23">
        <f>(IF($C41=0,0,($C41/$D41)*((G$3-Main!$E29)/$D41)^($C41-1)*SUM(Main!$C29:$D29)))*FR</f>
        <v>0</v>
      </c>
      <c r="H41" s="23">
        <f>(IF($C41=0,0,($C41/$D41)*((H$3-Main!$E29)/$D41)^($C41-1)*SUM(Main!$C29:$D29)))*FR</f>
        <v>0</v>
      </c>
      <c r="I41" s="23">
        <f>(IF($C41=0,0,($C41/$D41)*((I$3-Main!$E29)/$D41)^($C41-1)*SUM(Main!$C29:$D29)))*FR</f>
        <v>0</v>
      </c>
      <c r="J41" s="23">
        <f>(IF($C41=0,0,($C41/$D41)*((J$3-Main!$E29)/$D41)^($C41-1)*SUM(Main!$C29:$D29)))*FR</f>
        <v>0</v>
      </c>
      <c r="K41" s="23">
        <f>(IF($C41=0,0,($C41/$D41)*((K$3-Main!$E29)/$D41)^($C41-1)*SUM(Main!$C29:$D29)))*FR</f>
        <v>0</v>
      </c>
      <c r="L41" s="23">
        <f>(IF($C41=0,0,($C41/$D41)*((L$3-Main!$E29)/$D41)^($C41-1)*SUM(Main!$C29:$D29)))*FR</f>
        <v>0</v>
      </c>
      <c r="M41" s="23">
        <f>(IF($C41=0,0,($C41/$D41)*((M$3-Main!$E29)/$D41)^($C41-1)*SUM(Main!$C29:$D29)))*FR</f>
        <v>0</v>
      </c>
      <c r="N41" s="23">
        <f>(IF($C41=0,0,($C41/$D41)*((N$3-Main!$E29)/$D41)^($C41-1)*SUM(Main!$C29:$D29)))*FR</f>
        <v>0</v>
      </c>
      <c r="O41" s="23">
        <f>(IF($C41=0,0,($C41/$D41)*((O$3-Main!$E29)/$D41)^($C41-1)*SUM(Main!$C29:$D29)))*FR</f>
        <v>0</v>
      </c>
      <c r="P41" s="23">
        <f>(IF($C41=0,0,($C41/$D41)*((P$3-Main!$E29)/$D41)^($C41-1)*SUM(Main!$C29:$D29)))*FR</f>
        <v>0</v>
      </c>
      <c r="Q41" s="23">
        <f>(IF($C41=0,0,($C41/$D41)*((Q$3-Main!$E29)/$D41)^($C41-1)*SUM(Main!$C29:$D29)))*FR</f>
        <v>0</v>
      </c>
      <c r="R41" s="23">
        <f>(IF($C41=0,0,($C41/$D41)*((R$3-Main!$E29)/$D41)^($C41-1)*SUM(Main!$C29:$D29)))*FR</f>
        <v>0</v>
      </c>
      <c r="S41" s="23">
        <f>(IF($C41=0,0,($C41/$D41)*((S$3-Main!$E29)/$D41)^($C41-1)*SUM(Main!$C29:$D29)))*FR</f>
        <v>0</v>
      </c>
      <c r="T41" s="23">
        <f>(IF($C41=0,0,($C41/$D41)*((T$3-Main!$E29)/$D41)^($C41-1)*SUM(Main!$C29:$D29)))*FR</f>
        <v>0</v>
      </c>
      <c r="U41" s="23">
        <f>(IF($C41=0,0,($C41/$D41)*((U$3-Main!$E29)/$D41)^($C41-1)*SUM(Main!$C29:$D29)))*FR</f>
        <v>0</v>
      </c>
      <c r="V41" s="23">
        <f>(IF($C41=0,0,($C41/$D41)*((V$3-Main!$E29)/$D41)^($C41-1)*SUM(Main!$C29:$D29)))*FR</f>
        <v>0</v>
      </c>
      <c r="W41" s="23">
        <f>(IF($C41=0,0,($C41/$D41)*((W$3-Main!$E29)/$D41)^($C41-1)*SUM(Main!$C29:$D29)))*FR</f>
        <v>0</v>
      </c>
      <c r="X41" s="23">
        <f>(IF($C41=0,0,($C41/$D41)*((X$3-Main!$E29)/$D41)^($C41-1)*SUM(Main!$C29:$D29)))*FR</f>
        <v>0</v>
      </c>
      <c r="Y41" s="23">
        <f>(IF($C41=0,0,($C41/$D41)*((Y$3-Main!$E29)/$D41)^($C41-1)*SUM(Main!$C29:$D29)))*FR</f>
        <v>0</v>
      </c>
      <c r="Z41" s="23">
        <f>(IF($C41=0,0,($C41/$D41)*((Z$3-Main!$E29)/$D41)^($C41-1)*SUM(Main!$C29:$D29)))*FR</f>
        <v>0</v>
      </c>
      <c r="AA41" s="23">
        <f>(IF($C41=0,0,($C41/$D41)*((AA$3-Main!$E29)/$D41)^($C41-1)*SUM(Main!$C29:$D29)))*FR</f>
        <v>0</v>
      </c>
      <c r="AB41" s="23">
        <f>(IF($C41=0,0,($C41/$D41)*((AB$3-Main!$E29)/$D41)^($C41-1)*SUM(Main!$C29:$D29)))*FR</f>
        <v>0</v>
      </c>
      <c r="AC41" s="23">
        <f>(IF($C41=0,0,($C41/$D41)*((AC$3-Main!$E29)/$D41)^($C41-1)*SUM(Main!$C29:$D29)))*FR</f>
        <v>0</v>
      </c>
      <c r="AD41" s="23">
        <f>(IF($C41=0,0,($C41/$D41)*((AD$3-Main!$E29)/$D41)^($C41-1)*SUM(Main!$C29:$D29)))*FR</f>
        <v>0</v>
      </c>
      <c r="AE41" s="23">
        <f>(IF($C41=0,0,($C41/$D41)*((AE$3-Main!$E29)/$D41)^($C41-1)*SUM(Main!$C29:$D29)))*FR</f>
        <v>0</v>
      </c>
      <c r="AF41" s="23">
        <f>(IF($C41=0,0,($C41/$D41)*((AF$3-Main!$E29)/$D41)^($C41-1)*SUM(Main!$C29:$D29)))*FR</f>
        <v>0</v>
      </c>
      <c r="AG41" s="23">
        <f>(IF($C41=0,0,($C41/$D41)*((AG$3-Main!$E29)/$D41)^($C41-1)*SUM(Main!$C29:$D29)))*FR</f>
        <v>0</v>
      </c>
      <c r="AH41" s="23">
        <f>(IF($C41=0,0,($C41/$D41)*((AH$3-Main!$E29)/$D41)^($C41-1)*SUM(Main!$C29:$D29)))*FR</f>
        <v>0</v>
      </c>
      <c r="AI41" s="23">
        <f>(IF($C41=0,0,($C41/$D41)*((AI$3-Main!$E29)/$D41)^($C41-1)*SUM(Main!$C29:$D29)))*FR</f>
        <v>0</v>
      </c>
      <c r="AJ41" s="23">
        <f>(IF($C41=0,0,($C41/$D41)*((AJ$3-Main!$E29)/$D41)^($C41-1)*SUM(Main!$C29:$D29)))*FR</f>
        <v>0</v>
      </c>
    </row>
    <row r="42" spans="2:36" x14ac:dyDescent="0.2">
      <c r="B42" s="89">
        <v>9</v>
      </c>
      <c r="C42" s="89">
        <f>SUMIFS(Parameters!$F$16:$F$21,Parameters!$C$16:$C$21,Main!$F30,Parameters!$D$16:$D$21,Main!$Q30)</f>
        <v>0</v>
      </c>
      <c r="D42" s="89">
        <f>SUMIFS(Parameters!$G$16:$G$21,Parameters!$C$16:$C$21,Main!$F30,Parameters!$D$16:$D$21,Main!$Q30)</f>
        <v>0</v>
      </c>
      <c r="E42" s="23">
        <f>(IF($C42=0,0,($C42/$D42)*((E$3-Main!$E30)/$D42)^($C42-1)*SUM(Main!$C30:$D30)))*FR</f>
        <v>0</v>
      </c>
      <c r="F42" s="23">
        <f>(IF($C42=0,0,($C42/$D42)*((F$3-Main!$E30)/$D42)^($C42-1)*SUM(Main!$C30:$D30)))*FR</f>
        <v>0</v>
      </c>
      <c r="G42" s="23">
        <f>(IF($C42=0,0,($C42/$D42)*((G$3-Main!$E30)/$D42)^($C42-1)*SUM(Main!$C30:$D30)))*FR</f>
        <v>0</v>
      </c>
      <c r="H42" s="23">
        <f>(IF($C42=0,0,($C42/$D42)*((H$3-Main!$E30)/$D42)^($C42-1)*SUM(Main!$C30:$D30)))*FR</f>
        <v>0</v>
      </c>
      <c r="I42" s="23">
        <f>(IF($C42=0,0,($C42/$D42)*((I$3-Main!$E30)/$D42)^($C42-1)*SUM(Main!$C30:$D30)))*FR</f>
        <v>0</v>
      </c>
      <c r="J42" s="23">
        <f>(IF($C42=0,0,($C42/$D42)*((J$3-Main!$E30)/$D42)^($C42-1)*SUM(Main!$C30:$D30)))*FR</f>
        <v>0</v>
      </c>
      <c r="K42" s="23">
        <f>(IF($C42=0,0,($C42/$D42)*((K$3-Main!$E30)/$D42)^($C42-1)*SUM(Main!$C30:$D30)))*FR</f>
        <v>0</v>
      </c>
      <c r="L42" s="23">
        <f>(IF($C42=0,0,($C42/$D42)*((L$3-Main!$E30)/$D42)^($C42-1)*SUM(Main!$C30:$D30)))*FR</f>
        <v>0</v>
      </c>
      <c r="M42" s="23">
        <f>(IF($C42=0,0,($C42/$D42)*((M$3-Main!$E30)/$D42)^($C42-1)*SUM(Main!$C30:$D30)))*FR</f>
        <v>0</v>
      </c>
      <c r="N42" s="23">
        <f>(IF($C42=0,0,($C42/$D42)*((N$3-Main!$E30)/$D42)^($C42-1)*SUM(Main!$C30:$D30)))*FR</f>
        <v>0</v>
      </c>
      <c r="O42" s="23">
        <f>(IF($C42=0,0,($C42/$D42)*((O$3-Main!$E30)/$D42)^($C42-1)*SUM(Main!$C30:$D30)))*FR</f>
        <v>0</v>
      </c>
      <c r="P42" s="23">
        <f>(IF($C42=0,0,($C42/$D42)*((P$3-Main!$E30)/$D42)^($C42-1)*SUM(Main!$C30:$D30)))*FR</f>
        <v>0</v>
      </c>
      <c r="Q42" s="23">
        <f>(IF($C42=0,0,($C42/$D42)*((Q$3-Main!$E30)/$D42)^($C42-1)*SUM(Main!$C30:$D30)))*FR</f>
        <v>0</v>
      </c>
      <c r="R42" s="23">
        <f>(IF($C42=0,0,($C42/$D42)*((R$3-Main!$E30)/$D42)^($C42-1)*SUM(Main!$C30:$D30)))*FR</f>
        <v>0</v>
      </c>
      <c r="S42" s="23">
        <f>(IF($C42=0,0,($C42/$D42)*((S$3-Main!$E30)/$D42)^($C42-1)*SUM(Main!$C30:$D30)))*FR</f>
        <v>0</v>
      </c>
      <c r="T42" s="23">
        <f>(IF($C42=0,0,($C42/$D42)*((T$3-Main!$E30)/$D42)^($C42-1)*SUM(Main!$C30:$D30)))*FR</f>
        <v>0</v>
      </c>
      <c r="U42" s="23">
        <f>(IF($C42=0,0,($C42/$D42)*((U$3-Main!$E30)/$D42)^($C42-1)*SUM(Main!$C30:$D30)))*FR</f>
        <v>0</v>
      </c>
      <c r="V42" s="23">
        <f>(IF($C42=0,0,($C42/$D42)*((V$3-Main!$E30)/$D42)^($C42-1)*SUM(Main!$C30:$D30)))*FR</f>
        <v>0</v>
      </c>
      <c r="W42" s="23">
        <f>(IF($C42=0,0,($C42/$D42)*((W$3-Main!$E30)/$D42)^($C42-1)*SUM(Main!$C30:$D30)))*FR</f>
        <v>0</v>
      </c>
      <c r="X42" s="23">
        <f>(IF($C42=0,0,($C42/$D42)*((X$3-Main!$E30)/$D42)^($C42-1)*SUM(Main!$C30:$D30)))*FR</f>
        <v>0</v>
      </c>
      <c r="Y42" s="23">
        <f>(IF($C42=0,0,($C42/$D42)*((Y$3-Main!$E30)/$D42)^($C42-1)*SUM(Main!$C30:$D30)))*FR</f>
        <v>0</v>
      </c>
      <c r="Z42" s="23">
        <f>(IF($C42=0,0,($C42/$D42)*((Z$3-Main!$E30)/$D42)^($C42-1)*SUM(Main!$C30:$D30)))*FR</f>
        <v>0</v>
      </c>
      <c r="AA42" s="23">
        <f>(IF($C42=0,0,($C42/$D42)*((AA$3-Main!$E30)/$D42)^($C42-1)*SUM(Main!$C30:$D30)))*FR</f>
        <v>0</v>
      </c>
      <c r="AB42" s="23">
        <f>(IF($C42=0,0,($C42/$D42)*((AB$3-Main!$E30)/$D42)^($C42-1)*SUM(Main!$C30:$D30)))*FR</f>
        <v>0</v>
      </c>
      <c r="AC42" s="23">
        <f>(IF($C42=0,0,($C42/$D42)*((AC$3-Main!$E30)/$D42)^($C42-1)*SUM(Main!$C30:$D30)))*FR</f>
        <v>0</v>
      </c>
      <c r="AD42" s="23">
        <f>(IF($C42=0,0,($C42/$D42)*((AD$3-Main!$E30)/$D42)^($C42-1)*SUM(Main!$C30:$D30)))*FR</f>
        <v>0</v>
      </c>
      <c r="AE42" s="23">
        <f>(IF($C42=0,0,($C42/$D42)*((AE$3-Main!$E30)/$D42)^($C42-1)*SUM(Main!$C30:$D30)))*FR</f>
        <v>0</v>
      </c>
      <c r="AF42" s="23">
        <f>(IF($C42=0,0,($C42/$D42)*((AF$3-Main!$E30)/$D42)^($C42-1)*SUM(Main!$C30:$D30)))*FR</f>
        <v>0</v>
      </c>
      <c r="AG42" s="23">
        <f>(IF($C42=0,0,($C42/$D42)*((AG$3-Main!$E30)/$D42)^($C42-1)*SUM(Main!$C30:$D30)))*FR</f>
        <v>0</v>
      </c>
      <c r="AH42" s="23">
        <f>(IF($C42=0,0,($C42/$D42)*((AH$3-Main!$E30)/$D42)^($C42-1)*SUM(Main!$C30:$D30)))*FR</f>
        <v>0</v>
      </c>
      <c r="AI42" s="23">
        <f>(IF($C42=0,0,($C42/$D42)*((AI$3-Main!$E30)/$D42)^($C42-1)*SUM(Main!$C30:$D30)))*FR</f>
        <v>0</v>
      </c>
      <c r="AJ42" s="23">
        <f>(IF($C42=0,0,($C42/$D42)*((AJ$3-Main!$E30)/$D42)^($C42-1)*SUM(Main!$C30:$D30)))*FR</f>
        <v>0</v>
      </c>
    </row>
    <row r="43" spans="2:36" x14ac:dyDescent="0.2">
      <c r="B43" s="89">
        <v>10</v>
      </c>
      <c r="C43" s="89">
        <f>SUMIFS(Parameters!$F$16:$F$21,Parameters!$C$16:$C$21,Main!$F31,Parameters!$D$16:$D$21,Main!$Q31)</f>
        <v>0</v>
      </c>
      <c r="D43" s="89">
        <f>SUMIFS(Parameters!$G$16:$G$21,Parameters!$C$16:$C$21,Main!$F31,Parameters!$D$16:$D$21,Main!$Q31)</f>
        <v>0</v>
      </c>
      <c r="E43" s="23">
        <f>(IF($C43=0,0,($C43/$D43)*((E$3-Main!$E31)/$D43)^($C43-1)*SUM(Main!$C31:$D31)))*FR</f>
        <v>0</v>
      </c>
      <c r="F43" s="23">
        <f>(IF($C43=0,0,($C43/$D43)*((F$3-Main!$E31)/$D43)^($C43-1)*SUM(Main!$C31:$D31)))*FR</f>
        <v>0</v>
      </c>
      <c r="G43" s="23">
        <f>(IF($C43=0,0,($C43/$D43)*((G$3-Main!$E31)/$D43)^($C43-1)*SUM(Main!$C31:$D31)))*FR</f>
        <v>0</v>
      </c>
      <c r="H43" s="23">
        <f>(IF($C43=0,0,($C43/$D43)*((H$3-Main!$E31)/$D43)^($C43-1)*SUM(Main!$C31:$D31)))*FR</f>
        <v>0</v>
      </c>
      <c r="I43" s="23">
        <f>(IF($C43=0,0,($C43/$D43)*((I$3-Main!$E31)/$D43)^($C43-1)*SUM(Main!$C31:$D31)))*FR</f>
        <v>0</v>
      </c>
      <c r="J43" s="23">
        <f>(IF($C43=0,0,($C43/$D43)*((J$3-Main!$E31)/$D43)^($C43-1)*SUM(Main!$C31:$D31)))*FR</f>
        <v>0</v>
      </c>
      <c r="K43" s="23">
        <f>(IF($C43=0,0,($C43/$D43)*((K$3-Main!$E31)/$D43)^($C43-1)*SUM(Main!$C31:$D31)))*FR</f>
        <v>0</v>
      </c>
      <c r="L43" s="23">
        <f>(IF($C43=0,0,($C43/$D43)*((L$3-Main!$E31)/$D43)^($C43-1)*SUM(Main!$C31:$D31)))*FR</f>
        <v>0</v>
      </c>
      <c r="M43" s="23">
        <f>(IF($C43=0,0,($C43/$D43)*((M$3-Main!$E31)/$D43)^($C43-1)*SUM(Main!$C31:$D31)))*FR</f>
        <v>0</v>
      </c>
      <c r="N43" s="23">
        <f>(IF($C43=0,0,($C43/$D43)*((N$3-Main!$E31)/$D43)^($C43-1)*SUM(Main!$C31:$D31)))*FR</f>
        <v>0</v>
      </c>
      <c r="O43" s="23">
        <f>(IF($C43=0,0,($C43/$D43)*((O$3-Main!$E31)/$D43)^($C43-1)*SUM(Main!$C31:$D31)))*FR</f>
        <v>0</v>
      </c>
      <c r="P43" s="23">
        <f>(IF($C43=0,0,($C43/$D43)*((P$3-Main!$E31)/$D43)^($C43-1)*SUM(Main!$C31:$D31)))*FR</f>
        <v>0</v>
      </c>
      <c r="Q43" s="23">
        <f>(IF($C43=0,0,($C43/$D43)*((Q$3-Main!$E31)/$D43)^($C43-1)*SUM(Main!$C31:$D31)))*FR</f>
        <v>0</v>
      </c>
      <c r="R43" s="23">
        <f>(IF($C43=0,0,($C43/$D43)*((R$3-Main!$E31)/$D43)^($C43-1)*SUM(Main!$C31:$D31)))*FR</f>
        <v>0</v>
      </c>
      <c r="S43" s="23">
        <f>(IF($C43=0,0,($C43/$D43)*((S$3-Main!$E31)/$D43)^($C43-1)*SUM(Main!$C31:$D31)))*FR</f>
        <v>0</v>
      </c>
      <c r="T43" s="23">
        <f>(IF($C43=0,0,($C43/$D43)*((T$3-Main!$E31)/$D43)^($C43-1)*SUM(Main!$C31:$D31)))*FR</f>
        <v>0</v>
      </c>
      <c r="U43" s="23">
        <f>(IF($C43=0,0,($C43/$D43)*((U$3-Main!$E31)/$D43)^($C43-1)*SUM(Main!$C31:$D31)))*FR</f>
        <v>0</v>
      </c>
      <c r="V43" s="23">
        <f>(IF($C43=0,0,($C43/$D43)*((V$3-Main!$E31)/$D43)^($C43-1)*SUM(Main!$C31:$D31)))*FR</f>
        <v>0</v>
      </c>
      <c r="W43" s="23">
        <f>(IF($C43=0,0,($C43/$D43)*((W$3-Main!$E31)/$D43)^($C43-1)*SUM(Main!$C31:$D31)))*FR</f>
        <v>0</v>
      </c>
      <c r="X43" s="23">
        <f>(IF($C43=0,0,($C43/$D43)*((X$3-Main!$E31)/$D43)^($C43-1)*SUM(Main!$C31:$D31)))*FR</f>
        <v>0</v>
      </c>
      <c r="Y43" s="23">
        <f>(IF($C43=0,0,($C43/$D43)*((Y$3-Main!$E31)/$D43)^($C43-1)*SUM(Main!$C31:$D31)))*FR</f>
        <v>0</v>
      </c>
      <c r="Z43" s="23">
        <f>(IF($C43=0,0,($C43/$D43)*((Z$3-Main!$E31)/$D43)^($C43-1)*SUM(Main!$C31:$D31)))*FR</f>
        <v>0</v>
      </c>
      <c r="AA43" s="23">
        <f>(IF($C43=0,0,($C43/$D43)*((AA$3-Main!$E31)/$D43)^($C43-1)*SUM(Main!$C31:$D31)))*FR</f>
        <v>0</v>
      </c>
      <c r="AB43" s="23">
        <f>(IF($C43=0,0,($C43/$D43)*((AB$3-Main!$E31)/$D43)^($C43-1)*SUM(Main!$C31:$D31)))*FR</f>
        <v>0</v>
      </c>
      <c r="AC43" s="23">
        <f>(IF($C43=0,0,($C43/$D43)*((AC$3-Main!$E31)/$D43)^($C43-1)*SUM(Main!$C31:$D31)))*FR</f>
        <v>0</v>
      </c>
      <c r="AD43" s="23">
        <f>(IF($C43=0,0,($C43/$D43)*((AD$3-Main!$E31)/$D43)^($C43-1)*SUM(Main!$C31:$D31)))*FR</f>
        <v>0</v>
      </c>
      <c r="AE43" s="23">
        <f>(IF($C43=0,0,($C43/$D43)*((AE$3-Main!$E31)/$D43)^($C43-1)*SUM(Main!$C31:$D31)))*FR</f>
        <v>0</v>
      </c>
      <c r="AF43" s="23">
        <f>(IF($C43=0,0,($C43/$D43)*((AF$3-Main!$E31)/$D43)^($C43-1)*SUM(Main!$C31:$D31)))*FR</f>
        <v>0</v>
      </c>
      <c r="AG43" s="23">
        <f>(IF($C43=0,0,($C43/$D43)*((AG$3-Main!$E31)/$D43)^($C43-1)*SUM(Main!$C31:$D31)))*FR</f>
        <v>0</v>
      </c>
      <c r="AH43" s="23">
        <f>(IF($C43=0,0,($C43/$D43)*((AH$3-Main!$E31)/$D43)^($C43-1)*SUM(Main!$C31:$D31)))*FR</f>
        <v>0</v>
      </c>
      <c r="AI43" s="23">
        <f>(IF($C43=0,0,($C43/$D43)*((AI$3-Main!$E31)/$D43)^($C43-1)*SUM(Main!$C31:$D31)))*FR</f>
        <v>0</v>
      </c>
      <c r="AJ43" s="23">
        <f>(IF($C43=0,0,($C43/$D43)*((AJ$3-Main!$E31)/$D43)^($C43-1)*SUM(Main!$C31:$D31)))*FR</f>
        <v>0</v>
      </c>
    </row>
    <row r="44" spans="2:36" x14ac:dyDescent="0.2">
      <c r="B44" s="89">
        <v>11</v>
      </c>
      <c r="C44" s="89">
        <f>SUMIFS(Parameters!$F$16:$F$21,Parameters!$C$16:$C$21,Main!$F32,Parameters!$D$16:$D$21,Main!$Q32)</f>
        <v>0</v>
      </c>
      <c r="D44" s="89">
        <f>SUMIFS(Parameters!$G$16:$G$21,Parameters!$C$16:$C$21,Main!$F32,Parameters!$D$16:$D$21,Main!$Q32)</f>
        <v>0</v>
      </c>
      <c r="E44" s="23">
        <f>(IF($C44=0,0,($C44/$D44)*((E$3-Main!$E32)/$D44)^($C44-1)*SUM(Main!$C32:$D32)))*FR</f>
        <v>0</v>
      </c>
      <c r="F44" s="23">
        <f>(IF($C44=0,0,($C44/$D44)*((F$3-Main!$E32)/$D44)^($C44-1)*SUM(Main!$C32:$D32)))*FR</f>
        <v>0</v>
      </c>
      <c r="G44" s="23">
        <f>(IF($C44=0,0,($C44/$D44)*((G$3-Main!$E32)/$D44)^($C44-1)*SUM(Main!$C32:$D32)))*FR</f>
        <v>0</v>
      </c>
      <c r="H44" s="23">
        <f>(IF($C44=0,0,($C44/$D44)*((H$3-Main!$E32)/$D44)^($C44-1)*SUM(Main!$C32:$D32)))*FR</f>
        <v>0</v>
      </c>
      <c r="I44" s="23">
        <f>(IF($C44=0,0,($C44/$D44)*((I$3-Main!$E32)/$D44)^($C44-1)*SUM(Main!$C32:$D32)))*FR</f>
        <v>0</v>
      </c>
      <c r="J44" s="23">
        <f>(IF($C44=0,0,($C44/$D44)*((J$3-Main!$E32)/$D44)^($C44-1)*SUM(Main!$C32:$D32)))*FR</f>
        <v>0</v>
      </c>
      <c r="K44" s="23">
        <f>(IF($C44=0,0,($C44/$D44)*((K$3-Main!$E32)/$D44)^($C44-1)*SUM(Main!$C32:$D32)))*FR</f>
        <v>0</v>
      </c>
      <c r="L44" s="23">
        <f>(IF($C44=0,0,($C44/$D44)*((L$3-Main!$E32)/$D44)^($C44-1)*SUM(Main!$C32:$D32)))*FR</f>
        <v>0</v>
      </c>
      <c r="M44" s="23">
        <f>(IF($C44=0,0,($C44/$D44)*((M$3-Main!$E32)/$D44)^($C44-1)*SUM(Main!$C32:$D32)))*FR</f>
        <v>0</v>
      </c>
      <c r="N44" s="23">
        <f>(IF($C44=0,0,($C44/$D44)*((N$3-Main!$E32)/$D44)^($C44-1)*SUM(Main!$C32:$D32)))*FR</f>
        <v>0</v>
      </c>
      <c r="O44" s="23">
        <f>(IF($C44=0,0,($C44/$D44)*((O$3-Main!$E32)/$D44)^($C44-1)*SUM(Main!$C32:$D32)))*FR</f>
        <v>0</v>
      </c>
      <c r="P44" s="23">
        <f>(IF($C44=0,0,($C44/$D44)*((P$3-Main!$E32)/$D44)^($C44-1)*SUM(Main!$C32:$D32)))*FR</f>
        <v>0</v>
      </c>
      <c r="Q44" s="23">
        <f>(IF($C44=0,0,($C44/$D44)*((Q$3-Main!$E32)/$D44)^($C44-1)*SUM(Main!$C32:$D32)))*FR</f>
        <v>0</v>
      </c>
      <c r="R44" s="23">
        <f>(IF($C44=0,0,($C44/$D44)*((R$3-Main!$E32)/$D44)^($C44-1)*SUM(Main!$C32:$D32)))*FR</f>
        <v>0</v>
      </c>
      <c r="S44" s="23">
        <f>(IF($C44=0,0,($C44/$D44)*((S$3-Main!$E32)/$D44)^($C44-1)*SUM(Main!$C32:$D32)))*FR</f>
        <v>0</v>
      </c>
      <c r="T44" s="23">
        <f>(IF($C44=0,0,($C44/$D44)*((T$3-Main!$E32)/$D44)^($C44-1)*SUM(Main!$C32:$D32)))*FR</f>
        <v>0</v>
      </c>
      <c r="U44" s="23">
        <f>(IF($C44=0,0,($C44/$D44)*((U$3-Main!$E32)/$D44)^($C44-1)*SUM(Main!$C32:$D32)))*FR</f>
        <v>0</v>
      </c>
      <c r="V44" s="23">
        <f>(IF($C44=0,0,($C44/$D44)*((V$3-Main!$E32)/$D44)^($C44-1)*SUM(Main!$C32:$D32)))*FR</f>
        <v>0</v>
      </c>
      <c r="W44" s="23">
        <f>(IF($C44=0,0,($C44/$D44)*((W$3-Main!$E32)/$D44)^($C44-1)*SUM(Main!$C32:$D32)))*FR</f>
        <v>0</v>
      </c>
      <c r="X44" s="23">
        <f>(IF($C44=0,0,($C44/$D44)*((X$3-Main!$E32)/$D44)^($C44-1)*SUM(Main!$C32:$D32)))*FR</f>
        <v>0</v>
      </c>
      <c r="Y44" s="23">
        <f>(IF($C44=0,0,($C44/$D44)*((Y$3-Main!$E32)/$D44)^($C44-1)*SUM(Main!$C32:$D32)))*FR</f>
        <v>0</v>
      </c>
      <c r="Z44" s="23">
        <f>(IF($C44=0,0,($C44/$D44)*((Z$3-Main!$E32)/$D44)^($C44-1)*SUM(Main!$C32:$D32)))*FR</f>
        <v>0</v>
      </c>
      <c r="AA44" s="23">
        <f>(IF($C44=0,0,($C44/$D44)*((AA$3-Main!$E32)/$D44)^($C44-1)*SUM(Main!$C32:$D32)))*FR</f>
        <v>0</v>
      </c>
      <c r="AB44" s="23">
        <f>(IF($C44=0,0,($C44/$D44)*((AB$3-Main!$E32)/$D44)^($C44-1)*SUM(Main!$C32:$D32)))*FR</f>
        <v>0</v>
      </c>
      <c r="AC44" s="23">
        <f>(IF($C44=0,0,($C44/$D44)*((AC$3-Main!$E32)/$D44)^($C44-1)*SUM(Main!$C32:$D32)))*FR</f>
        <v>0</v>
      </c>
      <c r="AD44" s="23">
        <f>(IF($C44=0,0,($C44/$D44)*((AD$3-Main!$E32)/$D44)^($C44-1)*SUM(Main!$C32:$D32)))*FR</f>
        <v>0</v>
      </c>
      <c r="AE44" s="23">
        <f>(IF($C44=0,0,($C44/$D44)*((AE$3-Main!$E32)/$D44)^($C44-1)*SUM(Main!$C32:$D32)))*FR</f>
        <v>0</v>
      </c>
      <c r="AF44" s="23">
        <f>(IF($C44=0,0,($C44/$D44)*((AF$3-Main!$E32)/$D44)^($C44-1)*SUM(Main!$C32:$D32)))*FR</f>
        <v>0</v>
      </c>
      <c r="AG44" s="23">
        <f>(IF($C44=0,0,($C44/$D44)*((AG$3-Main!$E32)/$D44)^($C44-1)*SUM(Main!$C32:$D32)))*FR</f>
        <v>0</v>
      </c>
      <c r="AH44" s="23">
        <f>(IF($C44=0,0,($C44/$D44)*((AH$3-Main!$E32)/$D44)^($C44-1)*SUM(Main!$C32:$D32)))*FR</f>
        <v>0</v>
      </c>
      <c r="AI44" s="23">
        <f>(IF($C44=0,0,($C44/$D44)*((AI$3-Main!$E32)/$D44)^($C44-1)*SUM(Main!$C32:$D32)))*FR</f>
        <v>0</v>
      </c>
      <c r="AJ44" s="23">
        <f>(IF($C44=0,0,($C44/$D44)*((AJ$3-Main!$E32)/$D44)^($C44-1)*SUM(Main!$C32:$D32)))*FR</f>
        <v>0</v>
      </c>
    </row>
    <row r="45" spans="2:36" x14ac:dyDescent="0.2">
      <c r="B45" s="89">
        <v>12</v>
      </c>
      <c r="C45" s="89">
        <f>SUMIFS(Parameters!$F$16:$F$21,Parameters!$C$16:$C$21,Main!$F33,Parameters!$D$16:$D$21,Main!$Q33)</f>
        <v>0</v>
      </c>
      <c r="D45" s="89">
        <f>SUMIFS(Parameters!$G$16:$G$21,Parameters!$C$16:$C$21,Main!$F33,Parameters!$D$16:$D$21,Main!$Q33)</f>
        <v>0</v>
      </c>
      <c r="E45" s="23">
        <f>(IF($C45=0,0,($C45/$D45)*((E$3-Main!$E33)/$D45)^($C45-1)*SUM(Main!$C33:$D33)))*FR</f>
        <v>0</v>
      </c>
      <c r="F45" s="23">
        <f>(IF($C45=0,0,($C45/$D45)*((F$3-Main!$E33)/$D45)^($C45-1)*SUM(Main!$C33:$D33)))*FR</f>
        <v>0</v>
      </c>
      <c r="G45" s="23">
        <f>(IF($C45=0,0,($C45/$D45)*((G$3-Main!$E33)/$D45)^($C45-1)*SUM(Main!$C33:$D33)))*FR</f>
        <v>0</v>
      </c>
      <c r="H45" s="23">
        <f>(IF($C45=0,0,($C45/$D45)*((H$3-Main!$E33)/$D45)^($C45-1)*SUM(Main!$C33:$D33)))*FR</f>
        <v>0</v>
      </c>
      <c r="I45" s="23">
        <f>(IF($C45=0,0,($C45/$D45)*((I$3-Main!$E33)/$D45)^($C45-1)*SUM(Main!$C33:$D33)))*FR</f>
        <v>0</v>
      </c>
      <c r="J45" s="23">
        <f>(IF($C45=0,0,($C45/$D45)*((J$3-Main!$E33)/$D45)^($C45-1)*SUM(Main!$C33:$D33)))*FR</f>
        <v>0</v>
      </c>
      <c r="K45" s="23">
        <f>(IF($C45=0,0,($C45/$D45)*((K$3-Main!$E33)/$D45)^($C45-1)*SUM(Main!$C33:$D33)))*FR</f>
        <v>0</v>
      </c>
      <c r="L45" s="23">
        <f>(IF($C45=0,0,($C45/$D45)*((L$3-Main!$E33)/$D45)^($C45-1)*SUM(Main!$C33:$D33)))*FR</f>
        <v>0</v>
      </c>
      <c r="M45" s="23">
        <f>(IF($C45=0,0,($C45/$D45)*((M$3-Main!$E33)/$D45)^($C45-1)*SUM(Main!$C33:$D33)))*FR</f>
        <v>0</v>
      </c>
      <c r="N45" s="23">
        <f>(IF($C45=0,0,($C45/$D45)*((N$3-Main!$E33)/$D45)^($C45-1)*SUM(Main!$C33:$D33)))*FR</f>
        <v>0</v>
      </c>
      <c r="O45" s="23">
        <f>(IF($C45=0,0,($C45/$D45)*((O$3-Main!$E33)/$D45)^($C45-1)*SUM(Main!$C33:$D33)))*FR</f>
        <v>0</v>
      </c>
      <c r="P45" s="23">
        <f>(IF($C45=0,0,($C45/$D45)*((P$3-Main!$E33)/$D45)^($C45-1)*SUM(Main!$C33:$D33)))*FR</f>
        <v>0</v>
      </c>
      <c r="Q45" s="23">
        <f>(IF($C45=0,0,($C45/$D45)*((Q$3-Main!$E33)/$D45)^($C45-1)*SUM(Main!$C33:$D33)))*FR</f>
        <v>0</v>
      </c>
      <c r="R45" s="23">
        <f>(IF($C45=0,0,($C45/$D45)*((R$3-Main!$E33)/$D45)^($C45-1)*SUM(Main!$C33:$D33)))*FR</f>
        <v>0</v>
      </c>
      <c r="S45" s="23">
        <f>(IF($C45=0,0,($C45/$D45)*((S$3-Main!$E33)/$D45)^($C45-1)*SUM(Main!$C33:$D33)))*FR</f>
        <v>0</v>
      </c>
      <c r="T45" s="23">
        <f>(IF($C45=0,0,($C45/$D45)*((T$3-Main!$E33)/$D45)^($C45-1)*SUM(Main!$C33:$D33)))*FR</f>
        <v>0</v>
      </c>
      <c r="U45" s="23">
        <f>(IF($C45=0,0,($C45/$D45)*((U$3-Main!$E33)/$D45)^($C45-1)*SUM(Main!$C33:$D33)))*FR</f>
        <v>0</v>
      </c>
      <c r="V45" s="23">
        <f>(IF($C45=0,0,($C45/$D45)*((V$3-Main!$E33)/$D45)^($C45-1)*SUM(Main!$C33:$D33)))*FR</f>
        <v>0</v>
      </c>
      <c r="W45" s="23">
        <f>(IF($C45=0,0,($C45/$D45)*((W$3-Main!$E33)/$D45)^($C45-1)*SUM(Main!$C33:$D33)))*FR</f>
        <v>0</v>
      </c>
      <c r="X45" s="23">
        <f>(IF($C45=0,0,($C45/$D45)*((X$3-Main!$E33)/$D45)^($C45-1)*SUM(Main!$C33:$D33)))*FR</f>
        <v>0</v>
      </c>
      <c r="Y45" s="23">
        <f>(IF($C45=0,0,($C45/$D45)*((Y$3-Main!$E33)/$D45)^($C45-1)*SUM(Main!$C33:$D33)))*FR</f>
        <v>0</v>
      </c>
      <c r="Z45" s="23">
        <f>(IF($C45=0,0,($C45/$D45)*((Z$3-Main!$E33)/$D45)^($C45-1)*SUM(Main!$C33:$D33)))*FR</f>
        <v>0</v>
      </c>
      <c r="AA45" s="23">
        <f>(IF($C45=0,0,($C45/$D45)*((AA$3-Main!$E33)/$D45)^($C45-1)*SUM(Main!$C33:$D33)))*FR</f>
        <v>0</v>
      </c>
      <c r="AB45" s="23">
        <f>(IF($C45=0,0,($C45/$D45)*((AB$3-Main!$E33)/$D45)^($C45-1)*SUM(Main!$C33:$D33)))*FR</f>
        <v>0</v>
      </c>
      <c r="AC45" s="23">
        <f>(IF($C45=0,0,($C45/$D45)*((AC$3-Main!$E33)/$D45)^($C45-1)*SUM(Main!$C33:$D33)))*FR</f>
        <v>0</v>
      </c>
      <c r="AD45" s="23">
        <f>(IF($C45=0,0,($C45/$D45)*((AD$3-Main!$E33)/$D45)^($C45-1)*SUM(Main!$C33:$D33)))*FR</f>
        <v>0</v>
      </c>
      <c r="AE45" s="23">
        <f>(IF($C45=0,0,($C45/$D45)*((AE$3-Main!$E33)/$D45)^($C45-1)*SUM(Main!$C33:$D33)))*FR</f>
        <v>0</v>
      </c>
      <c r="AF45" s="23">
        <f>(IF($C45=0,0,($C45/$D45)*((AF$3-Main!$E33)/$D45)^($C45-1)*SUM(Main!$C33:$D33)))*FR</f>
        <v>0</v>
      </c>
      <c r="AG45" s="23">
        <f>(IF($C45=0,0,($C45/$D45)*((AG$3-Main!$E33)/$D45)^($C45-1)*SUM(Main!$C33:$D33)))*FR</f>
        <v>0</v>
      </c>
      <c r="AH45" s="23">
        <f>(IF($C45=0,0,($C45/$D45)*((AH$3-Main!$E33)/$D45)^($C45-1)*SUM(Main!$C33:$D33)))*FR</f>
        <v>0</v>
      </c>
      <c r="AI45" s="23">
        <f>(IF($C45=0,0,($C45/$D45)*((AI$3-Main!$E33)/$D45)^($C45-1)*SUM(Main!$C33:$D33)))*FR</f>
        <v>0</v>
      </c>
      <c r="AJ45" s="23">
        <f>(IF($C45=0,0,($C45/$D45)*((AJ$3-Main!$E33)/$D45)^($C45-1)*SUM(Main!$C33:$D33)))*FR</f>
        <v>0</v>
      </c>
    </row>
    <row r="46" spans="2:36" x14ac:dyDescent="0.2">
      <c r="B46" s="89">
        <v>1</v>
      </c>
      <c r="C46" s="89">
        <f ca="1">SUMIFS(Parameters!$F$16:$F$21,Parameters!$C$16:$C$21,Main!$F22,Parameters!$D$16:$D$21,IF(INDEX(Main!$Q$22:$Q$33,MATCH(Main!$C36,Main!$B$22:$B$33,0))="Poor","Poor",IF(INDEX(Main!$Q$22:$Q$33,MATCH(Main!$D36,Main!$B$22:$B$33,0))="Good",INDEX(Main!$Q$22:$Q$33,MATCH(Main!$C36,Main!$B$22:$B$33,0)),INDEX(Main!$Q$22:$Q$33,MATCH(Main!$D36,Main!$B$22:$B$33,0)))))</f>
        <v>6.0574000000000003</v>
      </c>
      <c r="D46" s="89">
        <f ca="1">SUMIFS(Parameters!$G$16:$G$21,Parameters!$C$16:$C$21,VLOOKUP(Main!$C36,Main!$B$22:$F$33,5,FALSE),Parameters!$D$16:$D$21,IF(INDEX(Main!$Q$22:$Q$33,MATCH(Main!$C36,Main!$B$22:$B$33,0))="Poor","Poor",IF(INDEX(Main!$Q$22:$Q$33,MATCH(Main!$D36,Main!$B$22:$B$33,0))="Good",INDEX(Main!$Q$22:$Q$33,MATCH(Main!$C36,Main!$B$22:$B$33,0)),INDEX(Main!$Q$22:$Q$33,MATCH(Main!$D36,Main!$B$22:$B$33,0)))))</f>
        <v>90.296199999999999</v>
      </c>
      <c r="E46" s="42">
        <f ca="1">(IF($C46=0,0,($C46/$D46)*((E$3-VLOOKUP(Main!$C36,Main!$B$22:$E$33,4,FALSE))/$D46)^($C46-1)))*FR</f>
        <v>4.9822117601455197E-3</v>
      </c>
      <c r="F46" s="42">
        <f ca="1">(IF($C46=0,0,($C46/$D46)*((F$3-VLOOKUP(Main!$C36,Main!$B$22:$E$33,4,FALSE))/$D46)^($C46-1)))*FR</f>
        <v>5.4666874877223387E-3</v>
      </c>
      <c r="G46" s="42">
        <f ca="1">(IF($C46=0,0,($C46/$D46)*((G$3-VLOOKUP(Main!$C36,Main!$B$22:$E$33,4,FALSE))/$D46)^($C46-1)))*FR</f>
        <v>5.9882525675277855E-3</v>
      </c>
      <c r="H46" s="42">
        <f ca="1">(IF($C46=0,0,($C46/$D46)*((H$3-VLOOKUP(Main!$C36,Main!$B$22:$E$33,4,FALSE))/$D46)^($C46-1)))*FR</f>
        <v>6.5490073322666334E-3</v>
      </c>
      <c r="I46" s="42">
        <f ca="1">(IF($C46=0,0,($C46/$D46)*((I$3-VLOOKUP(Main!$C36,Main!$B$22:$E$33,4,FALSE))/$D46)^($C46-1)))*FR</f>
        <v>7.1511307097540137E-3</v>
      </c>
      <c r="J46" s="42">
        <f ca="1">(IF($C46=0,0,($C46/$D46)*((J$3-VLOOKUP(Main!$C36,Main!$B$22:$E$33,4,FALSE))/$D46)^($C46-1)))*FR</f>
        <v>7.7968817077068951E-3</v>
      </c>
      <c r="K46" s="42">
        <f ca="1">(IF($C46=0,0,($C46/$D46)*((K$3-VLOOKUP(Main!$C36,Main!$B$22:$E$33,4,FALSE))/$D46)^($C46-1)))*FR</f>
        <v>8.4886009000316922E-3</v>
      </c>
      <c r="L46" s="42">
        <f ca="1">(IF($C46=0,0,($C46/$D46)*((L$3-VLOOKUP(Main!$C36,Main!$B$22:$E$33,4,FALSE))/$D46)^($C46-1)))*FR</f>
        <v>9.2287119145838016E-3</v>
      </c>
      <c r="M46" s="42">
        <f ca="1">(IF($C46=0,0,($C46/$D46)*((M$3-VLOOKUP(Main!$C36,Main!$B$22:$E$33,4,FALSE))/$D46)^($C46-1)))*FR</f>
        <v>1.0019722922375365E-2</v>
      </c>
      <c r="N46" s="42">
        <f ca="1">(IF($C46=0,0,($C46/$D46)*((N$3-VLOOKUP(Main!$C36,Main!$B$22:$E$33,4,FALSE))/$D46)^($C46-1)))*FR</f>
        <v>1.0864228128208649E-2</v>
      </c>
      <c r="O46" s="42">
        <f ca="1">(IF($C46=0,0,($C46/$D46)*((O$3-VLOOKUP(Main!$C36,Main!$B$22:$E$33,4,FALSE))/$D46)^($C46-1)))*FR</f>
        <v>1.1764909262712894E-2</v>
      </c>
      <c r="P46" s="42">
        <f ca="1">(IF($C46=0,0,($C46/$D46)*((P$3-VLOOKUP(Main!$C36,Main!$B$22:$E$33,4,FALSE))/$D46)^($C46-1)))*FR</f>
        <v>1.2724537075763313E-2</v>
      </c>
      <c r="Q46" s="42">
        <f ca="1">(IF($C46=0,0,($C46/$D46)*((Q$3-VLOOKUP(Main!$C36,Main!$B$22:$E$33,4,FALSE))/$D46)^($C46-1)))*FR</f>
        <v>1.3745972831261553E-2</v>
      </c>
      <c r="R46" s="42">
        <f ca="1">(IF($C46=0,0,($C46/$D46)*((R$3-VLOOKUP(Main!$C36,Main!$B$22:$E$33,4,FALSE))/$D46)^($C46-1)))*FR</f>
        <v>1.4832169803257529E-2</v>
      </c>
      <c r="S46" s="42">
        <f ca="1">(IF($C46=0,0,($C46/$D46)*((S$3-VLOOKUP(Main!$C36,Main!$B$22:$E$33,4,FALSE))/$D46)^($C46-1)))*FR</f>
        <v>1.598617477339322E-2</v>
      </c>
      <c r="T46" s="42">
        <f ca="1">(IF($C46=0,0,($C46/$D46)*((T$3-VLOOKUP(Main!$C36,Main!$B$22:$E$33,4,FALSE))/$D46)^($C46-1)))*FR</f>
        <v>1.7211129529649424E-2</v>
      </c>
      <c r="U46" s="42">
        <f ca="1">(IF($C46=0,0,($C46/$D46)*((U$3-VLOOKUP(Main!$C36,Main!$B$22:$E$33,4,FALSE))/$D46)^($C46-1)))*FR</f>
        <v>1.8510272366377291E-2</v>
      </c>
      <c r="V46" s="42">
        <f ca="1">(IF($C46=0,0,($C46/$D46)*((V$3-VLOOKUP(Main!$C36,Main!$B$22:$E$33,4,FALSE))/$D46)^($C46-1)))*FR</f>
        <v>1.988693958559664E-2</v>
      </c>
      <c r="W46" s="42">
        <f ca="1">(IF($C46=0,0,($C46/$D46)*((W$3-VLOOKUP(Main!$C36,Main!$B$22:$E$33,4,FALSE))/$D46)^($C46-1)))*FR</f>
        <v>2.1344566999543929E-2</v>
      </c>
      <c r="X46" s="42">
        <f ca="1">(IF($C46=0,0,($C46/$D46)*((X$3-VLOOKUP(Main!$C36,Main!$B$22:$E$33,4,FALSE))/$D46)^($C46-1)))*FR</f>
        <v>2.288669143445278E-2</v>
      </c>
      <c r="Y46" s="42">
        <f ca="1">(IF($C46=0,0,($C46/$D46)*((Y$3-VLOOKUP(Main!$C36,Main!$B$22:$E$33,4,FALSE))/$D46)^($C46-1)))*FR</f>
        <v>2.4516952235551021E-2</v>
      </c>
      <c r="Z46" s="42">
        <f ca="1">(IF($C46=0,0,($C46/$D46)*((Z$3-VLOOKUP(Main!$C36,Main!$B$22:$E$33,4,FALSE))/$D46)^($C46-1)))*FR</f>
        <v>2.6239092773257994E-2</v>
      </c>
      <c r="AA46" s="42">
        <f ca="1">(IF($C46=0,0,($C46/$D46)*((AA$3-VLOOKUP(Main!$C36,Main!$B$22:$E$33,4,FALSE))/$D46)^($C46-1)))*FR</f>
        <v>2.805696195056687E-2</v>
      </c>
      <c r="AB46" s="42">
        <f ca="1">(IF($C46=0,0,($C46/$D46)*((AB$3-VLOOKUP(Main!$C36,Main!$B$22:$E$33,4,FALSE))/$D46)^($C46-1)))*FR</f>
        <v>2.9974515711596664E-2</v>
      </c>
      <c r="AC46" s="42">
        <f ca="1">(IF($C46=0,0,($C46/$D46)*((AC$3-VLOOKUP(Main!$C36,Main!$B$22:$E$33,4,FALSE))/$D46)^($C46-1)))*FR</f>
        <v>3.1995818551299397E-2</v>
      </c>
      <c r="AD46" s="42">
        <f ca="1">(IF($C46=0,0,($C46/$D46)*((AD$3-VLOOKUP(Main!$C36,Main!$B$22:$E$33,4,FALSE))/$D46)^($C46-1)))*FR</f>
        <v>3.4125045026307997E-2</v>
      </c>
      <c r="AE46" s="42">
        <f ca="1">(IF($C46=0,0,($C46/$D46)*((AE$3-VLOOKUP(Main!$C36,Main!$B$22:$E$33,4,FALSE))/$D46)^($C46-1)))*FR</f>
        <v>3.6366481266910937E-2</v>
      </c>
      <c r="AF46" s="42">
        <f ca="1">(IF($C46=0,0,($C46/$D46)*((AF$3-VLOOKUP(Main!$C36,Main!$B$22:$E$33,4,FALSE))/$D46)^($C46-1)))*FR</f>
        <v>3.8724526490140104E-2</v>
      </c>
      <c r="AG46" s="42">
        <f ca="1">(IF($C46=0,0,($C46/$D46)*((AG$3-VLOOKUP(Main!$C36,Main!$B$22:$E$33,4,FALSE))/$D46)^($C46-1)))*FR</f>
        <v>4.1203694513958451E-2</v>
      </c>
      <c r="AH46" s="42">
        <f ca="1">(IF($C46=0,0,($C46/$D46)*((AH$3-VLOOKUP(Main!$C36,Main!$B$22:$E$33,4,FALSE))/$D46)^($C46-1)))*FR</f>
        <v>4.3808615272534629E-2</v>
      </c>
      <c r="AI46" s="42">
        <f ca="1">(IF($C46=0,0,($C46/$D46)*((AI$3-VLOOKUP(Main!$C36,Main!$B$22:$E$33,4,FALSE))/$D46)^($C46-1)))*FR</f>
        <v>4.6544036332591812E-2</v>
      </c>
      <c r="AJ46" s="42">
        <f ca="1">(IF($C46=0,0,($C46/$D46)*((AJ$3-VLOOKUP(Main!$C36,Main!$B$22:$E$33,4,FALSE))/$D46)^($C46-1)))*FR</f>
        <v>4.9414824410818403E-2</v>
      </c>
    </row>
    <row r="47" spans="2:36" x14ac:dyDescent="0.2">
      <c r="B47" s="89">
        <v>2</v>
      </c>
      <c r="C47" s="89">
        <f ca="1">SUMIFS(Parameters!$F$16:$F$21,Parameters!$C$16:$C$21,Main!$F23,Parameters!$D$16:$D$21,IF(INDEX(Main!$Q$22:$Q$33,MATCH(Main!$C37,Main!$B$22:$B$33,0))="Poor","Poor",IF(INDEX(Main!$Q$22:$Q$33,MATCH(Main!$D37,Main!$B$22:$B$33,0))="Good",INDEX(Main!$Q$22:$Q$33,MATCH(Main!$C37,Main!$B$22:$B$33,0)),INDEX(Main!$Q$22:$Q$33,MATCH(Main!$D37,Main!$B$22:$B$33,0)))))</f>
        <v>0</v>
      </c>
      <c r="D47" s="89">
        <f ca="1">SUMIFS(Parameters!$G$16:$G$21,Parameters!$C$16:$C$21,VLOOKUP(Main!$C37,Main!$B$22:$F$33,5,FALSE),Parameters!$D$16:$D$21,IF(INDEX(Main!$Q$22:$Q$33,MATCH(Main!$C37,Main!$B$22:$B$33,0))="Poor","Poor",IF(INDEX(Main!$Q$22:$Q$33,MATCH(Main!$D37,Main!$B$22:$B$33,0))="Good",INDEX(Main!$Q$22:$Q$33,MATCH(Main!$C37,Main!$B$22:$B$33,0)),INDEX(Main!$Q$22:$Q$33,MATCH(Main!$D37,Main!$B$22:$B$33,0)))))</f>
        <v>0</v>
      </c>
      <c r="E47" s="42">
        <f ca="1">(IF($C47=0,0,($C47/$D47)*((E$3-VLOOKUP(Main!$C37,Main!$B$22:$E$33,4,FALSE))/$D47)^($C47-1)))*FR</f>
        <v>0</v>
      </c>
      <c r="F47" s="42">
        <f ca="1">(IF($C47=0,0,($C47/$D47)*((F$3-VLOOKUP(Main!$C37,Main!$B$22:$E$33,4,FALSE))/$D47)^($C47-1)))*FR</f>
        <v>0</v>
      </c>
      <c r="G47" s="42">
        <f ca="1">(IF($C47=0,0,($C47/$D47)*((G$3-VLOOKUP(Main!$C37,Main!$B$22:$E$33,4,FALSE))/$D47)^($C47-1)))*FR</f>
        <v>0</v>
      </c>
      <c r="H47" s="42">
        <f ca="1">(IF($C47=0,0,($C47/$D47)*((H$3-VLOOKUP(Main!$C37,Main!$B$22:$E$33,4,FALSE))/$D47)^($C47-1)))*FR</f>
        <v>0</v>
      </c>
      <c r="I47" s="42">
        <f ca="1">(IF($C47=0,0,($C47/$D47)*((I$3-VLOOKUP(Main!$C37,Main!$B$22:$E$33,4,FALSE))/$D47)^($C47-1)))*FR</f>
        <v>0</v>
      </c>
      <c r="J47" s="42">
        <f ca="1">(IF($C47=0,0,($C47/$D47)*((J$3-VLOOKUP(Main!$C37,Main!$B$22:$E$33,4,FALSE))/$D47)^($C47-1)))*FR</f>
        <v>0</v>
      </c>
      <c r="K47" s="42">
        <f ca="1">(IF($C47=0,0,($C47/$D47)*((K$3-VLOOKUP(Main!$C37,Main!$B$22:$E$33,4,FALSE))/$D47)^($C47-1)))*FR</f>
        <v>0</v>
      </c>
      <c r="L47" s="42">
        <f ca="1">(IF($C47=0,0,($C47/$D47)*((L$3-VLOOKUP(Main!$C37,Main!$B$22:$E$33,4,FALSE))/$D47)^($C47-1)))*FR</f>
        <v>0</v>
      </c>
      <c r="M47" s="42">
        <f ca="1">(IF($C47=0,0,($C47/$D47)*((M$3-VLOOKUP(Main!$C37,Main!$B$22:$E$33,4,FALSE))/$D47)^($C47-1)))*FR</f>
        <v>0</v>
      </c>
      <c r="N47" s="42">
        <f ca="1">(IF($C47=0,0,($C47/$D47)*((N$3-VLOOKUP(Main!$C37,Main!$B$22:$E$33,4,FALSE))/$D47)^($C47-1)))*FR</f>
        <v>0</v>
      </c>
      <c r="O47" s="42">
        <f ca="1">(IF($C47=0,0,($C47/$D47)*((O$3-VLOOKUP(Main!$C37,Main!$B$22:$E$33,4,FALSE))/$D47)^($C47-1)))*FR</f>
        <v>0</v>
      </c>
      <c r="P47" s="42">
        <f ca="1">(IF($C47=0,0,($C47/$D47)*((P$3-VLOOKUP(Main!$C37,Main!$B$22:$E$33,4,FALSE))/$D47)^($C47-1)))*FR</f>
        <v>0</v>
      </c>
      <c r="Q47" s="42">
        <f ca="1">(IF($C47=0,0,($C47/$D47)*((Q$3-VLOOKUP(Main!$C37,Main!$B$22:$E$33,4,FALSE))/$D47)^($C47-1)))*FR</f>
        <v>0</v>
      </c>
      <c r="R47" s="42">
        <f ca="1">(IF($C47=0,0,($C47/$D47)*((R$3-VLOOKUP(Main!$C37,Main!$B$22:$E$33,4,FALSE))/$D47)^($C47-1)))*FR</f>
        <v>0</v>
      </c>
      <c r="S47" s="42">
        <f ca="1">(IF($C47=0,0,($C47/$D47)*((S$3-VLOOKUP(Main!$C37,Main!$B$22:$E$33,4,FALSE))/$D47)^($C47-1)))*FR</f>
        <v>0</v>
      </c>
      <c r="T47" s="42">
        <f ca="1">(IF($C47=0,0,($C47/$D47)*((T$3-VLOOKUP(Main!$C37,Main!$B$22:$E$33,4,FALSE))/$D47)^($C47-1)))*FR</f>
        <v>0</v>
      </c>
      <c r="U47" s="42">
        <f ca="1">(IF($C47=0,0,($C47/$D47)*((U$3-VLOOKUP(Main!$C37,Main!$B$22:$E$33,4,FALSE))/$D47)^($C47-1)))*FR</f>
        <v>0</v>
      </c>
      <c r="V47" s="42">
        <f ca="1">(IF($C47=0,0,($C47/$D47)*((V$3-VLOOKUP(Main!$C37,Main!$B$22:$E$33,4,FALSE))/$D47)^($C47-1)))*FR</f>
        <v>0</v>
      </c>
      <c r="W47" s="42">
        <f ca="1">(IF($C47=0,0,($C47/$D47)*((W$3-VLOOKUP(Main!$C37,Main!$B$22:$E$33,4,FALSE))/$D47)^($C47-1)))*FR</f>
        <v>0</v>
      </c>
      <c r="X47" s="42">
        <f ca="1">(IF($C47=0,0,($C47/$D47)*((X$3-VLOOKUP(Main!$C37,Main!$B$22:$E$33,4,FALSE))/$D47)^($C47-1)))*FR</f>
        <v>0</v>
      </c>
      <c r="Y47" s="42">
        <f ca="1">(IF($C47=0,0,($C47/$D47)*((Y$3-VLOOKUP(Main!$C37,Main!$B$22:$E$33,4,FALSE))/$D47)^($C47-1)))*FR</f>
        <v>0</v>
      </c>
      <c r="Z47" s="42">
        <f ca="1">(IF($C47=0,0,($C47/$D47)*((Z$3-VLOOKUP(Main!$C37,Main!$B$22:$E$33,4,FALSE))/$D47)^($C47-1)))*FR</f>
        <v>0</v>
      </c>
      <c r="AA47" s="42">
        <f ca="1">(IF($C47=0,0,($C47/$D47)*((AA$3-VLOOKUP(Main!$C37,Main!$B$22:$E$33,4,FALSE))/$D47)^($C47-1)))*FR</f>
        <v>0</v>
      </c>
      <c r="AB47" s="42">
        <f ca="1">(IF($C47=0,0,($C47/$D47)*((AB$3-VLOOKUP(Main!$C37,Main!$B$22:$E$33,4,FALSE))/$D47)^($C47-1)))*FR</f>
        <v>0</v>
      </c>
      <c r="AC47" s="42">
        <f ca="1">(IF($C47=0,0,($C47/$D47)*((AC$3-VLOOKUP(Main!$C37,Main!$B$22:$E$33,4,FALSE))/$D47)^($C47-1)))*FR</f>
        <v>0</v>
      </c>
      <c r="AD47" s="42">
        <f ca="1">(IF($C47=0,0,($C47/$D47)*((AD$3-VLOOKUP(Main!$C37,Main!$B$22:$E$33,4,FALSE))/$D47)^($C47-1)))*FR</f>
        <v>0</v>
      </c>
      <c r="AE47" s="42">
        <f ca="1">(IF($C47=0,0,($C47/$D47)*((AE$3-VLOOKUP(Main!$C37,Main!$B$22:$E$33,4,FALSE))/$D47)^($C47-1)))*FR</f>
        <v>0</v>
      </c>
      <c r="AF47" s="42">
        <f ca="1">(IF($C47=0,0,($C47/$D47)*((AF$3-VLOOKUP(Main!$C37,Main!$B$22:$E$33,4,FALSE))/$D47)^($C47-1)))*FR</f>
        <v>0</v>
      </c>
      <c r="AG47" s="42">
        <f ca="1">(IF($C47=0,0,($C47/$D47)*((AG$3-VLOOKUP(Main!$C37,Main!$B$22:$E$33,4,FALSE))/$D47)^($C47-1)))*FR</f>
        <v>0</v>
      </c>
      <c r="AH47" s="42">
        <f ca="1">(IF($C47=0,0,($C47/$D47)*((AH$3-VLOOKUP(Main!$C37,Main!$B$22:$E$33,4,FALSE))/$D47)^($C47-1)))*FR</f>
        <v>0</v>
      </c>
      <c r="AI47" s="42">
        <f ca="1">(IF($C47=0,0,($C47/$D47)*((AI$3-VLOOKUP(Main!$C37,Main!$B$22:$E$33,4,FALSE))/$D47)^($C47-1)))*FR</f>
        <v>0</v>
      </c>
      <c r="AJ47" s="42">
        <f ca="1">(IF($C47=0,0,($C47/$D47)*((AJ$3-VLOOKUP(Main!$C37,Main!$B$22:$E$33,4,FALSE))/$D47)^($C47-1)))*FR</f>
        <v>0</v>
      </c>
    </row>
    <row r="48" spans="2:36" x14ac:dyDescent="0.2">
      <c r="B48" s="89">
        <v>3</v>
      </c>
      <c r="C48" s="89">
        <f ca="1">SUMIFS(Parameters!$F$16:$F$21,Parameters!$C$16:$C$21,Main!$F24,Parameters!$D$16:$D$21,IF(INDEX(Main!$Q$22:$Q$33,MATCH(Main!$C38,Main!$B$22:$B$33,0))="Poor","Poor",IF(INDEX(Main!$Q$22:$Q$33,MATCH(Main!$D38,Main!$B$22:$B$33,0))="Good",INDEX(Main!$Q$22:$Q$33,MATCH(Main!$C38,Main!$B$22:$B$33,0)),INDEX(Main!$Q$22:$Q$33,MATCH(Main!$D38,Main!$B$22:$B$33,0)))))</f>
        <v>0</v>
      </c>
      <c r="D48" s="89">
        <f ca="1">SUMIFS(Parameters!$G$16:$G$21,Parameters!$C$16:$C$21,VLOOKUP(Main!$C38,Main!$B$22:$F$33,5,FALSE),Parameters!$D$16:$D$21,IF(INDEX(Main!$Q$22:$Q$33,MATCH(Main!$C38,Main!$B$22:$B$33,0))="Poor","Poor",IF(INDEX(Main!$Q$22:$Q$33,MATCH(Main!$D38,Main!$B$22:$B$33,0))="Good",INDEX(Main!$Q$22:$Q$33,MATCH(Main!$C38,Main!$B$22:$B$33,0)),INDEX(Main!$Q$22:$Q$33,MATCH(Main!$D38,Main!$B$22:$B$33,0)))))</f>
        <v>0</v>
      </c>
      <c r="E48" s="42">
        <f ca="1">(IF($C48=0,0,($C48/$D48)*((E$3-VLOOKUP(Main!$C38,Main!$B$22:$E$33,4,FALSE))/$D48)^($C48-1)))*FR</f>
        <v>0</v>
      </c>
      <c r="F48" s="42">
        <f ca="1">(IF($C48=0,0,($C48/$D48)*((F$3-VLOOKUP(Main!$C38,Main!$B$22:$E$33,4,FALSE))/$D48)^($C48-1)))*FR</f>
        <v>0</v>
      </c>
      <c r="G48" s="42">
        <f ca="1">(IF($C48=0,0,($C48/$D48)*((G$3-VLOOKUP(Main!$C38,Main!$B$22:$E$33,4,FALSE))/$D48)^($C48-1)))*FR</f>
        <v>0</v>
      </c>
      <c r="H48" s="42">
        <f ca="1">(IF($C48=0,0,($C48/$D48)*((H$3-VLOOKUP(Main!$C38,Main!$B$22:$E$33,4,FALSE))/$D48)^($C48-1)))*FR</f>
        <v>0</v>
      </c>
      <c r="I48" s="42">
        <f ca="1">(IF($C48=0,0,($C48/$D48)*((I$3-VLOOKUP(Main!$C38,Main!$B$22:$E$33,4,FALSE))/$D48)^($C48-1)))*FR</f>
        <v>0</v>
      </c>
      <c r="J48" s="42">
        <f ca="1">(IF($C48=0,0,($C48/$D48)*((J$3-VLOOKUP(Main!$C38,Main!$B$22:$E$33,4,FALSE))/$D48)^($C48-1)))*FR</f>
        <v>0</v>
      </c>
      <c r="K48" s="42">
        <f ca="1">(IF($C48=0,0,($C48/$D48)*((K$3-VLOOKUP(Main!$C38,Main!$B$22:$E$33,4,FALSE))/$D48)^($C48-1)))*FR</f>
        <v>0</v>
      </c>
      <c r="L48" s="42">
        <f ca="1">(IF($C48=0,0,($C48/$D48)*((L$3-VLOOKUP(Main!$C38,Main!$B$22:$E$33,4,FALSE))/$D48)^($C48-1)))*FR</f>
        <v>0</v>
      </c>
      <c r="M48" s="42">
        <f ca="1">(IF($C48=0,0,($C48/$D48)*((M$3-VLOOKUP(Main!$C38,Main!$B$22:$E$33,4,FALSE))/$D48)^($C48-1)))*FR</f>
        <v>0</v>
      </c>
      <c r="N48" s="42">
        <f ca="1">(IF($C48=0,0,($C48/$D48)*((N$3-VLOOKUP(Main!$C38,Main!$B$22:$E$33,4,FALSE))/$D48)^($C48-1)))*FR</f>
        <v>0</v>
      </c>
      <c r="O48" s="42">
        <f ca="1">(IF($C48=0,0,($C48/$D48)*((O$3-VLOOKUP(Main!$C38,Main!$B$22:$E$33,4,FALSE))/$D48)^($C48-1)))*FR</f>
        <v>0</v>
      </c>
      <c r="P48" s="42">
        <f ca="1">(IF($C48=0,0,($C48/$D48)*((P$3-VLOOKUP(Main!$C38,Main!$B$22:$E$33,4,FALSE))/$D48)^($C48-1)))*FR</f>
        <v>0</v>
      </c>
      <c r="Q48" s="42">
        <f ca="1">(IF($C48=0,0,($C48/$D48)*((Q$3-VLOOKUP(Main!$C38,Main!$B$22:$E$33,4,FALSE))/$D48)^($C48-1)))*FR</f>
        <v>0</v>
      </c>
      <c r="R48" s="42">
        <f ca="1">(IF($C48=0,0,($C48/$D48)*((R$3-VLOOKUP(Main!$C38,Main!$B$22:$E$33,4,FALSE))/$D48)^($C48-1)))*FR</f>
        <v>0</v>
      </c>
      <c r="S48" s="42">
        <f ca="1">(IF($C48=0,0,($C48/$D48)*((S$3-VLOOKUP(Main!$C38,Main!$B$22:$E$33,4,FALSE))/$D48)^($C48-1)))*FR</f>
        <v>0</v>
      </c>
      <c r="T48" s="42">
        <f ca="1">(IF($C48=0,0,($C48/$D48)*((T$3-VLOOKUP(Main!$C38,Main!$B$22:$E$33,4,FALSE))/$D48)^($C48-1)))*FR</f>
        <v>0</v>
      </c>
      <c r="U48" s="42">
        <f ca="1">(IF($C48=0,0,($C48/$D48)*((U$3-VLOOKUP(Main!$C38,Main!$B$22:$E$33,4,FALSE))/$D48)^($C48-1)))*FR</f>
        <v>0</v>
      </c>
      <c r="V48" s="42">
        <f ca="1">(IF($C48=0,0,($C48/$D48)*((V$3-VLOOKUP(Main!$C38,Main!$B$22:$E$33,4,FALSE))/$D48)^($C48-1)))*FR</f>
        <v>0</v>
      </c>
      <c r="W48" s="42">
        <f ca="1">(IF($C48=0,0,($C48/$D48)*((W$3-VLOOKUP(Main!$C38,Main!$B$22:$E$33,4,FALSE))/$D48)^($C48-1)))*FR</f>
        <v>0</v>
      </c>
      <c r="X48" s="42">
        <f ca="1">(IF($C48=0,0,($C48/$D48)*((X$3-VLOOKUP(Main!$C38,Main!$B$22:$E$33,4,FALSE))/$D48)^($C48-1)))*FR</f>
        <v>0</v>
      </c>
      <c r="Y48" s="42">
        <f ca="1">(IF($C48=0,0,($C48/$D48)*((Y$3-VLOOKUP(Main!$C38,Main!$B$22:$E$33,4,FALSE))/$D48)^($C48-1)))*FR</f>
        <v>0</v>
      </c>
      <c r="Z48" s="42">
        <f ca="1">(IF($C48=0,0,($C48/$D48)*((Z$3-VLOOKUP(Main!$C38,Main!$B$22:$E$33,4,FALSE))/$D48)^($C48-1)))*FR</f>
        <v>0</v>
      </c>
      <c r="AA48" s="42">
        <f ca="1">(IF($C48=0,0,($C48/$D48)*((AA$3-VLOOKUP(Main!$C38,Main!$B$22:$E$33,4,FALSE))/$D48)^($C48-1)))*FR</f>
        <v>0</v>
      </c>
      <c r="AB48" s="42">
        <f ca="1">(IF($C48=0,0,($C48/$D48)*((AB$3-VLOOKUP(Main!$C38,Main!$B$22:$E$33,4,FALSE))/$D48)^($C48-1)))*FR</f>
        <v>0</v>
      </c>
      <c r="AC48" s="42">
        <f ca="1">(IF($C48=0,0,($C48/$D48)*((AC$3-VLOOKUP(Main!$C38,Main!$B$22:$E$33,4,FALSE))/$D48)^($C48-1)))*FR</f>
        <v>0</v>
      </c>
      <c r="AD48" s="42">
        <f ca="1">(IF($C48=0,0,($C48/$D48)*((AD$3-VLOOKUP(Main!$C38,Main!$B$22:$E$33,4,FALSE))/$D48)^($C48-1)))*FR</f>
        <v>0</v>
      </c>
      <c r="AE48" s="42">
        <f ca="1">(IF($C48=0,0,($C48/$D48)*((AE$3-VLOOKUP(Main!$C38,Main!$B$22:$E$33,4,FALSE))/$D48)^($C48-1)))*FR</f>
        <v>0</v>
      </c>
      <c r="AF48" s="42">
        <f ca="1">(IF($C48=0,0,($C48/$D48)*((AF$3-VLOOKUP(Main!$C38,Main!$B$22:$E$33,4,FALSE))/$D48)^($C48-1)))*FR</f>
        <v>0</v>
      </c>
      <c r="AG48" s="42">
        <f ca="1">(IF($C48=0,0,($C48/$D48)*((AG$3-VLOOKUP(Main!$C38,Main!$B$22:$E$33,4,FALSE))/$D48)^($C48-1)))*FR</f>
        <v>0</v>
      </c>
      <c r="AH48" s="42">
        <f ca="1">(IF($C48=0,0,($C48/$D48)*((AH$3-VLOOKUP(Main!$C38,Main!$B$22:$E$33,4,FALSE))/$D48)^($C48-1)))*FR</f>
        <v>0</v>
      </c>
      <c r="AI48" s="42">
        <f ca="1">(IF($C48=0,0,($C48/$D48)*((AI$3-VLOOKUP(Main!$C38,Main!$B$22:$E$33,4,FALSE))/$D48)^($C48-1)))*FR</f>
        <v>0</v>
      </c>
      <c r="AJ48" s="42">
        <f ca="1">(IF($C48=0,0,($C48/$D48)*((AJ$3-VLOOKUP(Main!$C38,Main!$B$22:$E$33,4,FALSE))/$D48)^($C48-1)))*FR</f>
        <v>0</v>
      </c>
    </row>
    <row r="49" spans="2:36" x14ac:dyDescent="0.2">
      <c r="B49" s="89">
        <v>4</v>
      </c>
      <c r="C49" s="89">
        <f ca="1">SUMIFS(Parameters!$F$16:$F$21,Parameters!$C$16:$C$21,Main!$F25,Parameters!$D$16:$D$21,IF(INDEX(Main!$Q$22:$Q$33,MATCH(Main!$C39,Main!$B$22:$B$33,0))="Poor","Poor",IF(INDEX(Main!$Q$22:$Q$33,MATCH(Main!$D39,Main!$B$22:$B$33,0))="Good",INDEX(Main!$Q$22:$Q$33,MATCH(Main!$C39,Main!$B$22:$B$33,0)),INDEX(Main!$Q$22:$Q$33,MATCH(Main!$D39,Main!$B$22:$B$33,0)))))</f>
        <v>0</v>
      </c>
      <c r="D49" s="89">
        <f ca="1">SUMIFS(Parameters!$G$16:$G$21,Parameters!$C$16:$C$21,VLOOKUP(Main!$C39,Main!$B$22:$F$33,5,FALSE),Parameters!$D$16:$D$21,IF(INDEX(Main!$Q$22:$Q$33,MATCH(Main!$C39,Main!$B$22:$B$33,0))="Poor","Poor",IF(INDEX(Main!$Q$22:$Q$33,MATCH(Main!$D39,Main!$B$22:$B$33,0))="Good",INDEX(Main!$Q$22:$Q$33,MATCH(Main!$C39,Main!$B$22:$B$33,0)),INDEX(Main!$Q$22:$Q$33,MATCH(Main!$D39,Main!$B$22:$B$33,0)))))</f>
        <v>0</v>
      </c>
      <c r="E49" s="42">
        <f ca="1">(IF($C49=0,0,($C49/$D49)*((E$3-VLOOKUP(Main!$C39,Main!$B$22:$E$33,4,FALSE))/$D49)^($C49-1)))*FR</f>
        <v>0</v>
      </c>
      <c r="F49" s="42">
        <f ca="1">(IF($C49=0,0,($C49/$D49)*((F$3-VLOOKUP(Main!$C39,Main!$B$22:$E$33,4,FALSE))/$D49)^($C49-1)))*FR</f>
        <v>0</v>
      </c>
      <c r="G49" s="42">
        <f ca="1">(IF($C49=0,0,($C49/$D49)*((G$3-VLOOKUP(Main!$C39,Main!$B$22:$E$33,4,FALSE))/$D49)^($C49-1)))*FR</f>
        <v>0</v>
      </c>
      <c r="H49" s="42">
        <f ca="1">(IF($C49=0,0,($C49/$D49)*((H$3-VLOOKUP(Main!$C39,Main!$B$22:$E$33,4,FALSE))/$D49)^($C49-1)))*FR</f>
        <v>0</v>
      </c>
      <c r="I49" s="42">
        <f ca="1">(IF($C49=0,0,($C49/$D49)*((I$3-VLOOKUP(Main!$C39,Main!$B$22:$E$33,4,FALSE))/$D49)^($C49-1)))*FR</f>
        <v>0</v>
      </c>
      <c r="J49" s="42">
        <f ca="1">(IF($C49=0,0,($C49/$D49)*((J$3-VLOOKUP(Main!$C39,Main!$B$22:$E$33,4,FALSE))/$D49)^($C49-1)))*FR</f>
        <v>0</v>
      </c>
      <c r="K49" s="42">
        <f ca="1">(IF($C49=0,0,($C49/$D49)*((K$3-VLOOKUP(Main!$C39,Main!$B$22:$E$33,4,FALSE))/$D49)^($C49-1)))*FR</f>
        <v>0</v>
      </c>
      <c r="L49" s="42">
        <f ca="1">(IF($C49=0,0,($C49/$D49)*((L$3-VLOOKUP(Main!$C39,Main!$B$22:$E$33,4,FALSE))/$D49)^($C49-1)))*FR</f>
        <v>0</v>
      </c>
      <c r="M49" s="42">
        <f ca="1">(IF($C49=0,0,($C49/$D49)*((M$3-VLOOKUP(Main!$C39,Main!$B$22:$E$33,4,FALSE))/$D49)^($C49-1)))*FR</f>
        <v>0</v>
      </c>
      <c r="N49" s="42">
        <f ca="1">(IF($C49=0,0,($C49/$D49)*((N$3-VLOOKUP(Main!$C39,Main!$B$22:$E$33,4,FALSE))/$D49)^($C49-1)))*FR</f>
        <v>0</v>
      </c>
      <c r="O49" s="42">
        <f ca="1">(IF($C49=0,0,($C49/$D49)*((O$3-VLOOKUP(Main!$C39,Main!$B$22:$E$33,4,FALSE))/$D49)^($C49-1)))*FR</f>
        <v>0</v>
      </c>
      <c r="P49" s="42">
        <f ca="1">(IF($C49=0,0,($C49/$D49)*((P$3-VLOOKUP(Main!$C39,Main!$B$22:$E$33,4,FALSE))/$D49)^($C49-1)))*FR</f>
        <v>0</v>
      </c>
      <c r="Q49" s="42">
        <f ca="1">(IF($C49=0,0,($C49/$D49)*((Q$3-VLOOKUP(Main!$C39,Main!$B$22:$E$33,4,FALSE))/$D49)^($C49-1)))*FR</f>
        <v>0</v>
      </c>
      <c r="R49" s="42">
        <f ca="1">(IF($C49=0,0,($C49/$D49)*((R$3-VLOOKUP(Main!$C39,Main!$B$22:$E$33,4,FALSE))/$D49)^($C49-1)))*FR</f>
        <v>0</v>
      </c>
      <c r="S49" s="42">
        <f ca="1">(IF($C49=0,0,($C49/$D49)*((S$3-VLOOKUP(Main!$C39,Main!$B$22:$E$33,4,FALSE))/$D49)^($C49-1)))*FR</f>
        <v>0</v>
      </c>
      <c r="T49" s="42">
        <f ca="1">(IF($C49=0,0,($C49/$D49)*((T$3-VLOOKUP(Main!$C39,Main!$B$22:$E$33,4,FALSE))/$D49)^($C49-1)))*FR</f>
        <v>0</v>
      </c>
      <c r="U49" s="42">
        <f ca="1">(IF($C49=0,0,($C49/$D49)*((U$3-VLOOKUP(Main!$C39,Main!$B$22:$E$33,4,FALSE))/$D49)^($C49-1)))*FR</f>
        <v>0</v>
      </c>
      <c r="V49" s="42">
        <f ca="1">(IF($C49=0,0,($C49/$D49)*((V$3-VLOOKUP(Main!$C39,Main!$B$22:$E$33,4,FALSE))/$D49)^($C49-1)))*FR</f>
        <v>0</v>
      </c>
      <c r="W49" s="42">
        <f ca="1">(IF($C49=0,0,($C49/$D49)*((W$3-VLOOKUP(Main!$C39,Main!$B$22:$E$33,4,FALSE))/$D49)^($C49-1)))*FR</f>
        <v>0</v>
      </c>
      <c r="X49" s="42">
        <f ca="1">(IF($C49=0,0,($C49/$D49)*((X$3-VLOOKUP(Main!$C39,Main!$B$22:$E$33,4,FALSE))/$D49)^($C49-1)))*FR</f>
        <v>0</v>
      </c>
      <c r="Y49" s="42">
        <f ca="1">(IF($C49=0,0,($C49/$D49)*((Y$3-VLOOKUP(Main!$C39,Main!$B$22:$E$33,4,FALSE))/$D49)^($C49-1)))*FR</f>
        <v>0</v>
      </c>
      <c r="Z49" s="42">
        <f ca="1">(IF($C49=0,0,($C49/$D49)*((Z$3-VLOOKUP(Main!$C39,Main!$B$22:$E$33,4,FALSE))/$D49)^($C49-1)))*FR</f>
        <v>0</v>
      </c>
      <c r="AA49" s="42">
        <f ca="1">(IF($C49=0,0,($C49/$D49)*((AA$3-VLOOKUP(Main!$C39,Main!$B$22:$E$33,4,FALSE))/$D49)^($C49-1)))*FR</f>
        <v>0</v>
      </c>
      <c r="AB49" s="42">
        <f ca="1">(IF($C49=0,0,($C49/$D49)*((AB$3-VLOOKUP(Main!$C39,Main!$B$22:$E$33,4,FALSE))/$D49)^($C49-1)))*FR</f>
        <v>0</v>
      </c>
      <c r="AC49" s="42">
        <f ca="1">(IF($C49=0,0,($C49/$D49)*((AC$3-VLOOKUP(Main!$C39,Main!$B$22:$E$33,4,FALSE))/$D49)^($C49-1)))*FR</f>
        <v>0</v>
      </c>
      <c r="AD49" s="42">
        <f ca="1">(IF($C49=0,0,($C49/$D49)*((AD$3-VLOOKUP(Main!$C39,Main!$B$22:$E$33,4,FALSE))/$D49)^($C49-1)))*FR</f>
        <v>0</v>
      </c>
      <c r="AE49" s="42">
        <f ca="1">(IF($C49=0,0,($C49/$D49)*((AE$3-VLOOKUP(Main!$C39,Main!$B$22:$E$33,4,FALSE))/$D49)^($C49-1)))*FR</f>
        <v>0</v>
      </c>
      <c r="AF49" s="42">
        <f ca="1">(IF($C49=0,0,($C49/$D49)*((AF$3-VLOOKUP(Main!$C39,Main!$B$22:$E$33,4,FALSE))/$D49)^($C49-1)))*FR</f>
        <v>0</v>
      </c>
      <c r="AG49" s="42">
        <f ca="1">(IF($C49=0,0,($C49/$D49)*((AG$3-VLOOKUP(Main!$C39,Main!$B$22:$E$33,4,FALSE))/$D49)^($C49-1)))*FR</f>
        <v>0</v>
      </c>
      <c r="AH49" s="42">
        <f ca="1">(IF($C49=0,0,($C49/$D49)*((AH$3-VLOOKUP(Main!$C39,Main!$B$22:$E$33,4,FALSE))/$D49)^($C49-1)))*FR</f>
        <v>0</v>
      </c>
      <c r="AI49" s="42">
        <f ca="1">(IF($C49=0,0,($C49/$D49)*((AI$3-VLOOKUP(Main!$C39,Main!$B$22:$E$33,4,FALSE))/$D49)^($C49-1)))*FR</f>
        <v>0</v>
      </c>
      <c r="AJ49" s="42">
        <f ca="1">(IF($C49=0,0,($C49/$D49)*((AJ$3-VLOOKUP(Main!$C39,Main!$B$22:$E$33,4,FALSE))/$D49)^($C49-1)))*FR</f>
        <v>0</v>
      </c>
    </row>
    <row r="50" spans="2:36" x14ac:dyDescent="0.2">
      <c r="B50" s="89">
        <v>5</v>
      </c>
      <c r="C50" s="89">
        <f ca="1">SUMIFS(Parameters!$F$16:$F$21,Parameters!$C$16:$C$21,Main!$F26,Parameters!$D$16:$D$21,IF(INDEX(Main!$Q$22:$Q$33,MATCH(Main!$C40,Main!$B$22:$B$33,0))="Poor","Poor",IF(INDEX(Main!$Q$22:$Q$33,MATCH(Main!$D40,Main!$B$22:$B$33,0))="Good",INDEX(Main!$Q$22:$Q$33,MATCH(Main!$C40,Main!$B$22:$B$33,0)),INDEX(Main!$Q$22:$Q$33,MATCH(Main!$D40,Main!$B$22:$B$33,0)))))</f>
        <v>0</v>
      </c>
      <c r="D50" s="89">
        <f ca="1">SUMIFS(Parameters!$G$16:$G$21,Parameters!$C$16:$C$21,VLOOKUP(Main!$C40,Main!$B$22:$F$33,5,FALSE),Parameters!$D$16:$D$21,IF(INDEX(Main!$Q$22:$Q$33,MATCH(Main!$C40,Main!$B$22:$B$33,0))="Poor","Poor",IF(INDEX(Main!$Q$22:$Q$33,MATCH(Main!$D40,Main!$B$22:$B$33,0))="Good",INDEX(Main!$Q$22:$Q$33,MATCH(Main!$C40,Main!$B$22:$B$33,0)),INDEX(Main!$Q$22:$Q$33,MATCH(Main!$D40,Main!$B$22:$B$33,0)))))</f>
        <v>0</v>
      </c>
      <c r="E50" s="42">
        <f ca="1">(IF($C50=0,0,($C50/$D50)*((E$3-VLOOKUP(Main!$C40,Main!$B$22:$E$33,4,FALSE))/$D50)^($C50-1)))*FR</f>
        <v>0</v>
      </c>
      <c r="F50" s="42">
        <f ca="1">(IF($C50=0,0,($C50/$D50)*((F$3-VLOOKUP(Main!$C40,Main!$B$22:$E$33,4,FALSE))/$D50)^($C50-1)))*FR</f>
        <v>0</v>
      </c>
      <c r="G50" s="42">
        <f ca="1">(IF($C50=0,0,($C50/$D50)*((G$3-VLOOKUP(Main!$C40,Main!$B$22:$E$33,4,FALSE))/$D50)^($C50-1)))*FR</f>
        <v>0</v>
      </c>
      <c r="H50" s="42">
        <f ca="1">(IF($C50=0,0,($C50/$D50)*((H$3-VLOOKUP(Main!$C40,Main!$B$22:$E$33,4,FALSE))/$D50)^($C50-1)))*FR</f>
        <v>0</v>
      </c>
      <c r="I50" s="42">
        <f ca="1">(IF($C50=0,0,($C50/$D50)*((I$3-VLOOKUP(Main!$C40,Main!$B$22:$E$33,4,FALSE))/$D50)^($C50-1)))*FR</f>
        <v>0</v>
      </c>
      <c r="J50" s="42">
        <f ca="1">(IF($C50=0,0,($C50/$D50)*((J$3-VLOOKUP(Main!$C40,Main!$B$22:$E$33,4,FALSE))/$D50)^($C50-1)))*FR</f>
        <v>0</v>
      </c>
      <c r="K50" s="42">
        <f ca="1">(IF($C50=0,0,($C50/$D50)*((K$3-VLOOKUP(Main!$C40,Main!$B$22:$E$33,4,FALSE))/$D50)^($C50-1)))*FR</f>
        <v>0</v>
      </c>
      <c r="L50" s="42">
        <f ca="1">(IF($C50=0,0,($C50/$D50)*((L$3-VLOOKUP(Main!$C40,Main!$B$22:$E$33,4,FALSE))/$D50)^($C50-1)))*FR</f>
        <v>0</v>
      </c>
      <c r="M50" s="42">
        <f ca="1">(IF($C50=0,0,($C50/$D50)*((M$3-VLOOKUP(Main!$C40,Main!$B$22:$E$33,4,FALSE))/$D50)^($C50-1)))*FR</f>
        <v>0</v>
      </c>
      <c r="N50" s="42">
        <f ca="1">(IF($C50=0,0,($C50/$D50)*((N$3-VLOOKUP(Main!$C40,Main!$B$22:$E$33,4,FALSE))/$D50)^($C50-1)))*FR</f>
        <v>0</v>
      </c>
      <c r="O50" s="42">
        <f ca="1">(IF($C50=0,0,($C50/$D50)*((O$3-VLOOKUP(Main!$C40,Main!$B$22:$E$33,4,FALSE))/$D50)^($C50-1)))*FR</f>
        <v>0</v>
      </c>
      <c r="P50" s="42">
        <f ca="1">(IF($C50=0,0,($C50/$D50)*((P$3-VLOOKUP(Main!$C40,Main!$B$22:$E$33,4,FALSE))/$D50)^($C50-1)))*FR</f>
        <v>0</v>
      </c>
      <c r="Q50" s="42">
        <f ca="1">(IF($C50=0,0,($C50/$D50)*((Q$3-VLOOKUP(Main!$C40,Main!$B$22:$E$33,4,FALSE))/$D50)^($C50-1)))*FR</f>
        <v>0</v>
      </c>
      <c r="R50" s="42">
        <f ca="1">(IF($C50=0,0,($C50/$D50)*((R$3-VLOOKUP(Main!$C40,Main!$B$22:$E$33,4,FALSE))/$D50)^($C50-1)))*FR</f>
        <v>0</v>
      </c>
      <c r="S50" s="42">
        <f ca="1">(IF($C50=0,0,($C50/$D50)*((S$3-VLOOKUP(Main!$C40,Main!$B$22:$E$33,4,FALSE))/$D50)^($C50-1)))*FR</f>
        <v>0</v>
      </c>
      <c r="T50" s="42">
        <f ca="1">(IF($C50=0,0,($C50/$D50)*((T$3-VLOOKUP(Main!$C40,Main!$B$22:$E$33,4,FALSE))/$D50)^($C50-1)))*FR</f>
        <v>0</v>
      </c>
      <c r="U50" s="42">
        <f ca="1">(IF($C50=0,0,($C50/$D50)*((U$3-VLOOKUP(Main!$C40,Main!$B$22:$E$33,4,FALSE))/$D50)^($C50-1)))*FR</f>
        <v>0</v>
      </c>
      <c r="V50" s="42">
        <f ca="1">(IF($C50=0,0,($C50/$D50)*((V$3-VLOOKUP(Main!$C40,Main!$B$22:$E$33,4,FALSE))/$D50)^($C50-1)))*FR</f>
        <v>0</v>
      </c>
      <c r="W50" s="42">
        <f ca="1">(IF($C50=0,0,($C50/$D50)*((W$3-VLOOKUP(Main!$C40,Main!$B$22:$E$33,4,FALSE))/$D50)^($C50-1)))*FR</f>
        <v>0</v>
      </c>
      <c r="X50" s="42">
        <f ca="1">(IF($C50=0,0,($C50/$D50)*((X$3-VLOOKUP(Main!$C40,Main!$B$22:$E$33,4,FALSE))/$D50)^($C50-1)))*FR</f>
        <v>0</v>
      </c>
      <c r="Y50" s="42">
        <f ca="1">(IF($C50=0,0,($C50/$D50)*((Y$3-VLOOKUP(Main!$C40,Main!$B$22:$E$33,4,FALSE))/$D50)^($C50-1)))*FR</f>
        <v>0</v>
      </c>
      <c r="Z50" s="42">
        <f ca="1">(IF($C50=0,0,($C50/$D50)*((Z$3-VLOOKUP(Main!$C40,Main!$B$22:$E$33,4,FALSE))/$D50)^($C50-1)))*FR</f>
        <v>0</v>
      </c>
      <c r="AA50" s="42">
        <f ca="1">(IF($C50=0,0,($C50/$D50)*((AA$3-VLOOKUP(Main!$C40,Main!$B$22:$E$33,4,FALSE))/$D50)^($C50-1)))*FR</f>
        <v>0</v>
      </c>
      <c r="AB50" s="42">
        <f ca="1">(IF($C50=0,0,($C50/$D50)*((AB$3-VLOOKUP(Main!$C40,Main!$B$22:$E$33,4,FALSE))/$D50)^($C50-1)))*FR</f>
        <v>0</v>
      </c>
      <c r="AC50" s="42">
        <f ca="1">(IF($C50=0,0,($C50/$D50)*((AC$3-VLOOKUP(Main!$C40,Main!$B$22:$E$33,4,FALSE))/$D50)^($C50-1)))*FR</f>
        <v>0</v>
      </c>
      <c r="AD50" s="42">
        <f ca="1">(IF($C50=0,0,($C50/$D50)*((AD$3-VLOOKUP(Main!$C40,Main!$B$22:$E$33,4,FALSE))/$D50)^($C50-1)))*FR</f>
        <v>0</v>
      </c>
      <c r="AE50" s="42">
        <f ca="1">(IF($C50=0,0,($C50/$D50)*((AE$3-VLOOKUP(Main!$C40,Main!$B$22:$E$33,4,FALSE))/$D50)^($C50-1)))*FR</f>
        <v>0</v>
      </c>
      <c r="AF50" s="42">
        <f ca="1">(IF($C50=0,0,($C50/$D50)*((AF$3-VLOOKUP(Main!$C40,Main!$B$22:$E$33,4,FALSE))/$D50)^($C50-1)))*FR</f>
        <v>0</v>
      </c>
      <c r="AG50" s="42">
        <f ca="1">(IF($C50=0,0,($C50/$D50)*((AG$3-VLOOKUP(Main!$C40,Main!$B$22:$E$33,4,FALSE))/$D50)^($C50-1)))*FR</f>
        <v>0</v>
      </c>
      <c r="AH50" s="42">
        <f ca="1">(IF($C50=0,0,($C50/$D50)*((AH$3-VLOOKUP(Main!$C40,Main!$B$22:$E$33,4,FALSE))/$D50)^($C50-1)))*FR</f>
        <v>0</v>
      </c>
      <c r="AI50" s="42">
        <f ca="1">(IF($C50=0,0,($C50/$D50)*((AI$3-VLOOKUP(Main!$C40,Main!$B$22:$E$33,4,FALSE))/$D50)^($C50-1)))*FR</f>
        <v>0</v>
      </c>
      <c r="AJ50" s="42">
        <f ca="1">(IF($C50=0,0,($C50/$D50)*((AJ$3-VLOOKUP(Main!$C40,Main!$B$22:$E$33,4,FALSE))/$D50)^($C50-1)))*FR</f>
        <v>0</v>
      </c>
    </row>
    <row r="51" spans="2:36" x14ac:dyDescent="0.2">
      <c r="B51" s="89">
        <v>6</v>
      </c>
      <c r="C51" s="89">
        <f ca="1">SUMIFS(Parameters!$F$16:$F$21,Parameters!$C$16:$C$21,Main!$F27,Parameters!$D$16:$D$21,IF(INDEX(Main!$Q$22:$Q$33,MATCH(Main!$C41,Main!$B$22:$B$33,0))="Poor","Poor",IF(INDEX(Main!$Q$22:$Q$33,MATCH(Main!$D41,Main!$B$22:$B$33,0))="Good",INDEX(Main!$Q$22:$Q$33,MATCH(Main!$C41,Main!$B$22:$B$33,0)),INDEX(Main!$Q$22:$Q$33,MATCH(Main!$D41,Main!$B$22:$B$33,0)))))</f>
        <v>0</v>
      </c>
      <c r="D51" s="89">
        <f ca="1">SUMIFS(Parameters!$G$16:$G$21,Parameters!$C$16:$C$21,VLOOKUP(Main!$C41,Main!$B$22:$F$33,5,FALSE),Parameters!$D$16:$D$21,IF(INDEX(Main!$Q$22:$Q$33,MATCH(Main!$C41,Main!$B$22:$B$33,0))="Poor","Poor",IF(INDEX(Main!$Q$22:$Q$33,MATCH(Main!$D41,Main!$B$22:$B$33,0))="Good",INDEX(Main!$Q$22:$Q$33,MATCH(Main!$C41,Main!$B$22:$B$33,0)),INDEX(Main!$Q$22:$Q$33,MATCH(Main!$D41,Main!$B$22:$B$33,0)))))</f>
        <v>0</v>
      </c>
      <c r="E51" s="42">
        <f ca="1">(IF($C51=0,0,($C51/$D51)*((E$3-VLOOKUP(Main!$C41,Main!$B$22:$E$33,4,FALSE))/$D51)^($C51-1)))*FR</f>
        <v>0</v>
      </c>
      <c r="F51" s="42">
        <f ca="1">(IF($C51=0,0,($C51/$D51)*((F$3-VLOOKUP(Main!$C41,Main!$B$22:$E$33,4,FALSE))/$D51)^($C51-1)))*FR</f>
        <v>0</v>
      </c>
      <c r="G51" s="42">
        <f ca="1">(IF($C51=0,0,($C51/$D51)*((G$3-VLOOKUP(Main!$C41,Main!$B$22:$E$33,4,FALSE))/$D51)^($C51-1)))*FR</f>
        <v>0</v>
      </c>
      <c r="H51" s="42">
        <f ca="1">(IF($C51=0,0,($C51/$D51)*((H$3-VLOOKUP(Main!$C41,Main!$B$22:$E$33,4,FALSE))/$D51)^($C51-1)))*FR</f>
        <v>0</v>
      </c>
      <c r="I51" s="42">
        <f ca="1">(IF($C51=0,0,($C51/$D51)*((I$3-VLOOKUP(Main!$C41,Main!$B$22:$E$33,4,FALSE))/$D51)^($C51-1)))*FR</f>
        <v>0</v>
      </c>
      <c r="J51" s="42">
        <f ca="1">(IF($C51=0,0,($C51/$D51)*((J$3-VLOOKUP(Main!$C41,Main!$B$22:$E$33,4,FALSE))/$D51)^($C51-1)))*FR</f>
        <v>0</v>
      </c>
      <c r="K51" s="42">
        <f ca="1">(IF($C51=0,0,($C51/$D51)*((K$3-VLOOKUP(Main!$C41,Main!$B$22:$E$33,4,FALSE))/$D51)^($C51-1)))*FR</f>
        <v>0</v>
      </c>
      <c r="L51" s="42">
        <f ca="1">(IF($C51=0,0,($C51/$D51)*((L$3-VLOOKUP(Main!$C41,Main!$B$22:$E$33,4,FALSE))/$D51)^($C51-1)))*FR</f>
        <v>0</v>
      </c>
      <c r="M51" s="42">
        <f ca="1">(IF($C51=0,0,($C51/$D51)*((M$3-VLOOKUP(Main!$C41,Main!$B$22:$E$33,4,FALSE))/$D51)^($C51-1)))*FR</f>
        <v>0</v>
      </c>
      <c r="N51" s="42">
        <f ca="1">(IF($C51=0,0,($C51/$D51)*((N$3-VLOOKUP(Main!$C41,Main!$B$22:$E$33,4,FALSE))/$D51)^($C51-1)))*FR</f>
        <v>0</v>
      </c>
      <c r="O51" s="42">
        <f ca="1">(IF($C51=0,0,($C51/$D51)*((O$3-VLOOKUP(Main!$C41,Main!$B$22:$E$33,4,FALSE))/$D51)^($C51-1)))*FR</f>
        <v>0</v>
      </c>
      <c r="P51" s="42">
        <f ca="1">(IF($C51=0,0,($C51/$D51)*((P$3-VLOOKUP(Main!$C41,Main!$B$22:$E$33,4,FALSE))/$D51)^($C51-1)))*FR</f>
        <v>0</v>
      </c>
      <c r="Q51" s="42">
        <f ca="1">(IF($C51=0,0,($C51/$D51)*((Q$3-VLOOKUP(Main!$C41,Main!$B$22:$E$33,4,FALSE))/$D51)^($C51-1)))*FR</f>
        <v>0</v>
      </c>
      <c r="R51" s="42">
        <f ca="1">(IF($C51=0,0,($C51/$D51)*((R$3-VLOOKUP(Main!$C41,Main!$B$22:$E$33,4,FALSE))/$D51)^($C51-1)))*FR</f>
        <v>0</v>
      </c>
      <c r="S51" s="42">
        <f ca="1">(IF($C51=0,0,($C51/$D51)*((S$3-VLOOKUP(Main!$C41,Main!$B$22:$E$33,4,FALSE))/$D51)^($C51-1)))*FR</f>
        <v>0</v>
      </c>
      <c r="T51" s="42">
        <f ca="1">(IF($C51=0,0,($C51/$D51)*((T$3-VLOOKUP(Main!$C41,Main!$B$22:$E$33,4,FALSE))/$D51)^($C51-1)))*FR</f>
        <v>0</v>
      </c>
      <c r="U51" s="42">
        <f ca="1">(IF($C51=0,0,($C51/$D51)*((U$3-VLOOKUP(Main!$C41,Main!$B$22:$E$33,4,FALSE))/$D51)^($C51-1)))*FR</f>
        <v>0</v>
      </c>
      <c r="V51" s="42">
        <f ca="1">(IF($C51=0,0,($C51/$D51)*((V$3-VLOOKUP(Main!$C41,Main!$B$22:$E$33,4,FALSE))/$D51)^($C51-1)))*FR</f>
        <v>0</v>
      </c>
      <c r="W51" s="42">
        <f ca="1">(IF($C51=0,0,($C51/$D51)*((W$3-VLOOKUP(Main!$C41,Main!$B$22:$E$33,4,FALSE))/$D51)^($C51-1)))*FR</f>
        <v>0</v>
      </c>
      <c r="X51" s="42">
        <f ca="1">(IF($C51=0,0,($C51/$D51)*((X$3-VLOOKUP(Main!$C41,Main!$B$22:$E$33,4,FALSE))/$D51)^($C51-1)))*FR</f>
        <v>0</v>
      </c>
      <c r="Y51" s="42">
        <f ca="1">(IF($C51=0,0,($C51/$D51)*((Y$3-VLOOKUP(Main!$C41,Main!$B$22:$E$33,4,FALSE))/$D51)^($C51-1)))*FR</f>
        <v>0</v>
      </c>
      <c r="Z51" s="42">
        <f ca="1">(IF($C51=0,0,($C51/$D51)*((Z$3-VLOOKUP(Main!$C41,Main!$B$22:$E$33,4,FALSE))/$D51)^($C51-1)))*FR</f>
        <v>0</v>
      </c>
      <c r="AA51" s="42">
        <f ca="1">(IF($C51=0,0,($C51/$D51)*((AA$3-VLOOKUP(Main!$C41,Main!$B$22:$E$33,4,FALSE))/$D51)^($C51-1)))*FR</f>
        <v>0</v>
      </c>
      <c r="AB51" s="42">
        <f ca="1">(IF($C51=0,0,($C51/$D51)*((AB$3-VLOOKUP(Main!$C41,Main!$B$22:$E$33,4,FALSE))/$D51)^($C51-1)))*FR</f>
        <v>0</v>
      </c>
      <c r="AC51" s="42">
        <f ca="1">(IF($C51=0,0,($C51/$D51)*((AC$3-VLOOKUP(Main!$C41,Main!$B$22:$E$33,4,FALSE))/$D51)^($C51-1)))*FR</f>
        <v>0</v>
      </c>
      <c r="AD51" s="42">
        <f ca="1">(IF($C51=0,0,($C51/$D51)*((AD$3-VLOOKUP(Main!$C41,Main!$B$22:$E$33,4,FALSE))/$D51)^($C51-1)))*FR</f>
        <v>0</v>
      </c>
      <c r="AE51" s="42">
        <f ca="1">(IF($C51=0,0,($C51/$D51)*((AE$3-VLOOKUP(Main!$C41,Main!$B$22:$E$33,4,FALSE))/$D51)^($C51-1)))*FR</f>
        <v>0</v>
      </c>
      <c r="AF51" s="42">
        <f ca="1">(IF($C51=0,0,($C51/$D51)*((AF$3-VLOOKUP(Main!$C41,Main!$B$22:$E$33,4,FALSE))/$D51)^($C51-1)))*FR</f>
        <v>0</v>
      </c>
      <c r="AG51" s="42">
        <f ca="1">(IF($C51=0,0,($C51/$D51)*((AG$3-VLOOKUP(Main!$C41,Main!$B$22:$E$33,4,FALSE))/$D51)^($C51-1)))*FR</f>
        <v>0</v>
      </c>
      <c r="AH51" s="42">
        <f ca="1">(IF($C51=0,0,($C51/$D51)*((AH$3-VLOOKUP(Main!$C41,Main!$B$22:$E$33,4,FALSE))/$D51)^($C51-1)))*FR</f>
        <v>0</v>
      </c>
      <c r="AI51" s="42">
        <f ca="1">(IF($C51=0,0,($C51/$D51)*((AI$3-VLOOKUP(Main!$C41,Main!$B$22:$E$33,4,FALSE))/$D51)^($C51-1)))*FR</f>
        <v>0</v>
      </c>
      <c r="AJ51" s="42">
        <f ca="1">(IF($C51=0,0,($C51/$D51)*((AJ$3-VLOOKUP(Main!$C41,Main!$B$22:$E$33,4,FALSE))/$D51)^($C51-1)))*FR</f>
        <v>0</v>
      </c>
    </row>
    <row r="52" spans="2:36" x14ac:dyDescent="0.2">
      <c r="B52" s="89">
        <v>7</v>
      </c>
      <c r="C52" s="89">
        <f ca="1">SUMIFS(Parameters!$F$16:$F$21,Parameters!$C$16:$C$21,Main!$F28,Parameters!$D$16:$D$21,IF(INDEX(Main!$Q$22:$Q$33,MATCH(Main!$C42,Main!$B$22:$B$33,0))="Poor","Poor",IF(INDEX(Main!$Q$22:$Q$33,MATCH(Main!$D42,Main!$B$22:$B$33,0))="Good",INDEX(Main!$Q$22:$Q$33,MATCH(Main!$C42,Main!$B$22:$B$33,0)),INDEX(Main!$Q$22:$Q$33,MATCH(Main!$D42,Main!$B$22:$B$33,0)))))</f>
        <v>0</v>
      </c>
      <c r="D52" s="89">
        <f ca="1">SUMIFS(Parameters!$G$16:$G$21,Parameters!$C$16:$C$21,VLOOKUP(Main!$C42,Main!$B$22:$F$33,5,FALSE),Parameters!$D$16:$D$21,IF(INDEX(Main!$Q$22:$Q$33,MATCH(Main!$C42,Main!$B$22:$B$33,0))="Poor","Poor",IF(INDEX(Main!$Q$22:$Q$33,MATCH(Main!$D42,Main!$B$22:$B$33,0))="Good",INDEX(Main!$Q$22:$Q$33,MATCH(Main!$C42,Main!$B$22:$B$33,0)),INDEX(Main!$Q$22:$Q$33,MATCH(Main!$D42,Main!$B$22:$B$33,0)))))</f>
        <v>0</v>
      </c>
      <c r="E52" s="42">
        <f ca="1">(IF($C52=0,0,($C52/$D52)*((E$3-VLOOKUP(Main!$C42,Main!$B$22:$E$33,4,FALSE))/$D52)^($C52-1)))*FR</f>
        <v>0</v>
      </c>
      <c r="F52" s="42">
        <f ca="1">(IF($C52=0,0,($C52/$D52)*((F$3-VLOOKUP(Main!$C42,Main!$B$22:$E$33,4,FALSE))/$D52)^($C52-1)))*FR</f>
        <v>0</v>
      </c>
      <c r="G52" s="42">
        <f ca="1">(IF($C52=0,0,($C52/$D52)*((G$3-VLOOKUP(Main!$C42,Main!$B$22:$E$33,4,FALSE))/$D52)^($C52-1)))*FR</f>
        <v>0</v>
      </c>
      <c r="H52" s="42">
        <f ca="1">(IF($C52=0,0,($C52/$D52)*((H$3-VLOOKUP(Main!$C42,Main!$B$22:$E$33,4,FALSE))/$D52)^($C52-1)))*FR</f>
        <v>0</v>
      </c>
      <c r="I52" s="42">
        <f ca="1">(IF($C52=0,0,($C52/$D52)*((I$3-VLOOKUP(Main!$C42,Main!$B$22:$E$33,4,FALSE))/$D52)^($C52-1)))*FR</f>
        <v>0</v>
      </c>
      <c r="J52" s="42">
        <f ca="1">(IF($C52=0,0,($C52/$D52)*((J$3-VLOOKUP(Main!$C42,Main!$B$22:$E$33,4,FALSE))/$D52)^($C52-1)))*FR</f>
        <v>0</v>
      </c>
      <c r="K52" s="42">
        <f ca="1">(IF($C52=0,0,($C52/$D52)*((K$3-VLOOKUP(Main!$C42,Main!$B$22:$E$33,4,FALSE))/$D52)^($C52-1)))*FR</f>
        <v>0</v>
      </c>
      <c r="L52" s="42">
        <f ca="1">(IF($C52=0,0,($C52/$D52)*((L$3-VLOOKUP(Main!$C42,Main!$B$22:$E$33,4,FALSE))/$D52)^($C52-1)))*FR</f>
        <v>0</v>
      </c>
      <c r="M52" s="42">
        <f ca="1">(IF($C52=0,0,($C52/$D52)*((M$3-VLOOKUP(Main!$C42,Main!$B$22:$E$33,4,FALSE))/$D52)^($C52-1)))*FR</f>
        <v>0</v>
      </c>
      <c r="N52" s="42">
        <f ca="1">(IF($C52=0,0,($C52/$D52)*((N$3-VLOOKUP(Main!$C42,Main!$B$22:$E$33,4,FALSE))/$D52)^($C52-1)))*FR</f>
        <v>0</v>
      </c>
      <c r="O52" s="42">
        <f ca="1">(IF($C52=0,0,($C52/$D52)*((O$3-VLOOKUP(Main!$C42,Main!$B$22:$E$33,4,FALSE))/$D52)^($C52-1)))*FR</f>
        <v>0</v>
      </c>
      <c r="P52" s="42">
        <f ca="1">(IF($C52=0,0,($C52/$D52)*((P$3-VLOOKUP(Main!$C42,Main!$B$22:$E$33,4,FALSE))/$D52)^($C52-1)))*FR</f>
        <v>0</v>
      </c>
      <c r="Q52" s="42">
        <f ca="1">(IF($C52=0,0,($C52/$D52)*((Q$3-VLOOKUP(Main!$C42,Main!$B$22:$E$33,4,FALSE))/$D52)^($C52-1)))*FR</f>
        <v>0</v>
      </c>
      <c r="R52" s="42">
        <f ca="1">(IF($C52=0,0,($C52/$D52)*((R$3-VLOOKUP(Main!$C42,Main!$B$22:$E$33,4,FALSE))/$D52)^($C52-1)))*FR</f>
        <v>0</v>
      </c>
      <c r="S52" s="42">
        <f ca="1">(IF($C52=0,0,($C52/$D52)*((S$3-VLOOKUP(Main!$C42,Main!$B$22:$E$33,4,FALSE))/$D52)^($C52-1)))*FR</f>
        <v>0</v>
      </c>
      <c r="T52" s="42">
        <f ca="1">(IF($C52=0,0,($C52/$D52)*((T$3-VLOOKUP(Main!$C42,Main!$B$22:$E$33,4,FALSE))/$D52)^($C52-1)))*FR</f>
        <v>0</v>
      </c>
      <c r="U52" s="42">
        <f ca="1">(IF($C52=0,0,($C52/$D52)*((U$3-VLOOKUP(Main!$C42,Main!$B$22:$E$33,4,FALSE))/$D52)^($C52-1)))*FR</f>
        <v>0</v>
      </c>
      <c r="V52" s="42">
        <f ca="1">(IF($C52=0,0,($C52/$D52)*((V$3-VLOOKUP(Main!$C42,Main!$B$22:$E$33,4,FALSE))/$D52)^($C52-1)))*FR</f>
        <v>0</v>
      </c>
      <c r="W52" s="42">
        <f ca="1">(IF($C52=0,0,($C52/$D52)*((W$3-VLOOKUP(Main!$C42,Main!$B$22:$E$33,4,FALSE))/$D52)^($C52-1)))*FR</f>
        <v>0</v>
      </c>
      <c r="X52" s="42">
        <f ca="1">(IF($C52=0,0,($C52/$D52)*((X$3-VLOOKUP(Main!$C42,Main!$B$22:$E$33,4,FALSE))/$D52)^($C52-1)))*FR</f>
        <v>0</v>
      </c>
      <c r="Y52" s="42">
        <f ca="1">(IF($C52=0,0,($C52/$D52)*((Y$3-VLOOKUP(Main!$C42,Main!$B$22:$E$33,4,FALSE))/$D52)^($C52-1)))*FR</f>
        <v>0</v>
      </c>
      <c r="Z52" s="42">
        <f ca="1">(IF($C52=0,0,($C52/$D52)*((Z$3-VLOOKUP(Main!$C42,Main!$B$22:$E$33,4,FALSE))/$D52)^($C52-1)))*FR</f>
        <v>0</v>
      </c>
      <c r="AA52" s="42">
        <f ca="1">(IF($C52=0,0,($C52/$D52)*((AA$3-VLOOKUP(Main!$C42,Main!$B$22:$E$33,4,FALSE))/$D52)^($C52-1)))*FR</f>
        <v>0</v>
      </c>
      <c r="AB52" s="42">
        <f ca="1">(IF($C52=0,0,($C52/$D52)*((AB$3-VLOOKUP(Main!$C42,Main!$B$22:$E$33,4,FALSE))/$D52)^($C52-1)))*FR</f>
        <v>0</v>
      </c>
      <c r="AC52" s="42">
        <f ca="1">(IF($C52=0,0,($C52/$D52)*((AC$3-VLOOKUP(Main!$C42,Main!$B$22:$E$33,4,FALSE))/$D52)^($C52-1)))*FR</f>
        <v>0</v>
      </c>
      <c r="AD52" s="42">
        <f ca="1">(IF($C52=0,0,($C52/$D52)*((AD$3-VLOOKUP(Main!$C42,Main!$B$22:$E$33,4,FALSE))/$D52)^($C52-1)))*FR</f>
        <v>0</v>
      </c>
      <c r="AE52" s="42">
        <f ca="1">(IF($C52=0,0,($C52/$D52)*((AE$3-VLOOKUP(Main!$C42,Main!$B$22:$E$33,4,FALSE))/$D52)^($C52-1)))*FR</f>
        <v>0</v>
      </c>
      <c r="AF52" s="42">
        <f ca="1">(IF($C52=0,0,($C52/$D52)*((AF$3-VLOOKUP(Main!$C42,Main!$B$22:$E$33,4,FALSE))/$D52)^($C52-1)))*FR</f>
        <v>0</v>
      </c>
      <c r="AG52" s="42">
        <f ca="1">(IF($C52=0,0,($C52/$D52)*((AG$3-VLOOKUP(Main!$C42,Main!$B$22:$E$33,4,FALSE))/$D52)^($C52-1)))*FR</f>
        <v>0</v>
      </c>
      <c r="AH52" s="42">
        <f ca="1">(IF($C52=0,0,($C52/$D52)*((AH$3-VLOOKUP(Main!$C42,Main!$B$22:$E$33,4,FALSE))/$D52)^($C52-1)))*FR</f>
        <v>0</v>
      </c>
      <c r="AI52" s="42">
        <f ca="1">(IF($C52=0,0,($C52/$D52)*((AI$3-VLOOKUP(Main!$C42,Main!$B$22:$E$33,4,FALSE))/$D52)^($C52-1)))*FR</f>
        <v>0</v>
      </c>
      <c r="AJ52" s="42">
        <f ca="1">(IF($C52=0,0,($C52/$D52)*((AJ$3-VLOOKUP(Main!$C42,Main!$B$22:$E$33,4,FALSE))/$D52)^($C52-1)))*FR</f>
        <v>0</v>
      </c>
    </row>
    <row r="53" spans="2:36" x14ac:dyDescent="0.2">
      <c r="B53" s="89">
        <v>8</v>
      </c>
      <c r="C53" s="89">
        <f ca="1">SUMIFS(Parameters!$F$16:$F$21,Parameters!$C$16:$C$21,Main!$F29,Parameters!$D$16:$D$21,IF(INDEX(Main!$Q$22:$Q$33,MATCH(Main!$C43,Main!$B$22:$B$33,0))="Poor","Poor",IF(INDEX(Main!$Q$22:$Q$33,MATCH(Main!$D43,Main!$B$22:$B$33,0))="Good",INDEX(Main!$Q$22:$Q$33,MATCH(Main!$C43,Main!$B$22:$B$33,0)),INDEX(Main!$Q$22:$Q$33,MATCH(Main!$D43,Main!$B$22:$B$33,0)))))</f>
        <v>0</v>
      </c>
      <c r="D53" s="89">
        <f ca="1">SUMIFS(Parameters!$G$16:$G$21,Parameters!$C$16:$C$21,VLOOKUP(Main!$C43,Main!$B$22:$F$33,5,FALSE),Parameters!$D$16:$D$21,IF(INDEX(Main!$Q$22:$Q$33,MATCH(Main!$C43,Main!$B$22:$B$33,0))="Poor","Poor",IF(INDEX(Main!$Q$22:$Q$33,MATCH(Main!$D43,Main!$B$22:$B$33,0))="Good",INDEX(Main!$Q$22:$Q$33,MATCH(Main!$C43,Main!$B$22:$B$33,0)),INDEX(Main!$Q$22:$Q$33,MATCH(Main!$D43,Main!$B$22:$B$33,0)))))</f>
        <v>0</v>
      </c>
      <c r="E53" s="42">
        <f ca="1">(IF($C53=0,0,($C53/$D53)*((E$3-VLOOKUP(Main!$C43,Main!$B$22:$E$33,4,FALSE))/$D53)^($C53-1)))*FR</f>
        <v>0</v>
      </c>
      <c r="F53" s="42">
        <f ca="1">(IF($C53=0,0,($C53/$D53)*((F$3-VLOOKUP(Main!$C43,Main!$B$22:$E$33,4,FALSE))/$D53)^($C53-1)))*FR</f>
        <v>0</v>
      </c>
      <c r="G53" s="42">
        <f ca="1">(IF($C53=0,0,($C53/$D53)*((G$3-VLOOKUP(Main!$C43,Main!$B$22:$E$33,4,FALSE))/$D53)^($C53-1)))*FR</f>
        <v>0</v>
      </c>
      <c r="H53" s="42">
        <f ca="1">(IF($C53=0,0,($C53/$D53)*((H$3-VLOOKUP(Main!$C43,Main!$B$22:$E$33,4,FALSE))/$D53)^($C53-1)))*FR</f>
        <v>0</v>
      </c>
      <c r="I53" s="42">
        <f ca="1">(IF($C53=0,0,($C53/$D53)*((I$3-VLOOKUP(Main!$C43,Main!$B$22:$E$33,4,FALSE))/$D53)^($C53-1)))*FR</f>
        <v>0</v>
      </c>
      <c r="J53" s="42">
        <f ca="1">(IF($C53=0,0,($C53/$D53)*((J$3-VLOOKUP(Main!$C43,Main!$B$22:$E$33,4,FALSE))/$D53)^($C53-1)))*FR</f>
        <v>0</v>
      </c>
      <c r="K53" s="42">
        <f ca="1">(IF($C53=0,0,($C53/$D53)*((K$3-VLOOKUP(Main!$C43,Main!$B$22:$E$33,4,FALSE))/$D53)^($C53-1)))*FR</f>
        <v>0</v>
      </c>
      <c r="L53" s="42">
        <f ca="1">(IF($C53=0,0,($C53/$D53)*((L$3-VLOOKUP(Main!$C43,Main!$B$22:$E$33,4,FALSE))/$D53)^($C53-1)))*FR</f>
        <v>0</v>
      </c>
      <c r="M53" s="42">
        <f ca="1">(IF($C53=0,0,($C53/$D53)*((M$3-VLOOKUP(Main!$C43,Main!$B$22:$E$33,4,FALSE))/$D53)^($C53-1)))*FR</f>
        <v>0</v>
      </c>
      <c r="N53" s="42">
        <f ca="1">(IF($C53=0,0,($C53/$D53)*((N$3-VLOOKUP(Main!$C43,Main!$B$22:$E$33,4,FALSE))/$D53)^($C53-1)))*FR</f>
        <v>0</v>
      </c>
      <c r="O53" s="42">
        <f ca="1">(IF($C53=0,0,($C53/$D53)*((O$3-VLOOKUP(Main!$C43,Main!$B$22:$E$33,4,FALSE))/$D53)^($C53-1)))*FR</f>
        <v>0</v>
      </c>
      <c r="P53" s="42">
        <f ca="1">(IF($C53=0,0,($C53/$D53)*((P$3-VLOOKUP(Main!$C43,Main!$B$22:$E$33,4,FALSE))/$D53)^($C53-1)))*FR</f>
        <v>0</v>
      </c>
      <c r="Q53" s="42">
        <f ca="1">(IF($C53=0,0,($C53/$D53)*((Q$3-VLOOKUP(Main!$C43,Main!$B$22:$E$33,4,FALSE))/$D53)^($C53-1)))*FR</f>
        <v>0</v>
      </c>
      <c r="R53" s="42">
        <f ca="1">(IF($C53=0,0,($C53/$D53)*((R$3-VLOOKUP(Main!$C43,Main!$B$22:$E$33,4,FALSE))/$D53)^($C53-1)))*FR</f>
        <v>0</v>
      </c>
      <c r="S53" s="42">
        <f ca="1">(IF($C53=0,0,($C53/$D53)*((S$3-VLOOKUP(Main!$C43,Main!$B$22:$E$33,4,FALSE))/$D53)^($C53-1)))*FR</f>
        <v>0</v>
      </c>
      <c r="T53" s="42">
        <f ca="1">(IF($C53=0,0,($C53/$D53)*((T$3-VLOOKUP(Main!$C43,Main!$B$22:$E$33,4,FALSE))/$D53)^($C53-1)))*FR</f>
        <v>0</v>
      </c>
      <c r="U53" s="42">
        <f ca="1">(IF($C53=0,0,($C53/$D53)*((U$3-VLOOKUP(Main!$C43,Main!$B$22:$E$33,4,FALSE))/$D53)^($C53-1)))*FR</f>
        <v>0</v>
      </c>
      <c r="V53" s="42">
        <f ca="1">(IF($C53=0,0,($C53/$D53)*((V$3-VLOOKUP(Main!$C43,Main!$B$22:$E$33,4,FALSE))/$D53)^($C53-1)))*FR</f>
        <v>0</v>
      </c>
      <c r="W53" s="42">
        <f ca="1">(IF($C53=0,0,($C53/$D53)*((W$3-VLOOKUP(Main!$C43,Main!$B$22:$E$33,4,FALSE))/$D53)^($C53-1)))*FR</f>
        <v>0</v>
      </c>
      <c r="X53" s="42">
        <f ca="1">(IF($C53=0,0,($C53/$D53)*((X$3-VLOOKUP(Main!$C43,Main!$B$22:$E$33,4,FALSE))/$D53)^($C53-1)))*FR</f>
        <v>0</v>
      </c>
      <c r="Y53" s="42">
        <f ca="1">(IF($C53=0,0,($C53/$D53)*((Y$3-VLOOKUP(Main!$C43,Main!$B$22:$E$33,4,FALSE))/$D53)^($C53-1)))*FR</f>
        <v>0</v>
      </c>
      <c r="Z53" s="42">
        <f ca="1">(IF($C53=0,0,($C53/$D53)*((Z$3-VLOOKUP(Main!$C43,Main!$B$22:$E$33,4,FALSE))/$D53)^($C53-1)))*FR</f>
        <v>0</v>
      </c>
      <c r="AA53" s="42">
        <f ca="1">(IF($C53=0,0,($C53/$D53)*((AA$3-VLOOKUP(Main!$C43,Main!$B$22:$E$33,4,FALSE))/$D53)^($C53-1)))*FR</f>
        <v>0</v>
      </c>
      <c r="AB53" s="42">
        <f ca="1">(IF($C53=0,0,($C53/$D53)*((AB$3-VLOOKUP(Main!$C43,Main!$B$22:$E$33,4,FALSE))/$D53)^($C53-1)))*FR</f>
        <v>0</v>
      </c>
      <c r="AC53" s="42">
        <f ca="1">(IF($C53=0,0,($C53/$D53)*((AC$3-VLOOKUP(Main!$C43,Main!$B$22:$E$33,4,FALSE))/$D53)^($C53-1)))*FR</f>
        <v>0</v>
      </c>
      <c r="AD53" s="42">
        <f ca="1">(IF($C53=0,0,($C53/$D53)*((AD$3-VLOOKUP(Main!$C43,Main!$B$22:$E$33,4,FALSE))/$D53)^($C53-1)))*FR</f>
        <v>0</v>
      </c>
      <c r="AE53" s="42">
        <f ca="1">(IF($C53=0,0,($C53/$D53)*((AE$3-VLOOKUP(Main!$C43,Main!$B$22:$E$33,4,FALSE))/$D53)^($C53-1)))*FR</f>
        <v>0</v>
      </c>
      <c r="AF53" s="42">
        <f ca="1">(IF($C53=0,0,($C53/$D53)*((AF$3-VLOOKUP(Main!$C43,Main!$B$22:$E$33,4,FALSE))/$D53)^($C53-1)))*FR</f>
        <v>0</v>
      </c>
      <c r="AG53" s="42">
        <f ca="1">(IF($C53=0,0,($C53/$D53)*((AG$3-VLOOKUP(Main!$C43,Main!$B$22:$E$33,4,FALSE))/$D53)^($C53-1)))*FR</f>
        <v>0</v>
      </c>
      <c r="AH53" s="42">
        <f ca="1">(IF($C53=0,0,($C53/$D53)*((AH$3-VLOOKUP(Main!$C43,Main!$B$22:$E$33,4,FALSE))/$D53)^($C53-1)))*FR</f>
        <v>0</v>
      </c>
      <c r="AI53" s="42">
        <f ca="1">(IF($C53=0,0,($C53/$D53)*((AI$3-VLOOKUP(Main!$C43,Main!$B$22:$E$33,4,FALSE))/$D53)^($C53-1)))*FR</f>
        <v>0</v>
      </c>
      <c r="AJ53" s="42">
        <f ca="1">(IF($C53=0,0,($C53/$D53)*((AJ$3-VLOOKUP(Main!$C43,Main!$B$22:$E$33,4,FALSE))/$D53)^($C53-1)))*FR</f>
        <v>0</v>
      </c>
    </row>
    <row r="54" spans="2:36" x14ac:dyDescent="0.2">
      <c r="B54" s="89">
        <v>9</v>
      </c>
      <c r="C54" s="89">
        <f ca="1">SUMIFS(Parameters!$F$16:$F$21,Parameters!$C$16:$C$21,Main!$F30,Parameters!$D$16:$D$21,IF(INDEX(Main!$Q$22:$Q$33,MATCH(Main!$C44,Main!$B$22:$B$33,0))="Poor","Poor",IF(INDEX(Main!$Q$22:$Q$33,MATCH(Main!$D44,Main!$B$22:$B$33,0))="Good",INDEX(Main!$Q$22:$Q$33,MATCH(Main!$C44,Main!$B$22:$B$33,0)),INDEX(Main!$Q$22:$Q$33,MATCH(Main!$D44,Main!$B$22:$B$33,0)))))</f>
        <v>0</v>
      </c>
      <c r="D54" s="89">
        <f ca="1">SUMIFS(Parameters!$G$16:$G$21,Parameters!$C$16:$C$21,VLOOKUP(Main!$C44,Main!$B$22:$F$33,5,FALSE),Parameters!$D$16:$D$21,IF(INDEX(Main!$Q$22:$Q$33,MATCH(Main!$C44,Main!$B$22:$B$33,0))="Poor","Poor",IF(INDEX(Main!$Q$22:$Q$33,MATCH(Main!$D44,Main!$B$22:$B$33,0))="Good",INDEX(Main!$Q$22:$Q$33,MATCH(Main!$C44,Main!$B$22:$B$33,0)),INDEX(Main!$Q$22:$Q$33,MATCH(Main!$D44,Main!$B$22:$B$33,0)))))</f>
        <v>0</v>
      </c>
      <c r="E54" s="42">
        <f ca="1">(IF($C54=0,0,($C54/$D54)*((E$3-VLOOKUP(Main!$C44,Main!$B$22:$E$33,4,FALSE))/$D54)^($C54-1)))*FR</f>
        <v>0</v>
      </c>
      <c r="F54" s="42">
        <f ca="1">(IF($C54=0,0,($C54/$D54)*((F$3-VLOOKUP(Main!$C44,Main!$B$22:$E$33,4,FALSE))/$D54)^($C54-1)))*FR</f>
        <v>0</v>
      </c>
      <c r="G54" s="42">
        <f ca="1">(IF($C54=0,0,($C54/$D54)*((G$3-VLOOKUP(Main!$C44,Main!$B$22:$E$33,4,FALSE))/$D54)^($C54-1)))*FR</f>
        <v>0</v>
      </c>
      <c r="H54" s="42">
        <f ca="1">(IF($C54=0,0,($C54/$D54)*((H$3-VLOOKUP(Main!$C44,Main!$B$22:$E$33,4,FALSE))/$D54)^($C54-1)))*FR</f>
        <v>0</v>
      </c>
      <c r="I54" s="42">
        <f ca="1">(IF($C54=0,0,($C54/$D54)*((I$3-VLOOKUP(Main!$C44,Main!$B$22:$E$33,4,FALSE))/$D54)^($C54-1)))*FR</f>
        <v>0</v>
      </c>
      <c r="J54" s="42">
        <f ca="1">(IF($C54=0,0,($C54/$D54)*((J$3-VLOOKUP(Main!$C44,Main!$B$22:$E$33,4,FALSE))/$D54)^($C54-1)))*FR</f>
        <v>0</v>
      </c>
      <c r="K54" s="42">
        <f ca="1">(IF($C54=0,0,($C54/$D54)*((K$3-VLOOKUP(Main!$C44,Main!$B$22:$E$33,4,FALSE))/$D54)^($C54-1)))*FR</f>
        <v>0</v>
      </c>
      <c r="L54" s="42">
        <f ca="1">(IF($C54=0,0,($C54/$D54)*((L$3-VLOOKUP(Main!$C44,Main!$B$22:$E$33,4,FALSE))/$D54)^($C54-1)))*FR</f>
        <v>0</v>
      </c>
      <c r="M54" s="42">
        <f ca="1">(IF($C54=0,0,($C54/$D54)*((M$3-VLOOKUP(Main!$C44,Main!$B$22:$E$33,4,FALSE))/$D54)^($C54-1)))*FR</f>
        <v>0</v>
      </c>
      <c r="N54" s="42">
        <f ca="1">(IF($C54=0,0,($C54/$D54)*((N$3-VLOOKUP(Main!$C44,Main!$B$22:$E$33,4,FALSE))/$D54)^($C54-1)))*FR</f>
        <v>0</v>
      </c>
      <c r="O54" s="42">
        <f ca="1">(IF($C54=0,0,($C54/$D54)*((O$3-VLOOKUP(Main!$C44,Main!$B$22:$E$33,4,FALSE))/$D54)^($C54-1)))*FR</f>
        <v>0</v>
      </c>
      <c r="P54" s="42">
        <f ca="1">(IF($C54=0,0,($C54/$D54)*((P$3-VLOOKUP(Main!$C44,Main!$B$22:$E$33,4,FALSE))/$D54)^($C54-1)))*FR</f>
        <v>0</v>
      </c>
      <c r="Q54" s="42">
        <f ca="1">(IF($C54=0,0,($C54/$D54)*((Q$3-VLOOKUP(Main!$C44,Main!$B$22:$E$33,4,FALSE))/$D54)^($C54-1)))*FR</f>
        <v>0</v>
      </c>
      <c r="R54" s="42">
        <f ca="1">(IF($C54=0,0,($C54/$D54)*((R$3-VLOOKUP(Main!$C44,Main!$B$22:$E$33,4,FALSE))/$D54)^($C54-1)))*FR</f>
        <v>0</v>
      </c>
      <c r="S54" s="42">
        <f ca="1">(IF($C54=0,0,($C54/$D54)*((S$3-VLOOKUP(Main!$C44,Main!$B$22:$E$33,4,FALSE))/$D54)^($C54-1)))*FR</f>
        <v>0</v>
      </c>
      <c r="T54" s="42">
        <f ca="1">(IF($C54=0,0,($C54/$D54)*((T$3-VLOOKUP(Main!$C44,Main!$B$22:$E$33,4,FALSE))/$D54)^($C54-1)))*FR</f>
        <v>0</v>
      </c>
      <c r="U54" s="42">
        <f ca="1">(IF($C54=0,0,($C54/$D54)*((U$3-VLOOKUP(Main!$C44,Main!$B$22:$E$33,4,FALSE))/$D54)^($C54-1)))*FR</f>
        <v>0</v>
      </c>
      <c r="V54" s="42">
        <f ca="1">(IF($C54=0,0,($C54/$D54)*((V$3-VLOOKUP(Main!$C44,Main!$B$22:$E$33,4,FALSE))/$D54)^($C54-1)))*FR</f>
        <v>0</v>
      </c>
      <c r="W54" s="42">
        <f ca="1">(IF($C54=0,0,($C54/$D54)*((W$3-VLOOKUP(Main!$C44,Main!$B$22:$E$33,4,FALSE))/$D54)^($C54-1)))*FR</f>
        <v>0</v>
      </c>
      <c r="X54" s="42">
        <f ca="1">(IF($C54=0,0,($C54/$D54)*((X$3-VLOOKUP(Main!$C44,Main!$B$22:$E$33,4,FALSE))/$D54)^($C54-1)))*FR</f>
        <v>0</v>
      </c>
      <c r="Y54" s="42">
        <f ca="1">(IF($C54=0,0,($C54/$D54)*((Y$3-VLOOKUP(Main!$C44,Main!$B$22:$E$33,4,FALSE))/$D54)^($C54-1)))*FR</f>
        <v>0</v>
      </c>
      <c r="Z54" s="42">
        <f ca="1">(IF($C54=0,0,($C54/$D54)*((Z$3-VLOOKUP(Main!$C44,Main!$B$22:$E$33,4,FALSE))/$D54)^($C54-1)))*FR</f>
        <v>0</v>
      </c>
      <c r="AA54" s="42">
        <f ca="1">(IF($C54=0,0,($C54/$D54)*((AA$3-VLOOKUP(Main!$C44,Main!$B$22:$E$33,4,FALSE))/$D54)^($C54-1)))*FR</f>
        <v>0</v>
      </c>
      <c r="AB54" s="42">
        <f ca="1">(IF($C54=0,0,($C54/$D54)*((AB$3-VLOOKUP(Main!$C44,Main!$B$22:$E$33,4,FALSE))/$D54)^($C54-1)))*FR</f>
        <v>0</v>
      </c>
      <c r="AC54" s="42">
        <f ca="1">(IF($C54=0,0,($C54/$D54)*((AC$3-VLOOKUP(Main!$C44,Main!$B$22:$E$33,4,FALSE))/$D54)^($C54-1)))*FR</f>
        <v>0</v>
      </c>
      <c r="AD54" s="42">
        <f ca="1">(IF($C54=0,0,($C54/$D54)*((AD$3-VLOOKUP(Main!$C44,Main!$B$22:$E$33,4,FALSE))/$D54)^($C54-1)))*FR</f>
        <v>0</v>
      </c>
      <c r="AE54" s="42">
        <f ca="1">(IF($C54=0,0,($C54/$D54)*((AE$3-VLOOKUP(Main!$C44,Main!$B$22:$E$33,4,FALSE))/$D54)^($C54-1)))*FR</f>
        <v>0</v>
      </c>
      <c r="AF54" s="42">
        <f ca="1">(IF($C54=0,0,($C54/$D54)*((AF$3-VLOOKUP(Main!$C44,Main!$B$22:$E$33,4,FALSE))/$D54)^($C54-1)))*FR</f>
        <v>0</v>
      </c>
      <c r="AG54" s="42">
        <f ca="1">(IF($C54=0,0,($C54/$D54)*((AG$3-VLOOKUP(Main!$C44,Main!$B$22:$E$33,4,FALSE))/$D54)^($C54-1)))*FR</f>
        <v>0</v>
      </c>
      <c r="AH54" s="42">
        <f ca="1">(IF($C54=0,0,($C54/$D54)*((AH$3-VLOOKUP(Main!$C44,Main!$B$22:$E$33,4,FALSE))/$D54)^($C54-1)))*FR</f>
        <v>0</v>
      </c>
      <c r="AI54" s="42">
        <f ca="1">(IF($C54=0,0,($C54/$D54)*((AI$3-VLOOKUP(Main!$C44,Main!$B$22:$E$33,4,FALSE))/$D54)^($C54-1)))*FR</f>
        <v>0</v>
      </c>
      <c r="AJ54" s="42">
        <f ca="1">(IF($C54=0,0,($C54/$D54)*((AJ$3-VLOOKUP(Main!$C44,Main!$B$22:$E$33,4,FALSE))/$D54)^($C54-1)))*FR</f>
        <v>0</v>
      </c>
    </row>
    <row r="55" spans="2:36" x14ac:dyDescent="0.2">
      <c r="B55" s="89">
        <v>10</v>
      </c>
      <c r="C55" s="89">
        <f ca="1">SUMIFS(Parameters!$F$16:$F$21,Parameters!$C$16:$C$21,Main!$F31,Parameters!$D$16:$D$21,IF(INDEX(Main!$Q$22:$Q$33,MATCH(Main!$C45,Main!$B$22:$B$33,0))="Poor","Poor",IF(INDEX(Main!$Q$22:$Q$33,MATCH(Main!$D45,Main!$B$22:$B$33,0))="Good",INDEX(Main!$Q$22:$Q$33,MATCH(Main!$C45,Main!$B$22:$B$33,0)),INDEX(Main!$Q$22:$Q$33,MATCH(Main!$D45,Main!$B$22:$B$33,0)))))</f>
        <v>0</v>
      </c>
      <c r="D55" s="89">
        <f ca="1">SUMIFS(Parameters!$G$16:$G$21,Parameters!$C$16:$C$21,VLOOKUP(Main!$C45,Main!$B$22:$F$33,5,FALSE),Parameters!$D$16:$D$21,IF(INDEX(Main!$Q$22:$Q$33,MATCH(Main!$C45,Main!$B$22:$B$33,0))="Poor","Poor",IF(INDEX(Main!$Q$22:$Q$33,MATCH(Main!$D45,Main!$B$22:$B$33,0))="Good",INDEX(Main!$Q$22:$Q$33,MATCH(Main!$C45,Main!$B$22:$B$33,0)),INDEX(Main!$Q$22:$Q$33,MATCH(Main!$D45,Main!$B$22:$B$33,0)))))</f>
        <v>0</v>
      </c>
      <c r="E55" s="42">
        <f ca="1">(IF($C55=0,0,($C55/$D55)*((E$3-VLOOKUP(Main!$C45,Main!$B$22:$E$33,4,FALSE))/$D55)^($C55-1)))*FR</f>
        <v>0</v>
      </c>
      <c r="F55" s="42">
        <f ca="1">(IF($C55=0,0,($C55/$D55)*((F$3-VLOOKUP(Main!$C45,Main!$B$22:$E$33,4,FALSE))/$D55)^($C55-1)))*FR</f>
        <v>0</v>
      </c>
      <c r="G55" s="42">
        <f ca="1">(IF($C55=0,0,($C55/$D55)*((G$3-VLOOKUP(Main!$C45,Main!$B$22:$E$33,4,FALSE))/$D55)^($C55-1)))*FR</f>
        <v>0</v>
      </c>
      <c r="H55" s="42">
        <f ca="1">(IF($C55=0,0,($C55/$D55)*((H$3-VLOOKUP(Main!$C45,Main!$B$22:$E$33,4,FALSE))/$D55)^($C55-1)))*FR</f>
        <v>0</v>
      </c>
      <c r="I55" s="42">
        <f ca="1">(IF($C55=0,0,($C55/$D55)*((I$3-VLOOKUP(Main!$C45,Main!$B$22:$E$33,4,FALSE))/$D55)^($C55-1)))*FR</f>
        <v>0</v>
      </c>
      <c r="J55" s="42">
        <f ca="1">(IF($C55=0,0,($C55/$D55)*((J$3-VLOOKUP(Main!$C45,Main!$B$22:$E$33,4,FALSE))/$D55)^($C55-1)))*FR</f>
        <v>0</v>
      </c>
      <c r="K55" s="42">
        <f ca="1">(IF($C55=0,0,($C55/$D55)*((K$3-VLOOKUP(Main!$C45,Main!$B$22:$E$33,4,FALSE))/$D55)^($C55-1)))*FR</f>
        <v>0</v>
      </c>
      <c r="L55" s="42">
        <f ca="1">(IF($C55=0,0,($C55/$D55)*((L$3-VLOOKUP(Main!$C45,Main!$B$22:$E$33,4,FALSE))/$D55)^($C55-1)))*FR</f>
        <v>0</v>
      </c>
      <c r="M55" s="42">
        <f ca="1">(IF($C55=0,0,($C55/$D55)*((M$3-VLOOKUP(Main!$C45,Main!$B$22:$E$33,4,FALSE))/$D55)^($C55-1)))*FR</f>
        <v>0</v>
      </c>
      <c r="N55" s="42">
        <f ca="1">(IF($C55=0,0,($C55/$D55)*((N$3-VLOOKUP(Main!$C45,Main!$B$22:$E$33,4,FALSE))/$D55)^($C55-1)))*FR</f>
        <v>0</v>
      </c>
      <c r="O55" s="42">
        <f ca="1">(IF($C55=0,0,($C55/$D55)*((O$3-VLOOKUP(Main!$C45,Main!$B$22:$E$33,4,FALSE))/$D55)^($C55-1)))*FR</f>
        <v>0</v>
      </c>
      <c r="P55" s="42">
        <f ca="1">(IF($C55=0,0,($C55/$D55)*((P$3-VLOOKUP(Main!$C45,Main!$B$22:$E$33,4,FALSE))/$D55)^($C55-1)))*FR</f>
        <v>0</v>
      </c>
      <c r="Q55" s="42">
        <f ca="1">(IF($C55=0,0,($C55/$D55)*((Q$3-VLOOKUP(Main!$C45,Main!$B$22:$E$33,4,FALSE))/$D55)^($C55-1)))*FR</f>
        <v>0</v>
      </c>
      <c r="R55" s="42">
        <f ca="1">(IF($C55=0,0,($C55/$D55)*((R$3-VLOOKUP(Main!$C45,Main!$B$22:$E$33,4,FALSE))/$D55)^($C55-1)))*FR</f>
        <v>0</v>
      </c>
      <c r="S55" s="42">
        <f ca="1">(IF($C55=0,0,($C55/$D55)*((S$3-VLOOKUP(Main!$C45,Main!$B$22:$E$33,4,FALSE))/$D55)^($C55-1)))*FR</f>
        <v>0</v>
      </c>
      <c r="T55" s="42">
        <f ca="1">(IF($C55=0,0,($C55/$D55)*((T$3-VLOOKUP(Main!$C45,Main!$B$22:$E$33,4,FALSE))/$D55)^($C55-1)))*FR</f>
        <v>0</v>
      </c>
      <c r="U55" s="42">
        <f ca="1">(IF($C55=0,0,($C55/$D55)*((U$3-VLOOKUP(Main!$C45,Main!$B$22:$E$33,4,FALSE))/$D55)^($C55-1)))*FR</f>
        <v>0</v>
      </c>
      <c r="V55" s="42">
        <f ca="1">(IF($C55=0,0,($C55/$D55)*((V$3-VLOOKUP(Main!$C45,Main!$B$22:$E$33,4,FALSE))/$D55)^($C55-1)))*FR</f>
        <v>0</v>
      </c>
      <c r="W55" s="42">
        <f ca="1">(IF($C55=0,0,($C55/$D55)*((W$3-VLOOKUP(Main!$C45,Main!$B$22:$E$33,4,FALSE))/$D55)^($C55-1)))*FR</f>
        <v>0</v>
      </c>
      <c r="X55" s="42">
        <f ca="1">(IF($C55=0,0,($C55/$D55)*((X$3-VLOOKUP(Main!$C45,Main!$B$22:$E$33,4,FALSE))/$D55)^($C55-1)))*FR</f>
        <v>0</v>
      </c>
      <c r="Y55" s="42">
        <f ca="1">(IF($C55=0,0,($C55/$D55)*((Y$3-VLOOKUP(Main!$C45,Main!$B$22:$E$33,4,FALSE))/$D55)^($C55-1)))*FR</f>
        <v>0</v>
      </c>
      <c r="Z55" s="42">
        <f ca="1">(IF($C55=0,0,($C55/$D55)*((Z$3-VLOOKUP(Main!$C45,Main!$B$22:$E$33,4,FALSE))/$D55)^($C55-1)))*FR</f>
        <v>0</v>
      </c>
      <c r="AA55" s="42">
        <f ca="1">(IF($C55=0,0,($C55/$D55)*((AA$3-VLOOKUP(Main!$C45,Main!$B$22:$E$33,4,FALSE))/$D55)^($C55-1)))*FR</f>
        <v>0</v>
      </c>
      <c r="AB55" s="42">
        <f ca="1">(IF($C55=0,0,($C55/$D55)*((AB$3-VLOOKUP(Main!$C45,Main!$B$22:$E$33,4,FALSE))/$D55)^($C55-1)))*FR</f>
        <v>0</v>
      </c>
      <c r="AC55" s="42">
        <f ca="1">(IF($C55=0,0,($C55/$D55)*((AC$3-VLOOKUP(Main!$C45,Main!$B$22:$E$33,4,FALSE))/$D55)^($C55-1)))*FR</f>
        <v>0</v>
      </c>
      <c r="AD55" s="42">
        <f ca="1">(IF($C55=0,0,($C55/$D55)*((AD$3-VLOOKUP(Main!$C45,Main!$B$22:$E$33,4,FALSE))/$D55)^($C55-1)))*FR</f>
        <v>0</v>
      </c>
      <c r="AE55" s="42">
        <f ca="1">(IF($C55=0,0,($C55/$D55)*((AE$3-VLOOKUP(Main!$C45,Main!$B$22:$E$33,4,FALSE))/$D55)^($C55-1)))*FR</f>
        <v>0</v>
      </c>
      <c r="AF55" s="42">
        <f ca="1">(IF($C55=0,0,($C55/$D55)*((AF$3-VLOOKUP(Main!$C45,Main!$B$22:$E$33,4,FALSE))/$D55)^($C55-1)))*FR</f>
        <v>0</v>
      </c>
      <c r="AG55" s="42">
        <f ca="1">(IF($C55=0,0,($C55/$D55)*((AG$3-VLOOKUP(Main!$C45,Main!$B$22:$E$33,4,FALSE))/$D55)^($C55-1)))*FR</f>
        <v>0</v>
      </c>
      <c r="AH55" s="42">
        <f ca="1">(IF($C55=0,0,($C55/$D55)*((AH$3-VLOOKUP(Main!$C45,Main!$B$22:$E$33,4,FALSE))/$D55)^($C55-1)))*FR</f>
        <v>0</v>
      </c>
      <c r="AI55" s="42">
        <f ca="1">(IF($C55=0,0,($C55/$D55)*((AI$3-VLOOKUP(Main!$C45,Main!$B$22:$E$33,4,FALSE))/$D55)^($C55-1)))*FR</f>
        <v>0</v>
      </c>
      <c r="AJ55" s="42">
        <f ca="1">(IF($C55=0,0,($C55/$D55)*((AJ$3-VLOOKUP(Main!$C45,Main!$B$22:$E$33,4,FALSE))/$D55)^($C55-1)))*FR</f>
        <v>0</v>
      </c>
    </row>
    <row r="56" spans="2:36" x14ac:dyDescent="0.2">
      <c r="B56" s="89">
        <v>11</v>
      </c>
      <c r="C56" s="89">
        <f ca="1">SUMIFS(Parameters!$F$16:$F$21,Parameters!$C$16:$C$21,Main!$F32,Parameters!$D$16:$D$21,IF(INDEX(Main!$Q$22:$Q$33,MATCH(Main!$C46,Main!$B$22:$B$33,0))="Poor","Poor",IF(INDEX(Main!$Q$22:$Q$33,MATCH(Main!$D46,Main!$B$22:$B$33,0))="Good",INDEX(Main!$Q$22:$Q$33,MATCH(Main!$C46,Main!$B$22:$B$33,0)),INDEX(Main!$Q$22:$Q$33,MATCH(Main!$D46,Main!$B$22:$B$33,0)))))</f>
        <v>0</v>
      </c>
      <c r="D56" s="89">
        <f ca="1">SUMIFS(Parameters!$G$16:$G$21,Parameters!$C$16:$C$21,VLOOKUP(Main!$C46,Main!$B$22:$F$33,5,FALSE),Parameters!$D$16:$D$21,IF(INDEX(Main!$Q$22:$Q$33,MATCH(Main!$C46,Main!$B$22:$B$33,0))="Poor","Poor",IF(INDEX(Main!$Q$22:$Q$33,MATCH(Main!$D46,Main!$B$22:$B$33,0))="Good",INDEX(Main!$Q$22:$Q$33,MATCH(Main!$C46,Main!$B$22:$B$33,0)),INDEX(Main!$Q$22:$Q$33,MATCH(Main!$D46,Main!$B$22:$B$33,0)))))</f>
        <v>0</v>
      </c>
      <c r="E56" s="42">
        <f ca="1">(IF($C56=0,0,($C56/$D56)*((E$3-VLOOKUP(Main!$C46,Main!$B$22:$E$33,4,FALSE))/$D56)^($C56-1)))*FR</f>
        <v>0</v>
      </c>
      <c r="F56" s="42">
        <f ca="1">(IF($C56=0,0,($C56/$D56)*((F$3-VLOOKUP(Main!$C46,Main!$B$22:$E$33,4,FALSE))/$D56)^($C56-1)))*FR</f>
        <v>0</v>
      </c>
      <c r="G56" s="42">
        <f ca="1">(IF($C56=0,0,($C56/$D56)*((G$3-VLOOKUP(Main!$C46,Main!$B$22:$E$33,4,FALSE))/$D56)^($C56-1)))*FR</f>
        <v>0</v>
      </c>
      <c r="H56" s="42">
        <f ca="1">(IF($C56=0,0,($C56/$D56)*((H$3-VLOOKUP(Main!$C46,Main!$B$22:$E$33,4,FALSE))/$D56)^($C56-1)))*FR</f>
        <v>0</v>
      </c>
      <c r="I56" s="42">
        <f ca="1">(IF($C56=0,0,($C56/$D56)*((I$3-VLOOKUP(Main!$C46,Main!$B$22:$E$33,4,FALSE))/$D56)^($C56-1)))*FR</f>
        <v>0</v>
      </c>
      <c r="J56" s="42">
        <f ca="1">(IF($C56=0,0,($C56/$D56)*((J$3-VLOOKUP(Main!$C46,Main!$B$22:$E$33,4,FALSE))/$D56)^($C56-1)))*FR</f>
        <v>0</v>
      </c>
      <c r="K56" s="42">
        <f ca="1">(IF($C56=0,0,($C56/$D56)*((K$3-VLOOKUP(Main!$C46,Main!$B$22:$E$33,4,FALSE))/$D56)^($C56-1)))*FR</f>
        <v>0</v>
      </c>
      <c r="L56" s="42">
        <f ca="1">(IF($C56=0,0,($C56/$D56)*((L$3-VLOOKUP(Main!$C46,Main!$B$22:$E$33,4,FALSE))/$D56)^($C56-1)))*FR</f>
        <v>0</v>
      </c>
      <c r="M56" s="42">
        <f ca="1">(IF($C56=0,0,($C56/$D56)*((M$3-VLOOKUP(Main!$C46,Main!$B$22:$E$33,4,FALSE))/$D56)^($C56-1)))*FR</f>
        <v>0</v>
      </c>
      <c r="N56" s="42">
        <f ca="1">(IF($C56=0,0,($C56/$D56)*((N$3-VLOOKUP(Main!$C46,Main!$B$22:$E$33,4,FALSE))/$D56)^($C56-1)))*FR</f>
        <v>0</v>
      </c>
      <c r="O56" s="42">
        <f ca="1">(IF($C56=0,0,($C56/$D56)*((O$3-VLOOKUP(Main!$C46,Main!$B$22:$E$33,4,FALSE))/$D56)^($C56-1)))*FR</f>
        <v>0</v>
      </c>
      <c r="P56" s="42">
        <f ca="1">(IF($C56=0,0,($C56/$D56)*((P$3-VLOOKUP(Main!$C46,Main!$B$22:$E$33,4,FALSE))/$D56)^($C56-1)))*FR</f>
        <v>0</v>
      </c>
      <c r="Q56" s="42">
        <f ca="1">(IF($C56=0,0,($C56/$D56)*((Q$3-VLOOKUP(Main!$C46,Main!$B$22:$E$33,4,FALSE))/$D56)^($C56-1)))*FR</f>
        <v>0</v>
      </c>
      <c r="R56" s="42">
        <f ca="1">(IF($C56=0,0,($C56/$D56)*((R$3-VLOOKUP(Main!$C46,Main!$B$22:$E$33,4,FALSE))/$D56)^($C56-1)))*FR</f>
        <v>0</v>
      </c>
      <c r="S56" s="42">
        <f ca="1">(IF($C56=0,0,($C56/$D56)*((S$3-VLOOKUP(Main!$C46,Main!$B$22:$E$33,4,FALSE))/$D56)^($C56-1)))*FR</f>
        <v>0</v>
      </c>
      <c r="T56" s="42">
        <f ca="1">(IF($C56=0,0,($C56/$D56)*((T$3-VLOOKUP(Main!$C46,Main!$B$22:$E$33,4,FALSE))/$D56)^($C56-1)))*FR</f>
        <v>0</v>
      </c>
      <c r="U56" s="42">
        <f ca="1">(IF($C56=0,0,($C56/$D56)*((U$3-VLOOKUP(Main!$C46,Main!$B$22:$E$33,4,FALSE))/$D56)^($C56-1)))*FR</f>
        <v>0</v>
      </c>
      <c r="V56" s="42">
        <f ca="1">(IF($C56=0,0,($C56/$D56)*((V$3-VLOOKUP(Main!$C46,Main!$B$22:$E$33,4,FALSE))/$D56)^($C56-1)))*FR</f>
        <v>0</v>
      </c>
      <c r="W56" s="42">
        <f ca="1">(IF($C56=0,0,($C56/$D56)*((W$3-VLOOKUP(Main!$C46,Main!$B$22:$E$33,4,FALSE))/$D56)^($C56-1)))*FR</f>
        <v>0</v>
      </c>
      <c r="X56" s="42">
        <f ca="1">(IF($C56=0,0,($C56/$D56)*((X$3-VLOOKUP(Main!$C46,Main!$B$22:$E$33,4,FALSE))/$D56)^($C56-1)))*FR</f>
        <v>0</v>
      </c>
      <c r="Y56" s="42">
        <f ca="1">(IF($C56=0,0,($C56/$D56)*((Y$3-VLOOKUP(Main!$C46,Main!$B$22:$E$33,4,FALSE))/$D56)^($C56-1)))*FR</f>
        <v>0</v>
      </c>
      <c r="Z56" s="42">
        <f ca="1">(IF($C56=0,0,($C56/$D56)*((Z$3-VLOOKUP(Main!$C46,Main!$B$22:$E$33,4,FALSE))/$D56)^($C56-1)))*FR</f>
        <v>0</v>
      </c>
      <c r="AA56" s="42">
        <f ca="1">(IF($C56=0,0,($C56/$D56)*((AA$3-VLOOKUP(Main!$C46,Main!$B$22:$E$33,4,FALSE))/$D56)^($C56-1)))*FR</f>
        <v>0</v>
      </c>
      <c r="AB56" s="42">
        <f ca="1">(IF($C56=0,0,($C56/$D56)*((AB$3-VLOOKUP(Main!$C46,Main!$B$22:$E$33,4,FALSE))/$D56)^($C56-1)))*FR</f>
        <v>0</v>
      </c>
      <c r="AC56" s="42">
        <f ca="1">(IF($C56=0,0,($C56/$D56)*((AC$3-VLOOKUP(Main!$C46,Main!$B$22:$E$33,4,FALSE))/$D56)^($C56-1)))*FR</f>
        <v>0</v>
      </c>
      <c r="AD56" s="42">
        <f ca="1">(IF($C56=0,0,($C56/$D56)*((AD$3-VLOOKUP(Main!$C46,Main!$B$22:$E$33,4,FALSE))/$D56)^($C56-1)))*FR</f>
        <v>0</v>
      </c>
      <c r="AE56" s="42">
        <f ca="1">(IF($C56=0,0,($C56/$D56)*((AE$3-VLOOKUP(Main!$C46,Main!$B$22:$E$33,4,FALSE))/$D56)^($C56-1)))*FR</f>
        <v>0</v>
      </c>
      <c r="AF56" s="42">
        <f ca="1">(IF($C56=0,0,($C56/$D56)*((AF$3-VLOOKUP(Main!$C46,Main!$B$22:$E$33,4,FALSE))/$D56)^($C56-1)))*FR</f>
        <v>0</v>
      </c>
      <c r="AG56" s="42">
        <f ca="1">(IF($C56=0,0,($C56/$D56)*((AG$3-VLOOKUP(Main!$C46,Main!$B$22:$E$33,4,FALSE))/$D56)^($C56-1)))*FR</f>
        <v>0</v>
      </c>
      <c r="AH56" s="42">
        <f ca="1">(IF($C56=0,0,($C56/$D56)*((AH$3-VLOOKUP(Main!$C46,Main!$B$22:$E$33,4,FALSE))/$D56)^($C56-1)))*FR</f>
        <v>0</v>
      </c>
      <c r="AI56" s="42">
        <f ca="1">(IF($C56=0,0,($C56/$D56)*((AI$3-VLOOKUP(Main!$C46,Main!$B$22:$E$33,4,FALSE))/$D56)^($C56-1)))*FR</f>
        <v>0</v>
      </c>
      <c r="AJ56" s="42">
        <f ca="1">(IF($C56=0,0,($C56/$D56)*((AJ$3-VLOOKUP(Main!$C46,Main!$B$22:$E$33,4,FALSE))/$D56)^($C56-1)))*FR</f>
        <v>0</v>
      </c>
    </row>
    <row r="57" spans="2:36" x14ac:dyDescent="0.2">
      <c r="B57" s="89">
        <v>12</v>
      </c>
      <c r="C57" s="89">
        <f ca="1">SUMIFS(Parameters!$F$16:$F$21,Parameters!$C$16:$C$21,Main!$F33,Parameters!$D$16:$D$21,IF(INDEX(Main!$Q$22:$Q$33,MATCH(Main!$C47,Main!$B$22:$B$33,0))="Poor","Poor",IF(INDEX(Main!$Q$22:$Q$33,MATCH(Main!$D47,Main!$B$22:$B$33,0))="Good",INDEX(Main!$Q$22:$Q$33,MATCH(Main!$C47,Main!$B$22:$B$33,0)),INDEX(Main!$Q$22:$Q$33,MATCH(Main!$D47,Main!$B$22:$B$33,0)))))</f>
        <v>0</v>
      </c>
      <c r="D57" s="89">
        <f ca="1">SUMIFS(Parameters!$G$16:$G$21,Parameters!$C$16:$C$21,VLOOKUP(Main!$C47,Main!$B$22:$F$33,5,FALSE),Parameters!$D$16:$D$21,IF(INDEX(Main!$Q$22:$Q$33,MATCH(Main!$C47,Main!$B$22:$B$33,0))="Poor","Poor",IF(INDEX(Main!$Q$22:$Q$33,MATCH(Main!$D47,Main!$B$22:$B$33,0))="Good",INDEX(Main!$Q$22:$Q$33,MATCH(Main!$C47,Main!$B$22:$B$33,0)),INDEX(Main!$Q$22:$Q$33,MATCH(Main!$D47,Main!$B$22:$B$33,0)))))</f>
        <v>0</v>
      </c>
      <c r="E57" s="42">
        <f ca="1">(IF($C57=0,0,($C57/$D57)*((E$3-VLOOKUP(Main!$C47,Main!$B$22:$E$33,4,FALSE))/$D57)^($C57-1)))*FR</f>
        <v>0</v>
      </c>
      <c r="F57" s="42">
        <f ca="1">(IF($C57=0,0,($C57/$D57)*((F$3-VLOOKUP(Main!$C47,Main!$B$22:$E$33,4,FALSE))/$D57)^($C57-1)))*FR</f>
        <v>0</v>
      </c>
      <c r="G57" s="42">
        <f ca="1">(IF($C57=0,0,($C57/$D57)*((G$3-VLOOKUP(Main!$C47,Main!$B$22:$E$33,4,FALSE))/$D57)^($C57-1)))*FR</f>
        <v>0</v>
      </c>
      <c r="H57" s="42">
        <f ca="1">(IF($C57=0,0,($C57/$D57)*((H$3-VLOOKUP(Main!$C47,Main!$B$22:$E$33,4,FALSE))/$D57)^($C57-1)))*FR</f>
        <v>0</v>
      </c>
      <c r="I57" s="42">
        <f ca="1">(IF($C57=0,0,($C57/$D57)*((I$3-VLOOKUP(Main!$C47,Main!$B$22:$E$33,4,FALSE))/$D57)^($C57-1)))*FR</f>
        <v>0</v>
      </c>
      <c r="J57" s="42">
        <f ca="1">(IF($C57=0,0,($C57/$D57)*((J$3-VLOOKUP(Main!$C47,Main!$B$22:$E$33,4,FALSE))/$D57)^($C57-1)))*FR</f>
        <v>0</v>
      </c>
      <c r="K57" s="42">
        <f ca="1">(IF($C57=0,0,($C57/$D57)*((K$3-VLOOKUP(Main!$C47,Main!$B$22:$E$33,4,FALSE))/$D57)^($C57-1)))*FR</f>
        <v>0</v>
      </c>
      <c r="L57" s="42">
        <f ca="1">(IF($C57=0,0,($C57/$D57)*((L$3-VLOOKUP(Main!$C47,Main!$B$22:$E$33,4,FALSE))/$D57)^($C57-1)))*FR</f>
        <v>0</v>
      </c>
      <c r="M57" s="42">
        <f ca="1">(IF($C57=0,0,($C57/$D57)*((M$3-VLOOKUP(Main!$C47,Main!$B$22:$E$33,4,FALSE))/$D57)^($C57-1)))*FR</f>
        <v>0</v>
      </c>
      <c r="N57" s="42">
        <f ca="1">(IF($C57=0,0,($C57/$D57)*((N$3-VLOOKUP(Main!$C47,Main!$B$22:$E$33,4,FALSE))/$D57)^($C57-1)))*FR</f>
        <v>0</v>
      </c>
      <c r="O57" s="42">
        <f ca="1">(IF($C57=0,0,($C57/$D57)*((O$3-VLOOKUP(Main!$C47,Main!$B$22:$E$33,4,FALSE))/$D57)^($C57-1)))*FR</f>
        <v>0</v>
      </c>
      <c r="P57" s="42">
        <f ca="1">(IF($C57=0,0,($C57/$D57)*((P$3-VLOOKUP(Main!$C47,Main!$B$22:$E$33,4,FALSE))/$D57)^($C57-1)))*FR</f>
        <v>0</v>
      </c>
      <c r="Q57" s="42">
        <f ca="1">(IF($C57=0,0,($C57/$D57)*((Q$3-VLOOKUP(Main!$C47,Main!$B$22:$E$33,4,FALSE))/$D57)^($C57-1)))*FR</f>
        <v>0</v>
      </c>
      <c r="R57" s="42">
        <f ca="1">(IF($C57=0,0,($C57/$D57)*((R$3-VLOOKUP(Main!$C47,Main!$B$22:$E$33,4,FALSE))/$D57)^($C57-1)))*FR</f>
        <v>0</v>
      </c>
      <c r="S57" s="42">
        <f ca="1">(IF($C57=0,0,($C57/$D57)*((S$3-VLOOKUP(Main!$C47,Main!$B$22:$E$33,4,FALSE))/$D57)^($C57-1)))*FR</f>
        <v>0</v>
      </c>
      <c r="T57" s="42">
        <f ca="1">(IF($C57=0,0,($C57/$D57)*((T$3-VLOOKUP(Main!$C47,Main!$B$22:$E$33,4,FALSE))/$D57)^($C57-1)))*FR</f>
        <v>0</v>
      </c>
      <c r="U57" s="42">
        <f ca="1">(IF($C57=0,0,($C57/$D57)*((U$3-VLOOKUP(Main!$C47,Main!$B$22:$E$33,4,FALSE))/$D57)^($C57-1)))*FR</f>
        <v>0</v>
      </c>
      <c r="V57" s="42">
        <f ca="1">(IF($C57=0,0,($C57/$D57)*((V$3-VLOOKUP(Main!$C47,Main!$B$22:$E$33,4,FALSE))/$D57)^($C57-1)))*FR</f>
        <v>0</v>
      </c>
      <c r="W57" s="42">
        <f ca="1">(IF($C57=0,0,($C57/$D57)*((W$3-VLOOKUP(Main!$C47,Main!$B$22:$E$33,4,FALSE))/$D57)^($C57-1)))*FR</f>
        <v>0</v>
      </c>
      <c r="X57" s="42">
        <f ca="1">(IF($C57=0,0,($C57/$D57)*((X$3-VLOOKUP(Main!$C47,Main!$B$22:$E$33,4,FALSE))/$D57)^($C57-1)))*FR</f>
        <v>0</v>
      </c>
      <c r="Y57" s="42">
        <f ca="1">(IF($C57=0,0,($C57/$D57)*((Y$3-VLOOKUP(Main!$C47,Main!$B$22:$E$33,4,FALSE))/$D57)^($C57-1)))*FR</f>
        <v>0</v>
      </c>
      <c r="Z57" s="42">
        <f ca="1">(IF($C57=0,0,($C57/$D57)*((Z$3-VLOOKUP(Main!$C47,Main!$B$22:$E$33,4,FALSE))/$D57)^($C57-1)))*FR</f>
        <v>0</v>
      </c>
      <c r="AA57" s="42">
        <f ca="1">(IF($C57=0,0,($C57/$D57)*((AA$3-VLOOKUP(Main!$C47,Main!$B$22:$E$33,4,FALSE))/$D57)^($C57-1)))*FR</f>
        <v>0</v>
      </c>
      <c r="AB57" s="42">
        <f ca="1">(IF($C57=0,0,($C57/$D57)*((AB$3-VLOOKUP(Main!$C47,Main!$B$22:$E$33,4,FALSE))/$D57)^($C57-1)))*FR</f>
        <v>0</v>
      </c>
      <c r="AC57" s="42">
        <f ca="1">(IF($C57=0,0,($C57/$D57)*((AC$3-VLOOKUP(Main!$C47,Main!$B$22:$E$33,4,FALSE))/$D57)^($C57-1)))*FR</f>
        <v>0</v>
      </c>
      <c r="AD57" s="42">
        <f ca="1">(IF($C57=0,0,($C57/$D57)*((AD$3-VLOOKUP(Main!$C47,Main!$B$22:$E$33,4,FALSE))/$D57)^($C57-1)))*FR</f>
        <v>0</v>
      </c>
      <c r="AE57" s="42">
        <f ca="1">(IF($C57=0,0,($C57/$D57)*((AE$3-VLOOKUP(Main!$C47,Main!$B$22:$E$33,4,FALSE))/$D57)^($C57-1)))*FR</f>
        <v>0</v>
      </c>
      <c r="AF57" s="42">
        <f ca="1">(IF($C57=0,0,($C57/$D57)*((AF$3-VLOOKUP(Main!$C47,Main!$B$22:$E$33,4,FALSE))/$D57)^($C57-1)))*FR</f>
        <v>0</v>
      </c>
      <c r="AG57" s="42">
        <f ca="1">(IF($C57=0,0,($C57/$D57)*((AG$3-VLOOKUP(Main!$C47,Main!$B$22:$E$33,4,FALSE))/$D57)^($C57-1)))*FR</f>
        <v>0</v>
      </c>
      <c r="AH57" s="42">
        <f ca="1">(IF($C57=0,0,($C57/$D57)*((AH$3-VLOOKUP(Main!$C47,Main!$B$22:$E$33,4,FALSE))/$D57)^($C57-1)))*FR</f>
        <v>0</v>
      </c>
      <c r="AI57" s="42">
        <f ca="1">(IF($C57=0,0,($C57/$D57)*((AI$3-VLOOKUP(Main!$C47,Main!$B$22:$E$33,4,FALSE))/$D57)^($C57-1)))*FR</f>
        <v>0</v>
      </c>
      <c r="AJ57" s="42">
        <f ca="1">(IF($C57=0,0,($C57/$D57)*((AJ$3-VLOOKUP(Main!$C47,Main!$B$22:$E$33,4,FALSE))/$D57)^($C57-1)))*FR</f>
        <v>0</v>
      </c>
    </row>
    <row r="63" spans="2:36" ht="10.5" x14ac:dyDescent="0.25">
      <c r="E63" s="118" t="s">
        <v>161</v>
      </c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</row>
    <row r="64" spans="2:36" ht="10.5" x14ac:dyDescent="0.25">
      <c r="B64" s="89" t="s">
        <v>38</v>
      </c>
      <c r="C64" s="89"/>
      <c r="D64" s="89"/>
      <c r="E64" s="12">
        <f>E3</f>
        <v>2021</v>
      </c>
      <c r="F64" s="12">
        <f t="shared" ref="F64:Y64" si="0">F3</f>
        <v>2022</v>
      </c>
      <c r="G64" s="12">
        <f t="shared" si="0"/>
        <v>2023</v>
      </c>
      <c r="H64" s="12">
        <f t="shared" si="0"/>
        <v>2024</v>
      </c>
      <c r="I64" s="12">
        <f t="shared" si="0"/>
        <v>2025</v>
      </c>
      <c r="J64" s="12">
        <f t="shared" si="0"/>
        <v>2026</v>
      </c>
      <c r="K64" s="12">
        <f t="shared" si="0"/>
        <v>2027</v>
      </c>
      <c r="L64" s="12">
        <f t="shared" si="0"/>
        <v>2028</v>
      </c>
      <c r="M64" s="12">
        <f t="shared" si="0"/>
        <v>2029</v>
      </c>
      <c r="N64" s="12">
        <f t="shared" si="0"/>
        <v>2030</v>
      </c>
      <c r="O64" s="12">
        <f t="shared" si="0"/>
        <v>2031</v>
      </c>
      <c r="P64" s="12">
        <f t="shared" si="0"/>
        <v>2032</v>
      </c>
      <c r="Q64" s="12">
        <f t="shared" si="0"/>
        <v>2033</v>
      </c>
      <c r="R64" s="12">
        <f t="shared" si="0"/>
        <v>2034</v>
      </c>
      <c r="S64" s="12">
        <f t="shared" si="0"/>
        <v>2035</v>
      </c>
      <c r="T64" s="12">
        <f t="shared" si="0"/>
        <v>2036</v>
      </c>
      <c r="U64" s="12">
        <f t="shared" si="0"/>
        <v>2037</v>
      </c>
      <c r="V64" s="12">
        <f t="shared" si="0"/>
        <v>2038</v>
      </c>
      <c r="W64" s="12">
        <f t="shared" si="0"/>
        <v>2039</v>
      </c>
      <c r="X64" s="12">
        <f t="shared" si="0"/>
        <v>2040</v>
      </c>
      <c r="Y64" s="12">
        <f t="shared" si="0"/>
        <v>2041</v>
      </c>
      <c r="Z64" s="12">
        <f t="shared" ref="Z64:AJ64" si="1">Z3</f>
        <v>2042</v>
      </c>
      <c r="AA64" s="12">
        <f t="shared" si="1"/>
        <v>2043</v>
      </c>
      <c r="AB64" s="12">
        <f t="shared" si="1"/>
        <v>2044</v>
      </c>
      <c r="AC64" s="12">
        <f t="shared" si="1"/>
        <v>2045</v>
      </c>
      <c r="AD64" s="12">
        <f t="shared" si="1"/>
        <v>2046</v>
      </c>
      <c r="AE64" s="12">
        <f t="shared" si="1"/>
        <v>2047</v>
      </c>
      <c r="AF64" s="12">
        <f t="shared" si="1"/>
        <v>2048</v>
      </c>
      <c r="AG64" s="12">
        <f t="shared" si="1"/>
        <v>2049</v>
      </c>
      <c r="AH64" s="12">
        <f t="shared" si="1"/>
        <v>2050</v>
      </c>
      <c r="AI64" s="12">
        <f t="shared" si="1"/>
        <v>2051</v>
      </c>
      <c r="AJ64" s="12">
        <f t="shared" si="1"/>
        <v>2052</v>
      </c>
    </row>
    <row r="65" spans="2:36" x14ac:dyDescent="0.2">
      <c r="B65" s="89">
        <v>1</v>
      </c>
      <c r="C65" s="89"/>
      <c r="D65" s="89"/>
      <c r="E65" s="42">
        <f ca="1">$D4*SUM(Main!$C22:$D22)+$C4*(Main!$M22+Main!$O22)</f>
        <v>3.4200000000000001E-2</v>
      </c>
      <c r="F65" s="42">
        <f ca="1">$D4*SUM(Main!$C22:$D22)+$C4*(Main!$M22+Main!$O22)</f>
        <v>3.4200000000000001E-2</v>
      </c>
      <c r="G65" s="42">
        <f ca="1">$D4*SUM(Main!$C22:$D22)+$C4*(Main!$M22+Main!$O22)</f>
        <v>3.4200000000000001E-2</v>
      </c>
      <c r="H65" s="42">
        <f ca="1">$D4*SUM(Main!$C22:$D22)+$C4*(Main!$M22+Main!$O22)</f>
        <v>3.4200000000000001E-2</v>
      </c>
      <c r="I65" s="42">
        <f ca="1">$D4*SUM(Main!$C22:$D22)+$C4*(Main!$M22+Main!$O22)</f>
        <v>3.4200000000000001E-2</v>
      </c>
      <c r="J65" s="42">
        <f ca="1">$D4*SUM(Main!$C22:$D22)+$C4*(Main!$M22+Main!$O22)</f>
        <v>3.4200000000000001E-2</v>
      </c>
      <c r="K65" s="42">
        <f ca="1">$D4*SUM(Main!$C22:$D22)+$C4*(Main!$M22+Main!$O22)</f>
        <v>3.4200000000000001E-2</v>
      </c>
      <c r="L65" s="42">
        <f ca="1">$D4*SUM(Main!$C22:$D22)+$C4*(Main!$M22+Main!$O22)</f>
        <v>3.4200000000000001E-2</v>
      </c>
      <c r="M65" s="42">
        <f ca="1">$D4*SUM(Main!$C22:$D22)+$C4*(Main!$M22+Main!$O22)</f>
        <v>3.4200000000000001E-2</v>
      </c>
      <c r="N65" s="42">
        <f ca="1">$D4*SUM(Main!$C22:$D22)+$C4*(Main!$M22+Main!$O22)</f>
        <v>3.4200000000000001E-2</v>
      </c>
      <c r="O65" s="42">
        <f ca="1">$D4*SUM(Main!$C22:$D22)+$C4*(Main!$M22+Main!$O22)</f>
        <v>3.4200000000000001E-2</v>
      </c>
      <c r="P65" s="42">
        <f ca="1">$D4*SUM(Main!$C22:$D22)+$C4*(Main!$M22+Main!$O22)</f>
        <v>3.4200000000000001E-2</v>
      </c>
      <c r="Q65" s="42">
        <f ca="1">$D4*SUM(Main!$C22:$D22)+$C4*(Main!$M22+Main!$O22)</f>
        <v>3.4200000000000001E-2</v>
      </c>
      <c r="R65" s="42">
        <f ca="1">$D4*SUM(Main!$C22:$D22)+$C4*(Main!$M22+Main!$O22)</f>
        <v>3.4200000000000001E-2</v>
      </c>
      <c r="S65" s="42">
        <f ca="1">$D4*SUM(Main!$C22:$D22)+$C4*(Main!$M22+Main!$O22)</f>
        <v>3.4200000000000001E-2</v>
      </c>
      <c r="T65" s="42">
        <f ca="1">$D4*SUM(Main!$C22:$D22)+$C4*(Main!$M22+Main!$O22)</f>
        <v>3.4200000000000001E-2</v>
      </c>
      <c r="U65" s="42">
        <f ca="1">$D4*SUM(Main!$C22:$D22)+$C4*(Main!$M22+Main!$O22)</f>
        <v>3.4200000000000001E-2</v>
      </c>
      <c r="V65" s="42">
        <f ca="1">$D4*SUM(Main!$C22:$D22)+$C4*(Main!$M22+Main!$O22)</f>
        <v>3.4200000000000001E-2</v>
      </c>
      <c r="W65" s="42">
        <f ca="1">$D4*SUM(Main!$C22:$D22)+$C4*(Main!$M22+Main!$O22)</f>
        <v>3.4200000000000001E-2</v>
      </c>
      <c r="X65" s="42">
        <f ca="1">$D4*SUM(Main!$C22:$D22)+$C4*(Main!$M22+Main!$O22)</f>
        <v>3.4200000000000001E-2</v>
      </c>
      <c r="Y65" s="42">
        <f ca="1">$D4*SUM(Main!$C22:$D22)+$C4*(Main!$M22+Main!$O22)</f>
        <v>3.4200000000000001E-2</v>
      </c>
      <c r="Z65" s="42">
        <f ca="1">$D4*SUM(Main!$C22:$D22)+$C4*(Main!$M22+Main!$O22)</f>
        <v>3.4200000000000001E-2</v>
      </c>
      <c r="AA65" s="42">
        <f ca="1">$D4*SUM(Main!$C22:$D22)+$C4*(Main!$M22+Main!$O22)</f>
        <v>3.4200000000000001E-2</v>
      </c>
      <c r="AB65" s="42">
        <f ca="1">$D4*SUM(Main!$C22:$D22)+$C4*(Main!$M22+Main!$O22)</f>
        <v>3.4200000000000001E-2</v>
      </c>
      <c r="AC65" s="42">
        <f ca="1">$D4*SUM(Main!$C22:$D22)+$C4*(Main!$M22+Main!$O22)</f>
        <v>3.4200000000000001E-2</v>
      </c>
      <c r="AD65" s="42">
        <f ca="1">$D4*SUM(Main!$C22:$D22)+$C4*(Main!$M22+Main!$O22)</f>
        <v>3.4200000000000001E-2</v>
      </c>
      <c r="AE65" s="42">
        <f ca="1">$D4*SUM(Main!$C22:$D22)+$C4*(Main!$M22+Main!$O22)</f>
        <v>3.4200000000000001E-2</v>
      </c>
      <c r="AF65" s="42">
        <f ca="1">$D4*SUM(Main!$C22:$D22)+$C4*(Main!$M22+Main!$O22)</f>
        <v>3.4200000000000001E-2</v>
      </c>
      <c r="AG65" s="42">
        <f ca="1">$D4*SUM(Main!$C22:$D22)+$C4*(Main!$M22+Main!$O22)</f>
        <v>3.4200000000000001E-2</v>
      </c>
      <c r="AH65" s="42">
        <f ca="1">$D4*SUM(Main!$C22:$D22)+$C4*(Main!$M22+Main!$O22)</f>
        <v>3.4200000000000001E-2</v>
      </c>
      <c r="AI65" s="42">
        <f ca="1">$D4*SUM(Main!$C22:$D22)+$C4*(Main!$M22+Main!$O22)</f>
        <v>3.4200000000000001E-2</v>
      </c>
      <c r="AJ65" s="42">
        <f ca="1">$D4*SUM(Main!$C22:$D22)+$C4*(Main!$M22+Main!$O22)</f>
        <v>3.4200000000000001E-2</v>
      </c>
    </row>
    <row r="66" spans="2:36" x14ac:dyDescent="0.2">
      <c r="B66" s="89">
        <v>2</v>
      </c>
      <c r="C66" s="89"/>
      <c r="D66" s="89"/>
      <c r="E66" s="42">
        <f ca="1">$D5*SUM(Main!$C23:$D23)+$C5*(Main!$M23+Main!$O23)</f>
        <v>3.8E-3</v>
      </c>
      <c r="F66" s="42">
        <f ca="1">$D5*SUM(Main!$C23:$D23)+$C5*(Main!$M23+Main!$O23)</f>
        <v>3.8E-3</v>
      </c>
      <c r="G66" s="42">
        <f ca="1">$D5*SUM(Main!$C23:$D23)+$C5*(Main!$M23+Main!$O23)</f>
        <v>3.8E-3</v>
      </c>
      <c r="H66" s="42">
        <f ca="1">$D5*SUM(Main!$C23:$D23)+$C5*(Main!$M23+Main!$O23)</f>
        <v>3.8E-3</v>
      </c>
      <c r="I66" s="42">
        <f ca="1">$D5*SUM(Main!$C23:$D23)+$C5*(Main!$M23+Main!$O23)</f>
        <v>3.8E-3</v>
      </c>
      <c r="J66" s="42">
        <f ca="1">$D5*SUM(Main!$C23:$D23)+$C5*(Main!$M23+Main!$O23)</f>
        <v>3.8E-3</v>
      </c>
      <c r="K66" s="42">
        <f ca="1">$D5*SUM(Main!$C23:$D23)+$C5*(Main!$M23+Main!$O23)</f>
        <v>3.8E-3</v>
      </c>
      <c r="L66" s="42">
        <f ca="1">$D5*SUM(Main!$C23:$D23)+$C5*(Main!$M23+Main!$O23)</f>
        <v>3.8E-3</v>
      </c>
      <c r="M66" s="42">
        <f ca="1">$D5*SUM(Main!$C23:$D23)+$C5*(Main!$M23+Main!$O23)</f>
        <v>3.8E-3</v>
      </c>
      <c r="N66" s="42">
        <f ca="1">$D5*SUM(Main!$C23:$D23)+$C5*(Main!$M23+Main!$O23)</f>
        <v>3.8E-3</v>
      </c>
      <c r="O66" s="42">
        <f ca="1">$D5*SUM(Main!$C23:$D23)+$C5*(Main!$M23+Main!$O23)</f>
        <v>3.8E-3</v>
      </c>
      <c r="P66" s="42">
        <f ca="1">$D5*SUM(Main!$C23:$D23)+$C5*(Main!$M23+Main!$O23)</f>
        <v>3.8E-3</v>
      </c>
      <c r="Q66" s="42">
        <f ca="1">$D5*SUM(Main!$C23:$D23)+$C5*(Main!$M23+Main!$O23)</f>
        <v>3.8E-3</v>
      </c>
      <c r="R66" s="42">
        <f ca="1">$D5*SUM(Main!$C23:$D23)+$C5*(Main!$M23+Main!$O23)</f>
        <v>3.8E-3</v>
      </c>
      <c r="S66" s="42">
        <f ca="1">$D5*SUM(Main!$C23:$D23)+$C5*(Main!$M23+Main!$O23)</f>
        <v>3.8E-3</v>
      </c>
      <c r="T66" s="42">
        <f ca="1">$D5*SUM(Main!$C23:$D23)+$C5*(Main!$M23+Main!$O23)</f>
        <v>3.8E-3</v>
      </c>
      <c r="U66" s="42">
        <f ca="1">$D5*SUM(Main!$C23:$D23)+$C5*(Main!$M23+Main!$O23)</f>
        <v>3.8E-3</v>
      </c>
      <c r="V66" s="42">
        <f ca="1">$D5*SUM(Main!$C23:$D23)+$C5*(Main!$M23+Main!$O23)</f>
        <v>3.8E-3</v>
      </c>
      <c r="W66" s="42">
        <f ca="1">$D5*SUM(Main!$C23:$D23)+$C5*(Main!$M23+Main!$O23)</f>
        <v>3.8E-3</v>
      </c>
      <c r="X66" s="42">
        <f ca="1">$D5*SUM(Main!$C23:$D23)+$C5*(Main!$M23+Main!$O23)</f>
        <v>3.8E-3</v>
      </c>
      <c r="Y66" s="42">
        <f ca="1">$D5*SUM(Main!$C23:$D23)+$C5*(Main!$M23+Main!$O23)</f>
        <v>3.8E-3</v>
      </c>
      <c r="Z66" s="42">
        <f ca="1">$D5*SUM(Main!$C23:$D23)+$C5*(Main!$M23+Main!$O23)</f>
        <v>3.8E-3</v>
      </c>
      <c r="AA66" s="42">
        <f ca="1">$D5*SUM(Main!$C23:$D23)+$C5*(Main!$M23+Main!$O23)</f>
        <v>3.8E-3</v>
      </c>
      <c r="AB66" s="42">
        <f ca="1">$D5*SUM(Main!$C23:$D23)+$C5*(Main!$M23+Main!$O23)</f>
        <v>3.8E-3</v>
      </c>
      <c r="AC66" s="42">
        <f ca="1">$D5*SUM(Main!$C23:$D23)+$C5*(Main!$M23+Main!$O23)</f>
        <v>3.8E-3</v>
      </c>
      <c r="AD66" s="42">
        <f ca="1">$D5*SUM(Main!$C23:$D23)+$C5*(Main!$M23+Main!$O23)</f>
        <v>3.8E-3</v>
      </c>
      <c r="AE66" s="42">
        <f ca="1">$D5*SUM(Main!$C23:$D23)+$C5*(Main!$M23+Main!$O23)</f>
        <v>3.8E-3</v>
      </c>
      <c r="AF66" s="42">
        <f ca="1">$D5*SUM(Main!$C23:$D23)+$C5*(Main!$M23+Main!$O23)</f>
        <v>3.8E-3</v>
      </c>
      <c r="AG66" s="42">
        <f ca="1">$D5*SUM(Main!$C23:$D23)+$C5*(Main!$M23+Main!$O23)</f>
        <v>3.8E-3</v>
      </c>
      <c r="AH66" s="42">
        <f ca="1">$D5*SUM(Main!$C23:$D23)+$C5*(Main!$M23+Main!$O23)</f>
        <v>3.8E-3</v>
      </c>
      <c r="AI66" s="42">
        <f ca="1">$D5*SUM(Main!$C23:$D23)+$C5*(Main!$M23+Main!$O23)</f>
        <v>3.8E-3</v>
      </c>
      <c r="AJ66" s="42">
        <f ca="1">$D5*SUM(Main!$C23:$D23)+$C5*(Main!$M23+Main!$O23)</f>
        <v>3.8E-3</v>
      </c>
    </row>
    <row r="67" spans="2:36" x14ac:dyDescent="0.2">
      <c r="B67" s="89">
        <v>3</v>
      </c>
      <c r="C67" s="89"/>
      <c r="D67" s="89"/>
      <c r="E67" s="42">
        <f>$D6*SUM(Main!$C24:$D24)+$C6*(Main!$M24+Main!$O24)</f>
        <v>0</v>
      </c>
      <c r="F67" s="42">
        <f>$D6*SUM(Main!$C24:$D24)+$C6*(Main!$M24+Main!$O24)</f>
        <v>0</v>
      </c>
      <c r="G67" s="42">
        <f>$D6*SUM(Main!$C24:$D24)+$C6*(Main!$M24+Main!$O24)</f>
        <v>0</v>
      </c>
      <c r="H67" s="42">
        <f>$D6*SUM(Main!$C24:$D24)+$C6*(Main!$M24+Main!$O24)</f>
        <v>0</v>
      </c>
      <c r="I67" s="42">
        <f>$D6*SUM(Main!$C24:$D24)+$C6*(Main!$M24+Main!$O24)</f>
        <v>0</v>
      </c>
      <c r="J67" s="42">
        <f>$D6*SUM(Main!$C24:$D24)+$C6*(Main!$M24+Main!$O24)</f>
        <v>0</v>
      </c>
      <c r="K67" s="42">
        <f>$D6*SUM(Main!$C24:$D24)+$C6*(Main!$M24+Main!$O24)</f>
        <v>0</v>
      </c>
      <c r="L67" s="42">
        <f>$D6*SUM(Main!$C24:$D24)+$C6*(Main!$M24+Main!$O24)</f>
        <v>0</v>
      </c>
      <c r="M67" s="42">
        <f>$D6*SUM(Main!$C24:$D24)+$C6*(Main!$M24+Main!$O24)</f>
        <v>0</v>
      </c>
      <c r="N67" s="42">
        <f>$D6*SUM(Main!$C24:$D24)+$C6*(Main!$M24+Main!$O24)</f>
        <v>0</v>
      </c>
      <c r="O67" s="42">
        <f>$D6*SUM(Main!$C24:$D24)+$C6*(Main!$M24+Main!$O24)</f>
        <v>0</v>
      </c>
      <c r="P67" s="42">
        <f>$D6*SUM(Main!$C24:$D24)+$C6*(Main!$M24+Main!$O24)</f>
        <v>0</v>
      </c>
      <c r="Q67" s="42">
        <f>$D6*SUM(Main!$C24:$D24)+$C6*(Main!$M24+Main!$O24)</f>
        <v>0</v>
      </c>
      <c r="R67" s="42">
        <f>$D6*SUM(Main!$C24:$D24)+$C6*(Main!$M24+Main!$O24)</f>
        <v>0</v>
      </c>
      <c r="S67" s="42">
        <f>$D6*SUM(Main!$C24:$D24)+$C6*(Main!$M24+Main!$O24)</f>
        <v>0</v>
      </c>
      <c r="T67" s="42">
        <f>$D6*SUM(Main!$C24:$D24)+$C6*(Main!$M24+Main!$O24)</f>
        <v>0</v>
      </c>
      <c r="U67" s="42">
        <f>$D6*SUM(Main!$C24:$D24)+$C6*(Main!$M24+Main!$O24)</f>
        <v>0</v>
      </c>
      <c r="V67" s="42">
        <f>$D6*SUM(Main!$C24:$D24)+$C6*(Main!$M24+Main!$O24)</f>
        <v>0</v>
      </c>
      <c r="W67" s="42">
        <f>$D6*SUM(Main!$C24:$D24)+$C6*(Main!$M24+Main!$O24)</f>
        <v>0</v>
      </c>
      <c r="X67" s="42">
        <f>$D6*SUM(Main!$C24:$D24)+$C6*(Main!$M24+Main!$O24)</f>
        <v>0</v>
      </c>
      <c r="Y67" s="42">
        <f>$D6*SUM(Main!$C24:$D24)+$C6*(Main!$M24+Main!$O24)</f>
        <v>0</v>
      </c>
      <c r="Z67" s="42">
        <f>$D6*SUM(Main!$C24:$D24)+$C6*(Main!$M24+Main!$O24)</f>
        <v>0</v>
      </c>
      <c r="AA67" s="42">
        <f>$D6*SUM(Main!$C24:$D24)+$C6*(Main!$M24+Main!$O24)</f>
        <v>0</v>
      </c>
      <c r="AB67" s="42">
        <f>$D6*SUM(Main!$C24:$D24)+$C6*(Main!$M24+Main!$O24)</f>
        <v>0</v>
      </c>
      <c r="AC67" s="42">
        <f>$D6*SUM(Main!$C24:$D24)+$C6*(Main!$M24+Main!$O24)</f>
        <v>0</v>
      </c>
      <c r="AD67" s="42">
        <f>$D6*SUM(Main!$C24:$D24)+$C6*(Main!$M24+Main!$O24)</f>
        <v>0</v>
      </c>
      <c r="AE67" s="42">
        <f>$D6*SUM(Main!$C24:$D24)+$C6*(Main!$M24+Main!$O24)</f>
        <v>0</v>
      </c>
      <c r="AF67" s="42">
        <f>$D6*SUM(Main!$C24:$D24)+$C6*(Main!$M24+Main!$O24)</f>
        <v>0</v>
      </c>
      <c r="AG67" s="42">
        <f>$D6*SUM(Main!$C24:$D24)+$C6*(Main!$M24+Main!$O24)</f>
        <v>0</v>
      </c>
      <c r="AH67" s="42">
        <f>$D6*SUM(Main!$C24:$D24)+$C6*(Main!$M24+Main!$O24)</f>
        <v>0</v>
      </c>
      <c r="AI67" s="42">
        <f>$D6*SUM(Main!$C24:$D24)+$C6*(Main!$M24+Main!$O24)</f>
        <v>0</v>
      </c>
      <c r="AJ67" s="42">
        <f>$D6*SUM(Main!$C24:$D24)+$C6*(Main!$M24+Main!$O24)</f>
        <v>0</v>
      </c>
    </row>
    <row r="68" spans="2:36" x14ac:dyDescent="0.2">
      <c r="B68" s="89">
        <v>4</v>
      </c>
      <c r="C68" s="89"/>
      <c r="D68" s="89"/>
      <c r="E68" s="42">
        <f>$D7*SUM(Main!$C25:$D25)+$C7*(Main!$M25+Main!$O25)</f>
        <v>0</v>
      </c>
      <c r="F68" s="42">
        <f>$D7*SUM(Main!$C25:$D25)+$C7*(Main!$M25+Main!$O25)</f>
        <v>0</v>
      </c>
      <c r="G68" s="42">
        <f>$D7*SUM(Main!$C25:$D25)+$C7*(Main!$M25+Main!$O25)</f>
        <v>0</v>
      </c>
      <c r="H68" s="42">
        <f>$D7*SUM(Main!$C25:$D25)+$C7*(Main!$M25+Main!$O25)</f>
        <v>0</v>
      </c>
      <c r="I68" s="42">
        <f>$D7*SUM(Main!$C25:$D25)+$C7*(Main!$M25+Main!$O25)</f>
        <v>0</v>
      </c>
      <c r="J68" s="42">
        <f>$D7*SUM(Main!$C25:$D25)+$C7*(Main!$M25+Main!$O25)</f>
        <v>0</v>
      </c>
      <c r="K68" s="42">
        <f>$D7*SUM(Main!$C25:$D25)+$C7*(Main!$M25+Main!$O25)</f>
        <v>0</v>
      </c>
      <c r="L68" s="42">
        <f>$D7*SUM(Main!$C25:$D25)+$C7*(Main!$M25+Main!$O25)</f>
        <v>0</v>
      </c>
      <c r="M68" s="42">
        <f>$D7*SUM(Main!$C25:$D25)+$C7*(Main!$M25+Main!$O25)</f>
        <v>0</v>
      </c>
      <c r="N68" s="42">
        <f>$D7*SUM(Main!$C25:$D25)+$C7*(Main!$M25+Main!$O25)</f>
        <v>0</v>
      </c>
      <c r="O68" s="42">
        <f>$D7*SUM(Main!$C25:$D25)+$C7*(Main!$M25+Main!$O25)</f>
        <v>0</v>
      </c>
      <c r="P68" s="42">
        <f>$D7*SUM(Main!$C25:$D25)+$C7*(Main!$M25+Main!$O25)</f>
        <v>0</v>
      </c>
      <c r="Q68" s="42">
        <f>$D7*SUM(Main!$C25:$D25)+$C7*(Main!$M25+Main!$O25)</f>
        <v>0</v>
      </c>
      <c r="R68" s="42">
        <f>$D7*SUM(Main!$C25:$D25)+$C7*(Main!$M25+Main!$O25)</f>
        <v>0</v>
      </c>
      <c r="S68" s="42">
        <f>$D7*SUM(Main!$C25:$D25)+$C7*(Main!$M25+Main!$O25)</f>
        <v>0</v>
      </c>
      <c r="T68" s="42">
        <f>$D7*SUM(Main!$C25:$D25)+$C7*(Main!$M25+Main!$O25)</f>
        <v>0</v>
      </c>
      <c r="U68" s="42">
        <f>$D7*SUM(Main!$C25:$D25)+$C7*(Main!$M25+Main!$O25)</f>
        <v>0</v>
      </c>
      <c r="V68" s="42">
        <f>$D7*SUM(Main!$C25:$D25)+$C7*(Main!$M25+Main!$O25)</f>
        <v>0</v>
      </c>
      <c r="W68" s="42">
        <f>$D7*SUM(Main!$C25:$D25)+$C7*(Main!$M25+Main!$O25)</f>
        <v>0</v>
      </c>
      <c r="X68" s="42">
        <f>$D7*SUM(Main!$C25:$D25)+$C7*(Main!$M25+Main!$O25)</f>
        <v>0</v>
      </c>
      <c r="Y68" s="42">
        <f>$D7*SUM(Main!$C25:$D25)+$C7*(Main!$M25+Main!$O25)</f>
        <v>0</v>
      </c>
      <c r="Z68" s="42">
        <f>$D7*SUM(Main!$C25:$D25)+$C7*(Main!$M25+Main!$O25)</f>
        <v>0</v>
      </c>
      <c r="AA68" s="42">
        <f>$D7*SUM(Main!$C25:$D25)+$C7*(Main!$M25+Main!$O25)</f>
        <v>0</v>
      </c>
      <c r="AB68" s="42">
        <f>$D7*SUM(Main!$C25:$D25)+$C7*(Main!$M25+Main!$O25)</f>
        <v>0</v>
      </c>
      <c r="AC68" s="42">
        <f>$D7*SUM(Main!$C25:$D25)+$C7*(Main!$M25+Main!$O25)</f>
        <v>0</v>
      </c>
      <c r="AD68" s="42">
        <f>$D7*SUM(Main!$C25:$D25)+$C7*(Main!$M25+Main!$O25)</f>
        <v>0</v>
      </c>
      <c r="AE68" s="42">
        <f>$D7*SUM(Main!$C25:$D25)+$C7*(Main!$M25+Main!$O25)</f>
        <v>0</v>
      </c>
      <c r="AF68" s="42">
        <f>$D7*SUM(Main!$C25:$D25)+$C7*(Main!$M25+Main!$O25)</f>
        <v>0</v>
      </c>
      <c r="AG68" s="42">
        <f>$D7*SUM(Main!$C25:$D25)+$C7*(Main!$M25+Main!$O25)</f>
        <v>0</v>
      </c>
      <c r="AH68" s="42">
        <f>$D7*SUM(Main!$C25:$D25)+$C7*(Main!$M25+Main!$O25)</f>
        <v>0</v>
      </c>
      <c r="AI68" s="42">
        <f>$D7*SUM(Main!$C25:$D25)+$C7*(Main!$M25+Main!$O25)</f>
        <v>0</v>
      </c>
      <c r="AJ68" s="42">
        <f>$D7*SUM(Main!$C25:$D25)+$C7*(Main!$M25+Main!$O25)</f>
        <v>0</v>
      </c>
    </row>
    <row r="69" spans="2:36" x14ac:dyDescent="0.2">
      <c r="B69" s="89">
        <v>5</v>
      </c>
      <c r="C69" s="89"/>
      <c r="D69" s="89"/>
      <c r="E69" s="42">
        <f>$D8*SUM(Main!$C26:$D26)+$C8*(Main!$M26+Main!$O26)</f>
        <v>0</v>
      </c>
      <c r="F69" s="42">
        <f>$D8*SUM(Main!$C26:$D26)+$C8*(Main!$M26+Main!$O26)</f>
        <v>0</v>
      </c>
      <c r="G69" s="42">
        <f>$D8*SUM(Main!$C26:$D26)+$C8*(Main!$M26+Main!$O26)</f>
        <v>0</v>
      </c>
      <c r="H69" s="42">
        <f>$D8*SUM(Main!$C26:$D26)+$C8*(Main!$M26+Main!$O26)</f>
        <v>0</v>
      </c>
      <c r="I69" s="42">
        <f>$D8*SUM(Main!$C26:$D26)+$C8*(Main!$M26+Main!$O26)</f>
        <v>0</v>
      </c>
      <c r="J69" s="42">
        <f>$D8*SUM(Main!$C26:$D26)+$C8*(Main!$M26+Main!$O26)</f>
        <v>0</v>
      </c>
      <c r="K69" s="42">
        <f>$D8*SUM(Main!$C26:$D26)+$C8*(Main!$M26+Main!$O26)</f>
        <v>0</v>
      </c>
      <c r="L69" s="42">
        <f>$D8*SUM(Main!$C26:$D26)+$C8*(Main!$M26+Main!$O26)</f>
        <v>0</v>
      </c>
      <c r="M69" s="42">
        <f>$D8*SUM(Main!$C26:$D26)+$C8*(Main!$M26+Main!$O26)</f>
        <v>0</v>
      </c>
      <c r="N69" s="42">
        <f>$D8*SUM(Main!$C26:$D26)+$C8*(Main!$M26+Main!$O26)</f>
        <v>0</v>
      </c>
      <c r="O69" s="42">
        <f>$D8*SUM(Main!$C26:$D26)+$C8*(Main!$M26+Main!$O26)</f>
        <v>0</v>
      </c>
      <c r="P69" s="42">
        <f>$D8*SUM(Main!$C26:$D26)+$C8*(Main!$M26+Main!$O26)</f>
        <v>0</v>
      </c>
      <c r="Q69" s="42">
        <f>$D8*SUM(Main!$C26:$D26)+$C8*(Main!$M26+Main!$O26)</f>
        <v>0</v>
      </c>
      <c r="R69" s="42">
        <f>$D8*SUM(Main!$C26:$D26)+$C8*(Main!$M26+Main!$O26)</f>
        <v>0</v>
      </c>
      <c r="S69" s="42">
        <f>$D8*SUM(Main!$C26:$D26)+$C8*(Main!$M26+Main!$O26)</f>
        <v>0</v>
      </c>
      <c r="T69" s="42">
        <f>$D8*SUM(Main!$C26:$D26)+$C8*(Main!$M26+Main!$O26)</f>
        <v>0</v>
      </c>
      <c r="U69" s="42">
        <f>$D8*SUM(Main!$C26:$D26)+$C8*(Main!$M26+Main!$O26)</f>
        <v>0</v>
      </c>
      <c r="V69" s="42">
        <f>$D8*SUM(Main!$C26:$D26)+$C8*(Main!$M26+Main!$O26)</f>
        <v>0</v>
      </c>
      <c r="W69" s="42">
        <f>$D8*SUM(Main!$C26:$D26)+$C8*(Main!$M26+Main!$O26)</f>
        <v>0</v>
      </c>
      <c r="X69" s="42">
        <f>$D8*SUM(Main!$C26:$D26)+$C8*(Main!$M26+Main!$O26)</f>
        <v>0</v>
      </c>
      <c r="Y69" s="42">
        <f>$D8*SUM(Main!$C26:$D26)+$C8*(Main!$M26+Main!$O26)</f>
        <v>0</v>
      </c>
      <c r="Z69" s="42">
        <f>$D8*SUM(Main!$C26:$D26)+$C8*(Main!$M26+Main!$O26)</f>
        <v>0</v>
      </c>
      <c r="AA69" s="42">
        <f>$D8*SUM(Main!$C26:$D26)+$C8*(Main!$M26+Main!$O26)</f>
        <v>0</v>
      </c>
      <c r="AB69" s="42">
        <f>$D8*SUM(Main!$C26:$D26)+$C8*(Main!$M26+Main!$O26)</f>
        <v>0</v>
      </c>
      <c r="AC69" s="42">
        <f>$D8*SUM(Main!$C26:$D26)+$C8*(Main!$M26+Main!$O26)</f>
        <v>0</v>
      </c>
      <c r="AD69" s="42">
        <f>$D8*SUM(Main!$C26:$D26)+$C8*(Main!$M26+Main!$O26)</f>
        <v>0</v>
      </c>
      <c r="AE69" s="42">
        <f>$D8*SUM(Main!$C26:$D26)+$C8*(Main!$M26+Main!$O26)</f>
        <v>0</v>
      </c>
      <c r="AF69" s="42">
        <f>$D8*SUM(Main!$C26:$D26)+$C8*(Main!$M26+Main!$O26)</f>
        <v>0</v>
      </c>
      <c r="AG69" s="42">
        <f>$D8*SUM(Main!$C26:$D26)+$C8*(Main!$M26+Main!$O26)</f>
        <v>0</v>
      </c>
      <c r="AH69" s="42">
        <f>$D8*SUM(Main!$C26:$D26)+$C8*(Main!$M26+Main!$O26)</f>
        <v>0</v>
      </c>
      <c r="AI69" s="42">
        <f>$D8*SUM(Main!$C26:$D26)+$C8*(Main!$M26+Main!$O26)</f>
        <v>0</v>
      </c>
      <c r="AJ69" s="42">
        <f>$D8*SUM(Main!$C26:$D26)+$C8*(Main!$M26+Main!$O26)</f>
        <v>0</v>
      </c>
    </row>
    <row r="70" spans="2:36" x14ac:dyDescent="0.2">
      <c r="B70" s="89">
        <v>6</v>
      </c>
      <c r="C70" s="89"/>
      <c r="D70" s="89"/>
      <c r="E70" s="42">
        <f>$D9*SUM(Main!$C27:$D27)+$C9*(Main!$M27+Main!$O27)</f>
        <v>0</v>
      </c>
      <c r="F70" s="42">
        <f>$D9*SUM(Main!$C27:$D27)+$C9*(Main!$M27+Main!$O27)</f>
        <v>0</v>
      </c>
      <c r="G70" s="42">
        <f>$D9*SUM(Main!$C27:$D27)+$C9*(Main!$M27+Main!$O27)</f>
        <v>0</v>
      </c>
      <c r="H70" s="42">
        <f>$D9*SUM(Main!$C27:$D27)+$C9*(Main!$M27+Main!$O27)</f>
        <v>0</v>
      </c>
      <c r="I70" s="42">
        <f>$D9*SUM(Main!$C27:$D27)+$C9*(Main!$M27+Main!$O27)</f>
        <v>0</v>
      </c>
      <c r="J70" s="42">
        <f>$D9*SUM(Main!$C27:$D27)+$C9*(Main!$M27+Main!$O27)</f>
        <v>0</v>
      </c>
      <c r="K70" s="42">
        <f>$D9*SUM(Main!$C27:$D27)+$C9*(Main!$M27+Main!$O27)</f>
        <v>0</v>
      </c>
      <c r="L70" s="42">
        <f>$D9*SUM(Main!$C27:$D27)+$C9*(Main!$M27+Main!$O27)</f>
        <v>0</v>
      </c>
      <c r="M70" s="42">
        <f>$D9*SUM(Main!$C27:$D27)+$C9*(Main!$M27+Main!$O27)</f>
        <v>0</v>
      </c>
      <c r="N70" s="42">
        <f>$D9*SUM(Main!$C27:$D27)+$C9*(Main!$M27+Main!$O27)</f>
        <v>0</v>
      </c>
      <c r="O70" s="42">
        <f>$D9*SUM(Main!$C27:$D27)+$C9*(Main!$M27+Main!$O27)</f>
        <v>0</v>
      </c>
      <c r="P70" s="42">
        <f>$D9*SUM(Main!$C27:$D27)+$C9*(Main!$M27+Main!$O27)</f>
        <v>0</v>
      </c>
      <c r="Q70" s="42">
        <f>$D9*SUM(Main!$C27:$D27)+$C9*(Main!$M27+Main!$O27)</f>
        <v>0</v>
      </c>
      <c r="R70" s="42">
        <f>$D9*SUM(Main!$C27:$D27)+$C9*(Main!$M27+Main!$O27)</f>
        <v>0</v>
      </c>
      <c r="S70" s="42">
        <f>$D9*SUM(Main!$C27:$D27)+$C9*(Main!$M27+Main!$O27)</f>
        <v>0</v>
      </c>
      <c r="T70" s="42">
        <f>$D9*SUM(Main!$C27:$D27)+$C9*(Main!$M27+Main!$O27)</f>
        <v>0</v>
      </c>
      <c r="U70" s="42">
        <f>$D9*SUM(Main!$C27:$D27)+$C9*(Main!$M27+Main!$O27)</f>
        <v>0</v>
      </c>
      <c r="V70" s="42">
        <f>$D9*SUM(Main!$C27:$D27)+$C9*(Main!$M27+Main!$O27)</f>
        <v>0</v>
      </c>
      <c r="W70" s="42">
        <f>$D9*SUM(Main!$C27:$D27)+$C9*(Main!$M27+Main!$O27)</f>
        <v>0</v>
      </c>
      <c r="X70" s="42">
        <f>$D9*SUM(Main!$C27:$D27)+$C9*(Main!$M27+Main!$O27)</f>
        <v>0</v>
      </c>
      <c r="Y70" s="42">
        <f>$D9*SUM(Main!$C27:$D27)+$C9*(Main!$M27+Main!$O27)</f>
        <v>0</v>
      </c>
      <c r="Z70" s="42">
        <f>$D9*SUM(Main!$C27:$D27)+$C9*(Main!$M27+Main!$O27)</f>
        <v>0</v>
      </c>
      <c r="AA70" s="42">
        <f>$D9*SUM(Main!$C27:$D27)+$C9*(Main!$M27+Main!$O27)</f>
        <v>0</v>
      </c>
      <c r="AB70" s="42">
        <f>$D9*SUM(Main!$C27:$D27)+$C9*(Main!$M27+Main!$O27)</f>
        <v>0</v>
      </c>
      <c r="AC70" s="42">
        <f>$D9*SUM(Main!$C27:$D27)+$C9*(Main!$M27+Main!$O27)</f>
        <v>0</v>
      </c>
      <c r="AD70" s="42">
        <f>$D9*SUM(Main!$C27:$D27)+$C9*(Main!$M27+Main!$O27)</f>
        <v>0</v>
      </c>
      <c r="AE70" s="42">
        <f>$D9*SUM(Main!$C27:$D27)+$C9*(Main!$M27+Main!$O27)</f>
        <v>0</v>
      </c>
      <c r="AF70" s="42">
        <f>$D9*SUM(Main!$C27:$D27)+$C9*(Main!$M27+Main!$O27)</f>
        <v>0</v>
      </c>
      <c r="AG70" s="42">
        <f>$D9*SUM(Main!$C27:$D27)+$C9*(Main!$M27+Main!$O27)</f>
        <v>0</v>
      </c>
      <c r="AH70" s="42">
        <f>$D9*SUM(Main!$C27:$D27)+$C9*(Main!$M27+Main!$O27)</f>
        <v>0</v>
      </c>
      <c r="AI70" s="42">
        <f>$D9*SUM(Main!$C27:$D27)+$C9*(Main!$M27+Main!$O27)</f>
        <v>0</v>
      </c>
      <c r="AJ70" s="42">
        <f>$D9*SUM(Main!$C27:$D27)+$C9*(Main!$M27+Main!$O27)</f>
        <v>0</v>
      </c>
    </row>
    <row r="71" spans="2:36" x14ac:dyDescent="0.2">
      <c r="B71" s="89">
        <v>7</v>
      </c>
      <c r="C71" s="89"/>
      <c r="D71" s="89"/>
      <c r="E71" s="42">
        <f>$D10*SUM(Main!$C28:$D28)+$C10*(Main!$M28+Main!$O28)</f>
        <v>0</v>
      </c>
      <c r="F71" s="42">
        <f>$D10*SUM(Main!$C28:$D28)+$C10*(Main!$M28+Main!$O28)</f>
        <v>0</v>
      </c>
      <c r="G71" s="42">
        <f>$D10*SUM(Main!$C28:$D28)+$C10*(Main!$M28+Main!$O28)</f>
        <v>0</v>
      </c>
      <c r="H71" s="42">
        <f>$D10*SUM(Main!$C28:$D28)+$C10*(Main!$M28+Main!$O28)</f>
        <v>0</v>
      </c>
      <c r="I71" s="42">
        <f>$D10*SUM(Main!$C28:$D28)+$C10*(Main!$M28+Main!$O28)</f>
        <v>0</v>
      </c>
      <c r="J71" s="42">
        <f>$D10*SUM(Main!$C28:$D28)+$C10*(Main!$M28+Main!$O28)</f>
        <v>0</v>
      </c>
      <c r="K71" s="42">
        <f>$D10*SUM(Main!$C28:$D28)+$C10*(Main!$M28+Main!$O28)</f>
        <v>0</v>
      </c>
      <c r="L71" s="42">
        <f>$D10*SUM(Main!$C28:$D28)+$C10*(Main!$M28+Main!$O28)</f>
        <v>0</v>
      </c>
      <c r="M71" s="42">
        <f>$D10*SUM(Main!$C28:$D28)+$C10*(Main!$M28+Main!$O28)</f>
        <v>0</v>
      </c>
      <c r="N71" s="42">
        <f>$D10*SUM(Main!$C28:$D28)+$C10*(Main!$M28+Main!$O28)</f>
        <v>0</v>
      </c>
      <c r="O71" s="42">
        <f>$D10*SUM(Main!$C28:$D28)+$C10*(Main!$M28+Main!$O28)</f>
        <v>0</v>
      </c>
      <c r="P71" s="42">
        <f>$D10*SUM(Main!$C28:$D28)+$C10*(Main!$M28+Main!$O28)</f>
        <v>0</v>
      </c>
      <c r="Q71" s="42">
        <f>$D10*SUM(Main!$C28:$D28)+$C10*(Main!$M28+Main!$O28)</f>
        <v>0</v>
      </c>
      <c r="R71" s="42">
        <f>$D10*SUM(Main!$C28:$D28)+$C10*(Main!$M28+Main!$O28)</f>
        <v>0</v>
      </c>
      <c r="S71" s="42">
        <f>$D10*SUM(Main!$C28:$D28)+$C10*(Main!$M28+Main!$O28)</f>
        <v>0</v>
      </c>
      <c r="T71" s="42">
        <f>$D10*SUM(Main!$C28:$D28)+$C10*(Main!$M28+Main!$O28)</f>
        <v>0</v>
      </c>
      <c r="U71" s="42">
        <f>$D10*SUM(Main!$C28:$D28)+$C10*(Main!$M28+Main!$O28)</f>
        <v>0</v>
      </c>
      <c r="V71" s="42">
        <f>$D10*SUM(Main!$C28:$D28)+$C10*(Main!$M28+Main!$O28)</f>
        <v>0</v>
      </c>
      <c r="W71" s="42">
        <f>$D10*SUM(Main!$C28:$D28)+$C10*(Main!$M28+Main!$O28)</f>
        <v>0</v>
      </c>
      <c r="X71" s="42">
        <f>$D10*SUM(Main!$C28:$D28)+$C10*(Main!$M28+Main!$O28)</f>
        <v>0</v>
      </c>
      <c r="Y71" s="42">
        <f>$D10*SUM(Main!$C28:$D28)+$C10*(Main!$M28+Main!$O28)</f>
        <v>0</v>
      </c>
      <c r="Z71" s="42">
        <f>$D10*SUM(Main!$C28:$D28)+$C10*(Main!$M28+Main!$O28)</f>
        <v>0</v>
      </c>
      <c r="AA71" s="42">
        <f>$D10*SUM(Main!$C28:$D28)+$C10*(Main!$M28+Main!$O28)</f>
        <v>0</v>
      </c>
      <c r="AB71" s="42">
        <f>$D10*SUM(Main!$C28:$D28)+$C10*(Main!$M28+Main!$O28)</f>
        <v>0</v>
      </c>
      <c r="AC71" s="42">
        <f>$D10*SUM(Main!$C28:$D28)+$C10*(Main!$M28+Main!$O28)</f>
        <v>0</v>
      </c>
      <c r="AD71" s="42">
        <f>$D10*SUM(Main!$C28:$D28)+$C10*(Main!$M28+Main!$O28)</f>
        <v>0</v>
      </c>
      <c r="AE71" s="42">
        <f>$D10*SUM(Main!$C28:$D28)+$C10*(Main!$M28+Main!$O28)</f>
        <v>0</v>
      </c>
      <c r="AF71" s="42">
        <f>$D10*SUM(Main!$C28:$D28)+$C10*(Main!$M28+Main!$O28)</f>
        <v>0</v>
      </c>
      <c r="AG71" s="42">
        <f>$D10*SUM(Main!$C28:$D28)+$C10*(Main!$M28+Main!$O28)</f>
        <v>0</v>
      </c>
      <c r="AH71" s="42">
        <f>$D10*SUM(Main!$C28:$D28)+$C10*(Main!$M28+Main!$O28)</f>
        <v>0</v>
      </c>
      <c r="AI71" s="42">
        <f>$D10*SUM(Main!$C28:$D28)+$C10*(Main!$M28+Main!$O28)</f>
        <v>0</v>
      </c>
      <c r="AJ71" s="42">
        <f>$D10*SUM(Main!$C28:$D28)+$C10*(Main!$M28+Main!$O28)</f>
        <v>0</v>
      </c>
    </row>
    <row r="72" spans="2:36" x14ac:dyDescent="0.2">
      <c r="B72" s="89">
        <v>8</v>
      </c>
      <c r="C72" s="89"/>
      <c r="D72" s="89"/>
      <c r="E72" s="42">
        <f>$D11*SUM(Main!$C29:$D29)+$C11*(Main!$M29+Main!$O29)</f>
        <v>0</v>
      </c>
      <c r="F72" s="42">
        <f>$D11*SUM(Main!$C29:$D29)+$C11*(Main!$M29+Main!$O29)</f>
        <v>0</v>
      </c>
      <c r="G72" s="42">
        <f>$D11*SUM(Main!$C29:$D29)+$C11*(Main!$M29+Main!$O29)</f>
        <v>0</v>
      </c>
      <c r="H72" s="42">
        <f>$D11*SUM(Main!$C29:$D29)+$C11*(Main!$M29+Main!$O29)</f>
        <v>0</v>
      </c>
      <c r="I72" s="42">
        <f>$D11*SUM(Main!$C29:$D29)+$C11*(Main!$M29+Main!$O29)</f>
        <v>0</v>
      </c>
      <c r="J72" s="42">
        <f>$D11*SUM(Main!$C29:$D29)+$C11*(Main!$M29+Main!$O29)</f>
        <v>0</v>
      </c>
      <c r="K72" s="42">
        <f>$D11*SUM(Main!$C29:$D29)+$C11*(Main!$M29+Main!$O29)</f>
        <v>0</v>
      </c>
      <c r="L72" s="42">
        <f>$D11*SUM(Main!$C29:$D29)+$C11*(Main!$M29+Main!$O29)</f>
        <v>0</v>
      </c>
      <c r="M72" s="42">
        <f>$D11*SUM(Main!$C29:$D29)+$C11*(Main!$M29+Main!$O29)</f>
        <v>0</v>
      </c>
      <c r="N72" s="42">
        <f>$D11*SUM(Main!$C29:$D29)+$C11*(Main!$M29+Main!$O29)</f>
        <v>0</v>
      </c>
      <c r="O72" s="42">
        <f>$D11*SUM(Main!$C29:$D29)+$C11*(Main!$M29+Main!$O29)</f>
        <v>0</v>
      </c>
      <c r="P72" s="42">
        <f>$D11*SUM(Main!$C29:$D29)+$C11*(Main!$M29+Main!$O29)</f>
        <v>0</v>
      </c>
      <c r="Q72" s="42">
        <f>$D11*SUM(Main!$C29:$D29)+$C11*(Main!$M29+Main!$O29)</f>
        <v>0</v>
      </c>
      <c r="R72" s="42">
        <f>$D11*SUM(Main!$C29:$D29)+$C11*(Main!$M29+Main!$O29)</f>
        <v>0</v>
      </c>
      <c r="S72" s="42">
        <f>$D11*SUM(Main!$C29:$D29)+$C11*(Main!$M29+Main!$O29)</f>
        <v>0</v>
      </c>
      <c r="T72" s="42">
        <f>$D11*SUM(Main!$C29:$D29)+$C11*(Main!$M29+Main!$O29)</f>
        <v>0</v>
      </c>
      <c r="U72" s="42">
        <f>$D11*SUM(Main!$C29:$D29)+$C11*(Main!$M29+Main!$O29)</f>
        <v>0</v>
      </c>
      <c r="V72" s="42">
        <f>$D11*SUM(Main!$C29:$D29)+$C11*(Main!$M29+Main!$O29)</f>
        <v>0</v>
      </c>
      <c r="W72" s="42">
        <f>$D11*SUM(Main!$C29:$D29)+$C11*(Main!$M29+Main!$O29)</f>
        <v>0</v>
      </c>
      <c r="X72" s="42">
        <f>$D11*SUM(Main!$C29:$D29)+$C11*(Main!$M29+Main!$O29)</f>
        <v>0</v>
      </c>
      <c r="Y72" s="42">
        <f>$D11*SUM(Main!$C29:$D29)+$C11*(Main!$M29+Main!$O29)</f>
        <v>0</v>
      </c>
      <c r="Z72" s="42">
        <f>$D11*SUM(Main!$C29:$D29)+$C11*(Main!$M29+Main!$O29)</f>
        <v>0</v>
      </c>
      <c r="AA72" s="42">
        <f>$D11*SUM(Main!$C29:$D29)+$C11*(Main!$M29+Main!$O29)</f>
        <v>0</v>
      </c>
      <c r="AB72" s="42">
        <f>$D11*SUM(Main!$C29:$D29)+$C11*(Main!$M29+Main!$O29)</f>
        <v>0</v>
      </c>
      <c r="AC72" s="42">
        <f>$D11*SUM(Main!$C29:$D29)+$C11*(Main!$M29+Main!$O29)</f>
        <v>0</v>
      </c>
      <c r="AD72" s="42">
        <f>$D11*SUM(Main!$C29:$D29)+$C11*(Main!$M29+Main!$O29)</f>
        <v>0</v>
      </c>
      <c r="AE72" s="42">
        <f>$D11*SUM(Main!$C29:$D29)+$C11*(Main!$M29+Main!$O29)</f>
        <v>0</v>
      </c>
      <c r="AF72" s="42">
        <f>$D11*SUM(Main!$C29:$D29)+$C11*(Main!$M29+Main!$O29)</f>
        <v>0</v>
      </c>
      <c r="AG72" s="42">
        <f>$D11*SUM(Main!$C29:$D29)+$C11*(Main!$M29+Main!$O29)</f>
        <v>0</v>
      </c>
      <c r="AH72" s="42">
        <f>$D11*SUM(Main!$C29:$D29)+$C11*(Main!$M29+Main!$O29)</f>
        <v>0</v>
      </c>
      <c r="AI72" s="42">
        <f>$D11*SUM(Main!$C29:$D29)+$C11*(Main!$M29+Main!$O29)</f>
        <v>0</v>
      </c>
      <c r="AJ72" s="42">
        <f>$D11*SUM(Main!$C29:$D29)+$C11*(Main!$M29+Main!$O29)</f>
        <v>0</v>
      </c>
    </row>
    <row r="73" spans="2:36" x14ac:dyDescent="0.2">
      <c r="B73" s="89">
        <v>9</v>
      </c>
      <c r="C73" s="89"/>
      <c r="D73" s="89"/>
      <c r="E73" s="42">
        <f>$D12*SUM(Main!$C30:$D30)+$C12*(Main!$M30+Main!$O30)</f>
        <v>0</v>
      </c>
      <c r="F73" s="42">
        <f>$D12*SUM(Main!$C30:$D30)+$C12*(Main!$M30+Main!$O30)</f>
        <v>0</v>
      </c>
      <c r="G73" s="42">
        <f>$D12*SUM(Main!$C30:$D30)+$C12*(Main!$M30+Main!$O30)</f>
        <v>0</v>
      </c>
      <c r="H73" s="42">
        <f>$D12*SUM(Main!$C30:$D30)+$C12*(Main!$M30+Main!$O30)</f>
        <v>0</v>
      </c>
      <c r="I73" s="42">
        <f>$D12*SUM(Main!$C30:$D30)+$C12*(Main!$M30+Main!$O30)</f>
        <v>0</v>
      </c>
      <c r="J73" s="42">
        <f>$D12*SUM(Main!$C30:$D30)+$C12*(Main!$M30+Main!$O30)</f>
        <v>0</v>
      </c>
      <c r="K73" s="42">
        <f>$D12*SUM(Main!$C30:$D30)+$C12*(Main!$M30+Main!$O30)</f>
        <v>0</v>
      </c>
      <c r="L73" s="42">
        <f>$D12*SUM(Main!$C30:$D30)+$C12*(Main!$M30+Main!$O30)</f>
        <v>0</v>
      </c>
      <c r="M73" s="42">
        <f>$D12*SUM(Main!$C30:$D30)+$C12*(Main!$M30+Main!$O30)</f>
        <v>0</v>
      </c>
      <c r="N73" s="42">
        <f>$D12*SUM(Main!$C30:$D30)+$C12*(Main!$M30+Main!$O30)</f>
        <v>0</v>
      </c>
      <c r="O73" s="42">
        <f>$D12*SUM(Main!$C30:$D30)+$C12*(Main!$M30+Main!$O30)</f>
        <v>0</v>
      </c>
      <c r="P73" s="42">
        <f>$D12*SUM(Main!$C30:$D30)+$C12*(Main!$M30+Main!$O30)</f>
        <v>0</v>
      </c>
      <c r="Q73" s="42">
        <f>$D12*SUM(Main!$C30:$D30)+$C12*(Main!$M30+Main!$O30)</f>
        <v>0</v>
      </c>
      <c r="R73" s="42">
        <f>$D12*SUM(Main!$C30:$D30)+$C12*(Main!$M30+Main!$O30)</f>
        <v>0</v>
      </c>
      <c r="S73" s="42">
        <f>$D12*SUM(Main!$C30:$D30)+$C12*(Main!$M30+Main!$O30)</f>
        <v>0</v>
      </c>
      <c r="T73" s="42">
        <f>$D12*SUM(Main!$C30:$D30)+$C12*(Main!$M30+Main!$O30)</f>
        <v>0</v>
      </c>
      <c r="U73" s="42">
        <f>$D12*SUM(Main!$C30:$D30)+$C12*(Main!$M30+Main!$O30)</f>
        <v>0</v>
      </c>
      <c r="V73" s="42">
        <f>$D12*SUM(Main!$C30:$D30)+$C12*(Main!$M30+Main!$O30)</f>
        <v>0</v>
      </c>
      <c r="W73" s="42">
        <f>$D12*SUM(Main!$C30:$D30)+$C12*(Main!$M30+Main!$O30)</f>
        <v>0</v>
      </c>
      <c r="X73" s="42">
        <f>$D12*SUM(Main!$C30:$D30)+$C12*(Main!$M30+Main!$O30)</f>
        <v>0</v>
      </c>
      <c r="Y73" s="42">
        <f>$D12*SUM(Main!$C30:$D30)+$C12*(Main!$M30+Main!$O30)</f>
        <v>0</v>
      </c>
      <c r="Z73" s="42">
        <f>$D12*SUM(Main!$C30:$D30)+$C12*(Main!$M30+Main!$O30)</f>
        <v>0</v>
      </c>
      <c r="AA73" s="42">
        <f>$D12*SUM(Main!$C30:$D30)+$C12*(Main!$M30+Main!$O30)</f>
        <v>0</v>
      </c>
      <c r="AB73" s="42">
        <f>$D12*SUM(Main!$C30:$D30)+$C12*(Main!$M30+Main!$O30)</f>
        <v>0</v>
      </c>
      <c r="AC73" s="42">
        <f>$D12*SUM(Main!$C30:$D30)+$C12*(Main!$M30+Main!$O30)</f>
        <v>0</v>
      </c>
      <c r="AD73" s="42">
        <f>$D12*SUM(Main!$C30:$D30)+$C12*(Main!$M30+Main!$O30)</f>
        <v>0</v>
      </c>
      <c r="AE73" s="42">
        <f>$D12*SUM(Main!$C30:$D30)+$C12*(Main!$M30+Main!$O30)</f>
        <v>0</v>
      </c>
      <c r="AF73" s="42">
        <f>$D12*SUM(Main!$C30:$D30)+$C12*(Main!$M30+Main!$O30)</f>
        <v>0</v>
      </c>
      <c r="AG73" s="42">
        <f>$D12*SUM(Main!$C30:$D30)+$C12*(Main!$M30+Main!$O30)</f>
        <v>0</v>
      </c>
      <c r="AH73" s="42">
        <f>$D12*SUM(Main!$C30:$D30)+$C12*(Main!$M30+Main!$O30)</f>
        <v>0</v>
      </c>
      <c r="AI73" s="42">
        <f>$D12*SUM(Main!$C30:$D30)+$C12*(Main!$M30+Main!$O30)</f>
        <v>0</v>
      </c>
      <c r="AJ73" s="42">
        <f>$D12*SUM(Main!$C30:$D30)+$C12*(Main!$M30+Main!$O30)</f>
        <v>0</v>
      </c>
    </row>
    <row r="74" spans="2:36" x14ac:dyDescent="0.2">
      <c r="B74" s="89">
        <v>10</v>
      </c>
      <c r="C74" s="89"/>
      <c r="D74" s="89"/>
      <c r="E74" s="42">
        <f>$D13*SUM(Main!$C31:$D31)+$C13*(Main!$M31+Main!$O31)</f>
        <v>0</v>
      </c>
      <c r="F74" s="42">
        <f>$D13*SUM(Main!$C31:$D31)+$C13*(Main!$M31+Main!$O31)</f>
        <v>0</v>
      </c>
      <c r="G74" s="42">
        <f>$D13*SUM(Main!$C31:$D31)+$C13*(Main!$M31+Main!$O31)</f>
        <v>0</v>
      </c>
      <c r="H74" s="42">
        <f>$D13*SUM(Main!$C31:$D31)+$C13*(Main!$M31+Main!$O31)</f>
        <v>0</v>
      </c>
      <c r="I74" s="42">
        <f>$D13*SUM(Main!$C31:$D31)+$C13*(Main!$M31+Main!$O31)</f>
        <v>0</v>
      </c>
      <c r="J74" s="42">
        <f>$D13*SUM(Main!$C31:$D31)+$C13*(Main!$M31+Main!$O31)</f>
        <v>0</v>
      </c>
      <c r="K74" s="42">
        <f>$D13*SUM(Main!$C31:$D31)+$C13*(Main!$M31+Main!$O31)</f>
        <v>0</v>
      </c>
      <c r="L74" s="42">
        <f>$D13*SUM(Main!$C31:$D31)+$C13*(Main!$M31+Main!$O31)</f>
        <v>0</v>
      </c>
      <c r="M74" s="42">
        <f>$D13*SUM(Main!$C31:$D31)+$C13*(Main!$M31+Main!$O31)</f>
        <v>0</v>
      </c>
      <c r="N74" s="42">
        <f>$D13*SUM(Main!$C31:$D31)+$C13*(Main!$M31+Main!$O31)</f>
        <v>0</v>
      </c>
      <c r="O74" s="42">
        <f>$D13*SUM(Main!$C31:$D31)+$C13*(Main!$M31+Main!$O31)</f>
        <v>0</v>
      </c>
      <c r="P74" s="42">
        <f>$D13*SUM(Main!$C31:$D31)+$C13*(Main!$M31+Main!$O31)</f>
        <v>0</v>
      </c>
      <c r="Q74" s="42">
        <f>$D13*SUM(Main!$C31:$D31)+$C13*(Main!$M31+Main!$O31)</f>
        <v>0</v>
      </c>
      <c r="R74" s="42">
        <f>$D13*SUM(Main!$C31:$D31)+$C13*(Main!$M31+Main!$O31)</f>
        <v>0</v>
      </c>
      <c r="S74" s="42">
        <f>$D13*SUM(Main!$C31:$D31)+$C13*(Main!$M31+Main!$O31)</f>
        <v>0</v>
      </c>
      <c r="T74" s="42">
        <f>$D13*SUM(Main!$C31:$D31)+$C13*(Main!$M31+Main!$O31)</f>
        <v>0</v>
      </c>
      <c r="U74" s="42">
        <f>$D13*SUM(Main!$C31:$D31)+$C13*(Main!$M31+Main!$O31)</f>
        <v>0</v>
      </c>
      <c r="V74" s="42">
        <f>$D13*SUM(Main!$C31:$D31)+$C13*(Main!$M31+Main!$O31)</f>
        <v>0</v>
      </c>
      <c r="W74" s="42">
        <f>$D13*SUM(Main!$C31:$D31)+$C13*(Main!$M31+Main!$O31)</f>
        <v>0</v>
      </c>
      <c r="X74" s="42">
        <f>$D13*SUM(Main!$C31:$D31)+$C13*(Main!$M31+Main!$O31)</f>
        <v>0</v>
      </c>
      <c r="Y74" s="42">
        <f>$D13*SUM(Main!$C31:$D31)+$C13*(Main!$M31+Main!$O31)</f>
        <v>0</v>
      </c>
      <c r="Z74" s="42">
        <f>$D13*SUM(Main!$C31:$D31)+$C13*(Main!$M31+Main!$O31)</f>
        <v>0</v>
      </c>
      <c r="AA74" s="42">
        <f>$D13*SUM(Main!$C31:$D31)+$C13*(Main!$M31+Main!$O31)</f>
        <v>0</v>
      </c>
      <c r="AB74" s="42">
        <f>$D13*SUM(Main!$C31:$D31)+$C13*(Main!$M31+Main!$O31)</f>
        <v>0</v>
      </c>
      <c r="AC74" s="42">
        <f>$D13*SUM(Main!$C31:$D31)+$C13*(Main!$M31+Main!$O31)</f>
        <v>0</v>
      </c>
      <c r="AD74" s="42">
        <f>$D13*SUM(Main!$C31:$D31)+$C13*(Main!$M31+Main!$O31)</f>
        <v>0</v>
      </c>
      <c r="AE74" s="42">
        <f>$D13*SUM(Main!$C31:$D31)+$C13*(Main!$M31+Main!$O31)</f>
        <v>0</v>
      </c>
      <c r="AF74" s="42">
        <f>$D13*SUM(Main!$C31:$D31)+$C13*(Main!$M31+Main!$O31)</f>
        <v>0</v>
      </c>
      <c r="AG74" s="42">
        <f>$D13*SUM(Main!$C31:$D31)+$C13*(Main!$M31+Main!$O31)</f>
        <v>0</v>
      </c>
      <c r="AH74" s="42">
        <f>$D13*SUM(Main!$C31:$D31)+$C13*(Main!$M31+Main!$O31)</f>
        <v>0</v>
      </c>
      <c r="AI74" s="42">
        <f>$D13*SUM(Main!$C31:$D31)+$C13*(Main!$M31+Main!$O31)</f>
        <v>0</v>
      </c>
      <c r="AJ74" s="42">
        <f>$D13*SUM(Main!$C31:$D31)+$C13*(Main!$M31+Main!$O31)</f>
        <v>0</v>
      </c>
    </row>
    <row r="75" spans="2:36" x14ac:dyDescent="0.2">
      <c r="B75" s="89">
        <v>11</v>
      </c>
      <c r="C75" s="89"/>
      <c r="D75" s="89"/>
      <c r="E75" s="42">
        <f>$D14*SUM(Main!$C32:$D32)+$C14*(Main!$M32+Main!$O32)</f>
        <v>0</v>
      </c>
      <c r="F75" s="42">
        <f>$D14*SUM(Main!$C32:$D32)+$C14*(Main!$M32+Main!$O32)</f>
        <v>0</v>
      </c>
      <c r="G75" s="42">
        <f>$D14*SUM(Main!$C32:$D32)+$C14*(Main!$M32+Main!$O32)</f>
        <v>0</v>
      </c>
      <c r="H75" s="42">
        <f>$D14*SUM(Main!$C32:$D32)+$C14*(Main!$M32+Main!$O32)</f>
        <v>0</v>
      </c>
      <c r="I75" s="42">
        <f>$D14*SUM(Main!$C32:$D32)+$C14*(Main!$M32+Main!$O32)</f>
        <v>0</v>
      </c>
      <c r="J75" s="42">
        <f>$D14*SUM(Main!$C32:$D32)+$C14*(Main!$M32+Main!$O32)</f>
        <v>0</v>
      </c>
      <c r="K75" s="42">
        <f>$D14*SUM(Main!$C32:$D32)+$C14*(Main!$M32+Main!$O32)</f>
        <v>0</v>
      </c>
      <c r="L75" s="42">
        <f>$D14*SUM(Main!$C32:$D32)+$C14*(Main!$M32+Main!$O32)</f>
        <v>0</v>
      </c>
      <c r="M75" s="42">
        <f>$D14*SUM(Main!$C32:$D32)+$C14*(Main!$M32+Main!$O32)</f>
        <v>0</v>
      </c>
      <c r="N75" s="42">
        <f>$D14*SUM(Main!$C32:$D32)+$C14*(Main!$M32+Main!$O32)</f>
        <v>0</v>
      </c>
      <c r="O75" s="42">
        <f>$D14*SUM(Main!$C32:$D32)+$C14*(Main!$M32+Main!$O32)</f>
        <v>0</v>
      </c>
      <c r="P75" s="42">
        <f>$D14*SUM(Main!$C32:$D32)+$C14*(Main!$M32+Main!$O32)</f>
        <v>0</v>
      </c>
      <c r="Q75" s="42">
        <f>$D14*SUM(Main!$C32:$D32)+$C14*(Main!$M32+Main!$O32)</f>
        <v>0</v>
      </c>
      <c r="R75" s="42">
        <f>$D14*SUM(Main!$C32:$D32)+$C14*(Main!$M32+Main!$O32)</f>
        <v>0</v>
      </c>
      <c r="S75" s="42">
        <f>$D14*SUM(Main!$C32:$D32)+$C14*(Main!$M32+Main!$O32)</f>
        <v>0</v>
      </c>
      <c r="T75" s="42">
        <f>$D14*SUM(Main!$C32:$D32)+$C14*(Main!$M32+Main!$O32)</f>
        <v>0</v>
      </c>
      <c r="U75" s="42">
        <f>$D14*SUM(Main!$C32:$D32)+$C14*(Main!$M32+Main!$O32)</f>
        <v>0</v>
      </c>
      <c r="V75" s="42">
        <f>$D14*SUM(Main!$C32:$D32)+$C14*(Main!$M32+Main!$O32)</f>
        <v>0</v>
      </c>
      <c r="W75" s="42">
        <f>$D14*SUM(Main!$C32:$D32)+$C14*(Main!$M32+Main!$O32)</f>
        <v>0</v>
      </c>
      <c r="X75" s="42">
        <f>$D14*SUM(Main!$C32:$D32)+$C14*(Main!$M32+Main!$O32)</f>
        <v>0</v>
      </c>
      <c r="Y75" s="42">
        <f>$D14*SUM(Main!$C32:$D32)+$C14*(Main!$M32+Main!$O32)</f>
        <v>0</v>
      </c>
      <c r="Z75" s="42">
        <f>$D14*SUM(Main!$C32:$D32)+$C14*(Main!$M32+Main!$O32)</f>
        <v>0</v>
      </c>
      <c r="AA75" s="42">
        <f>$D14*SUM(Main!$C32:$D32)+$C14*(Main!$M32+Main!$O32)</f>
        <v>0</v>
      </c>
      <c r="AB75" s="42">
        <f>$D14*SUM(Main!$C32:$D32)+$C14*(Main!$M32+Main!$O32)</f>
        <v>0</v>
      </c>
      <c r="AC75" s="42">
        <f>$D14*SUM(Main!$C32:$D32)+$C14*(Main!$M32+Main!$O32)</f>
        <v>0</v>
      </c>
      <c r="AD75" s="42">
        <f>$D14*SUM(Main!$C32:$D32)+$C14*(Main!$M32+Main!$O32)</f>
        <v>0</v>
      </c>
      <c r="AE75" s="42">
        <f>$D14*SUM(Main!$C32:$D32)+$C14*(Main!$M32+Main!$O32)</f>
        <v>0</v>
      </c>
      <c r="AF75" s="42">
        <f>$D14*SUM(Main!$C32:$D32)+$C14*(Main!$M32+Main!$O32)</f>
        <v>0</v>
      </c>
      <c r="AG75" s="42">
        <f>$D14*SUM(Main!$C32:$D32)+$C14*(Main!$M32+Main!$O32)</f>
        <v>0</v>
      </c>
      <c r="AH75" s="42">
        <f>$D14*SUM(Main!$C32:$D32)+$C14*(Main!$M32+Main!$O32)</f>
        <v>0</v>
      </c>
      <c r="AI75" s="42">
        <f>$D14*SUM(Main!$C32:$D32)+$C14*(Main!$M32+Main!$O32)</f>
        <v>0</v>
      </c>
      <c r="AJ75" s="42">
        <f>$D14*SUM(Main!$C32:$D32)+$C14*(Main!$M32+Main!$O32)</f>
        <v>0</v>
      </c>
    </row>
    <row r="76" spans="2:36" x14ac:dyDescent="0.2">
      <c r="B76" s="89">
        <v>12</v>
      </c>
      <c r="C76" s="89"/>
      <c r="D76" s="89"/>
      <c r="E76" s="42">
        <f>$D15*SUM(Main!$C33:$D33)+$C15*(Main!$M33+Main!$O33)</f>
        <v>0</v>
      </c>
      <c r="F76" s="42">
        <f>$D15*SUM(Main!$C33:$D33)+$C15*(Main!$M33+Main!$O33)</f>
        <v>0</v>
      </c>
      <c r="G76" s="42">
        <f>$D15*SUM(Main!$C33:$D33)+$C15*(Main!$M33+Main!$O33)</f>
        <v>0</v>
      </c>
      <c r="H76" s="42">
        <f>$D15*SUM(Main!$C33:$D33)+$C15*(Main!$M33+Main!$O33)</f>
        <v>0</v>
      </c>
      <c r="I76" s="42">
        <f>$D15*SUM(Main!$C33:$D33)+$C15*(Main!$M33+Main!$O33)</f>
        <v>0</v>
      </c>
      <c r="J76" s="42">
        <f>$D15*SUM(Main!$C33:$D33)+$C15*(Main!$M33+Main!$O33)</f>
        <v>0</v>
      </c>
      <c r="K76" s="42">
        <f>$D15*SUM(Main!$C33:$D33)+$C15*(Main!$M33+Main!$O33)</f>
        <v>0</v>
      </c>
      <c r="L76" s="42">
        <f>$D15*SUM(Main!$C33:$D33)+$C15*(Main!$M33+Main!$O33)</f>
        <v>0</v>
      </c>
      <c r="M76" s="42">
        <f>$D15*SUM(Main!$C33:$D33)+$C15*(Main!$M33+Main!$O33)</f>
        <v>0</v>
      </c>
      <c r="N76" s="42">
        <f>$D15*SUM(Main!$C33:$D33)+$C15*(Main!$M33+Main!$O33)</f>
        <v>0</v>
      </c>
      <c r="O76" s="42">
        <f>$D15*SUM(Main!$C33:$D33)+$C15*(Main!$M33+Main!$O33)</f>
        <v>0</v>
      </c>
      <c r="P76" s="42">
        <f>$D15*SUM(Main!$C33:$D33)+$C15*(Main!$M33+Main!$O33)</f>
        <v>0</v>
      </c>
      <c r="Q76" s="42">
        <f>$D15*SUM(Main!$C33:$D33)+$C15*(Main!$M33+Main!$O33)</f>
        <v>0</v>
      </c>
      <c r="R76" s="42">
        <f>$D15*SUM(Main!$C33:$D33)+$C15*(Main!$M33+Main!$O33)</f>
        <v>0</v>
      </c>
      <c r="S76" s="42">
        <f>$D15*SUM(Main!$C33:$D33)+$C15*(Main!$M33+Main!$O33)</f>
        <v>0</v>
      </c>
      <c r="T76" s="42">
        <f>$D15*SUM(Main!$C33:$D33)+$C15*(Main!$M33+Main!$O33)</f>
        <v>0</v>
      </c>
      <c r="U76" s="42">
        <f>$D15*SUM(Main!$C33:$D33)+$C15*(Main!$M33+Main!$O33)</f>
        <v>0</v>
      </c>
      <c r="V76" s="42">
        <f>$D15*SUM(Main!$C33:$D33)+$C15*(Main!$M33+Main!$O33)</f>
        <v>0</v>
      </c>
      <c r="W76" s="42">
        <f>$D15*SUM(Main!$C33:$D33)+$C15*(Main!$M33+Main!$O33)</f>
        <v>0</v>
      </c>
      <c r="X76" s="42">
        <f>$D15*SUM(Main!$C33:$D33)+$C15*(Main!$M33+Main!$O33)</f>
        <v>0</v>
      </c>
      <c r="Y76" s="42">
        <f>$D15*SUM(Main!$C33:$D33)+$C15*(Main!$M33+Main!$O33)</f>
        <v>0</v>
      </c>
      <c r="Z76" s="42">
        <f>$D15*SUM(Main!$C33:$D33)+$C15*(Main!$M33+Main!$O33)</f>
        <v>0</v>
      </c>
      <c r="AA76" s="42">
        <f>$D15*SUM(Main!$C33:$D33)+$C15*(Main!$M33+Main!$O33)</f>
        <v>0</v>
      </c>
      <c r="AB76" s="42">
        <f>$D15*SUM(Main!$C33:$D33)+$C15*(Main!$M33+Main!$O33)</f>
        <v>0</v>
      </c>
      <c r="AC76" s="42">
        <f>$D15*SUM(Main!$C33:$D33)+$C15*(Main!$M33+Main!$O33)</f>
        <v>0</v>
      </c>
      <c r="AD76" s="42">
        <f>$D15*SUM(Main!$C33:$D33)+$C15*(Main!$M33+Main!$O33)</f>
        <v>0</v>
      </c>
      <c r="AE76" s="42">
        <f>$D15*SUM(Main!$C33:$D33)+$C15*(Main!$M33+Main!$O33)</f>
        <v>0</v>
      </c>
      <c r="AF76" s="42">
        <f>$D15*SUM(Main!$C33:$D33)+$C15*(Main!$M33+Main!$O33)</f>
        <v>0</v>
      </c>
      <c r="AG76" s="42">
        <f>$D15*SUM(Main!$C33:$D33)+$C15*(Main!$M33+Main!$O33)</f>
        <v>0</v>
      </c>
      <c r="AH76" s="42">
        <f>$D15*SUM(Main!$C33:$D33)+$C15*(Main!$M33+Main!$O33)</f>
        <v>0</v>
      </c>
      <c r="AI76" s="42">
        <f>$D15*SUM(Main!$C33:$D33)+$C15*(Main!$M33+Main!$O33)</f>
        <v>0</v>
      </c>
      <c r="AJ76" s="42">
        <f>$D15*SUM(Main!$C33:$D33)+$C15*(Main!$M33+Main!$O33)</f>
        <v>0</v>
      </c>
    </row>
    <row r="77" spans="2:36" x14ac:dyDescent="0.2">
      <c r="B77" s="89">
        <v>1</v>
      </c>
      <c r="C77" s="89"/>
      <c r="D77" s="89"/>
      <c r="E77" s="42">
        <f ca="1">E16/(1+E16*Main!$Z22/8760)</f>
        <v>3.7996637557827077E-3</v>
      </c>
      <c r="F77" s="42">
        <f ca="1">F16/(1+F16*Main!$Z22/8760)</f>
        <v>3.7996637557827077E-3</v>
      </c>
      <c r="G77" s="42">
        <f ca="1">G16/(1+G16*Main!$Z22/8760)</f>
        <v>3.7996637557827077E-3</v>
      </c>
      <c r="H77" s="42">
        <f ca="1">H16/(1+H16*Main!$Z22/8760)</f>
        <v>3.7996637557827077E-3</v>
      </c>
      <c r="I77" s="42">
        <f ca="1">I16/(1+I16*Main!$Z22/8760)</f>
        <v>3.7996637557827077E-3</v>
      </c>
      <c r="J77" s="42">
        <f ca="1">J16/(1+J16*Main!$Z22/8760)</f>
        <v>3.7996637557827077E-3</v>
      </c>
      <c r="K77" s="42">
        <f ca="1">K16/(1+K16*Main!$Z22/8760)</f>
        <v>3.7996637557827077E-3</v>
      </c>
      <c r="L77" s="42">
        <f ca="1">L16/(1+L16*Main!$Z22/8760)</f>
        <v>3.7996637557827077E-3</v>
      </c>
      <c r="M77" s="42">
        <f ca="1">M16/(1+M16*Main!$Z22/8760)</f>
        <v>3.7996637557827077E-3</v>
      </c>
      <c r="N77" s="42">
        <f ca="1">N16/(1+N16*Main!$Z22/8760)</f>
        <v>3.7996637557827077E-3</v>
      </c>
      <c r="O77" s="42">
        <f ca="1">O16/(1+O16*Main!$Z22/8760)</f>
        <v>3.7996637557827077E-3</v>
      </c>
      <c r="P77" s="42">
        <f ca="1">P16/(1+P16*Main!$Z22/8760)</f>
        <v>3.7996637557827077E-3</v>
      </c>
      <c r="Q77" s="42">
        <f ca="1">Q16/(1+Q16*Main!$Z22/8760)</f>
        <v>3.7996637557827077E-3</v>
      </c>
      <c r="R77" s="42">
        <f ca="1">R16/(1+R16*Main!$Z22/8760)</f>
        <v>3.7996637557827077E-3</v>
      </c>
      <c r="S77" s="42">
        <f ca="1">S16/(1+S16*Main!$Z22/8760)</f>
        <v>3.7996637557827077E-3</v>
      </c>
      <c r="T77" s="42">
        <f ca="1">T16/(1+T16*Main!$Z22/8760)</f>
        <v>3.7996637557827077E-3</v>
      </c>
      <c r="U77" s="42">
        <f ca="1">U16/(1+U16*Main!$Z22/8760)</f>
        <v>3.7996637557827077E-3</v>
      </c>
      <c r="V77" s="42">
        <f ca="1">V16/(1+V16*Main!$Z22/8760)</f>
        <v>3.7996637557827077E-3</v>
      </c>
      <c r="W77" s="42">
        <f ca="1">W16/(1+W16*Main!$Z22/8760)</f>
        <v>3.7996637557827077E-3</v>
      </c>
      <c r="X77" s="42">
        <f ca="1">X16/(1+X16*Main!$Z22/8760)</f>
        <v>3.7996637557827077E-3</v>
      </c>
      <c r="Y77" s="42">
        <f ca="1">Y16/(1+Y16*Main!$Z22/8760)</f>
        <v>3.7996637557827077E-3</v>
      </c>
      <c r="Z77" s="42">
        <f ca="1">Z16/(1+Z16*Main!$Z22/8760)</f>
        <v>3.7996637557827077E-3</v>
      </c>
      <c r="AA77" s="42">
        <f ca="1">AA16/(1+AA16*Main!$Z22/8760)</f>
        <v>3.7996637557827077E-3</v>
      </c>
      <c r="AB77" s="42">
        <f ca="1">AB16/(1+AB16*Main!$Z22/8760)</f>
        <v>3.7996637557827077E-3</v>
      </c>
      <c r="AC77" s="42">
        <f ca="1">AC16/(1+AC16*Main!$Z22/8760)</f>
        <v>3.7996637557827077E-3</v>
      </c>
      <c r="AD77" s="42">
        <f ca="1">AD16/(1+AD16*Main!$Z22/8760)</f>
        <v>3.7996637557827077E-3</v>
      </c>
      <c r="AE77" s="42">
        <f ca="1">AE16/(1+AE16*Main!$Z22/8760)</f>
        <v>3.7996637557827077E-3</v>
      </c>
      <c r="AF77" s="42">
        <f ca="1">AF16/(1+AF16*Main!$Z22/8760)</f>
        <v>3.7996637557827077E-3</v>
      </c>
      <c r="AG77" s="42">
        <f ca="1">AG16/(1+AG16*Main!$Z22/8760)</f>
        <v>3.7996637557827077E-3</v>
      </c>
      <c r="AH77" s="42">
        <f ca="1">AH16/(1+AH16*Main!$Z22/8760)</f>
        <v>3.7996637557827077E-3</v>
      </c>
      <c r="AI77" s="42">
        <f ca="1">AI16/(1+AI16*Main!$Z22/8760)</f>
        <v>3.7996637557827077E-3</v>
      </c>
      <c r="AJ77" s="42">
        <f ca="1">AJ16/(1+AJ16*Main!$Z22/8760)</f>
        <v>3.7996637557827077E-3</v>
      </c>
    </row>
    <row r="78" spans="2:36" x14ac:dyDescent="0.2">
      <c r="B78" s="89">
        <v>2</v>
      </c>
      <c r="C78" s="89"/>
      <c r="D78" s="89"/>
      <c r="E78" s="42">
        <f ca="1">E17/(1+E17*Main!$Z23/8760)</f>
        <v>0</v>
      </c>
      <c r="F78" s="42">
        <f ca="1">F17/(1+F17*Main!$Z23/8760)</f>
        <v>0</v>
      </c>
      <c r="G78" s="42">
        <f ca="1">G17/(1+G17*Main!$Z23/8760)</f>
        <v>0</v>
      </c>
      <c r="H78" s="42">
        <f ca="1">H17/(1+H17*Main!$Z23/8760)</f>
        <v>0</v>
      </c>
      <c r="I78" s="42">
        <f ca="1">I17/(1+I17*Main!$Z23/8760)</f>
        <v>0</v>
      </c>
      <c r="J78" s="42">
        <f ca="1">J17/(1+J17*Main!$Z23/8760)</f>
        <v>0</v>
      </c>
      <c r="K78" s="42">
        <f ca="1">K17/(1+K17*Main!$Z23/8760)</f>
        <v>0</v>
      </c>
      <c r="L78" s="42">
        <f ca="1">L17/(1+L17*Main!$Z23/8760)</f>
        <v>0</v>
      </c>
      <c r="M78" s="42">
        <f ca="1">M17/(1+M17*Main!$Z23/8760)</f>
        <v>0</v>
      </c>
      <c r="N78" s="42">
        <f ca="1">N17/(1+N17*Main!$Z23/8760)</f>
        <v>0</v>
      </c>
      <c r="O78" s="42">
        <f ca="1">O17/(1+O17*Main!$Z23/8760)</f>
        <v>0</v>
      </c>
      <c r="P78" s="42">
        <f ca="1">P17/(1+P17*Main!$Z23/8760)</f>
        <v>0</v>
      </c>
      <c r="Q78" s="42">
        <f ca="1">Q17/(1+Q17*Main!$Z23/8760)</f>
        <v>0</v>
      </c>
      <c r="R78" s="42">
        <f ca="1">R17/(1+R17*Main!$Z23/8760)</f>
        <v>0</v>
      </c>
      <c r="S78" s="42">
        <f ca="1">S17/(1+S17*Main!$Z23/8760)</f>
        <v>0</v>
      </c>
      <c r="T78" s="42">
        <f ca="1">T17/(1+T17*Main!$Z23/8760)</f>
        <v>0</v>
      </c>
      <c r="U78" s="42">
        <f ca="1">U17/(1+U17*Main!$Z23/8760)</f>
        <v>0</v>
      </c>
      <c r="V78" s="42">
        <f ca="1">V17/(1+V17*Main!$Z23/8760)</f>
        <v>0</v>
      </c>
      <c r="W78" s="42">
        <f ca="1">W17/(1+W17*Main!$Z23/8760)</f>
        <v>0</v>
      </c>
      <c r="X78" s="42">
        <f ca="1">X17/(1+X17*Main!$Z23/8760)</f>
        <v>0</v>
      </c>
      <c r="Y78" s="42">
        <f ca="1">Y17/(1+Y17*Main!$Z23/8760)</f>
        <v>0</v>
      </c>
      <c r="Z78" s="42">
        <f ca="1">Z17/(1+Z17*Main!$Z23/8760)</f>
        <v>0</v>
      </c>
      <c r="AA78" s="42">
        <f ca="1">AA17/(1+AA17*Main!$Z23/8760)</f>
        <v>0</v>
      </c>
      <c r="AB78" s="42">
        <f ca="1">AB17/(1+AB17*Main!$Z23/8760)</f>
        <v>0</v>
      </c>
      <c r="AC78" s="42">
        <f ca="1">AC17/(1+AC17*Main!$Z23/8760)</f>
        <v>0</v>
      </c>
      <c r="AD78" s="42">
        <f ca="1">AD17/(1+AD17*Main!$Z23/8760)</f>
        <v>0</v>
      </c>
      <c r="AE78" s="42">
        <f ca="1">AE17/(1+AE17*Main!$Z23/8760)</f>
        <v>0</v>
      </c>
      <c r="AF78" s="42">
        <f ca="1">AF17/(1+AF17*Main!$Z23/8760)</f>
        <v>0</v>
      </c>
      <c r="AG78" s="42">
        <f ca="1">AG17/(1+AG17*Main!$Z23/8760)</f>
        <v>0</v>
      </c>
      <c r="AH78" s="42">
        <f ca="1">AH17/(1+AH17*Main!$Z23/8760)</f>
        <v>0</v>
      </c>
      <c r="AI78" s="42">
        <f ca="1">AI17/(1+AI17*Main!$Z23/8760)</f>
        <v>0</v>
      </c>
      <c r="AJ78" s="42">
        <f ca="1">AJ17/(1+AJ17*Main!$Z23/8760)</f>
        <v>0</v>
      </c>
    </row>
    <row r="79" spans="2:36" x14ac:dyDescent="0.2">
      <c r="B79" s="89">
        <v>3</v>
      </c>
      <c r="C79" s="89"/>
      <c r="D79" s="89"/>
      <c r="E79" s="42">
        <f ca="1">E18/(1+E18*Main!$Z24/8760)</f>
        <v>0</v>
      </c>
      <c r="F79" s="42">
        <f ca="1">F18/(1+F18*Main!$Z24/8760)</f>
        <v>0</v>
      </c>
      <c r="G79" s="42">
        <f ca="1">G18/(1+G18*Main!$Z24/8760)</f>
        <v>0</v>
      </c>
      <c r="H79" s="42">
        <f ca="1">H18/(1+H18*Main!$Z24/8760)</f>
        <v>0</v>
      </c>
      <c r="I79" s="42">
        <f ca="1">I18/(1+I18*Main!$Z24/8760)</f>
        <v>0</v>
      </c>
      <c r="J79" s="42">
        <f ca="1">J18/(1+J18*Main!$Z24/8760)</f>
        <v>0</v>
      </c>
      <c r="K79" s="42">
        <f ca="1">K18/(1+K18*Main!$Z24/8760)</f>
        <v>0</v>
      </c>
      <c r="L79" s="42">
        <f ca="1">L18/(1+L18*Main!$Z24/8760)</f>
        <v>0</v>
      </c>
      <c r="M79" s="42">
        <f ca="1">M18/(1+M18*Main!$Z24/8760)</f>
        <v>0</v>
      </c>
      <c r="N79" s="42">
        <f ca="1">N18/(1+N18*Main!$Z24/8760)</f>
        <v>0</v>
      </c>
      <c r="O79" s="42">
        <f ca="1">O18/(1+O18*Main!$Z24/8760)</f>
        <v>0</v>
      </c>
      <c r="P79" s="42">
        <f ca="1">P18/(1+P18*Main!$Z24/8760)</f>
        <v>0</v>
      </c>
      <c r="Q79" s="42">
        <f ca="1">Q18/(1+Q18*Main!$Z24/8760)</f>
        <v>0</v>
      </c>
      <c r="R79" s="42">
        <f ca="1">R18/(1+R18*Main!$Z24/8760)</f>
        <v>0</v>
      </c>
      <c r="S79" s="42">
        <f ca="1">S18/(1+S18*Main!$Z24/8760)</f>
        <v>0</v>
      </c>
      <c r="T79" s="42">
        <f ca="1">T18/(1+T18*Main!$Z24/8760)</f>
        <v>0</v>
      </c>
      <c r="U79" s="42">
        <f ca="1">U18/(1+U18*Main!$Z24/8760)</f>
        <v>0</v>
      </c>
      <c r="V79" s="42">
        <f ca="1">V18/(1+V18*Main!$Z24/8760)</f>
        <v>0</v>
      </c>
      <c r="W79" s="42">
        <f ca="1">W18/(1+W18*Main!$Z24/8760)</f>
        <v>0</v>
      </c>
      <c r="X79" s="42">
        <f ca="1">X18/(1+X18*Main!$Z24/8760)</f>
        <v>0</v>
      </c>
      <c r="Y79" s="42">
        <f ca="1">Y18/(1+Y18*Main!$Z24/8760)</f>
        <v>0</v>
      </c>
      <c r="Z79" s="42">
        <f ca="1">Z18/(1+Z18*Main!$Z24/8760)</f>
        <v>0</v>
      </c>
      <c r="AA79" s="42">
        <f ca="1">AA18/(1+AA18*Main!$Z24/8760)</f>
        <v>0</v>
      </c>
      <c r="AB79" s="42">
        <f ca="1">AB18/(1+AB18*Main!$Z24/8760)</f>
        <v>0</v>
      </c>
      <c r="AC79" s="42">
        <f ca="1">AC18/(1+AC18*Main!$Z24/8760)</f>
        <v>0</v>
      </c>
      <c r="AD79" s="42">
        <f ca="1">AD18/(1+AD18*Main!$Z24/8760)</f>
        <v>0</v>
      </c>
      <c r="AE79" s="42">
        <f ca="1">AE18/(1+AE18*Main!$Z24/8760)</f>
        <v>0</v>
      </c>
      <c r="AF79" s="42">
        <f ca="1">AF18/(1+AF18*Main!$Z24/8760)</f>
        <v>0</v>
      </c>
      <c r="AG79" s="42">
        <f ca="1">AG18/(1+AG18*Main!$Z24/8760)</f>
        <v>0</v>
      </c>
      <c r="AH79" s="42">
        <f ca="1">AH18/(1+AH18*Main!$Z24/8760)</f>
        <v>0</v>
      </c>
      <c r="AI79" s="42">
        <f ca="1">AI18/(1+AI18*Main!$Z24/8760)</f>
        <v>0</v>
      </c>
      <c r="AJ79" s="42">
        <f ca="1">AJ18/(1+AJ18*Main!$Z24/8760)</f>
        <v>0</v>
      </c>
    </row>
    <row r="80" spans="2:36" x14ac:dyDescent="0.2">
      <c r="B80" s="89">
        <v>4</v>
      </c>
      <c r="C80" s="89"/>
      <c r="D80" s="89"/>
      <c r="E80" s="42">
        <f ca="1">E19/(1+E19*Main!$Z25/8760)</f>
        <v>0</v>
      </c>
      <c r="F80" s="42">
        <f ca="1">F19/(1+F19*Main!$Z25/8760)</f>
        <v>0</v>
      </c>
      <c r="G80" s="42">
        <f ca="1">G19/(1+G19*Main!$Z25/8760)</f>
        <v>0</v>
      </c>
      <c r="H80" s="42">
        <f ca="1">H19/(1+H19*Main!$Z25/8760)</f>
        <v>0</v>
      </c>
      <c r="I80" s="42">
        <f ca="1">I19/(1+I19*Main!$Z25/8760)</f>
        <v>0</v>
      </c>
      <c r="J80" s="42">
        <f ca="1">J19/(1+J19*Main!$Z25/8760)</f>
        <v>0</v>
      </c>
      <c r="K80" s="42">
        <f ca="1">K19/(1+K19*Main!$Z25/8760)</f>
        <v>0</v>
      </c>
      <c r="L80" s="42">
        <f ca="1">L19/(1+L19*Main!$Z25/8760)</f>
        <v>0</v>
      </c>
      <c r="M80" s="42">
        <f ca="1">M19/(1+M19*Main!$Z25/8760)</f>
        <v>0</v>
      </c>
      <c r="N80" s="42">
        <f ca="1">N19/(1+N19*Main!$Z25/8760)</f>
        <v>0</v>
      </c>
      <c r="O80" s="42">
        <f ca="1">O19/(1+O19*Main!$Z25/8760)</f>
        <v>0</v>
      </c>
      <c r="P80" s="42">
        <f ca="1">P19/(1+P19*Main!$Z25/8760)</f>
        <v>0</v>
      </c>
      <c r="Q80" s="42">
        <f ca="1">Q19/(1+Q19*Main!$Z25/8760)</f>
        <v>0</v>
      </c>
      <c r="R80" s="42">
        <f ca="1">R19/(1+R19*Main!$Z25/8760)</f>
        <v>0</v>
      </c>
      <c r="S80" s="42">
        <f ca="1">S19/(1+S19*Main!$Z25/8760)</f>
        <v>0</v>
      </c>
      <c r="T80" s="42">
        <f ca="1">T19/(1+T19*Main!$Z25/8760)</f>
        <v>0</v>
      </c>
      <c r="U80" s="42">
        <f ca="1">U19/(1+U19*Main!$Z25/8760)</f>
        <v>0</v>
      </c>
      <c r="V80" s="42">
        <f ca="1">V19/(1+V19*Main!$Z25/8760)</f>
        <v>0</v>
      </c>
      <c r="W80" s="42">
        <f ca="1">W19/(1+W19*Main!$Z25/8760)</f>
        <v>0</v>
      </c>
      <c r="X80" s="42">
        <f ca="1">X19/(1+X19*Main!$Z25/8760)</f>
        <v>0</v>
      </c>
      <c r="Y80" s="42">
        <f ca="1">Y19/(1+Y19*Main!$Z25/8760)</f>
        <v>0</v>
      </c>
      <c r="Z80" s="42">
        <f ca="1">Z19/(1+Z19*Main!$Z25/8760)</f>
        <v>0</v>
      </c>
      <c r="AA80" s="42">
        <f ca="1">AA19/(1+AA19*Main!$Z25/8760)</f>
        <v>0</v>
      </c>
      <c r="AB80" s="42">
        <f ca="1">AB19/(1+AB19*Main!$Z25/8760)</f>
        <v>0</v>
      </c>
      <c r="AC80" s="42">
        <f ca="1">AC19/(1+AC19*Main!$Z25/8760)</f>
        <v>0</v>
      </c>
      <c r="AD80" s="42">
        <f ca="1">AD19/(1+AD19*Main!$Z25/8760)</f>
        <v>0</v>
      </c>
      <c r="AE80" s="42">
        <f ca="1">AE19/(1+AE19*Main!$Z25/8760)</f>
        <v>0</v>
      </c>
      <c r="AF80" s="42">
        <f ca="1">AF19/(1+AF19*Main!$Z25/8760)</f>
        <v>0</v>
      </c>
      <c r="AG80" s="42">
        <f ca="1">AG19/(1+AG19*Main!$Z25/8760)</f>
        <v>0</v>
      </c>
      <c r="AH80" s="42">
        <f ca="1">AH19/(1+AH19*Main!$Z25/8760)</f>
        <v>0</v>
      </c>
      <c r="AI80" s="42">
        <f ca="1">AI19/(1+AI19*Main!$Z25/8760)</f>
        <v>0</v>
      </c>
      <c r="AJ80" s="42">
        <f ca="1">AJ19/(1+AJ19*Main!$Z25/8760)</f>
        <v>0</v>
      </c>
    </row>
    <row r="81" spans="2:36" x14ac:dyDescent="0.2">
      <c r="B81" s="89">
        <v>5</v>
      </c>
      <c r="C81" s="89"/>
      <c r="D81" s="89"/>
      <c r="E81" s="42">
        <f ca="1">E20/(1+E20*Main!$Z26/8760)</f>
        <v>0</v>
      </c>
      <c r="F81" s="42">
        <f ca="1">F20/(1+F20*Main!$Z26/8760)</f>
        <v>0</v>
      </c>
      <c r="G81" s="42">
        <f ca="1">G20/(1+G20*Main!$Z26/8760)</f>
        <v>0</v>
      </c>
      <c r="H81" s="42">
        <f ca="1">H20/(1+H20*Main!$Z26/8760)</f>
        <v>0</v>
      </c>
      <c r="I81" s="42">
        <f ca="1">I20/(1+I20*Main!$Z26/8760)</f>
        <v>0</v>
      </c>
      <c r="J81" s="42">
        <f ca="1">J20/(1+J20*Main!$Z26/8760)</f>
        <v>0</v>
      </c>
      <c r="K81" s="42">
        <f ca="1">K20/(1+K20*Main!$Z26/8760)</f>
        <v>0</v>
      </c>
      <c r="L81" s="42">
        <f ca="1">L20/(1+L20*Main!$Z26/8760)</f>
        <v>0</v>
      </c>
      <c r="M81" s="42">
        <f ca="1">M20/(1+M20*Main!$Z26/8760)</f>
        <v>0</v>
      </c>
      <c r="N81" s="42">
        <f ca="1">N20/(1+N20*Main!$Z26/8760)</f>
        <v>0</v>
      </c>
      <c r="O81" s="42">
        <f ca="1">O20/(1+O20*Main!$Z26/8760)</f>
        <v>0</v>
      </c>
      <c r="P81" s="42">
        <f ca="1">P20/(1+P20*Main!$Z26/8760)</f>
        <v>0</v>
      </c>
      <c r="Q81" s="42">
        <f ca="1">Q20/(1+Q20*Main!$Z26/8760)</f>
        <v>0</v>
      </c>
      <c r="R81" s="42">
        <f ca="1">R20/(1+R20*Main!$Z26/8760)</f>
        <v>0</v>
      </c>
      <c r="S81" s="42">
        <f ca="1">S20/(1+S20*Main!$Z26/8760)</f>
        <v>0</v>
      </c>
      <c r="T81" s="42">
        <f ca="1">T20/(1+T20*Main!$Z26/8760)</f>
        <v>0</v>
      </c>
      <c r="U81" s="42">
        <f ca="1">U20/(1+U20*Main!$Z26/8760)</f>
        <v>0</v>
      </c>
      <c r="V81" s="42">
        <f ca="1">V20/(1+V20*Main!$Z26/8760)</f>
        <v>0</v>
      </c>
      <c r="W81" s="42">
        <f ca="1">W20/(1+W20*Main!$Z26/8760)</f>
        <v>0</v>
      </c>
      <c r="X81" s="42">
        <f ca="1">X20/(1+X20*Main!$Z26/8760)</f>
        <v>0</v>
      </c>
      <c r="Y81" s="42">
        <f ca="1">Y20/(1+Y20*Main!$Z26/8760)</f>
        <v>0</v>
      </c>
      <c r="Z81" s="42">
        <f ca="1">Z20/(1+Z20*Main!$Z26/8760)</f>
        <v>0</v>
      </c>
      <c r="AA81" s="42">
        <f ca="1">AA20/(1+AA20*Main!$Z26/8760)</f>
        <v>0</v>
      </c>
      <c r="AB81" s="42">
        <f ca="1">AB20/(1+AB20*Main!$Z26/8760)</f>
        <v>0</v>
      </c>
      <c r="AC81" s="42">
        <f ca="1">AC20/(1+AC20*Main!$Z26/8760)</f>
        <v>0</v>
      </c>
      <c r="AD81" s="42">
        <f ca="1">AD20/(1+AD20*Main!$Z26/8760)</f>
        <v>0</v>
      </c>
      <c r="AE81" s="42">
        <f ca="1">AE20/(1+AE20*Main!$Z26/8760)</f>
        <v>0</v>
      </c>
      <c r="AF81" s="42">
        <f ca="1">AF20/(1+AF20*Main!$Z26/8760)</f>
        <v>0</v>
      </c>
      <c r="AG81" s="42">
        <f ca="1">AG20/(1+AG20*Main!$Z26/8760)</f>
        <v>0</v>
      </c>
      <c r="AH81" s="42">
        <f ca="1">AH20/(1+AH20*Main!$Z26/8760)</f>
        <v>0</v>
      </c>
      <c r="AI81" s="42">
        <f ca="1">AI20/(1+AI20*Main!$Z26/8760)</f>
        <v>0</v>
      </c>
      <c r="AJ81" s="42">
        <f ca="1">AJ20/(1+AJ20*Main!$Z26/8760)</f>
        <v>0</v>
      </c>
    </row>
    <row r="82" spans="2:36" x14ac:dyDescent="0.2">
      <c r="B82" s="89">
        <v>6</v>
      </c>
      <c r="C82" s="89"/>
      <c r="D82" s="89"/>
      <c r="E82" s="42">
        <f ca="1">E21/(1+E21*Main!$Z27/8760)</f>
        <v>0</v>
      </c>
      <c r="F82" s="42">
        <f ca="1">F21/(1+F21*Main!$Z27/8760)</f>
        <v>0</v>
      </c>
      <c r="G82" s="42">
        <f ca="1">G21/(1+G21*Main!$Z27/8760)</f>
        <v>0</v>
      </c>
      <c r="H82" s="42">
        <f ca="1">H21/(1+H21*Main!$Z27/8760)</f>
        <v>0</v>
      </c>
      <c r="I82" s="42">
        <f ca="1">I21/(1+I21*Main!$Z27/8760)</f>
        <v>0</v>
      </c>
      <c r="J82" s="42">
        <f ca="1">J21/(1+J21*Main!$Z27/8760)</f>
        <v>0</v>
      </c>
      <c r="K82" s="42">
        <f ca="1">K21/(1+K21*Main!$Z27/8760)</f>
        <v>0</v>
      </c>
      <c r="L82" s="42">
        <f ca="1">L21/(1+L21*Main!$Z27/8760)</f>
        <v>0</v>
      </c>
      <c r="M82" s="42">
        <f ca="1">M21/(1+M21*Main!$Z27/8760)</f>
        <v>0</v>
      </c>
      <c r="N82" s="42">
        <f ca="1">N21/(1+N21*Main!$Z27/8760)</f>
        <v>0</v>
      </c>
      <c r="O82" s="42">
        <f ca="1">O21/(1+O21*Main!$Z27/8760)</f>
        <v>0</v>
      </c>
      <c r="P82" s="42">
        <f ca="1">P21/(1+P21*Main!$Z27/8760)</f>
        <v>0</v>
      </c>
      <c r="Q82" s="42">
        <f ca="1">Q21/(1+Q21*Main!$Z27/8760)</f>
        <v>0</v>
      </c>
      <c r="R82" s="42">
        <f ca="1">R21/(1+R21*Main!$Z27/8760)</f>
        <v>0</v>
      </c>
      <c r="S82" s="42">
        <f ca="1">S21/(1+S21*Main!$Z27/8760)</f>
        <v>0</v>
      </c>
      <c r="T82" s="42">
        <f ca="1">T21/(1+T21*Main!$Z27/8760)</f>
        <v>0</v>
      </c>
      <c r="U82" s="42">
        <f ca="1">U21/(1+U21*Main!$Z27/8760)</f>
        <v>0</v>
      </c>
      <c r="V82" s="42">
        <f ca="1">V21/(1+V21*Main!$Z27/8760)</f>
        <v>0</v>
      </c>
      <c r="W82" s="42">
        <f ca="1">W21/(1+W21*Main!$Z27/8760)</f>
        <v>0</v>
      </c>
      <c r="X82" s="42">
        <f ca="1">X21/(1+X21*Main!$Z27/8760)</f>
        <v>0</v>
      </c>
      <c r="Y82" s="42">
        <f ca="1">Y21/(1+Y21*Main!$Z27/8760)</f>
        <v>0</v>
      </c>
      <c r="Z82" s="42">
        <f ca="1">Z21/(1+Z21*Main!$Z27/8760)</f>
        <v>0</v>
      </c>
      <c r="AA82" s="42">
        <f ca="1">AA21/(1+AA21*Main!$Z27/8760)</f>
        <v>0</v>
      </c>
      <c r="AB82" s="42">
        <f ca="1">AB21/(1+AB21*Main!$Z27/8760)</f>
        <v>0</v>
      </c>
      <c r="AC82" s="42">
        <f ca="1">AC21/(1+AC21*Main!$Z27/8760)</f>
        <v>0</v>
      </c>
      <c r="AD82" s="42">
        <f ca="1">AD21/(1+AD21*Main!$Z27/8760)</f>
        <v>0</v>
      </c>
      <c r="AE82" s="42">
        <f ca="1">AE21/(1+AE21*Main!$Z27/8760)</f>
        <v>0</v>
      </c>
      <c r="AF82" s="42">
        <f ca="1">AF21/(1+AF21*Main!$Z27/8760)</f>
        <v>0</v>
      </c>
      <c r="AG82" s="42">
        <f ca="1">AG21/(1+AG21*Main!$Z27/8760)</f>
        <v>0</v>
      </c>
      <c r="AH82" s="42">
        <f ca="1">AH21/(1+AH21*Main!$Z27/8760)</f>
        <v>0</v>
      </c>
      <c r="AI82" s="42">
        <f ca="1">AI21/(1+AI21*Main!$Z27/8760)</f>
        <v>0</v>
      </c>
      <c r="AJ82" s="42">
        <f ca="1">AJ21/(1+AJ21*Main!$Z27/8760)</f>
        <v>0</v>
      </c>
    </row>
    <row r="83" spans="2:36" x14ac:dyDescent="0.2">
      <c r="B83" s="89">
        <v>7</v>
      </c>
      <c r="C83" s="89"/>
      <c r="D83" s="89"/>
      <c r="E83" s="42">
        <f ca="1">E22/(1+E22*Main!$Z28/8760)</f>
        <v>0</v>
      </c>
      <c r="F83" s="42">
        <f ca="1">F22/(1+F22*Main!$Z28/8760)</f>
        <v>0</v>
      </c>
      <c r="G83" s="42">
        <f ca="1">G22/(1+G22*Main!$Z28/8760)</f>
        <v>0</v>
      </c>
      <c r="H83" s="42">
        <f ca="1">H22/(1+H22*Main!$Z28/8760)</f>
        <v>0</v>
      </c>
      <c r="I83" s="42">
        <f ca="1">I22/(1+I22*Main!$Z28/8760)</f>
        <v>0</v>
      </c>
      <c r="J83" s="42">
        <f ca="1">J22/(1+J22*Main!$Z28/8760)</f>
        <v>0</v>
      </c>
      <c r="K83" s="42">
        <f ca="1">K22/(1+K22*Main!$Z28/8760)</f>
        <v>0</v>
      </c>
      <c r="L83" s="42">
        <f ca="1">L22/(1+L22*Main!$Z28/8760)</f>
        <v>0</v>
      </c>
      <c r="M83" s="42">
        <f ca="1">M22/(1+M22*Main!$Z28/8760)</f>
        <v>0</v>
      </c>
      <c r="N83" s="42">
        <f ca="1">N22/(1+N22*Main!$Z28/8760)</f>
        <v>0</v>
      </c>
      <c r="O83" s="42">
        <f ca="1">O22/(1+O22*Main!$Z28/8760)</f>
        <v>0</v>
      </c>
      <c r="P83" s="42">
        <f ca="1">P22/(1+P22*Main!$Z28/8760)</f>
        <v>0</v>
      </c>
      <c r="Q83" s="42">
        <f ca="1">Q22/(1+Q22*Main!$Z28/8760)</f>
        <v>0</v>
      </c>
      <c r="R83" s="42">
        <f ca="1">R22/(1+R22*Main!$Z28/8760)</f>
        <v>0</v>
      </c>
      <c r="S83" s="42">
        <f ca="1">S22/(1+S22*Main!$Z28/8760)</f>
        <v>0</v>
      </c>
      <c r="T83" s="42">
        <f ca="1">T22/(1+T22*Main!$Z28/8760)</f>
        <v>0</v>
      </c>
      <c r="U83" s="42">
        <f ca="1">U22/(1+U22*Main!$Z28/8760)</f>
        <v>0</v>
      </c>
      <c r="V83" s="42">
        <f ca="1">V22/(1+V22*Main!$Z28/8760)</f>
        <v>0</v>
      </c>
      <c r="W83" s="42">
        <f ca="1">W22/(1+W22*Main!$Z28/8760)</f>
        <v>0</v>
      </c>
      <c r="X83" s="42">
        <f ca="1">X22/(1+X22*Main!$Z28/8760)</f>
        <v>0</v>
      </c>
      <c r="Y83" s="42">
        <f ca="1">Y22/(1+Y22*Main!$Z28/8760)</f>
        <v>0</v>
      </c>
      <c r="Z83" s="42">
        <f ca="1">Z22/(1+Z22*Main!$Z28/8760)</f>
        <v>0</v>
      </c>
      <c r="AA83" s="42">
        <f ca="1">AA22/(1+AA22*Main!$Z28/8760)</f>
        <v>0</v>
      </c>
      <c r="AB83" s="42">
        <f ca="1">AB22/(1+AB22*Main!$Z28/8760)</f>
        <v>0</v>
      </c>
      <c r="AC83" s="42">
        <f ca="1">AC22/(1+AC22*Main!$Z28/8760)</f>
        <v>0</v>
      </c>
      <c r="AD83" s="42">
        <f ca="1">AD22/(1+AD22*Main!$Z28/8760)</f>
        <v>0</v>
      </c>
      <c r="AE83" s="42">
        <f ca="1">AE22/(1+AE22*Main!$Z28/8760)</f>
        <v>0</v>
      </c>
      <c r="AF83" s="42">
        <f ca="1">AF22/(1+AF22*Main!$Z28/8760)</f>
        <v>0</v>
      </c>
      <c r="AG83" s="42">
        <f ca="1">AG22/(1+AG22*Main!$Z28/8760)</f>
        <v>0</v>
      </c>
      <c r="AH83" s="42">
        <f ca="1">AH22/(1+AH22*Main!$Z28/8760)</f>
        <v>0</v>
      </c>
      <c r="AI83" s="42">
        <f ca="1">AI22/(1+AI22*Main!$Z28/8760)</f>
        <v>0</v>
      </c>
      <c r="AJ83" s="42">
        <f ca="1">AJ22/(1+AJ22*Main!$Z28/8760)</f>
        <v>0</v>
      </c>
    </row>
    <row r="84" spans="2:36" x14ac:dyDescent="0.2">
      <c r="B84" s="89">
        <v>8</v>
      </c>
      <c r="C84" s="89"/>
      <c r="D84" s="89"/>
      <c r="E84" s="42">
        <f ca="1">E23/(1+E23*Main!$Z29/8760)</f>
        <v>0</v>
      </c>
      <c r="F84" s="42">
        <f ca="1">F23/(1+F23*Main!$Z29/8760)</f>
        <v>0</v>
      </c>
      <c r="G84" s="42">
        <f ca="1">G23/(1+G23*Main!$Z29/8760)</f>
        <v>0</v>
      </c>
      <c r="H84" s="42">
        <f ca="1">H23/(1+H23*Main!$Z29/8760)</f>
        <v>0</v>
      </c>
      <c r="I84" s="42">
        <f ca="1">I23/(1+I23*Main!$Z29/8760)</f>
        <v>0</v>
      </c>
      <c r="J84" s="42">
        <f ca="1">J23/(1+J23*Main!$Z29/8760)</f>
        <v>0</v>
      </c>
      <c r="K84" s="42">
        <f ca="1">K23/(1+K23*Main!$Z29/8760)</f>
        <v>0</v>
      </c>
      <c r="L84" s="42">
        <f ca="1">L23/(1+L23*Main!$Z29/8760)</f>
        <v>0</v>
      </c>
      <c r="M84" s="42">
        <f ca="1">M23/(1+M23*Main!$Z29/8760)</f>
        <v>0</v>
      </c>
      <c r="N84" s="42">
        <f ca="1">N23/(1+N23*Main!$Z29/8760)</f>
        <v>0</v>
      </c>
      <c r="O84" s="42">
        <f ca="1">O23/(1+O23*Main!$Z29/8760)</f>
        <v>0</v>
      </c>
      <c r="P84" s="42">
        <f ca="1">P23/(1+P23*Main!$Z29/8760)</f>
        <v>0</v>
      </c>
      <c r="Q84" s="42">
        <f ca="1">Q23/(1+Q23*Main!$Z29/8760)</f>
        <v>0</v>
      </c>
      <c r="R84" s="42">
        <f ca="1">R23/(1+R23*Main!$Z29/8760)</f>
        <v>0</v>
      </c>
      <c r="S84" s="42">
        <f ca="1">S23/(1+S23*Main!$Z29/8760)</f>
        <v>0</v>
      </c>
      <c r="T84" s="42">
        <f ca="1">T23/(1+T23*Main!$Z29/8760)</f>
        <v>0</v>
      </c>
      <c r="U84" s="42">
        <f ca="1">U23/(1+U23*Main!$Z29/8760)</f>
        <v>0</v>
      </c>
      <c r="V84" s="42">
        <f ca="1">V23/(1+V23*Main!$Z29/8760)</f>
        <v>0</v>
      </c>
      <c r="W84" s="42">
        <f ca="1">W23/(1+W23*Main!$Z29/8760)</f>
        <v>0</v>
      </c>
      <c r="X84" s="42">
        <f ca="1">X23/(1+X23*Main!$Z29/8760)</f>
        <v>0</v>
      </c>
      <c r="Y84" s="42">
        <f ca="1">Y23/(1+Y23*Main!$Z29/8760)</f>
        <v>0</v>
      </c>
      <c r="Z84" s="42">
        <f ca="1">Z23/(1+Z23*Main!$Z29/8760)</f>
        <v>0</v>
      </c>
      <c r="AA84" s="42">
        <f ca="1">AA23/(1+AA23*Main!$Z29/8760)</f>
        <v>0</v>
      </c>
      <c r="AB84" s="42">
        <f ca="1">AB23/(1+AB23*Main!$Z29/8760)</f>
        <v>0</v>
      </c>
      <c r="AC84" s="42">
        <f ca="1">AC23/(1+AC23*Main!$Z29/8760)</f>
        <v>0</v>
      </c>
      <c r="AD84" s="42">
        <f ca="1">AD23/(1+AD23*Main!$Z29/8760)</f>
        <v>0</v>
      </c>
      <c r="AE84" s="42">
        <f ca="1">AE23/(1+AE23*Main!$Z29/8760)</f>
        <v>0</v>
      </c>
      <c r="AF84" s="42">
        <f ca="1">AF23/(1+AF23*Main!$Z29/8760)</f>
        <v>0</v>
      </c>
      <c r="AG84" s="42">
        <f ca="1">AG23/(1+AG23*Main!$Z29/8760)</f>
        <v>0</v>
      </c>
      <c r="AH84" s="42">
        <f ca="1">AH23/(1+AH23*Main!$Z29/8760)</f>
        <v>0</v>
      </c>
      <c r="AI84" s="42">
        <f ca="1">AI23/(1+AI23*Main!$Z29/8760)</f>
        <v>0</v>
      </c>
      <c r="AJ84" s="42">
        <f ca="1">AJ23/(1+AJ23*Main!$Z29/8760)</f>
        <v>0</v>
      </c>
    </row>
    <row r="85" spans="2:36" x14ac:dyDescent="0.2">
      <c r="B85" s="89">
        <v>9</v>
      </c>
      <c r="C85" s="89"/>
      <c r="D85" s="89"/>
      <c r="E85" s="42">
        <f ca="1">E24/(1+E24*Main!$Z30/8760)</f>
        <v>0</v>
      </c>
      <c r="F85" s="42">
        <f ca="1">F24/(1+F24*Main!$Z30/8760)</f>
        <v>0</v>
      </c>
      <c r="G85" s="42">
        <f ca="1">G24/(1+G24*Main!$Z30/8760)</f>
        <v>0</v>
      </c>
      <c r="H85" s="42">
        <f ca="1">H24/(1+H24*Main!$Z30/8760)</f>
        <v>0</v>
      </c>
      <c r="I85" s="42">
        <f ca="1">I24/(1+I24*Main!$Z30/8760)</f>
        <v>0</v>
      </c>
      <c r="J85" s="42">
        <f ca="1">J24/(1+J24*Main!$Z30/8760)</f>
        <v>0</v>
      </c>
      <c r="K85" s="42">
        <f ca="1">K24/(1+K24*Main!$Z30/8760)</f>
        <v>0</v>
      </c>
      <c r="L85" s="42">
        <f ca="1">L24/(1+L24*Main!$Z30/8760)</f>
        <v>0</v>
      </c>
      <c r="M85" s="42">
        <f ca="1">M24/(1+M24*Main!$Z30/8760)</f>
        <v>0</v>
      </c>
      <c r="N85" s="42">
        <f ca="1">N24/(1+N24*Main!$Z30/8760)</f>
        <v>0</v>
      </c>
      <c r="O85" s="42">
        <f ca="1">O24/(1+O24*Main!$Z30/8760)</f>
        <v>0</v>
      </c>
      <c r="P85" s="42">
        <f ca="1">P24/(1+P24*Main!$Z30/8760)</f>
        <v>0</v>
      </c>
      <c r="Q85" s="42">
        <f ca="1">Q24/(1+Q24*Main!$Z30/8760)</f>
        <v>0</v>
      </c>
      <c r="R85" s="42">
        <f ca="1">R24/(1+R24*Main!$Z30/8760)</f>
        <v>0</v>
      </c>
      <c r="S85" s="42">
        <f ca="1">S24/(1+S24*Main!$Z30/8760)</f>
        <v>0</v>
      </c>
      <c r="T85" s="42">
        <f ca="1">T24/(1+T24*Main!$Z30/8760)</f>
        <v>0</v>
      </c>
      <c r="U85" s="42">
        <f ca="1">U24/(1+U24*Main!$Z30/8760)</f>
        <v>0</v>
      </c>
      <c r="V85" s="42">
        <f ca="1">V24/(1+V24*Main!$Z30/8760)</f>
        <v>0</v>
      </c>
      <c r="W85" s="42">
        <f ca="1">W24/(1+W24*Main!$Z30/8760)</f>
        <v>0</v>
      </c>
      <c r="X85" s="42">
        <f ca="1">X24/(1+X24*Main!$Z30/8760)</f>
        <v>0</v>
      </c>
      <c r="Y85" s="42">
        <f ca="1">Y24/(1+Y24*Main!$Z30/8760)</f>
        <v>0</v>
      </c>
      <c r="Z85" s="42">
        <f ca="1">Z24/(1+Z24*Main!$Z30/8760)</f>
        <v>0</v>
      </c>
      <c r="AA85" s="42">
        <f ca="1">AA24/(1+AA24*Main!$Z30/8760)</f>
        <v>0</v>
      </c>
      <c r="AB85" s="42">
        <f ca="1">AB24/(1+AB24*Main!$Z30/8760)</f>
        <v>0</v>
      </c>
      <c r="AC85" s="42">
        <f ca="1">AC24/(1+AC24*Main!$Z30/8760)</f>
        <v>0</v>
      </c>
      <c r="AD85" s="42">
        <f ca="1">AD24/(1+AD24*Main!$Z30/8760)</f>
        <v>0</v>
      </c>
      <c r="AE85" s="42">
        <f ca="1">AE24/(1+AE24*Main!$Z30/8760)</f>
        <v>0</v>
      </c>
      <c r="AF85" s="42">
        <f ca="1">AF24/(1+AF24*Main!$Z30/8760)</f>
        <v>0</v>
      </c>
      <c r="AG85" s="42">
        <f ca="1">AG24/(1+AG24*Main!$Z30/8760)</f>
        <v>0</v>
      </c>
      <c r="AH85" s="42">
        <f ca="1">AH24/(1+AH24*Main!$Z30/8760)</f>
        <v>0</v>
      </c>
      <c r="AI85" s="42">
        <f ca="1">AI24/(1+AI24*Main!$Z30/8760)</f>
        <v>0</v>
      </c>
      <c r="AJ85" s="42">
        <f ca="1">AJ24/(1+AJ24*Main!$Z30/8760)</f>
        <v>0</v>
      </c>
    </row>
    <row r="86" spans="2:36" x14ac:dyDescent="0.2">
      <c r="B86" s="89">
        <v>10</v>
      </c>
      <c r="C86" s="89"/>
      <c r="D86" s="89"/>
      <c r="E86" s="42">
        <f ca="1">E25/(1+E25*Main!$Z31/8760)</f>
        <v>0</v>
      </c>
      <c r="F86" s="42">
        <f ca="1">F25/(1+F25*Main!$Z31/8760)</f>
        <v>0</v>
      </c>
      <c r="G86" s="42">
        <f ca="1">G25/(1+G25*Main!$Z31/8760)</f>
        <v>0</v>
      </c>
      <c r="H86" s="42">
        <f ca="1">H25/(1+H25*Main!$Z31/8760)</f>
        <v>0</v>
      </c>
      <c r="I86" s="42">
        <f ca="1">I25/(1+I25*Main!$Z31/8760)</f>
        <v>0</v>
      </c>
      <c r="J86" s="42">
        <f ca="1">J25/(1+J25*Main!$Z31/8760)</f>
        <v>0</v>
      </c>
      <c r="K86" s="42">
        <f ca="1">K25/(1+K25*Main!$Z31/8760)</f>
        <v>0</v>
      </c>
      <c r="L86" s="42">
        <f ca="1">L25/(1+L25*Main!$Z31/8760)</f>
        <v>0</v>
      </c>
      <c r="M86" s="42">
        <f ca="1">M25/(1+M25*Main!$Z31/8760)</f>
        <v>0</v>
      </c>
      <c r="N86" s="42">
        <f ca="1">N25/(1+N25*Main!$Z31/8760)</f>
        <v>0</v>
      </c>
      <c r="O86" s="42">
        <f ca="1">O25/(1+O25*Main!$Z31/8760)</f>
        <v>0</v>
      </c>
      <c r="P86" s="42">
        <f ca="1">P25/(1+P25*Main!$Z31/8760)</f>
        <v>0</v>
      </c>
      <c r="Q86" s="42">
        <f ca="1">Q25/(1+Q25*Main!$Z31/8760)</f>
        <v>0</v>
      </c>
      <c r="R86" s="42">
        <f ca="1">R25/(1+R25*Main!$Z31/8760)</f>
        <v>0</v>
      </c>
      <c r="S86" s="42">
        <f ca="1">S25/(1+S25*Main!$Z31/8760)</f>
        <v>0</v>
      </c>
      <c r="T86" s="42">
        <f ca="1">T25/(1+T25*Main!$Z31/8760)</f>
        <v>0</v>
      </c>
      <c r="U86" s="42">
        <f ca="1">U25/(1+U25*Main!$Z31/8760)</f>
        <v>0</v>
      </c>
      <c r="V86" s="42">
        <f ca="1">V25/(1+V25*Main!$Z31/8760)</f>
        <v>0</v>
      </c>
      <c r="W86" s="42">
        <f ca="1">W25/(1+W25*Main!$Z31/8760)</f>
        <v>0</v>
      </c>
      <c r="X86" s="42">
        <f ca="1">X25/(1+X25*Main!$Z31/8760)</f>
        <v>0</v>
      </c>
      <c r="Y86" s="42">
        <f ca="1">Y25/(1+Y25*Main!$Z31/8760)</f>
        <v>0</v>
      </c>
      <c r="Z86" s="42">
        <f ca="1">Z25/(1+Z25*Main!$Z31/8760)</f>
        <v>0</v>
      </c>
      <c r="AA86" s="42">
        <f ca="1">AA25/(1+AA25*Main!$Z31/8760)</f>
        <v>0</v>
      </c>
      <c r="AB86" s="42">
        <f ca="1">AB25/(1+AB25*Main!$Z31/8760)</f>
        <v>0</v>
      </c>
      <c r="AC86" s="42">
        <f ca="1">AC25/(1+AC25*Main!$Z31/8760)</f>
        <v>0</v>
      </c>
      <c r="AD86" s="42">
        <f ca="1">AD25/(1+AD25*Main!$Z31/8760)</f>
        <v>0</v>
      </c>
      <c r="AE86" s="42">
        <f ca="1">AE25/(1+AE25*Main!$Z31/8760)</f>
        <v>0</v>
      </c>
      <c r="AF86" s="42">
        <f ca="1">AF25/(1+AF25*Main!$Z31/8760)</f>
        <v>0</v>
      </c>
      <c r="AG86" s="42">
        <f ca="1">AG25/(1+AG25*Main!$Z31/8760)</f>
        <v>0</v>
      </c>
      <c r="AH86" s="42">
        <f ca="1">AH25/(1+AH25*Main!$Z31/8760)</f>
        <v>0</v>
      </c>
      <c r="AI86" s="42">
        <f ca="1">AI25/(1+AI25*Main!$Z31/8760)</f>
        <v>0</v>
      </c>
      <c r="AJ86" s="42">
        <f ca="1">AJ25/(1+AJ25*Main!$Z31/8760)</f>
        <v>0</v>
      </c>
    </row>
    <row r="87" spans="2:36" x14ac:dyDescent="0.2">
      <c r="B87" s="89">
        <v>11</v>
      </c>
      <c r="C87" s="89"/>
      <c r="D87" s="89"/>
      <c r="E87" s="42">
        <f ca="1">E26/(1+E26*Main!$Z32/8760)</f>
        <v>0</v>
      </c>
      <c r="F87" s="42">
        <f ca="1">F26/(1+F26*Main!$Z32/8760)</f>
        <v>0</v>
      </c>
      <c r="G87" s="42">
        <f ca="1">G26/(1+G26*Main!$Z32/8760)</f>
        <v>0</v>
      </c>
      <c r="H87" s="42">
        <f ca="1">H26/(1+H26*Main!$Z32/8760)</f>
        <v>0</v>
      </c>
      <c r="I87" s="42">
        <f ca="1">I26/(1+I26*Main!$Z32/8760)</f>
        <v>0</v>
      </c>
      <c r="J87" s="42">
        <f ca="1">J26/(1+J26*Main!$Z32/8760)</f>
        <v>0</v>
      </c>
      <c r="K87" s="42">
        <f ca="1">K26/(1+K26*Main!$Z32/8760)</f>
        <v>0</v>
      </c>
      <c r="L87" s="42">
        <f ca="1">L26/(1+L26*Main!$Z32/8760)</f>
        <v>0</v>
      </c>
      <c r="M87" s="42">
        <f ca="1">M26/(1+M26*Main!$Z32/8760)</f>
        <v>0</v>
      </c>
      <c r="N87" s="42">
        <f ca="1">N26/(1+N26*Main!$Z32/8760)</f>
        <v>0</v>
      </c>
      <c r="O87" s="42">
        <f ca="1">O26/(1+O26*Main!$Z32/8760)</f>
        <v>0</v>
      </c>
      <c r="P87" s="42">
        <f ca="1">P26/(1+P26*Main!$Z32/8760)</f>
        <v>0</v>
      </c>
      <c r="Q87" s="42">
        <f ca="1">Q26/(1+Q26*Main!$Z32/8760)</f>
        <v>0</v>
      </c>
      <c r="R87" s="42">
        <f ca="1">R26/(1+R26*Main!$Z32/8760)</f>
        <v>0</v>
      </c>
      <c r="S87" s="42">
        <f ca="1">S26/(1+S26*Main!$Z32/8760)</f>
        <v>0</v>
      </c>
      <c r="T87" s="42">
        <f ca="1">T26/(1+T26*Main!$Z32/8760)</f>
        <v>0</v>
      </c>
      <c r="U87" s="42">
        <f ca="1">U26/(1+U26*Main!$Z32/8760)</f>
        <v>0</v>
      </c>
      <c r="V87" s="42">
        <f ca="1">V26/(1+V26*Main!$Z32/8760)</f>
        <v>0</v>
      </c>
      <c r="W87" s="42">
        <f ca="1">W26/(1+W26*Main!$Z32/8760)</f>
        <v>0</v>
      </c>
      <c r="X87" s="42">
        <f ca="1">X26/(1+X26*Main!$Z32/8760)</f>
        <v>0</v>
      </c>
      <c r="Y87" s="42">
        <f ca="1">Y26/(1+Y26*Main!$Z32/8760)</f>
        <v>0</v>
      </c>
      <c r="Z87" s="42">
        <f ca="1">Z26/(1+Z26*Main!$Z32/8760)</f>
        <v>0</v>
      </c>
      <c r="AA87" s="42">
        <f ca="1">AA26/(1+AA26*Main!$Z32/8760)</f>
        <v>0</v>
      </c>
      <c r="AB87" s="42">
        <f ca="1">AB26/(1+AB26*Main!$Z32/8760)</f>
        <v>0</v>
      </c>
      <c r="AC87" s="42">
        <f ca="1">AC26/(1+AC26*Main!$Z32/8760)</f>
        <v>0</v>
      </c>
      <c r="AD87" s="42">
        <f ca="1">AD26/(1+AD26*Main!$Z32/8760)</f>
        <v>0</v>
      </c>
      <c r="AE87" s="42">
        <f ca="1">AE26/(1+AE26*Main!$Z32/8760)</f>
        <v>0</v>
      </c>
      <c r="AF87" s="42">
        <f ca="1">AF26/(1+AF26*Main!$Z32/8760)</f>
        <v>0</v>
      </c>
      <c r="AG87" s="42">
        <f ca="1">AG26/(1+AG26*Main!$Z32/8760)</f>
        <v>0</v>
      </c>
      <c r="AH87" s="42">
        <f ca="1">AH26/(1+AH26*Main!$Z32/8760)</f>
        <v>0</v>
      </c>
      <c r="AI87" s="42">
        <f ca="1">AI26/(1+AI26*Main!$Z32/8760)</f>
        <v>0</v>
      </c>
      <c r="AJ87" s="42">
        <f ca="1">AJ26/(1+AJ26*Main!$Z32/8760)</f>
        <v>0</v>
      </c>
    </row>
    <row r="88" spans="2:36" x14ac:dyDescent="0.2">
      <c r="B88" s="89">
        <v>12</v>
      </c>
      <c r="C88" s="89"/>
      <c r="D88" s="89"/>
      <c r="E88" s="42">
        <f ca="1">E27/(1+E27*Main!$Z33/8760)</f>
        <v>0</v>
      </c>
      <c r="F88" s="42">
        <f ca="1">F27/(1+F27*Main!$Z33/8760)</f>
        <v>0</v>
      </c>
      <c r="G88" s="42">
        <f ca="1">G27/(1+G27*Main!$Z33/8760)</f>
        <v>0</v>
      </c>
      <c r="H88" s="42">
        <f ca="1">H27/(1+H27*Main!$Z33/8760)</f>
        <v>0</v>
      </c>
      <c r="I88" s="42">
        <f ca="1">I27/(1+I27*Main!$Z33/8760)</f>
        <v>0</v>
      </c>
      <c r="J88" s="42">
        <f ca="1">J27/(1+J27*Main!$Z33/8760)</f>
        <v>0</v>
      </c>
      <c r="K88" s="42">
        <f ca="1">K27/(1+K27*Main!$Z33/8760)</f>
        <v>0</v>
      </c>
      <c r="L88" s="42">
        <f ca="1">L27/(1+L27*Main!$Z33/8760)</f>
        <v>0</v>
      </c>
      <c r="M88" s="42">
        <f ca="1">M27/(1+M27*Main!$Z33/8760)</f>
        <v>0</v>
      </c>
      <c r="N88" s="42">
        <f ca="1">N27/(1+N27*Main!$Z33/8760)</f>
        <v>0</v>
      </c>
      <c r="O88" s="42">
        <f ca="1">O27/(1+O27*Main!$Z33/8760)</f>
        <v>0</v>
      </c>
      <c r="P88" s="42">
        <f ca="1">P27/(1+P27*Main!$Z33/8760)</f>
        <v>0</v>
      </c>
      <c r="Q88" s="42">
        <f ca="1">Q27/(1+Q27*Main!$Z33/8760)</f>
        <v>0</v>
      </c>
      <c r="R88" s="42">
        <f ca="1">R27/(1+R27*Main!$Z33/8760)</f>
        <v>0</v>
      </c>
      <c r="S88" s="42">
        <f ca="1">S27/(1+S27*Main!$Z33/8760)</f>
        <v>0</v>
      </c>
      <c r="T88" s="42">
        <f ca="1">T27/(1+T27*Main!$Z33/8760)</f>
        <v>0</v>
      </c>
      <c r="U88" s="42">
        <f ca="1">U27/(1+U27*Main!$Z33/8760)</f>
        <v>0</v>
      </c>
      <c r="V88" s="42">
        <f ca="1">V27/(1+V27*Main!$Z33/8760)</f>
        <v>0</v>
      </c>
      <c r="W88" s="42">
        <f ca="1">W27/(1+W27*Main!$Z33/8760)</f>
        <v>0</v>
      </c>
      <c r="X88" s="42">
        <f ca="1">X27/(1+X27*Main!$Z33/8760)</f>
        <v>0</v>
      </c>
      <c r="Y88" s="42">
        <f ca="1">Y27/(1+Y27*Main!$Z33/8760)</f>
        <v>0</v>
      </c>
      <c r="Z88" s="42">
        <f ca="1">Z27/(1+Z27*Main!$Z33/8760)</f>
        <v>0</v>
      </c>
      <c r="AA88" s="42">
        <f ca="1">AA27/(1+AA27*Main!$Z33/8760)</f>
        <v>0</v>
      </c>
      <c r="AB88" s="42">
        <f ca="1">AB27/(1+AB27*Main!$Z33/8760)</f>
        <v>0</v>
      </c>
      <c r="AC88" s="42">
        <f ca="1">AC27/(1+AC27*Main!$Z33/8760)</f>
        <v>0</v>
      </c>
      <c r="AD88" s="42">
        <f ca="1">AD27/(1+AD27*Main!$Z33/8760)</f>
        <v>0</v>
      </c>
      <c r="AE88" s="42">
        <f ca="1">AE27/(1+AE27*Main!$Z33/8760)</f>
        <v>0</v>
      </c>
      <c r="AF88" s="42">
        <f ca="1">AF27/(1+AF27*Main!$Z33/8760)</f>
        <v>0</v>
      </c>
      <c r="AG88" s="42">
        <f ca="1">AG27/(1+AG27*Main!$Z33/8760)</f>
        <v>0</v>
      </c>
      <c r="AH88" s="42">
        <f ca="1">AH27/(1+AH27*Main!$Z33/8760)</f>
        <v>0</v>
      </c>
      <c r="AI88" s="42">
        <f ca="1">AI27/(1+AI27*Main!$Z33/8760)</f>
        <v>0</v>
      </c>
      <c r="AJ88" s="42">
        <f ca="1">AJ27/(1+AJ27*Main!$Z33/8760)</f>
        <v>0</v>
      </c>
    </row>
    <row r="90" spans="2:36" ht="10.5" x14ac:dyDescent="0.25">
      <c r="B90" s="89" t="s">
        <v>38</v>
      </c>
      <c r="C90" s="89"/>
      <c r="D90" s="89"/>
      <c r="E90" s="118" t="s">
        <v>162</v>
      </c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</row>
    <row r="91" spans="2:36" x14ac:dyDescent="0.2">
      <c r="B91" s="89">
        <v>1</v>
      </c>
      <c r="C91" s="89"/>
      <c r="D91" s="89"/>
      <c r="E91" s="46">
        <f ca="1">E34/(1+E34*Main!$Y22/8760)</f>
        <v>4.4746455822901099E-2</v>
      </c>
      <c r="F91" s="46">
        <f ca="1">F34/(1+F34*Main!$Y22/8760)</f>
        <v>4.9087702155370658E-2</v>
      </c>
      <c r="G91" s="46">
        <f ca="1">G34/(1+G34*Main!$Y22/8760)</f>
        <v>5.3759329437319016E-2</v>
      </c>
      <c r="H91" s="46">
        <f ca="1">H34/(1+H34*Main!$Y22/8760)</f>
        <v>5.8779703927557131E-2</v>
      </c>
      <c r="I91" s="46">
        <f ca="1">I34/(1+I34*Main!$Y22/8760)</f>
        <v>6.4167827085364781E-2</v>
      </c>
      <c r="J91" s="46">
        <f ca="1">J34/(1+J34*Main!$Y22/8760)</f>
        <v>6.9943340813066496E-2</v>
      </c>
      <c r="K91" s="46">
        <f ca="1">K34/(1+K34*Main!$Y22/8760)</f>
        <v>7.6126531975845485E-2</v>
      </c>
      <c r="L91" s="46">
        <f ca="1">L34/(1+L34*Main!$Y22/8760)</f>
        <v>8.2738336148796096E-2</v>
      </c>
      <c r="M91" s="46">
        <f ca="1">M34/(1+M34*Main!$Y22/8760)</f>
        <v>8.9800340539262211E-2</v>
      </c>
      <c r="N91" s="46">
        <f ca="1">N34/(1+N34*Main!$Y22/8760)</f>
        <v>9.7334786030596296E-2</v>
      </c>
      <c r="O91" s="46">
        <f ca="1">O34/(1+O34*Main!$Y22/8760)</f>
        <v>0.10536456829160858</v>
      </c>
      <c r="P91" s="46">
        <f ca="1">P34/(1+P34*Main!$Y22/8760)</f>
        <v>0.11391323789417744</v>
      </c>
      <c r="Q91" s="46">
        <f ca="1">Q34/(1+Q34*Main!$Y22/8760)</f>
        <v>0.12300499937977503</v>
      </c>
      <c r="R91" s="46">
        <f ca="1">R34/(1+R34*Main!$Y22/8760)</f>
        <v>0.13266470921404036</v>
      </c>
      <c r="S91" s="46">
        <f ca="1">S34/(1+S34*Main!$Y22/8760)</f>
        <v>0.14291787256702665</v>
      </c>
      <c r="T91" s="46">
        <f ca="1">T34/(1+T34*Main!$Y22/8760)</f>
        <v>0.15379063885537778</v>
      </c>
      <c r="U91" s="46">
        <f ca="1">U34/(1+U34*Main!$Y22/8760)</f>
        <v>0.16530979598147114</v>
      </c>
      <c r="V91" s="46">
        <f ca="1">V34/(1+V34*Main!$Y22/8760)</f>
        <v>0.17750276320352032</v>
      </c>
      <c r="W91" s="46">
        <f ca="1">W34/(1+W34*Main!$Y22/8760)</f>
        <v>0.19039758256978592</v>
      </c>
      <c r="X91" s="46">
        <f ca="1">X34/(1+X34*Main!$Y22/8760)</f>
        <v>0.20402290884941582</v>
      </c>
      <c r="Y91" s="46">
        <f ca="1">Y34/(1+Y34*Main!$Y22/8760)</f>
        <v>0.21840799789205825</v>
      </c>
      <c r="Z91" s="46">
        <f ca="1">Z34/(1+Z34*Main!$Y22/8760)</f>
        <v>0.23358269334827564</v>
      </c>
      <c r="AA91" s="46">
        <f ca="1">AA34/(1+AA34*Main!$Y22/8760)</f>
        <v>0.24957741168297456</v>
      </c>
      <c r="AB91" s="46">
        <f ca="1">AB34/(1+AB34*Main!$Y22/8760)</f>
        <v>0.26642312541457058</v>
      </c>
      <c r="AC91" s="46">
        <f ca="1">AC34/(1+AC34*Main!$Y22/8760)</f>
        <v>0.28415134451346291</v>
      </c>
      <c r="AD91" s="46">
        <f ca="1">AD34/(1+AD34*Main!$Y22/8760)</f>
        <v>0.30279409589462414</v>
      </c>
      <c r="AE91" s="46">
        <f ca="1">AE34/(1+AE34*Main!$Y22/8760)</f>
        <v>0.32238390094074576</v>
      </c>
      <c r="AF91" s="46">
        <f ca="1">AF34/(1+AF34*Main!$Y22/8760)</f>
        <v>0.34295375099444608</v>
      </c>
      <c r="AG91" s="46">
        <f ca="1">AG34/(1+AG34*Main!$Y22/8760)</f>
        <v>0.36453708076057312</v>
      </c>
      <c r="AH91" s="46">
        <f ca="1">AH34/(1+AH34*Main!$Y22/8760)</f>
        <v>0.387167739562645</v>
      </c>
      <c r="AI91" s="46">
        <f ca="1">AI34/(1+AI34*Main!$Y22/8760)</f>
        <v>0.41087996040099378</v>
      </c>
      <c r="AJ91" s="46">
        <f ca="1">AJ34/(1+AJ34*Main!$Y22/8760)</f>
        <v>0.43570832676423665</v>
      </c>
    </row>
    <row r="92" spans="2:36" x14ac:dyDescent="0.2">
      <c r="B92" s="89">
        <v>2</v>
      </c>
      <c r="C92" s="89"/>
      <c r="D92" s="89"/>
      <c r="E92" s="46">
        <f ca="1">E35/(1+E35*Main!$Y23/8760)</f>
        <v>4.9810559149918773E-3</v>
      </c>
      <c r="F92" s="46">
        <f ca="1">F35/(1+F35*Main!$Y23/8760)</f>
        <v>5.4652959531879064E-3</v>
      </c>
      <c r="G92" s="46">
        <f ca="1">G35/(1+G35*Main!$Y23/8760)</f>
        <v>5.9865828801438222E-3</v>
      </c>
      <c r="H92" s="46">
        <f ca="1">H35/(1+H35*Main!$Y23/8760)</f>
        <v>6.5470103483784379E-3</v>
      </c>
      <c r="I92" s="46">
        <f ca="1">I35/(1+I35*Main!$Y23/8760)</f>
        <v>7.1487497016992771E-3</v>
      </c>
      <c r="J92" s="46">
        <f ca="1">J35/(1+J35*Main!$Y23/8760)</f>
        <v>7.7940513569131646E-3</v>
      </c>
      <c r="K92" s="46">
        <f ca="1">K35/(1+K35*Main!$Y23/8760)</f>
        <v>8.4852461773967519E-3</v>
      </c>
      <c r="L92" s="46">
        <f ca="1">L35/(1+L35*Main!$Y23/8760)</f>
        <v>9.2247468377951256E-3</v>
      </c>
      <c r="M92" s="46">
        <f ca="1">M35/(1+M35*Main!$Y23/8760)</f>
        <v>1.0015049179079251E-2</v>
      </c>
      <c r="N92" s="46">
        <f ca="1">N35/(1+N35*Main!$Y23/8760)</f>
        <v>1.0858733553154996E-2</v>
      </c>
      <c r="O92" s="46">
        <f ca="1">O35/(1+O35*Main!$Y23/8760)</f>
        <v>1.1758466156176636E-2</v>
      </c>
      <c r="P92" s="46">
        <f ca="1">P35/(1+P35*Main!$Y23/8760)</f>
        <v>1.2717000349676976E-2</v>
      </c>
      <c r="Q92" s="46">
        <f ca="1">Q35/(1+Q35*Main!$Y23/8760)</f>
        <v>1.3737177968584062E-2</v>
      </c>
      <c r="R92" s="46">
        <f ca="1">R35/(1+R35*Main!$Y23/8760)</f>
        <v>1.4821930615151139E-2</v>
      </c>
      <c r="S92" s="46">
        <f ca="1">S35/(1+S35*Main!$Y23/8760)</f>
        <v>1.5974280937781821E-2</v>
      </c>
      <c r="T92" s="46">
        <f ca="1">T35/(1+T35*Main!$Y23/8760)</f>
        <v>1.7197343893686566E-2</v>
      </c>
      <c r="U92" s="46">
        <f ca="1">U35/(1+U35*Main!$Y23/8760)</f>
        <v>1.8494327994259711E-2</v>
      </c>
      <c r="V92" s="46">
        <f ca="1">V35/(1+V35*Main!$Y23/8760)</f>
        <v>1.9868536532017655E-2</v>
      </c>
      <c r="W92" s="46">
        <f ca="1">W35/(1+W35*Main!$Y23/8760)</f>
        <v>2.1323368787889863E-2</v>
      </c>
      <c r="X92" s="46">
        <f ca="1">X35/(1+X35*Main!$Y23/8760)</f>
        <v>2.286232121760318E-2</v>
      </c>
      <c r="Y92" s="46">
        <f ca="1">Y35/(1+Y35*Main!$Y23/8760)</f>
        <v>2.4488988615848944E-2</v>
      </c>
      <c r="Z92" s="46">
        <f ca="1">Z35/(1+Z35*Main!$Y23/8760)</f>
        <v>2.6207065256868878E-2</v>
      </c>
      <c r="AA92" s="46">
        <f ca="1">AA35/(1+AA35*Main!$Y23/8760)</f>
        <v>2.8020346010042559E-2</v>
      </c>
      <c r="AB92" s="46">
        <f ca="1">AB35/(1+AB35*Main!$Y23/8760)</f>
        <v>2.9932727429003797E-2</v>
      </c>
      <c r="AC92" s="46">
        <f ca="1">AC35/(1+AC35*Main!$Y23/8760)</f>
        <v>3.1948208812758012E-2</v>
      </c>
      <c r="AD92" s="46">
        <f ca="1">AD35/(1+AD35*Main!$Y23/8760)</f>
        <v>3.4070893237215634E-2</v>
      </c>
      <c r="AE92" s="46">
        <f ca="1">AE35/(1+AE35*Main!$Y23/8760)</f>
        <v>3.6304988555498928E-2</v>
      </c>
      <c r="AF92" s="46">
        <f ca="1">AF35/(1+AF35*Main!$Y23/8760)</f>
        <v>3.865480836532164E-2</v>
      </c>
      <c r="AG92" s="46">
        <f ca="1">AG35/(1+AG35*Main!$Y23/8760)</f>
        <v>4.1124772941681292E-2</v>
      </c>
      <c r="AH92" s="46">
        <f ca="1">AH35/(1+AH35*Main!$Y23/8760)</f>
        <v>4.371941013304468E-2</v>
      </c>
      <c r="AI92" s="46">
        <f ca="1">AI35/(1+AI35*Main!$Y23/8760)</f>
        <v>4.6443356219146296E-2</v>
      </c>
      <c r="AJ92" s="46">
        <f ca="1">AJ35/(1+AJ35*Main!$Y23/8760)</f>
        <v>4.9301356728458999E-2</v>
      </c>
    </row>
    <row r="93" spans="2:36" x14ac:dyDescent="0.2">
      <c r="B93" s="89">
        <v>3</v>
      </c>
      <c r="C93" s="89"/>
      <c r="D93" s="89"/>
      <c r="E93" s="46">
        <f>E36/(1+E36*Main!$Y24/8760)</f>
        <v>0</v>
      </c>
      <c r="F93" s="46">
        <f>F36/(1+F36*Main!$Y24/8760)</f>
        <v>0</v>
      </c>
      <c r="G93" s="46">
        <f>G36/(1+G36*Main!$Y24/8760)</f>
        <v>0</v>
      </c>
      <c r="H93" s="46">
        <f>H36/(1+H36*Main!$Y24/8760)</f>
        <v>0</v>
      </c>
      <c r="I93" s="46">
        <f>I36/(1+I36*Main!$Y24/8760)</f>
        <v>0</v>
      </c>
      <c r="J93" s="46">
        <f>J36/(1+J36*Main!$Y24/8760)</f>
        <v>0</v>
      </c>
      <c r="K93" s="46">
        <f>K36/(1+K36*Main!$Y24/8760)</f>
        <v>0</v>
      </c>
      <c r="L93" s="46">
        <f>L36/(1+L36*Main!$Y24/8760)</f>
        <v>0</v>
      </c>
      <c r="M93" s="46">
        <f>M36/(1+M36*Main!$Y24/8760)</f>
        <v>0</v>
      </c>
      <c r="N93" s="46">
        <f>N36/(1+N36*Main!$Y24/8760)</f>
        <v>0</v>
      </c>
      <c r="O93" s="46">
        <f>O36/(1+O36*Main!$Y24/8760)</f>
        <v>0</v>
      </c>
      <c r="P93" s="46">
        <f>P36/(1+P36*Main!$Y24/8760)</f>
        <v>0</v>
      </c>
      <c r="Q93" s="46">
        <f>Q36/(1+Q36*Main!$Y24/8760)</f>
        <v>0</v>
      </c>
      <c r="R93" s="46">
        <f>R36/(1+R36*Main!$Y24/8760)</f>
        <v>0</v>
      </c>
      <c r="S93" s="46">
        <f>S36/(1+S36*Main!$Y24/8760)</f>
        <v>0</v>
      </c>
      <c r="T93" s="46">
        <f>T36/(1+T36*Main!$Y24/8760)</f>
        <v>0</v>
      </c>
      <c r="U93" s="46">
        <f>U36/(1+U36*Main!$Y24/8760)</f>
        <v>0</v>
      </c>
      <c r="V93" s="46">
        <f>V36/(1+V36*Main!$Y24/8760)</f>
        <v>0</v>
      </c>
      <c r="W93" s="46">
        <f>W36/(1+W36*Main!$Y24/8760)</f>
        <v>0</v>
      </c>
      <c r="X93" s="46">
        <f>X36/(1+X36*Main!$Y24/8760)</f>
        <v>0</v>
      </c>
      <c r="Y93" s="46">
        <f>Y36/(1+Y36*Main!$Y24/8760)</f>
        <v>0</v>
      </c>
      <c r="Z93" s="46">
        <f>Z36/(1+Z36*Main!$Y24/8760)</f>
        <v>0</v>
      </c>
      <c r="AA93" s="46">
        <f>AA36/(1+AA36*Main!$Y24/8760)</f>
        <v>0</v>
      </c>
      <c r="AB93" s="46">
        <f>AB36/(1+AB36*Main!$Y24/8760)</f>
        <v>0</v>
      </c>
      <c r="AC93" s="46">
        <f>AC36/(1+AC36*Main!$Y24/8760)</f>
        <v>0</v>
      </c>
      <c r="AD93" s="46">
        <f>AD36/(1+AD36*Main!$Y24/8760)</f>
        <v>0</v>
      </c>
      <c r="AE93" s="46">
        <f>AE36/(1+AE36*Main!$Y24/8760)</f>
        <v>0</v>
      </c>
      <c r="AF93" s="46">
        <f>AF36/(1+AF36*Main!$Y24/8760)</f>
        <v>0</v>
      </c>
      <c r="AG93" s="46">
        <f>AG36/(1+AG36*Main!$Y24/8760)</f>
        <v>0</v>
      </c>
      <c r="AH93" s="46">
        <f>AH36/(1+AH36*Main!$Y24/8760)</f>
        <v>0</v>
      </c>
      <c r="AI93" s="46">
        <f>AI36/(1+AI36*Main!$Y24/8760)</f>
        <v>0</v>
      </c>
      <c r="AJ93" s="46">
        <f>AJ36/(1+AJ36*Main!$Y24/8760)</f>
        <v>0</v>
      </c>
    </row>
    <row r="94" spans="2:36" x14ac:dyDescent="0.2">
      <c r="B94" s="89">
        <v>4</v>
      </c>
      <c r="C94" s="89"/>
      <c r="D94" s="89"/>
      <c r="E94" s="46">
        <f>E37/(1+E37*Main!$Y25/8760)</f>
        <v>0</v>
      </c>
      <c r="F94" s="46">
        <f>F37/(1+F37*Main!$Y25/8760)</f>
        <v>0</v>
      </c>
      <c r="G94" s="46">
        <f>G37/(1+G37*Main!$Y25/8760)</f>
        <v>0</v>
      </c>
      <c r="H94" s="46">
        <f>H37/(1+H37*Main!$Y25/8760)</f>
        <v>0</v>
      </c>
      <c r="I94" s="46">
        <f>I37/(1+I37*Main!$Y25/8760)</f>
        <v>0</v>
      </c>
      <c r="J94" s="46">
        <f>J37/(1+J37*Main!$Y25/8760)</f>
        <v>0</v>
      </c>
      <c r="K94" s="46">
        <f>K37/(1+K37*Main!$Y25/8760)</f>
        <v>0</v>
      </c>
      <c r="L94" s="46">
        <f>L37/(1+L37*Main!$Y25/8760)</f>
        <v>0</v>
      </c>
      <c r="M94" s="46">
        <f>M37/(1+M37*Main!$Y25/8760)</f>
        <v>0</v>
      </c>
      <c r="N94" s="46">
        <f>N37/(1+N37*Main!$Y25/8760)</f>
        <v>0</v>
      </c>
      <c r="O94" s="46">
        <f>O37/(1+O37*Main!$Y25/8760)</f>
        <v>0</v>
      </c>
      <c r="P94" s="46">
        <f>P37/(1+P37*Main!$Y25/8760)</f>
        <v>0</v>
      </c>
      <c r="Q94" s="46">
        <f>Q37/(1+Q37*Main!$Y25/8760)</f>
        <v>0</v>
      </c>
      <c r="R94" s="46">
        <f>R37/(1+R37*Main!$Y25/8760)</f>
        <v>0</v>
      </c>
      <c r="S94" s="46">
        <f>S37/(1+S37*Main!$Y25/8760)</f>
        <v>0</v>
      </c>
      <c r="T94" s="46">
        <f>T37/(1+T37*Main!$Y25/8760)</f>
        <v>0</v>
      </c>
      <c r="U94" s="46">
        <f>U37/(1+U37*Main!$Y25/8760)</f>
        <v>0</v>
      </c>
      <c r="V94" s="46">
        <f>V37/(1+V37*Main!$Y25/8760)</f>
        <v>0</v>
      </c>
      <c r="W94" s="46">
        <f>W37/(1+W37*Main!$Y25/8760)</f>
        <v>0</v>
      </c>
      <c r="X94" s="46">
        <f>X37/(1+X37*Main!$Y25/8760)</f>
        <v>0</v>
      </c>
      <c r="Y94" s="46">
        <f>Y37/(1+Y37*Main!$Y25/8760)</f>
        <v>0</v>
      </c>
      <c r="Z94" s="46">
        <f>Z37/(1+Z37*Main!$Y25/8760)</f>
        <v>0</v>
      </c>
      <c r="AA94" s="46">
        <f>AA37/(1+AA37*Main!$Y25/8760)</f>
        <v>0</v>
      </c>
      <c r="AB94" s="46">
        <f>AB37/(1+AB37*Main!$Y25/8760)</f>
        <v>0</v>
      </c>
      <c r="AC94" s="46">
        <f>AC37/(1+AC37*Main!$Y25/8760)</f>
        <v>0</v>
      </c>
      <c r="AD94" s="46">
        <f>AD37/(1+AD37*Main!$Y25/8760)</f>
        <v>0</v>
      </c>
      <c r="AE94" s="46">
        <f>AE37/(1+AE37*Main!$Y25/8760)</f>
        <v>0</v>
      </c>
      <c r="AF94" s="46">
        <f>AF37/(1+AF37*Main!$Y25/8760)</f>
        <v>0</v>
      </c>
      <c r="AG94" s="46">
        <f>AG37/(1+AG37*Main!$Y25/8760)</f>
        <v>0</v>
      </c>
      <c r="AH94" s="46">
        <f>AH37/(1+AH37*Main!$Y25/8760)</f>
        <v>0</v>
      </c>
      <c r="AI94" s="46">
        <f>AI37/(1+AI37*Main!$Y25/8760)</f>
        <v>0</v>
      </c>
      <c r="AJ94" s="46">
        <f>AJ37/(1+AJ37*Main!$Y25/8760)</f>
        <v>0</v>
      </c>
    </row>
    <row r="95" spans="2:36" x14ac:dyDescent="0.2">
      <c r="B95" s="89">
        <v>5</v>
      </c>
      <c r="C95" s="89"/>
      <c r="D95" s="89"/>
      <c r="E95" s="46">
        <f>E38/(1+E38*Main!$Y26/8760)</f>
        <v>0</v>
      </c>
      <c r="F95" s="46">
        <f>F38/(1+F38*Main!$Y26/8760)</f>
        <v>0</v>
      </c>
      <c r="G95" s="46">
        <f>G38/(1+G38*Main!$Y26/8760)</f>
        <v>0</v>
      </c>
      <c r="H95" s="46">
        <f>H38/(1+H38*Main!$Y26/8760)</f>
        <v>0</v>
      </c>
      <c r="I95" s="46">
        <f>I38/(1+I38*Main!$Y26/8760)</f>
        <v>0</v>
      </c>
      <c r="J95" s="46">
        <f>J38/(1+J38*Main!$Y26/8760)</f>
        <v>0</v>
      </c>
      <c r="K95" s="46">
        <f>K38/(1+K38*Main!$Y26/8760)</f>
        <v>0</v>
      </c>
      <c r="L95" s="46">
        <f>L38/(1+L38*Main!$Y26/8760)</f>
        <v>0</v>
      </c>
      <c r="M95" s="46">
        <f>M38/(1+M38*Main!$Y26/8760)</f>
        <v>0</v>
      </c>
      <c r="N95" s="46">
        <f>N38/(1+N38*Main!$Y26/8760)</f>
        <v>0</v>
      </c>
      <c r="O95" s="46">
        <f>O38/(1+O38*Main!$Y26/8760)</f>
        <v>0</v>
      </c>
      <c r="P95" s="46">
        <f>P38/(1+P38*Main!$Y26/8760)</f>
        <v>0</v>
      </c>
      <c r="Q95" s="46">
        <f>Q38/(1+Q38*Main!$Y26/8760)</f>
        <v>0</v>
      </c>
      <c r="R95" s="46">
        <f>R38/(1+R38*Main!$Y26/8760)</f>
        <v>0</v>
      </c>
      <c r="S95" s="46">
        <f>S38/(1+S38*Main!$Y26/8760)</f>
        <v>0</v>
      </c>
      <c r="T95" s="46">
        <f>T38/(1+T38*Main!$Y26/8760)</f>
        <v>0</v>
      </c>
      <c r="U95" s="46">
        <f>U38/(1+U38*Main!$Y26/8760)</f>
        <v>0</v>
      </c>
      <c r="V95" s="46">
        <f>V38/(1+V38*Main!$Y26/8760)</f>
        <v>0</v>
      </c>
      <c r="W95" s="46">
        <f>W38/(1+W38*Main!$Y26/8760)</f>
        <v>0</v>
      </c>
      <c r="X95" s="46">
        <f>X38/(1+X38*Main!$Y26/8760)</f>
        <v>0</v>
      </c>
      <c r="Y95" s="46">
        <f>Y38/(1+Y38*Main!$Y26/8760)</f>
        <v>0</v>
      </c>
      <c r="Z95" s="46">
        <f>Z38/(1+Z38*Main!$Y26/8760)</f>
        <v>0</v>
      </c>
      <c r="AA95" s="46">
        <f>AA38/(1+AA38*Main!$Y26/8760)</f>
        <v>0</v>
      </c>
      <c r="AB95" s="46">
        <f>AB38/(1+AB38*Main!$Y26/8760)</f>
        <v>0</v>
      </c>
      <c r="AC95" s="46">
        <f>AC38/(1+AC38*Main!$Y26/8760)</f>
        <v>0</v>
      </c>
      <c r="AD95" s="46">
        <f>AD38/(1+AD38*Main!$Y26/8760)</f>
        <v>0</v>
      </c>
      <c r="AE95" s="46">
        <f>AE38/(1+AE38*Main!$Y26/8760)</f>
        <v>0</v>
      </c>
      <c r="AF95" s="46">
        <f>AF38/(1+AF38*Main!$Y26/8760)</f>
        <v>0</v>
      </c>
      <c r="AG95" s="46">
        <f>AG38/(1+AG38*Main!$Y26/8760)</f>
        <v>0</v>
      </c>
      <c r="AH95" s="46">
        <f>AH38/(1+AH38*Main!$Y26/8760)</f>
        <v>0</v>
      </c>
      <c r="AI95" s="46">
        <f>AI38/(1+AI38*Main!$Y26/8760)</f>
        <v>0</v>
      </c>
      <c r="AJ95" s="46">
        <f>AJ38/(1+AJ38*Main!$Y26/8760)</f>
        <v>0</v>
      </c>
    </row>
    <row r="96" spans="2:36" x14ac:dyDescent="0.2">
      <c r="B96" s="89">
        <v>6</v>
      </c>
      <c r="C96" s="89"/>
      <c r="D96" s="89"/>
      <c r="E96" s="46">
        <f>E39/(1+E39*Main!$Y27/8760)</f>
        <v>0</v>
      </c>
      <c r="F96" s="46">
        <f>F39/(1+F39*Main!$Y27/8760)</f>
        <v>0</v>
      </c>
      <c r="G96" s="46">
        <f>G39/(1+G39*Main!$Y27/8760)</f>
        <v>0</v>
      </c>
      <c r="H96" s="46">
        <f>H39/(1+H39*Main!$Y27/8760)</f>
        <v>0</v>
      </c>
      <c r="I96" s="46">
        <f>I39/(1+I39*Main!$Y27/8760)</f>
        <v>0</v>
      </c>
      <c r="J96" s="46">
        <f>J39/(1+J39*Main!$Y27/8760)</f>
        <v>0</v>
      </c>
      <c r="K96" s="46">
        <f>K39/(1+K39*Main!$Y27/8760)</f>
        <v>0</v>
      </c>
      <c r="L96" s="46">
        <f>L39/(1+L39*Main!$Y27/8760)</f>
        <v>0</v>
      </c>
      <c r="M96" s="46">
        <f>M39/(1+M39*Main!$Y27/8760)</f>
        <v>0</v>
      </c>
      <c r="N96" s="46">
        <f>N39/(1+N39*Main!$Y27/8760)</f>
        <v>0</v>
      </c>
      <c r="O96" s="46">
        <f>O39/(1+O39*Main!$Y27/8760)</f>
        <v>0</v>
      </c>
      <c r="P96" s="46">
        <f>P39/(1+P39*Main!$Y27/8760)</f>
        <v>0</v>
      </c>
      <c r="Q96" s="46">
        <f>Q39/(1+Q39*Main!$Y27/8760)</f>
        <v>0</v>
      </c>
      <c r="R96" s="46">
        <f>R39/(1+R39*Main!$Y27/8760)</f>
        <v>0</v>
      </c>
      <c r="S96" s="46">
        <f>S39/(1+S39*Main!$Y27/8760)</f>
        <v>0</v>
      </c>
      <c r="T96" s="46">
        <f>T39/(1+T39*Main!$Y27/8760)</f>
        <v>0</v>
      </c>
      <c r="U96" s="46">
        <f>U39/(1+U39*Main!$Y27/8760)</f>
        <v>0</v>
      </c>
      <c r="V96" s="46">
        <f>V39/(1+V39*Main!$Y27/8760)</f>
        <v>0</v>
      </c>
      <c r="W96" s="46">
        <f>W39/(1+W39*Main!$Y27/8760)</f>
        <v>0</v>
      </c>
      <c r="X96" s="46">
        <f>X39/(1+X39*Main!$Y27/8760)</f>
        <v>0</v>
      </c>
      <c r="Y96" s="46">
        <f>Y39/(1+Y39*Main!$Y27/8760)</f>
        <v>0</v>
      </c>
      <c r="Z96" s="46">
        <f>Z39/(1+Z39*Main!$Y27/8760)</f>
        <v>0</v>
      </c>
      <c r="AA96" s="46">
        <f>AA39/(1+AA39*Main!$Y27/8760)</f>
        <v>0</v>
      </c>
      <c r="AB96" s="46">
        <f>AB39/(1+AB39*Main!$Y27/8760)</f>
        <v>0</v>
      </c>
      <c r="AC96" s="46">
        <f>AC39/(1+AC39*Main!$Y27/8760)</f>
        <v>0</v>
      </c>
      <c r="AD96" s="46">
        <f>AD39/(1+AD39*Main!$Y27/8760)</f>
        <v>0</v>
      </c>
      <c r="AE96" s="46">
        <f>AE39/(1+AE39*Main!$Y27/8760)</f>
        <v>0</v>
      </c>
      <c r="AF96" s="46">
        <f>AF39/(1+AF39*Main!$Y27/8760)</f>
        <v>0</v>
      </c>
      <c r="AG96" s="46">
        <f>AG39/(1+AG39*Main!$Y27/8760)</f>
        <v>0</v>
      </c>
      <c r="AH96" s="46">
        <f>AH39/(1+AH39*Main!$Y27/8760)</f>
        <v>0</v>
      </c>
      <c r="AI96" s="46">
        <f>AI39/(1+AI39*Main!$Y27/8760)</f>
        <v>0</v>
      </c>
      <c r="AJ96" s="46">
        <f>AJ39/(1+AJ39*Main!$Y27/8760)</f>
        <v>0</v>
      </c>
    </row>
    <row r="97" spans="2:36" x14ac:dyDescent="0.2">
      <c r="B97" s="89">
        <v>7</v>
      </c>
      <c r="C97" s="89"/>
      <c r="D97" s="89"/>
      <c r="E97" s="46">
        <f>E40/(1+E40*Main!$Y28/8760)</f>
        <v>0</v>
      </c>
      <c r="F97" s="46">
        <f>F40/(1+F40*Main!$Y28/8760)</f>
        <v>0</v>
      </c>
      <c r="G97" s="46">
        <f>G40/(1+G40*Main!$Y28/8760)</f>
        <v>0</v>
      </c>
      <c r="H97" s="46">
        <f>H40/(1+H40*Main!$Y28/8760)</f>
        <v>0</v>
      </c>
      <c r="I97" s="46">
        <f>I40/(1+I40*Main!$Y28/8760)</f>
        <v>0</v>
      </c>
      <c r="J97" s="46">
        <f>J40/(1+J40*Main!$Y28/8760)</f>
        <v>0</v>
      </c>
      <c r="K97" s="46">
        <f>K40/(1+K40*Main!$Y28/8760)</f>
        <v>0</v>
      </c>
      <c r="L97" s="46">
        <f>L40/(1+L40*Main!$Y28/8760)</f>
        <v>0</v>
      </c>
      <c r="M97" s="46">
        <f>M40/(1+M40*Main!$Y28/8760)</f>
        <v>0</v>
      </c>
      <c r="N97" s="46">
        <f>N40/(1+N40*Main!$Y28/8760)</f>
        <v>0</v>
      </c>
      <c r="O97" s="46">
        <f>O40/(1+O40*Main!$Y28/8760)</f>
        <v>0</v>
      </c>
      <c r="P97" s="46">
        <f>P40/(1+P40*Main!$Y28/8760)</f>
        <v>0</v>
      </c>
      <c r="Q97" s="46">
        <f>Q40/(1+Q40*Main!$Y28/8760)</f>
        <v>0</v>
      </c>
      <c r="R97" s="46">
        <f>R40/(1+R40*Main!$Y28/8760)</f>
        <v>0</v>
      </c>
      <c r="S97" s="46">
        <f>S40/(1+S40*Main!$Y28/8760)</f>
        <v>0</v>
      </c>
      <c r="T97" s="46">
        <f>T40/(1+T40*Main!$Y28/8760)</f>
        <v>0</v>
      </c>
      <c r="U97" s="46">
        <f>U40/(1+U40*Main!$Y28/8760)</f>
        <v>0</v>
      </c>
      <c r="V97" s="46">
        <f>V40/(1+V40*Main!$Y28/8760)</f>
        <v>0</v>
      </c>
      <c r="W97" s="46">
        <f>W40/(1+W40*Main!$Y28/8760)</f>
        <v>0</v>
      </c>
      <c r="X97" s="46">
        <f>X40/(1+X40*Main!$Y28/8760)</f>
        <v>0</v>
      </c>
      <c r="Y97" s="46">
        <f>Y40/(1+Y40*Main!$Y28/8760)</f>
        <v>0</v>
      </c>
      <c r="Z97" s="46">
        <f>Z40/(1+Z40*Main!$Y28/8760)</f>
        <v>0</v>
      </c>
      <c r="AA97" s="46">
        <f>AA40/(1+AA40*Main!$Y28/8760)</f>
        <v>0</v>
      </c>
      <c r="AB97" s="46">
        <f>AB40/(1+AB40*Main!$Y28/8760)</f>
        <v>0</v>
      </c>
      <c r="AC97" s="46">
        <f>AC40/(1+AC40*Main!$Y28/8760)</f>
        <v>0</v>
      </c>
      <c r="AD97" s="46">
        <f>AD40/(1+AD40*Main!$Y28/8760)</f>
        <v>0</v>
      </c>
      <c r="AE97" s="46">
        <f>AE40/(1+AE40*Main!$Y28/8760)</f>
        <v>0</v>
      </c>
      <c r="AF97" s="46">
        <f>AF40/(1+AF40*Main!$Y28/8760)</f>
        <v>0</v>
      </c>
      <c r="AG97" s="46">
        <f>AG40/(1+AG40*Main!$Y28/8760)</f>
        <v>0</v>
      </c>
      <c r="AH97" s="46">
        <f>AH40/(1+AH40*Main!$Y28/8760)</f>
        <v>0</v>
      </c>
      <c r="AI97" s="46">
        <f>AI40/(1+AI40*Main!$Y28/8760)</f>
        <v>0</v>
      </c>
      <c r="AJ97" s="46">
        <f>AJ40/(1+AJ40*Main!$Y28/8760)</f>
        <v>0</v>
      </c>
    </row>
    <row r="98" spans="2:36" x14ac:dyDescent="0.2">
      <c r="B98" s="89">
        <v>8</v>
      </c>
      <c r="C98" s="89"/>
      <c r="D98" s="89"/>
      <c r="E98" s="46">
        <f>E41/(1+E41*Main!$Y29/8760)</f>
        <v>0</v>
      </c>
      <c r="F98" s="46">
        <f>F41/(1+F41*Main!$Y29/8760)</f>
        <v>0</v>
      </c>
      <c r="G98" s="46">
        <f>G41/(1+G41*Main!$Y29/8760)</f>
        <v>0</v>
      </c>
      <c r="H98" s="46">
        <f>H41/(1+H41*Main!$Y29/8760)</f>
        <v>0</v>
      </c>
      <c r="I98" s="46">
        <f>I41/(1+I41*Main!$Y29/8760)</f>
        <v>0</v>
      </c>
      <c r="J98" s="46">
        <f>J41/(1+J41*Main!$Y29/8760)</f>
        <v>0</v>
      </c>
      <c r="K98" s="46">
        <f>K41/(1+K41*Main!$Y29/8760)</f>
        <v>0</v>
      </c>
      <c r="L98" s="46">
        <f>L41/(1+L41*Main!$Y29/8760)</f>
        <v>0</v>
      </c>
      <c r="M98" s="46">
        <f>M41/(1+M41*Main!$Y29/8760)</f>
        <v>0</v>
      </c>
      <c r="N98" s="46">
        <f>N41/(1+N41*Main!$Y29/8760)</f>
        <v>0</v>
      </c>
      <c r="O98" s="46">
        <f>O41/(1+O41*Main!$Y29/8760)</f>
        <v>0</v>
      </c>
      <c r="P98" s="46">
        <f>P41/(1+P41*Main!$Y29/8760)</f>
        <v>0</v>
      </c>
      <c r="Q98" s="46">
        <f>Q41/(1+Q41*Main!$Y29/8760)</f>
        <v>0</v>
      </c>
      <c r="R98" s="46">
        <f>R41/(1+R41*Main!$Y29/8760)</f>
        <v>0</v>
      </c>
      <c r="S98" s="46">
        <f>S41/(1+S41*Main!$Y29/8760)</f>
        <v>0</v>
      </c>
      <c r="T98" s="46">
        <f>T41/(1+T41*Main!$Y29/8760)</f>
        <v>0</v>
      </c>
      <c r="U98" s="46">
        <f>U41/(1+U41*Main!$Y29/8760)</f>
        <v>0</v>
      </c>
      <c r="V98" s="46">
        <f>V41/(1+V41*Main!$Y29/8760)</f>
        <v>0</v>
      </c>
      <c r="W98" s="46">
        <f>W41/(1+W41*Main!$Y29/8760)</f>
        <v>0</v>
      </c>
      <c r="X98" s="46">
        <f>X41/(1+X41*Main!$Y29/8760)</f>
        <v>0</v>
      </c>
      <c r="Y98" s="46">
        <f>Y41/(1+Y41*Main!$Y29/8760)</f>
        <v>0</v>
      </c>
      <c r="Z98" s="46">
        <f>Z41/(1+Z41*Main!$Y29/8760)</f>
        <v>0</v>
      </c>
      <c r="AA98" s="46">
        <f>AA41/(1+AA41*Main!$Y29/8760)</f>
        <v>0</v>
      </c>
      <c r="AB98" s="46">
        <f>AB41/(1+AB41*Main!$Y29/8760)</f>
        <v>0</v>
      </c>
      <c r="AC98" s="46">
        <f>AC41/(1+AC41*Main!$Y29/8760)</f>
        <v>0</v>
      </c>
      <c r="AD98" s="46">
        <f>AD41/(1+AD41*Main!$Y29/8760)</f>
        <v>0</v>
      </c>
      <c r="AE98" s="46">
        <f>AE41/(1+AE41*Main!$Y29/8760)</f>
        <v>0</v>
      </c>
      <c r="AF98" s="46">
        <f>AF41/(1+AF41*Main!$Y29/8760)</f>
        <v>0</v>
      </c>
      <c r="AG98" s="46">
        <f>AG41/(1+AG41*Main!$Y29/8760)</f>
        <v>0</v>
      </c>
      <c r="AH98" s="46">
        <f>AH41/(1+AH41*Main!$Y29/8760)</f>
        <v>0</v>
      </c>
      <c r="AI98" s="46">
        <f>AI41/(1+AI41*Main!$Y29/8760)</f>
        <v>0</v>
      </c>
      <c r="AJ98" s="46">
        <f>AJ41/(1+AJ41*Main!$Y29/8760)</f>
        <v>0</v>
      </c>
    </row>
    <row r="99" spans="2:36" x14ac:dyDescent="0.2">
      <c r="B99" s="89">
        <v>9</v>
      </c>
      <c r="C99" s="89"/>
      <c r="D99" s="89"/>
      <c r="E99" s="46">
        <f>E42/(1+E42*Main!$Y30/8760)</f>
        <v>0</v>
      </c>
      <c r="F99" s="46">
        <f>F42/(1+F42*Main!$Y30/8760)</f>
        <v>0</v>
      </c>
      <c r="G99" s="46">
        <f>G42/(1+G42*Main!$Y30/8760)</f>
        <v>0</v>
      </c>
      <c r="H99" s="46">
        <f>H42/(1+H42*Main!$Y30/8760)</f>
        <v>0</v>
      </c>
      <c r="I99" s="46">
        <f>I42/(1+I42*Main!$Y30/8760)</f>
        <v>0</v>
      </c>
      <c r="J99" s="46">
        <f>J42/(1+J42*Main!$Y30/8760)</f>
        <v>0</v>
      </c>
      <c r="K99" s="46">
        <f>K42/(1+K42*Main!$Y30/8760)</f>
        <v>0</v>
      </c>
      <c r="L99" s="46">
        <f>L42/(1+L42*Main!$Y30/8760)</f>
        <v>0</v>
      </c>
      <c r="M99" s="46">
        <f>M42/(1+M42*Main!$Y30/8760)</f>
        <v>0</v>
      </c>
      <c r="N99" s="46">
        <f>N42/(1+N42*Main!$Y30/8760)</f>
        <v>0</v>
      </c>
      <c r="O99" s="46">
        <f>O42/(1+O42*Main!$Y30/8760)</f>
        <v>0</v>
      </c>
      <c r="P99" s="46">
        <f>P42/(1+P42*Main!$Y30/8760)</f>
        <v>0</v>
      </c>
      <c r="Q99" s="46">
        <f>Q42/(1+Q42*Main!$Y30/8760)</f>
        <v>0</v>
      </c>
      <c r="R99" s="46">
        <f>R42/(1+R42*Main!$Y30/8760)</f>
        <v>0</v>
      </c>
      <c r="S99" s="46">
        <f>S42/(1+S42*Main!$Y30/8760)</f>
        <v>0</v>
      </c>
      <c r="T99" s="46">
        <f>T42/(1+T42*Main!$Y30/8760)</f>
        <v>0</v>
      </c>
      <c r="U99" s="46">
        <f>U42/(1+U42*Main!$Y30/8760)</f>
        <v>0</v>
      </c>
      <c r="V99" s="46">
        <f>V42/(1+V42*Main!$Y30/8760)</f>
        <v>0</v>
      </c>
      <c r="W99" s="46">
        <f>W42/(1+W42*Main!$Y30/8760)</f>
        <v>0</v>
      </c>
      <c r="X99" s="46">
        <f>X42/(1+X42*Main!$Y30/8760)</f>
        <v>0</v>
      </c>
      <c r="Y99" s="46">
        <f>Y42/(1+Y42*Main!$Y30/8760)</f>
        <v>0</v>
      </c>
      <c r="Z99" s="46">
        <f>Z42/(1+Z42*Main!$Y30/8760)</f>
        <v>0</v>
      </c>
      <c r="AA99" s="46">
        <f>AA42/(1+AA42*Main!$Y30/8760)</f>
        <v>0</v>
      </c>
      <c r="AB99" s="46">
        <f>AB42/(1+AB42*Main!$Y30/8760)</f>
        <v>0</v>
      </c>
      <c r="AC99" s="46">
        <f>AC42/(1+AC42*Main!$Y30/8760)</f>
        <v>0</v>
      </c>
      <c r="AD99" s="46">
        <f>AD42/(1+AD42*Main!$Y30/8760)</f>
        <v>0</v>
      </c>
      <c r="AE99" s="46">
        <f>AE42/(1+AE42*Main!$Y30/8760)</f>
        <v>0</v>
      </c>
      <c r="AF99" s="46">
        <f>AF42/(1+AF42*Main!$Y30/8760)</f>
        <v>0</v>
      </c>
      <c r="AG99" s="46">
        <f>AG42/(1+AG42*Main!$Y30/8760)</f>
        <v>0</v>
      </c>
      <c r="AH99" s="46">
        <f>AH42/(1+AH42*Main!$Y30/8760)</f>
        <v>0</v>
      </c>
      <c r="AI99" s="46">
        <f>AI42/(1+AI42*Main!$Y30/8760)</f>
        <v>0</v>
      </c>
      <c r="AJ99" s="46">
        <f>AJ42/(1+AJ42*Main!$Y30/8760)</f>
        <v>0</v>
      </c>
    </row>
    <row r="100" spans="2:36" x14ac:dyDescent="0.2">
      <c r="B100" s="89">
        <v>10</v>
      </c>
      <c r="C100" s="89"/>
      <c r="D100" s="89"/>
      <c r="E100" s="46">
        <f>E43/(1+E43*Main!$Y31/8760)</f>
        <v>0</v>
      </c>
      <c r="F100" s="46">
        <f>F43/(1+F43*Main!$Y31/8760)</f>
        <v>0</v>
      </c>
      <c r="G100" s="46">
        <f>G43/(1+G43*Main!$Y31/8760)</f>
        <v>0</v>
      </c>
      <c r="H100" s="46">
        <f>H43/(1+H43*Main!$Y31/8760)</f>
        <v>0</v>
      </c>
      <c r="I100" s="46">
        <f>I43/(1+I43*Main!$Y31/8760)</f>
        <v>0</v>
      </c>
      <c r="J100" s="46">
        <f>J43/(1+J43*Main!$Y31/8760)</f>
        <v>0</v>
      </c>
      <c r="K100" s="46">
        <f>K43/(1+K43*Main!$Y31/8760)</f>
        <v>0</v>
      </c>
      <c r="L100" s="46">
        <f>L43/(1+L43*Main!$Y31/8760)</f>
        <v>0</v>
      </c>
      <c r="M100" s="46">
        <f>M43/(1+M43*Main!$Y31/8760)</f>
        <v>0</v>
      </c>
      <c r="N100" s="46">
        <f>N43/(1+N43*Main!$Y31/8760)</f>
        <v>0</v>
      </c>
      <c r="O100" s="46">
        <f>O43/(1+O43*Main!$Y31/8760)</f>
        <v>0</v>
      </c>
      <c r="P100" s="46">
        <f>P43/(1+P43*Main!$Y31/8760)</f>
        <v>0</v>
      </c>
      <c r="Q100" s="46">
        <f>Q43/(1+Q43*Main!$Y31/8760)</f>
        <v>0</v>
      </c>
      <c r="R100" s="46">
        <f>R43/(1+R43*Main!$Y31/8760)</f>
        <v>0</v>
      </c>
      <c r="S100" s="46">
        <f>S43/(1+S43*Main!$Y31/8760)</f>
        <v>0</v>
      </c>
      <c r="T100" s="46">
        <f>T43/(1+T43*Main!$Y31/8760)</f>
        <v>0</v>
      </c>
      <c r="U100" s="46">
        <f>U43/(1+U43*Main!$Y31/8760)</f>
        <v>0</v>
      </c>
      <c r="V100" s="46">
        <f>V43/(1+V43*Main!$Y31/8760)</f>
        <v>0</v>
      </c>
      <c r="W100" s="46">
        <f>W43/(1+W43*Main!$Y31/8760)</f>
        <v>0</v>
      </c>
      <c r="X100" s="46">
        <f>X43/(1+X43*Main!$Y31/8760)</f>
        <v>0</v>
      </c>
      <c r="Y100" s="46">
        <f>Y43/(1+Y43*Main!$Y31/8760)</f>
        <v>0</v>
      </c>
      <c r="Z100" s="46">
        <f>Z43/(1+Z43*Main!$Y31/8760)</f>
        <v>0</v>
      </c>
      <c r="AA100" s="46">
        <f>AA43/(1+AA43*Main!$Y31/8760)</f>
        <v>0</v>
      </c>
      <c r="AB100" s="46">
        <f>AB43/(1+AB43*Main!$Y31/8760)</f>
        <v>0</v>
      </c>
      <c r="AC100" s="46">
        <f>AC43/(1+AC43*Main!$Y31/8760)</f>
        <v>0</v>
      </c>
      <c r="AD100" s="46">
        <f>AD43/(1+AD43*Main!$Y31/8760)</f>
        <v>0</v>
      </c>
      <c r="AE100" s="46">
        <f>AE43/(1+AE43*Main!$Y31/8760)</f>
        <v>0</v>
      </c>
      <c r="AF100" s="46">
        <f>AF43/(1+AF43*Main!$Y31/8760)</f>
        <v>0</v>
      </c>
      <c r="AG100" s="46">
        <f>AG43/(1+AG43*Main!$Y31/8760)</f>
        <v>0</v>
      </c>
      <c r="AH100" s="46">
        <f>AH43/(1+AH43*Main!$Y31/8760)</f>
        <v>0</v>
      </c>
      <c r="AI100" s="46">
        <f>AI43/(1+AI43*Main!$Y31/8760)</f>
        <v>0</v>
      </c>
      <c r="AJ100" s="46">
        <f>AJ43/(1+AJ43*Main!$Y31/8760)</f>
        <v>0</v>
      </c>
    </row>
    <row r="101" spans="2:36" x14ac:dyDescent="0.2">
      <c r="B101" s="89">
        <v>11</v>
      </c>
      <c r="C101" s="89"/>
      <c r="D101" s="89"/>
      <c r="E101" s="46">
        <f>E44/(1+E44*Main!$Y32/8760)</f>
        <v>0</v>
      </c>
      <c r="F101" s="46">
        <f>F44/(1+F44*Main!$Y32/8760)</f>
        <v>0</v>
      </c>
      <c r="G101" s="46">
        <f>G44/(1+G44*Main!$Y32/8760)</f>
        <v>0</v>
      </c>
      <c r="H101" s="46">
        <f>H44/(1+H44*Main!$Y32/8760)</f>
        <v>0</v>
      </c>
      <c r="I101" s="46">
        <f>I44/(1+I44*Main!$Y32/8760)</f>
        <v>0</v>
      </c>
      <c r="J101" s="46">
        <f>J44/(1+J44*Main!$Y32/8760)</f>
        <v>0</v>
      </c>
      <c r="K101" s="46">
        <f>K44/(1+K44*Main!$Y32/8760)</f>
        <v>0</v>
      </c>
      <c r="L101" s="46">
        <f>L44/(1+L44*Main!$Y32/8760)</f>
        <v>0</v>
      </c>
      <c r="M101" s="46">
        <f>M44/(1+M44*Main!$Y32/8760)</f>
        <v>0</v>
      </c>
      <c r="N101" s="46">
        <f>N44/(1+N44*Main!$Y32/8760)</f>
        <v>0</v>
      </c>
      <c r="O101" s="46">
        <f>O44/(1+O44*Main!$Y32/8760)</f>
        <v>0</v>
      </c>
      <c r="P101" s="46">
        <f>P44/(1+P44*Main!$Y32/8760)</f>
        <v>0</v>
      </c>
      <c r="Q101" s="46">
        <f>Q44/(1+Q44*Main!$Y32/8760)</f>
        <v>0</v>
      </c>
      <c r="R101" s="46">
        <f>R44/(1+R44*Main!$Y32/8760)</f>
        <v>0</v>
      </c>
      <c r="S101" s="46">
        <f>S44/(1+S44*Main!$Y32/8760)</f>
        <v>0</v>
      </c>
      <c r="T101" s="46">
        <f>T44/(1+T44*Main!$Y32/8760)</f>
        <v>0</v>
      </c>
      <c r="U101" s="46">
        <f>U44/(1+U44*Main!$Y32/8760)</f>
        <v>0</v>
      </c>
      <c r="V101" s="46">
        <f>V44/(1+V44*Main!$Y32/8760)</f>
        <v>0</v>
      </c>
      <c r="W101" s="46">
        <f>W44/(1+W44*Main!$Y32/8760)</f>
        <v>0</v>
      </c>
      <c r="X101" s="46">
        <f>X44/(1+X44*Main!$Y32/8760)</f>
        <v>0</v>
      </c>
      <c r="Y101" s="46">
        <f>Y44/(1+Y44*Main!$Y32/8760)</f>
        <v>0</v>
      </c>
      <c r="Z101" s="46">
        <f>Z44/(1+Z44*Main!$Y32/8760)</f>
        <v>0</v>
      </c>
      <c r="AA101" s="46">
        <f>AA44/(1+AA44*Main!$Y32/8760)</f>
        <v>0</v>
      </c>
      <c r="AB101" s="46">
        <f>AB44/(1+AB44*Main!$Y32/8760)</f>
        <v>0</v>
      </c>
      <c r="AC101" s="46">
        <f>AC44/(1+AC44*Main!$Y32/8760)</f>
        <v>0</v>
      </c>
      <c r="AD101" s="46">
        <f>AD44/(1+AD44*Main!$Y32/8760)</f>
        <v>0</v>
      </c>
      <c r="AE101" s="46">
        <f>AE44/(1+AE44*Main!$Y32/8760)</f>
        <v>0</v>
      </c>
      <c r="AF101" s="46">
        <f>AF44/(1+AF44*Main!$Y32/8760)</f>
        <v>0</v>
      </c>
      <c r="AG101" s="46">
        <f>AG44/(1+AG44*Main!$Y32/8760)</f>
        <v>0</v>
      </c>
      <c r="AH101" s="46">
        <f>AH44/(1+AH44*Main!$Y32/8760)</f>
        <v>0</v>
      </c>
      <c r="AI101" s="46">
        <f>AI44/(1+AI44*Main!$Y32/8760)</f>
        <v>0</v>
      </c>
      <c r="AJ101" s="46">
        <f>AJ44/(1+AJ44*Main!$Y32/8760)</f>
        <v>0</v>
      </c>
    </row>
    <row r="102" spans="2:36" x14ac:dyDescent="0.2">
      <c r="B102" s="89">
        <v>12</v>
      </c>
      <c r="C102" s="89"/>
      <c r="D102" s="89"/>
      <c r="E102" s="46">
        <f>E45/(1+E45*Main!$Y33/8760)</f>
        <v>0</v>
      </c>
      <c r="F102" s="46">
        <f>F45/(1+F45*Main!$Y33/8760)</f>
        <v>0</v>
      </c>
      <c r="G102" s="46">
        <f>G45/(1+G45*Main!$Y33/8760)</f>
        <v>0</v>
      </c>
      <c r="H102" s="46">
        <f>H45/(1+H45*Main!$Y33/8760)</f>
        <v>0</v>
      </c>
      <c r="I102" s="46">
        <f>I45/(1+I45*Main!$Y33/8760)</f>
        <v>0</v>
      </c>
      <c r="J102" s="46">
        <f>J45/(1+J45*Main!$Y33/8760)</f>
        <v>0</v>
      </c>
      <c r="K102" s="46">
        <f>K45/(1+K45*Main!$Y33/8760)</f>
        <v>0</v>
      </c>
      <c r="L102" s="46">
        <f>L45/(1+L45*Main!$Y33/8760)</f>
        <v>0</v>
      </c>
      <c r="M102" s="46">
        <f>M45/(1+M45*Main!$Y33/8760)</f>
        <v>0</v>
      </c>
      <c r="N102" s="46">
        <f>N45/(1+N45*Main!$Y33/8760)</f>
        <v>0</v>
      </c>
      <c r="O102" s="46">
        <f>O45/(1+O45*Main!$Y33/8760)</f>
        <v>0</v>
      </c>
      <c r="P102" s="46">
        <f>P45/(1+P45*Main!$Y33/8760)</f>
        <v>0</v>
      </c>
      <c r="Q102" s="46">
        <f>Q45/(1+Q45*Main!$Y33/8760)</f>
        <v>0</v>
      </c>
      <c r="R102" s="46">
        <f>R45/(1+R45*Main!$Y33/8760)</f>
        <v>0</v>
      </c>
      <c r="S102" s="46">
        <f>S45/(1+S45*Main!$Y33/8760)</f>
        <v>0</v>
      </c>
      <c r="T102" s="46">
        <f>T45/(1+T45*Main!$Y33/8760)</f>
        <v>0</v>
      </c>
      <c r="U102" s="46">
        <f>U45/(1+U45*Main!$Y33/8760)</f>
        <v>0</v>
      </c>
      <c r="V102" s="46">
        <f>V45/(1+V45*Main!$Y33/8760)</f>
        <v>0</v>
      </c>
      <c r="W102" s="46">
        <f>W45/(1+W45*Main!$Y33/8760)</f>
        <v>0</v>
      </c>
      <c r="X102" s="46">
        <f>X45/(1+X45*Main!$Y33/8760)</f>
        <v>0</v>
      </c>
      <c r="Y102" s="46">
        <f>Y45/(1+Y45*Main!$Y33/8760)</f>
        <v>0</v>
      </c>
      <c r="Z102" s="46">
        <f>Z45/(1+Z45*Main!$Y33/8760)</f>
        <v>0</v>
      </c>
      <c r="AA102" s="46">
        <f>AA45/(1+AA45*Main!$Y33/8760)</f>
        <v>0</v>
      </c>
      <c r="AB102" s="46">
        <f>AB45/(1+AB45*Main!$Y33/8760)</f>
        <v>0</v>
      </c>
      <c r="AC102" s="46">
        <f>AC45/(1+AC45*Main!$Y33/8760)</f>
        <v>0</v>
      </c>
      <c r="AD102" s="46">
        <f>AD45/(1+AD45*Main!$Y33/8760)</f>
        <v>0</v>
      </c>
      <c r="AE102" s="46">
        <f>AE45/(1+AE45*Main!$Y33/8760)</f>
        <v>0</v>
      </c>
      <c r="AF102" s="46">
        <f>AF45/(1+AF45*Main!$Y33/8760)</f>
        <v>0</v>
      </c>
      <c r="AG102" s="46">
        <f>AG45/(1+AG45*Main!$Y33/8760)</f>
        <v>0</v>
      </c>
      <c r="AH102" s="46">
        <f>AH45/(1+AH45*Main!$Y33/8760)</f>
        <v>0</v>
      </c>
      <c r="AI102" s="46">
        <f>AI45/(1+AI45*Main!$Y33/8760)</f>
        <v>0</v>
      </c>
      <c r="AJ102" s="46">
        <f>AJ45/(1+AJ45*Main!$Y33/8760)</f>
        <v>0</v>
      </c>
    </row>
    <row r="103" spans="2:36" x14ac:dyDescent="0.2">
      <c r="B103" s="89">
        <v>1</v>
      </c>
      <c r="C103" s="89"/>
      <c r="D103" s="89"/>
      <c r="E103" s="46">
        <f ca="1">E46/(1+E46*Main!$Y22/8760)</f>
        <v>4.9810559149918773E-3</v>
      </c>
      <c r="F103" s="46">
        <f ca="1">F46/(1+F46*Main!$Y22/8760)</f>
        <v>5.4652959531879064E-3</v>
      </c>
      <c r="G103" s="46">
        <f ca="1">G46/(1+G46*Main!$Y22/8760)</f>
        <v>5.9865828801438222E-3</v>
      </c>
      <c r="H103" s="46">
        <f ca="1">H46/(1+H46*Main!$Y22/8760)</f>
        <v>6.5470103483784379E-3</v>
      </c>
      <c r="I103" s="46">
        <f ca="1">I46/(1+I46*Main!$Y22/8760)</f>
        <v>7.1487497016992771E-3</v>
      </c>
      <c r="J103" s="46">
        <f ca="1">J46/(1+J46*Main!$Y22/8760)</f>
        <v>7.7940513569131646E-3</v>
      </c>
      <c r="K103" s="46">
        <f ca="1">K46/(1+K46*Main!$Y22/8760)</f>
        <v>8.4852461773967519E-3</v>
      </c>
      <c r="L103" s="46">
        <f ca="1">L46/(1+L46*Main!$Y22/8760)</f>
        <v>9.2247468377951256E-3</v>
      </c>
      <c r="M103" s="46">
        <f ca="1">M46/(1+M46*Main!$Y22/8760)</f>
        <v>1.0015049179079251E-2</v>
      </c>
      <c r="N103" s="46">
        <f ca="1">N46/(1+N46*Main!$Y22/8760)</f>
        <v>1.0858733553154996E-2</v>
      </c>
      <c r="O103" s="46">
        <f ca="1">O46/(1+O46*Main!$Y22/8760)</f>
        <v>1.1758466156176636E-2</v>
      </c>
      <c r="P103" s="46">
        <f ca="1">P46/(1+P46*Main!$Y22/8760)</f>
        <v>1.2717000349676976E-2</v>
      </c>
      <c r="Q103" s="46">
        <f ca="1">Q46/(1+Q46*Main!$Y22/8760)</f>
        <v>1.3737177968584062E-2</v>
      </c>
      <c r="R103" s="46">
        <f ca="1">R46/(1+R46*Main!$Y22/8760)</f>
        <v>1.4821930615151139E-2</v>
      </c>
      <c r="S103" s="46">
        <f ca="1">S46/(1+S46*Main!$Y22/8760)</f>
        <v>1.5974280937781821E-2</v>
      </c>
      <c r="T103" s="46">
        <f ca="1">T46/(1+T46*Main!$Y22/8760)</f>
        <v>1.7197343893686566E-2</v>
      </c>
      <c r="U103" s="46">
        <f ca="1">U46/(1+U46*Main!$Y22/8760)</f>
        <v>1.8494327994259711E-2</v>
      </c>
      <c r="V103" s="46">
        <f ca="1">V46/(1+V46*Main!$Y22/8760)</f>
        <v>1.9868536532017655E-2</v>
      </c>
      <c r="W103" s="46">
        <f ca="1">W46/(1+W46*Main!$Y22/8760)</f>
        <v>2.1323368787889863E-2</v>
      </c>
      <c r="X103" s="46">
        <f ca="1">X46/(1+X46*Main!$Y22/8760)</f>
        <v>2.286232121760318E-2</v>
      </c>
      <c r="Y103" s="46">
        <f ca="1">Y46/(1+Y46*Main!$Y22/8760)</f>
        <v>2.4488988615848944E-2</v>
      </c>
      <c r="Z103" s="46">
        <f ca="1">Z46/(1+Z46*Main!$Y22/8760)</f>
        <v>2.6207065256868878E-2</v>
      </c>
      <c r="AA103" s="46">
        <f ca="1">AA46/(1+AA46*Main!$Y22/8760)</f>
        <v>2.8020346010042559E-2</v>
      </c>
      <c r="AB103" s="46">
        <f ca="1">AB46/(1+AB46*Main!$Y22/8760)</f>
        <v>2.9932727429003797E-2</v>
      </c>
      <c r="AC103" s="46">
        <f ca="1">AC46/(1+AC46*Main!$Y22/8760)</f>
        <v>3.1948208812758012E-2</v>
      </c>
      <c r="AD103" s="46">
        <f ca="1">AD46/(1+AD46*Main!$Y22/8760)</f>
        <v>3.4070893237215634E-2</v>
      </c>
      <c r="AE103" s="46">
        <f ca="1">AE46/(1+AE46*Main!$Y22/8760)</f>
        <v>3.6304988555498928E-2</v>
      </c>
      <c r="AF103" s="46">
        <f ca="1">AF46/(1+AF46*Main!$Y22/8760)</f>
        <v>3.865480836532164E-2</v>
      </c>
      <c r="AG103" s="46">
        <f ca="1">AG46/(1+AG46*Main!$Y22/8760)</f>
        <v>4.1124772941681292E-2</v>
      </c>
      <c r="AH103" s="46">
        <f ca="1">AH46/(1+AH46*Main!$Y22/8760)</f>
        <v>4.371941013304468E-2</v>
      </c>
      <c r="AI103" s="46">
        <f ca="1">AI46/(1+AI46*Main!$Y22/8760)</f>
        <v>4.6443356219146296E-2</v>
      </c>
      <c r="AJ103" s="46">
        <f ca="1">AJ46/(1+AJ46*Main!$Y22/8760)</f>
        <v>4.9301356728458999E-2</v>
      </c>
    </row>
    <row r="104" spans="2:36" x14ac:dyDescent="0.2">
      <c r="B104" s="89">
        <v>2</v>
      </c>
      <c r="C104" s="89"/>
      <c r="D104" s="89"/>
      <c r="E104" s="46">
        <f ca="1">E47/(1+E47*Main!$Y23/8760)</f>
        <v>0</v>
      </c>
      <c r="F104" s="46">
        <f ca="1">F47/(1+F47*Main!$Y23/8760)</f>
        <v>0</v>
      </c>
      <c r="G104" s="46">
        <f ca="1">G47/(1+G47*Main!$Y23/8760)</f>
        <v>0</v>
      </c>
      <c r="H104" s="46">
        <f ca="1">H47/(1+H47*Main!$Y23/8760)</f>
        <v>0</v>
      </c>
      <c r="I104" s="46">
        <f ca="1">I47/(1+I47*Main!$Y23/8760)</f>
        <v>0</v>
      </c>
      <c r="J104" s="46">
        <f ca="1">J47/(1+J47*Main!$Y23/8760)</f>
        <v>0</v>
      </c>
      <c r="K104" s="46">
        <f ca="1">K47/(1+K47*Main!$Y23/8760)</f>
        <v>0</v>
      </c>
      <c r="L104" s="46">
        <f ca="1">L47/(1+L47*Main!$Y23/8760)</f>
        <v>0</v>
      </c>
      <c r="M104" s="46">
        <f ca="1">M47/(1+M47*Main!$Y23/8760)</f>
        <v>0</v>
      </c>
      <c r="N104" s="46">
        <f ca="1">N47/(1+N47*Main!$Y23/8760)</f>
        <v>0</v>
      </c>
      <c r="O104" s="46">
        <f ca="1">O47/(1+O47*Main!$Y23/8760)</f>
        <v>0</v>
      </c>
      <c r="P104" s="46">
        <f ca="1">P47/(1+P47*Main!$Y23/8760)</f>
        <v>0</v>
      </c>
      <c r="Q104" s="46">
        <f ca="1">Q47/(1+Q47*Main!$Y23/8760)</f>
        <v>0</v>
      </c>
      <c r="R104" s="46">
        <f ca="1">R47/(1+R47*Main!$Y23/8760)</f>
        <v>0</v>
      </c>
      <c r="S104" s="46">
        <f ca="1">S47/(1+S47*Main!$Y23/8760)</f>
        <v>0</v>
      </c>
      <c r="T104" s="46">
        <f ca="1">T47/(1+T47*Main!$Y23/8760)</f>
        <v>0</v>
      </c>
      <c r="U104" s="46">
        <f ca="1">U47/(1+U47*Main!$Y23/8760)</f>
        <v>0</v>
      </c>
      <c r="V104" s="46">
        <f ca="1">V47/(1+V47*Main!$Y23/8760)</f>
        <v>0</v>
      </c>
      <c r="W104" s="46">
        <f ca="1">W47/(1+W47*Main!$Y23/8760)</f>
        <v>0</v>
      </c>
      <c r="X104" s="46">
        <f ca="1">X47/(1+X47*Main!$Y23/8760)</f>
        <v>0</v>
      </c>
      <c r="Y104" s="46">
        <f ca="1">Y47/(1+Y47*Main!$Y23/8760)</f>
        <v>0</v>
      </c>
      <c r="Z104" s="46">
        <f ca="1">Z47/(1+Z47*Main!$Y23/8760)</f>
        <v>0</v>
      </c>
      <c r="AA104" s="46">
        <f ca="1">AA47/(1+AA47*Main!$Y23/8760)</f>
        <v>0</v>
      </c>
      <c r="AB104" s="46">
        <f ca="1">AB47/(1+AB47*Main!$Y23/8760)</f>
        <v>0</v>
      </c>
      <c r="AC104" s="46">
        <f ca="1">AC47/(1+AC47*Main!$Y23/8760)</f>
        <v>0</v>
      </c>
      <c r="AD104" s="46">
        <f ca="1">AD47/(1+AD47*Main!$Y23/8760)</f>
        <v>0</v>
      </c>
      <c r="AE104" s="46">
        <f ca="1">AE47/(1+AE47*Main!$Y23/8760)</f>
        <v>0</v>
      </c>
      <c r="AF104" s="46">
        <f ca="1">AF47/(1+AF47*Main!$Y23/8760)</f>
        <v>0</v>
      </c>
      <c r="AG104" s="46">
        <f ca="1">AG47/(1+AG47*Main!$Y23/8760)</f>
        <v>0</v>
      </c>
      <c r="AH104" s="46">
        <f ca="1">AH47/(1+AH47*Main!$Y23/8760)</f>
        <v>0</v>
      </c>
      <c r="AI104" s="46">
        <f ca="1">AI47/(1+AI47*Main!$Y23/8760)</f>
        <v>0</v>
      </c>
      <c r="AJ104" s="46">
        <f ca="1">AJ47/(1+AJ47*Main!$Y23/8760)</f>
        <v>0</v>
      </c>
    </row>
    <row r="105" spans="2:36" x14ac:dyDescent="0.2">
      <c r="B105" s="89">
        <v>3</v>
      </c>
      <c r="C105" s="89"/>
      <c r="D105" s="89"/>
      <c r="E105" s="46">
        <f ca="1">E48/(1+E48*Main!$Y24/8760)</f>
        <v>0</v>
      </c>
      <c r="F105" s="46">
        <f ca="1">F48/(1+F48*Main!$Y24/8760)</f>
        <v>0</v>
      </c>
      <c r="G105" s="46">
        <f ca="1">G48/(1+G48*Main!$Y24/8760)</f>
        <v>0</v>
      </c>
      <c r="H105" s="46">
        <f ca="1">H48/(1+H48*Main!$Y24/8760)</f>
        <v>0</v>
      </c>
      <c r="I105" s="46">
        <f ca="1">I48/(1+I48*Main!$Y24/8760)</f>
        <v>0</v>
      </c>
      <c r="J105" s="46">
        <f ca="1">J48/(1+J48*Main!$Y24/8760)</f>
        <v>0</v>
      </c>
      <c r="K105" s="46">
        <f ca="1">K48/(1+K48*Main!$Y24/8760)</f>
        <v>0</v>
      </c>
      <c r="L105" s="46">
        <f ca="1">L48/(1+L48*Main!$Y24/8760)</f>
        <v>0</v>
      </c>
      <c r="M105" s="46">
        <f ca="1">M48/(1+M48*Main!$Y24/8760)</f>
        <v>0</v>
      </c>
      <c r="N105" s="46">
        <f ca="1">N48/(1+N48*Main!$Y24/8760)</f>
        <v>0</v>
      </c>
      <c r="O105" s="46">
        <f ca="1">O48/(1+O48*Main!$Y24/8760)</f>
        <v>0</v>
      </c>
      <c r="P105" s="46">
        <f ca="1">P48/(1+P48*Main!$Y24/8760)</f>
        <v>0</v>
      </c>
      <c r="Q105" s="46">
        <f ca="1">Q48/(1+Q48*Main!$Y24/8760)</f>
        <v>0</v>
      </c>
      <c r="R105" s="46">
        <f ca="1">R48/(1+R48*Main!$Y24/8760)</f>
        <v>0</v>
      </c>
      <c r="S105" s="46">
        <f ca="1">S48/(1+S48*Main!$Y24/8760)</f>
        <v>0</v>
      </c>
      <c r="T105" s="46">
        <f ca="1">T48/(1+T48*Main!$Y24/8760)</f>
        <v>0</v>
      </c>
      <c r="U105" s="46">
        <f ca="1">U48/(1+U48*Main!$Y24/8760)</f>
        <v>0</v>
      </c>
      <c r="V105" s="46">
        <f ca="1">V48/(1+V48*Main!$Y24/8760)</f>
        <v>0</v>
      </c>
      <c r="W105" s="46">
        <f ca="1">W48/(1+W48*Main!$Y24/8760)</f>
        <v>0</v>
      </c>
      <c r="X105" s="46">
        <f ca="1">X48/(1+X48*Main!$Y24/8760)</f>
        <v>0</v>
      </c>
      <c r="Y105" s="46">
        <f ca="1">Y48/(1+Y48*Main!$Y24/8760)</f>
        <v>0</v>
      </c>
      <c r="Z105" s="46">
        <f ca="1">Z48/(1+Z48*Main!$Y24/8760)</f>
        <v>0</v>
      </c>
      <c r="AA105" s="46">
        <f ca="1">AA48/(1+AA48*Main!$Y24/8760)</f>
        <v>0</v>
      </c>
      <c r="AB105" s="46">
        <f ca="1">AB48/(1+AB48*Main!$Y24/8760)</f>
        <v>0</v>
      </c>
      <c r="AC105" s="46">
        <f ca="1">AC48/(1+AC48*Main!$Y24/8760)</f>
        <v>0</v>
      </c>
      <c r="AD105" s="46">
        <f ca="1">AD48/(1+AD48*Main!$Y24/8760)</f>
        <v>0</v>
      </c>
      <c r="AE105" s="46">
        <f ca="1">AE48/(1+AE48*Main!$Y24/8760)</f>
        <v>0</v>
      </c>
      <c r="AF105" s="46">
        <f ca="1">AF48/(1+AF48*Main!$Y24/8760)</f>
        <v>0</v>
      </c>
      <c r="AG105" s="46">
        <f ca="1">AG48/(1+AG48*Main!$Y24/8760)</f>
        <v>0</v>
      </c>
      <c r="AH105" s="46">
        <f ca="1">AH48/(1+AH48*Main!$Y24/8760)</f>
        <v>0</v>
      </c>
      <c r="AI105" s="46">
        <f ca="1">AI48/(1+AI48*Main!$Y24/8760)</f>
        <v>0</v>
      </c>
      <c r="AJ105" s="46">
        <f ca="1">AJ48/(1+AJ48*Main!$Y24/8760)</f>
        <v>0</v>
      </c>
    </row>
    <row r="106" spans="2:36" x14ac:dyDescent="0.2">
      <c r="B106" s="89">
        <v>4</v>
      </c>
      <c r="C106" s="89"/>
      <c r="D106" s="89"/>
      <c r="E106" s="46">
        <f ca="1">E49/(1+E49*Main!$Y25/8760)</f>
        <v>0</v>
      </c>
      <c r="F106" s="46">
        <f ca="1">F49/(1+F49*Main!$Y25/8760)</f>
        <v>0</v>
      </c>
      <c r="G106" s="46">
        <f ca="1">G49/(1+G49*Main!$Y25/8760)</f>
        <v>0</v>
      </c>
      <c r="H106" s="46">
        <f ca="1">H49/(1+H49*Main!$Y25/8760)</f>
        <v>0</v>
      </c>
      <c r="I106" s="46">
        <f ca="1">I49/(1+I49*Main!$Y25/8760)</f>
        <v>0</v>
      </c>
      <c r="J106" s="46">
        <f ca="1">J49/(1+J49*Main!$Y25/8760)</f>
        <v>0</v>
      </c>
      <c r="K106" s="46">
        <f ca="1">K49/(1+K49*Main!$Y25/8760)</f>
        <v>0</v>
      </c>
      <c r="L106" s="46">
        <f ca="1">L49/(1+L49*Main!$Y25/8760)</f>
        <v>0</v>
      </c>
      <c r="M106" s="46">
        <f ca="1">M49/(1+M49*Main!$Y25/8760)</f>
        <v>0</v>
      </c>
      <c r="N106" s="46">
        <f ca="1">N49/(1+N49*Main!$Y25/8760)</f>
        <v>0</v>
      </c>
      <c r="O106" s="46">
        <f ca="1">O49/(1+O49*Main!$Y25/8760)</f>
        <v>0</v>
      </c>
      <c r="P106" s="46">
        <f ca="1">P49/(1+P49*Main!$Y25/8760)</f>
        <v>0</v>
      </c>
      <c r="Q106" s="46">
        <f ca="1">Q49/(1+Q49*Main!$Y25/8760)</f>
        <v>0</v>
      </c>
      <c r="R106" s="46">
        <f ca="1">R49/(1+R49*Main!$Y25/8760)</f>
        <v>0</v>
      </c>
      <c r="S106" s="46">
        <f ca="1">S49/(1+S49*Main!$Y25/8760)</f>
        <v>0</v>
      </c>
      <c r="T106" s="46">
        <f ca="1">T49/(1+T49*Main!$Y25/8760)</f>
        <v>0</v>
      </c>
      <c r="U106" s="46">
        <f ca="1">U49/(1+U49*Main!$Y25/8760)</f>
        <v>0</v>
      </c>
      <c r="V106" s="46">
        <f ca="1">V49/(1+V49*Main!$Y25/8760)</f>
        <v>0</v>
      </c>
      <c r="W106" s="46">
        <f ca="1">W49/(1+W49*Main!$Y25/8760)</f>
        <v>0</v>
      </c>
      <c r="X106" s="46">
        <f ca="1">X49/(1+X49*Main!$Y25/8760)</f>
        <v>0</v>
      </c>
      <c r="Y106" s="46">
        <f ca="1">Y49/(1+Y49*Main!$Y25/8760)</f>
        <v>0</v>
      </c>
      <c r="Z106" s="46">
        <f ca="1">Z49/(1+Z49*Main!$Y25/8760)</f>
        <v>0</v>
      </c>
      <c r="AA106" s="46">
        <f ca="1">AA49/(1+AA49*Main!$Y25/8760)</f>
        <v>0</v>
      </c>
      <c r="AB106" s="46">
        <f ca="1">AB49/(1+AB49*Main!$Y25/8760)</f>
        <v>0</v>
      </c>
      <c r="AC106" s="46">
        <f ca="1">AC49/(1+AC49*Main!$Y25/8760)</f>
        <v>0</v>
      </c>
      <c r="AD106" s="46">
        <f ca="1">AD49/(1+AD49*Main!$Y25/8760)</f>
        <v>0</v>
      </c>
      <c r="AE106" s="46">
        <f ca="1">AE49/(1+AE49*Main!$Y25/8760)</f>
        <v>0</v>
      </c>
      <c r="AF106" s="46">
        <f ca="1">AF49/(1+AF49*Main!$Y25/8760)</f>
        <v>0</v>
      </c>
      <c r="AG106" s="46">
        <f ca="1">AG49/(1+AG49*Main!$Y25/8760)</f>
        <v>0</v>
      </c>
      <c r="AH106" s="46">
        <f ca="1">AH49/(1+AH49*Main!$Y25/8760)</f>
        <v>0</v>
      </c>
      <c r="AI106" s="46">
        <f ca="1">AI49/(1+AI49*Main!$Y25/8760)</f>
        <v>0</v>
      </c>
      <c r="AJ106" s="46">
        <f ca="1">AJ49/(1+AJ49*Main!$Y25/8760)</f>
        <v>0</v>
      </c>
    </row>
    <row r="107" spans="2:36" x14ac:dyDescent="0.2">
      <c r="B107" s="89">
        <v>5</v>
      </c>
      <c r="C107" s="89"/>
      <c r="D107" s="89"/>
      <c r="E107" s="46">
        <f ca="1">E50/(1+E50*Main!$Y26/8760)</f>
        <v>0</v>
      </c>
      <c r="F107" s="46">
        <f ca="1">F50/(1+F50*Main!$Y26/8760)</f>
        <v>0</v>
      </c>
      <c r="G107" s="46">
        <f ca="1">G50/(1+G50*Main!$Y26/8760)</f>
        <v>0</v>
      </c>
      <c r="H107" s="46">
        <f ca="1">H50/(1+H50*Main!$Y26/8760)</f>
        <v>0</v>
      </c>
      <c r="I107" s="46">
        <f ca="1">I50/(1+I50*Main!$Y26/8760)</f>
        <v>0</v>
      </c>
      <c r="J107" s="46">
        <f ca="1">J50/(1+J50*Main!$Y26/8760)</f>
        <v>0</v>
      </c>
      <c r="K107" s="46">
        <f ca="1">K50/(1+K50*Main!$Y26/8760)</f>
        <v>0</v>
      </c>
      <c r="L107" s="46">
        <f ca="1">L50/(1+L50*Main!$Y26/8760)</f>
        <v>0</v>
      </c>
      <c r="M107" s="46">
        <f ca="1">M50/(1+M50*Main!$Y26/8760)</f>
        <v>0</v>
      </c>
      <c r="N107" s="46">
        <f ca="1">N50/(1+N50*Main!$Y26/8760)</f>
        <v>0</v>
      </c>
      <c r="O107" s="46">
        <f ca="1">O50/(1+O50*Main!$Y26/8760)</f>
        <v>0</v>
      </c>
      <c r="P107" s="46">
        <f ca="1">P50/(1+P50*Main!$Y26/8760)</f>
        <v>0</v>
      </c>
      <c r="Q107" s="46">
        <f ca="1">Q50/(1+Q50*Main!$Y26/8760)</f>
        <v>0</v>
      </c>
      <c r="R107" s="46">
        <f ca="1">R50/(1+R50*Main!$Y26/8760)</f>
        <v>0</v>
      </c>
      <c r="S107" s="46">
        <f ca="1">S50/(1+S50*Main!$Y26/8760)</f>
        <v>0</v>
      </c>
      <c r="T107" s="46">
        <f ca="1">T50/(1+T50*Main!$Y26/8760)</f>
        <v>0</v>
      </c>
      <c r="U107" s="46">
        <f ca="1">U50/(1+U50*Main!$Y26/8760)</f>
        <v>0</v>
      </c>
      <c r="V107" s="46">
        <f ca="1">V50/(1+V50*Main!$Y26/8760)</f>
        <v>0</v>
      </c>
      <c r="W107" s="46">
        <f ca="1">W50/(1+W50*Main!$Y26/8760)</f>
        <v>0</v>
      </c>
      <c r="X107" s="46">
        <f ca="1">X50/(1+X50*Main!$Y26/8760)</f>
        <v>0</v>
      </c>
      <c r="Y107" s="46">
        <f ca="1">Y50/(1+Y50*Main!$Y26/8760)</f>
        <v>0</v>
      </c>
      <c r="Z107" s="46">
        <f ca="1">Z50/(1+Z50*Main!$Y26/8760)</f>
        <v>0</v>
      </c>
      <c r="AA107" s="46">
        <f ca="1">AA50/(1+AA50*Main!$Y26/8760)</f>
        <v>0</v>
      </c>
      <c r="AB107" s="46">
        <f ca="1">AB50/(1+AB50*Main!$Y26/8760)</f>
        <v>0</v>
      </c>
      <c r="AC107" s="46">
        <f ca="1">AC50/(1+AC50*Main!$Y26/8760)</f>
        <v>0</v>
      </c>
      <c r="AD107" s="46">
        <f ca="1">AD50/(1+AD50*Main!$Y26/8760)</f>
        <v>0</v>
      </c>
      <c r="AE107" s="46">
        <f ca="1">AE50/(1+AE50*Main!$Y26/8760)</f>
        <v>0</v>
      </c>
      <c r="AF107" s="46">
        <f ca="1">AF50/(1+AF50*Main!$Y26/8760)</f>
        <v>0</v>
      </c>
      <c r="AG107" s="46">
        <f ca="1">AG50/(1+AG50*Main!$Y26/8760)</f>
        <v>0</v>
      </c>
      <c r="AH107" s="46">
        <f ca="1">AH50/(1+AH50*Main!$Y26/8760)</f>
        <v>0</v>
      </c>
      <c r="AI107" s="46">
        <f ca="1">AI50/(1+AI50*Main!$Y26/8760)</f>
        <v>0</v>
      </c>
      <c r="AJ107" s="46">
        <f ca="1">AJ50/(1+AJ50*Main!$Y26/8760)</f>
        <v>0</v>
      </c>
    </row>
    <row r="108" spans="2:36" x14ac:dyDescent="0.2">
      <c r="B108" s="89">
        <v>6</v>
      </c>
      <c r="C108" s="89"/>
      <c r="D108" s="89"/>
      <c r="E108" s="46">
        <f ca="1">E51/(1+E51*Main!$Y27/8760)</f>
        <v>0</v>
      </c>
      <c r="F108" s="46">
        <f ca="1">F51/(1+F51*Main!$Y27/8760)</f>
        <v>0</v>
      </c>
      <c r="G108" s="46">
        <f ca="1">G51/(1+G51*Main!$Y27/8760)</f>
        <v>0</v>
      </c>
      <c r="H108" s="46">
        <f ca="1">H51/(1+H51*Main!$Y27/8760)</f>
        <v>0</v>
      </c>
      <c r="I108" s="46">
        <f ca="1">I51/(1+I51*Main!$Y27/8760)</f>
        <v>0</v>
      </c>
      <c r="J108" s="46">
        <f ca="1">J51/(1+J51*Main!$Y27/8760)</f>
        <v>0</v>
      </c>
      <c r="K108" s="46">
        <f ca="1">K51/(1+K51*Main!$Y27/8760)</f>
        <v>0</v>
      </c>
      <c r="L108" s="46">
        <f ca="1">L51/(1+L51*Main!$Y27/8760)</f>
        <v>0</v>
      </c>
      <c r="M108" s="46">
        <f ca="1">M51/(1+M51*Main!$Y27/8760)</f>
        <v>0</v>
      </c>
      <c r="N108" s="46">
        <f ca="1">N51/(1+N51*Main!$Y27/8760)</f>
        <v>0</v>
      </c>
      <c r="O108" s="46">
        <f ca="1">O51/(1+O51*Main!$Y27/8760)</f>
        <v>0</v>
      </c>
      <c r="P108" s="46">
        <f ca="1">P51/(1+P51*Main!$Y27/8760)</f>
        <v>0</v>
      </c>
      <c r="Q108" s="46">
        <f ca="1">Q51/(1+Q51*Main!$Y27/8760)</f>
        <v>0</v>
      </c>
      <c r="R108" s="46">
        <f ca="1">R51/(1+R51*Main!$Y27/8760)</f>
        <v>0</v>
      </c>
      <c r="S108" s="46">
        <f ca="1">S51/(1+S51*Main!$Y27/8760)</f>
        <v>0</v>
      </c>
      <c r="T108" s="46">
        <f ca="1">T51/(1+T51*Main!$Y27/8760)</f>
        <v>0</v>
      </c>
      <c r="U108" s="46">
        <f ca="1">U51/(1+U51*Main!$Y27/8760)</f>
        <v>0</v>
      </c>
      <c r="V108" s="46">
        <f ca="1">V51/(1+V51*Main!$Y27/8760)</f>
        <v>0</v>
      </c>
      <c r="W108" s="46">
        <f ca="1">W51/(1+W51*Main!$Y27/8760)</f>
        <v>0</v>
      </c>
      <c r="X108" s="46">
        <f ca="1">X51/(1+X51*Main!$Y27/8760)</f>
        <v>0</v>
      </c>
      <c r="Y108" s="46">
        <f ca="1">Y51/(1+Y51*Main!$Y27/8760)</f>
        <v>0</v>
      </c>
      <c r="Z108" s="46">
        <f ca="1">Z51/(1+Z51*Main!$Y27/8760)</f>
        <v>0</v>
      </c>
      <c r="AA108" s="46">
        <f ca="1">AA51/(1+AA51*Main!$Y27/8760)</f>
        <v>0</v>
      </c>
      <c r="AB108" s="46">
        <f ca="1">AB51/(1+AB51*Main!$Y27/8760)</f>
        <v>0</v>
      </c>
      <c r="AC108" s="46">
        <f ca="1">AC51/(1+AC51*Main!$Y27/8760)</f>
        <v>0</v>
      </c>
      <c r="AD108" s="46">
        <f ca="1">AD51/(1+AD51*Main!$Y27/8760)</f>
        <v>0</v>
      </c>
      <c r="AE108" s="46">
        <f ca="1">AE51/(1+AE51*Main!$Y27/8760)</f>
        <v>0</v>
      </c>
      <c r="AF108" s="46">
        <f ca="1">AF51/(1+AF51*Main!$Y27/8760)</f>
        <v>0</v>
      </c>
      <c r="AG108" s="46">
        <f ca="1">AG51/(1+AG51*Main!$Y27/8760)</f>
        <v>0</v>
      </c>
      <c r="AH108" s="46">
        <f ca="1">AH51/(1+AH51*Main!$Y27/8760)</f>
        <v>0</v>
      </c>
      <c r="AI108" s="46">
        <f ca="1">AI51/(1+AI51*Main!$Y27/8760)</f>
        <v>0</v>
      </c>
      <c r="AJ108" s="46">
        <f ca="1">AJ51/(1+AJ51*Main!$Y27/8760)</f>
        <v>0</v>
      </c>
    </row>
    <row r="109" spans="2:36" x14ac:dyDescent="0.2">
      <c r="B109" s="89">
        <v>7</v>
      </c>
      <c r="C109" s="89"/>
      <c r="D109" s="89"/>
      <c r="E109" s="46">
        <f ca="1">E52/(1+E52*Main!$Y28/8760)</f>
        <v>0</v>
      </c>
      <c r="F109" s="46">
        <f ca="1">F52/(1+F52*Main!$Y28/8760)</f>
        <v>0</v>
      </c>
      <c r="G109" s="46">
        <f ca="1">G52/(1+G52*Main!$Y28/8760)</f>
        <v>0</v>
      </c>
      <c r="H109" s="46">
        <f ca="1">H52/(1+H52*Main!$Y28/8760)</f>
        <v>0</v>
      </c>
      <c r="I109" s="46">
        <f ca="1">I52/(1+I52*Main!$Y28/8760)</f>
        <v>0</v>
      </c>
      <c r="J109" s="46">
        <f ca="1">J52/(1+J52*Main!$Y28/8760)</f>
        <v>0</v>
      </c>
      <c r="K109" s="46">
        <f ca="1">K52/(1+K52*Main!$Y28/8760)</f>
        <v>0</v>
      </c>
      <c r="L109" s="46">
        <f ca="1">L52/(1+L52*Main!$Y28/8760)</f>
        <v>0</v>
      </c>
      <c r="M109" s="46">
        <f ca="1">M52/(1+M52*Main!$Y28/8760)</f>
        <v>0</v>
      </c>
      <c r="N109" s="46">
        <f ca="1">N52/(1+N52*Main!$Y28/8760)</f>
        <v>0</v>
      </c>
      <c r="O109" s="46">
        <f ca="1">O52/(1+O52*Main!$Y28/8760)</f>
        <v>0</v>
      </c>
      <c r="P109" s="46">
        <f ca="1">P52/(1+P52*Main!$Y28/8760)</f>
        <v>0</v>
      </c>
      <c r="Q109" s="46">
        <f ca="1">Q52/(1+Q52*Main!$Y28/8760)</f>
        <v>0</v>
      </c>
      <c r="R109" s="46">
        <f ca="1">R52/(1+R52*Main!$Y28/8760)</f>
        <v>0</v>
      </c>
      <c r="S109" s="46">
        <f ca="1">S52/(1+S52*Main!$Y28/8760)</f>
        <v>0</v>
      </c>
      <c r="T109" s="46">
        <f ca="1">T52/(1+T52*Main!$Y28/8760)</f>
        <v>0</v>
      </c>
      <c r="U109" s="46">
        <f ca="1">U52/(1+U52*Main!$Y28/8760)</f>
        <v>0</v>
      </c>
      <c r="V109" s="46">
        <f ca="1">V52/(1+V52*Main!$Y28/8760)</f>
        <v>0</v>
      </c>
      <c r="W109" s="46">
        <f ca="1">W52/(1+W52*Main!$Y28/8760)</f>
        <v>0</v>
      </c>
      <c r="X109" s="46">
        <f ca="1">X52/(1+X52*Main!$Y28/8760)</f>
        <v>0</v>
      </c>
      <c r="Y109" s="46">
        <f ca="1">Y52/(1+Y52*Main!$Y28/8760)</f>
        <v>0</v>
      </c>
      <c r="Z109" s="46">
        <f ca="1">Z52/(1+Z52*Main!$Y28/8760)</f>
        <v>0</v>
      </c>
      <c r="AA109" s="46">
        <f ca="1">AA52/(1+AA52*Main!$Y28/8760)</f>
        <v>0</v>
      </c>
      <c r="AB109" s="46">
        <f ca="1">AB52/(1+AB52*Main!$Y28/8760)</f>
        <v>0</v>
      </c>
      <c r="AC109" s="46">
        <f ca="1">AC52/(1+AC52*Main!$Y28/8760)</f>
        <v>0</v>
      </c>
      <c r="AD109" s="46">
        <f ca="1">AD52/(1+AD52*Main!$Y28/8760)</f>
        <v>0</v>
      </c>
      <c r="AE109" s="46">
        <f ca="1">AE52/(1+AE52*Main!$Y28/8760)</f>
        <v>0</v>
      </c>
      <c r="AF109" s="46">
        <f ca="1">AF52/(1+AF52*Main!$Y28/8760)</f>
        <v>0</v>
      </c>
      <c r="AG109" s="46">
        <f ca="1">AG52/(1+AG52*Main!$Y28/8760)</f>
        <v>0</v>
      </c>
      <c r="AH109" s="46">
        <f ca="1">AH52/(1+AH52*Main!$Y28/8760)</f>
        <v>0</v>
      </c>
      <c r="AI109" s="46">
        <f ca="1">AI52/(1+AI52*Main!$Y28/8760)</f>
        <v>0</v>
      </c>
      <c r="AJ109" s="46">
        <f ca="1">AJ52/(1+AJ52*Main!$Y28/8760)</f>
        <v>0</v>
      </c>
    </row>
    <row r="110" spans="2:36" x14ac:dyDescent="0.2">
      <c r="B110" s="89">
        <v>8</v>
      </c>
      <c r="C110" s="89"/>
      <c r="D110" s="89"/>
      <c r="E110" s="46">
        <f ca="1">E53/(1+E53*Main!$Y29/8760)</f>
        <v>0</v>
      </c>
      <c r="F110" s="46">
        <f ca="1">F53/(1+F53*Main!$Y29/8760)</f>
        <v>0</v>
      </c>
      <c r="G110" s="46">
        <f ca="1">G53/(1+G53*Main!$Y29/8760)</f>
        <v>0</v>
      </c>
      <c r="H110" s="46">
        <f ca="1">H53/(1+H53*Main!$Y29/8760)</f>
        <v>0</v>
      </c>
      <c r="I110" s="46">
        <f ca="1">I53/(1+I53*Main!$Y29/8760)</f>
        <v>0</v>
      </c>
      <c r="J110" s="46">
        <f ca="1">J53/(1+J53*Main!$Y29/8760)</f>
        <v>0</v>
      </c>
      <c r="K110" s="46">
        <f ca="1">K53/(1+K53*Main!$Y29/8760)</f>
        <v>0</v>
      </c>
      <c r="L110" s="46">
        <f ca="1">L53/(1+L53*Main!$Y29/8760)</f>
        <v>0</v>
      </c>
      <c r="M110" s="46">
        <f ca="1">M53/(1+M53*Main!$Y29/8760)</f>
        <v>0</v>
      </c>
      <c r="N110" s="46">
        <f ca="1">N53/(1+N53*Main!$Y29/8760)</f>
        <v>0</v>
      </c>
      <c r="O110" s="46">
        <f ca="1">O53/(1+O53*Main!$Y29/8760)</f>
        <v>0</v>
      </c>
      <c r="P110" s="46">
        <f ca="1">P53/(1+P53*Main!$Y29/8760)</f>
        <v>0</v>
      </c>
      <c r="Q110" s="46">
        <f ca="1">Q53/(1+Q53*Main!$Y29/8760)</f>
        <v>0</v>
      </c>
      <c r="R110" s="46">
        <f ca="1">R53/(1+R53*Main!$Y29/8760)</f>
        <v>0</v>
      </c>
      <c r="S110" s="46">
        <f ca="1">S53/(1+S53*Main!$Y29/8760)</f>
        <v>0</v>
      </c>
      <c r="T110" s="46">
        <f ca="1">T53/(1+T53*Main!$Y29/8760)</f>
        <v>0</v>
      </c>
      <c r="U110" s="46">
        <f ca="1">U53/(1+U53*Main!$Y29/8760)</f>
        <v>0</v>
      </c>
      <c r="V110" s="46">
        <f ca="1">V53/(1+V53*Main!$Y29/8760)</f>
        <v>0</v>
      </c>
      <c r="W110" s="46">
        <f ca="1">W53/(1+W53*Main!$Y29/8760)</f>
        <v>0</v>
      </c>
      <c r="X110" s="46">
        <f ca="1">X53/(1+X53*Main!$Y29/8760)</f>
        <v>0</v>
      </c>
      <c r="Y110" s="46">
        <f ca="1">Y53/(1+Y53*Main!$Y29/8760)</f>
        <v>0</v>
      </c>
      <c r="Z110" s="46">
        <f ca="1">Z53/(1+Z53*Main!$Y29/8760)</f>
        <v>0</v>
      </c>
      <c r="AA110" s="46">
        <f ca="1">AA53/(1+AA53*Main!$Y29/8760)</f>
        <v>0</v>
      </c>
      <c r="AB110" s="46">
        <f ca="1">AB53/(1+AB53*Main!$Y29/8760)</f>
        <v>0</v>
      </c>
      <c r="AC110" s="46">
        <f ca="1">AC53/(1+AC53*Main!$Y29/8760)</f>
        <v>0</v>
      </c>
      <c r="AD110" s="46">
        <f ca="1">AD53/(1+AD53*Main!$Y29/8760)</f>
        <v>0</v>
      </c>
      <c r="AE110" s="46">
        <f ca="1">AE53/(1+AE53*Main!$Y29/8760)</f>
        <v>0</v>
      </c>
      <c r="AF110" s="46">
        <f ca="1">AF53/(1+AF53*Main!$Y29/8760)</f>
        <v>0</v>
      </c>
      <c r="AG110" s="46">
        <f ca="1">AG53/(1+AG53*Main!$Y29/8760)</f>
        <v>0</v>
      </c>
      <c r="AH110" s="46">
        <f ca="1">AH53/(1+AH53*Main!$Y29/8760)</f>
        <v>0</v>
      </c>
      <c r="AI110" s="46">
        <f ca="1">AI53/(1+AI53*Main!$Y29/8760)</f>
        <v>0</v>
      </c>
      <c r="AJ110" s="46">
        <f ca="1">AJ53/(1+AJ53*Main!$Y29/8760)</f>
        <v>0</v>
      </c>
    </row>
    <row r="111" spans="2:36" x14ac:dyDescent="0.2">
      <c r="B111" s="89">
        <v>9</v>
      </c>
      <c r="C111" s="89"/>
      <c r="D111" s="89"/>
      <c r="E111" s="46">
        <f ca="1">E54/(1+E54*Main!$Y30/8760)</f>
        <v>0</v>
      </c>
      <c r="F111" s="46">
        <f ca="1">F54/(1+F54*Main!$Y30/8760)</f>
        <v>0</v>
      </c>
      <c r="G111" s="46">
        <f ca="1">G54/(1+G54*Main!$Y30/8760)</f>
        <v>0</v>
      </c>
      <c r="H111" s="46">
        <f ca="1">H54/(1+H54*Main!$Y30/8760)</f>
        <v>0</v>
      </c>
      <c r="I111" s="46">
        <f ca="1">I54/(1+I54*Main!$Y30/8760)</f>
        <v>0</v>
      </c>
      <c r="J111" s="46">
        <f ca="1">J54/(1+J54*Main!$Y30/8760)</f>
        <v>0</v>
      </c>
      <c r="K111" s="46">
        <f ca="1">K54/(1+K54*Main!$Y30/8760)</f>
        <v>0</v>
      </c>
      <c r="L111" s="46">
        <f ca="1">L54/(1+L54*Main!$Y30/8760)</f>
        <v>0</v>
      </c>
      <c r="M111" s="46">
        <f ca="1">M54/(1+M54*Main!$Y30/8760)</f>
        <v>0</v>
      </c>
      <c r="N111" s="46">
        <f ca="1">N54/(1+N54*Main!$Y30/8760)</f>
        <v>0</v>
      </c>
      <c r="O111" s="46">
        <f ca="1">O54/(1+O54*Main!$Y30/8760)</f>
        <v>0</v>
      </c>
      <c r="P111" s="46">
        <f ca="1">P54/(1+P54*Main!$Y30/8760)</f>
        <v>0</v>
      </c>
      <c r="Q111" s="46">
        <f ca="1">Q54/(1+Q54*Main!$Y30/8760)</f>
        <v>0</v>
      </c>
      <c r="R111" s="46">
        <f ca="1">R54/(1+R54*Main!$Y30/8760)</f>
        <v>0</v>
      </c>
      <c r="S111" s="46">
        <f ca="1">S54/(1+S54*Main!$Y30/8760)</f>
        <v>0</v>
      </c>
      <c r="T111" s="46">
        <f ca="1">T54/(1+T54*Main!$Y30/8760)</f>
        <v>0</v>
      </c>
      <c r="U111" s="46">
        <f ca="1">U54/(1+U54*Main!$Y30/8760)</f>
        <v>0</v>
      </c>
      <c r="V111" s="46">
        <f ca="1">V54/(1+V54*Main!$Y30/8760)</f>
        <v>0</v>
      </c>
      <c r="W111" s="46">
        <f ca="1">W54/(1+W54*Main!$Y30/8760)</f>
        <v>0</v>
      </c>
      <c r="X111" s="46">
        <f ca="1">X54/(1+X54*Main!$Y30/8760)</f>
        <v>0</v>
      </c>
      <c r="Y111" s="46">
        <f ca="1">Y54/(1+Y54*Main!$Y30/8760)</f>
        <v>0</v>
      </c>
      <c r="Z111" s="46">
        <f ca="1">Z54/(1+Z54*Main!$Y30/8760)</f>
        <v>0</v>
      </c>
      <c r="AA111" s="46">
        <f ca="1">AA54/(1+AA54*Main!$Y30/8760)</f>
        <v>0</v>
      </c>
      <c r="AB111" s="46">
        <f ca="1">AB54/(1+AB54*Main!$Y30/8760)</f>
        <v>0</v>
      </c>
      <c r="AC111" s="46">
        <f ca="1">AC54/(1+AC54*Main!$Y30/8760)</f>
        <v>0</v>
      </c>
      <c r="AD111" s="46">
        <f ca="1">AD54/(1+AD54*Main!$Y30/8760)</f>
        <v>0</v>
      </c>
      <c r="AE111" s="46">
        <f ca="1">AE54/(1+AE54*Main!$Y30/8760)</f>
        <v>0</v>
      </c>
      <c r="AF111" s="46">
        <f ca="1">AF54/(1+AF54*Main!$Y30/8760)</f>
        <v>0</v>
      </c>
      <c r="AG111" s="46">
        <f ca="1">AG54/(1+AG54*Main!$Y30/8760)</f>
        <v>0</v>
      </c>
      <c r="AH111" s="46">
        <f ca="1">AH54/(1+AH54*Main!$Y30/8760)</f>
        <v>0</v>
      </c>
      <c r="AI111" s="46">
        <f ca="1">AI54/(1+AI54*Main!$Y30/8760)</f>
        <v>0</v>
      </c>
      <c r="AJ111" s="46">
        <f ca="1">AJ54/(1+AJ54*Main!$Y30/8760)</f>
        <v>0</v>
      </c>
    </row>
    <row r="112" spans="2:36" x14ac:dyDescent="0.2">
      <c r="B112" s="89">
        <v>10</v>
      </c>
      <c r="C112" s="89"/>
      <c r="D112" s="89"/>
      <c r="E112" s="46">
        <f ca="1">E55/(1+E55*Main!$Y31/8760)</f>
        <v>0</v>
      </c>
      <c r="F112" s="46">
        <f ca="1">F55/(1+F55*Main!$Y31/8760)</f>
        <v>0</v>
      </c>
      <c r="G112" s="46">
        <f ca="1">G55/(1+G55*Main!$Y31/8760)</f>
        <v>0</v>
      </c>
      <c r="H112" s="46">
        <f ca="1">H55/(1+H55*Main!$Y31/8760)</f>
        <v>0</v>
      </c>
      <c r="I112" s="46">
        <f ca="1">I55/(1+I55*Main!$Y31/8760)</f>
        <v>0</v>
      </c>
      <c r="J112" s="46">
        <f ca="1">J55/(1+J55*Main!$Y31/8760)</f>
        <v>0</v>
      </c>
      <c r="K112" s="46">
        <f ca="1">K55/(1+K55*Main!$Y31/8760)</f>
        <v>0</v>
      </c>
      <c r="L112" s="46">
        <f ca="1">L55/(1+L55*Main!$Y31/8760)</f>
        <v>0</v>
      </c>
      <c r="M112" s="46">
        <f ca="1">M55/(1+M55*Main!$Y31/8760)</f>
        <v>0</v>
      </c>
      <c r="N112" s="46">
        <f ca="1">N55/(1+N55*Main!$Y31/8760)</f>
        <v>0</v>
      </c>
      <c r="O112" s="46">
        <f ca="1">O55/(1+O55*Main!$Y31/8760)</f>
        <v>0</v>
      </c>
      <c r="P112" s="46">
        <f ca="1">P55/(1+P55*Main!$Y31/8760)</f>
        <v>0</v>
      </c>
      <c r="Q112" s="46">
        <f ca="1">Q55/(1+Q55*Main!$Y31/8760)</f>
        <v>0</v>
      </c>
      <c r="R112" s="46">
        <f ca="1">R55/(1+R55*Main!$Y31/8760)</f>
        <v>0</v>
      </c>
      <c r="S112" s="46">
        <f ca="1">S55/(1+S55*Main!$Y31/8760)</f>
        <v>0</v>
      </c>
      <c r="T112" s="46">
        <f ca="1">T55/(1+T55*Main!$Y31/8760)</f>
        <v>0</v>
      </c>
      <c r="U112" s="46">
        <f ca="1">U55/(1+U55*Main!$Y31/8760)</f>
        <v>0</v>
      </c>
      <c r="V112" s="46">
        <f ca="1">V55/(1+V55*Main!$Y31/8760)</f>
        <v>0</v>
      </c>
      <c r="W112" s="46">
        <f ca="1">W55/(1+W55*Main!$Y31/8760)</f>
        <v>0</v>
      </c>
      <c r="X112" s="46">
        <f ca="1">X55/(1+X55*Main!$Y31/8760)</f>
        <v>0</v>
      </c>
      <c r="Y112" s="46">
        <f ca="1">Y55/(1+Y55*Main!$Y31/8760)</f>
        <v>0</v>
      </c>
      <c r="Z112" s="46">
        <f ca="1">Z55/(1+Z55*Main!$Y31/8760)</f>
        <v>0</v>
      </c>
      <c r="AA112" s="46">
        <f ca="1">AA55/(1+AA55*Main!$Y31/8760)</f>
        <v>0</v>
      </c>
      <c r="AB112" s="46">
        <f ca="1">AB55/(1+AB55*Main!$Y31/8760)</f>
        <v>0</v>
      </c>
      <c r="AC112" s="46">
        <f ca="1">AC55/(1+AC55*Main!$Y31/8760)</f>
        <v>0</v>
      </c>
      <c r="AD112" s="46">
        <f ca="1">AD55/(1+AD55*Main!$Y31/8760)</f>
        <v>0</v>
      </c>
      <c r="AE112" s="46">
        <f ca="1">AE55/(1+AE55*Main!$Y31/8760)</f>
        <v>0</v>
      </c>
      <c r="AF112" s="46">
        <f ca="1">AF55/(1+AF55*Main!$Y31/8760)</f>
        <v>0</v>
      </c>
      <c r="AG112" s="46">
        <f ca="1">AG55/(1+AG55*Main!$Y31/8760)</f>
        <v>0</v>
      </c>
      <c r="AH112" s="46">
        <f ca="1">AH55/(1+AH55*Main!$Y31/8760)</f>
        <v>0</v>
      </c>
      <c r="AI112" s="46">
        <f ca="1">AI55/(1+AI55*Main!$Y31/8760)</f>
        <v>0</v>
      </c>
      <c r="AJ112" s="46">
        <f ca="1">AJ55/(1+AJ55*Main!$Y31/8760)</f>
        <v>0</v>
      </c>
    </row>
    <row r="113" spans="2:36" x14ac:dyDescent="0.2">
      <c r="B113" s="89">
        <v>11</v>
      </c>
      <c r="C113" s="89"/>
      <c r="D113" s="89"/>
      <c r="E113" s="46">
        <f ca="1">E56/(1+E56*Main!$Y32/8760)</f>
        <v>0</v>
      </c>
      <c r="F113" s="46">
        <f ca="1">F56/(1+F56*Main!$Y32/8760)</f>
        <v>0</v>
      </c>
      <c r="G113" s="46">
        <f ca="1">G56/(1+G56*Main!$Y32/8760)</f>
        <v>0</v>
      </c>
      <c r="H113" s="46">
        <f ca="1">H56/(1+H56*Main!$Y32/8760)</f>
        <v>0</v>
      </c>
      <c r="I113" s="46">
        <f ca="1">I56/(1+I56*Main!$Y32/8760)</f>
        <v>0</v>
      </c>
      <c r="J113" s="46">
        <f ca="1">J56/(1+J56*Main!$Y32/8760)</f>
        <v>0</v>
      </c>
      <c r="K113" s="46">
        <f ca="1">K56/(1+K56*Main!$Y32/8760)</f>
        <v>0</v>
      </c>
      <c r="L113" s="46">
        <f ca="1">L56/(1+L56*Main!$Y32/8760)</f>
        <v>0</v>
      </c>
      <c r="M113" s="46">
        <f ca="1">M56/(1+M56*Main!$Y32/8760)</f>
        <v>0</v>
      </c>
      <c r="N113" s="46">
        <f ca="1">N56/(1+N56*Main!$Y32/8760)</f>
        <v>0</v>
      </c>
      <c r="O113" s="46">
        <f ca="1">O56/(1+O56*Main!$Y32/8760)</f>
        <v>0</v>
      </c>
      <c r="P113" s="46">
        <f ca="1">P56/(1+P56*Main!$Y32/8760)</f>
        <v>0</v>
      </c>
      <c r="Q113" s="46">
        <f ca="1">Q56/(1+Q56*Main!$Y32/8760)</f>
        <v>0</v>
      </c>
      <c r="R113" s="46">
        <f ca="1">R56/(1+R56*Main!$Y32/8760)</f>
        <v>0</v>
      </c>
      <c r="S113" s="46">
        <f ca="1">S56/(1+S56*Main!$Y32/8760)</f>
        <v>0</v>
      </c>
      <c r="T113" s="46">
        <f ca="1">T56/(1+T56*Main!$Y32/8760)</f>
        <v>0</v>
      </c>
      <c r="U113" s="46">
        <f ca="1">U56/(1+U56*Main!$Y32/8760)</f>
        <v>0</v>
      </c>
      <c r="V113" s="46">
        <f ca="1">V56/(1+V56*Main!$Y32/8760)</f>
        <v>0</v>
      </c>
      <c r="W113" s="46">
        <f ca="1">W56/(1+W56*Main!$Y32/8760)</f>
        <v>0</v>
      </c>
      <c r="X113" s="46">
        <f ca="1">X56/(1+X56*Main!$Y32/8760)</f>
        <v>0</v>
      </c>
      <c r="Y113" s="46">
        <f ca="1">Y56/(1+Y56*Main!$Y32/8760)</f>
        <v>0</v>
      </c>
      <c r="Z113" s="46">
        <f ca="1">Z56/(1+Z56*Main!$Y32/8760)</f>
        <v>0</v>
      </c>
      <c r="AA113" s="46">
        <f ca="1">AA56/(1+AA56*Main!$Y32/8760)</f>
        <v>0</v>
      </c>
      <c r="AB113" s="46">
        <f ca="1">AB56/(1+AB56*Main!$Y32/8760)</f>
        <v>0</v>
      </c>
      <c r="AC113" s="46">
        <f ca="1">AC56/(1+AC56*Main!$Y32/8760)</f>
        <v>0</v>
      </c>
      <c r="AD113" s="46">
        <f ca="1">AD56/(1+AD56*Main!$Y32/8760)</f>
        <v>0</v>
      </c>
      <c r="AE113" s="46">
        <f ca="1">AE56/(1+AE56*Main!$Y32/8760)</f>
        <v>0</v>
      </c>
      <c r="AF113" s="46">
        <f ca="1">AF56/(1+AF56*Main!$Y32/8760)</f>
        <v>0</v>
      </c>
      <c r="AG113" s="46">
        <f ca="1">AG56/(1+AG56*Main!$Y32/8760)</f>
        <v>0</v>
      </c>
      <c r="AH113" s="46">
        <f ca="1">AH56/(1+AH56*Main!$Y32/8760)</f>
        <v>0</v>
      </c>
      <c r="AI113" s="46">
        <f ca="1">AI56/(1+AI56*Main!$Y32/8760)</f>
        <v>0</v>
      </c>
      <c r="AJ113" s="46">
        <f ca="1">AJ56/(1+AJ56*Main!$Y32/8760)</f>
        <v>0</v>
      </c>
    </row>
    <row r="114" spans="2:36" x14ac:dyDescent="0.2">
      <c r="B114" s="89">
        <v>12</v>
      </c>
      <c r="C114" s="89"/>
      <c r="D114" s="89"/>
      <c r="E114" s="46">
        <f ca="1">E57/(1+E57*Main!$Y33/8760)</f>
        <v>0</v>
      </c>
      <c r="F114" s="46">
        <f ca="1">F57/(1+F57*Main!$Y33/8760)</f>
        <v>0</v>
      </c>
      <c r="G114" s="46">
        <f ca="1">G57/(1+G57*Main!$Y33/8760)</f>
        <v>0</v>
      </c>
      <c r="H114" s="46">
        <f ca="1">H57/(1+H57*Main!$Y33/8760)</f>
        <v>0</v>
      </c>
      <c r="I114" s="46">
        <f ca="1">I57/(1+I57*Main!$Y33/8760)</f>
        <v>0</v>
      </c>
      <c r="J114" s="46">
        <f ca="1">J57/(1+J57*Main!$Y33/8760)</f>
        <v>0</v>
      </c>
      <c r="K114" s="46">
        <f ca="1">K57/(1+K57*Main!$Y33/8760)</f>
        <v>0</v>
      </c>
      <c r="L114" s="46">
        <f ca="1">L57/(1+L57*Main!$Y33/8760)</f>
        <v>0</v>
      </c>
      <c r="M114" s="46">
        <f ca="1">M57/(1+M57*Main!$Y33/8760)</f>
        <v>0</v>
      </c>
      <c r="N114" s="46">
        <f ca="1">N57/(1+N57*Main!$Y33/8760)</f>
        <v>0</v>
      </c>
      <c r="O114" s="46">
        <f ca="1">O57/(1+O57*Main!$Y33/8760)</f>
        <v>0</v>
      </c>
      <c r="P114" s="46">
        <f ca="1">P57/(1+P57*Main!$Y33/8760)</f>
        <v>0</v>
      </c>
      <c r="Q114" s="46">
        <f ca="1">Q57/(1+Q57*Main!$Y33/8760)</f>
        <v>0</v>
      </c>
      <c r="R114" s="46">
        <f ca="1">R57/(1+R57*Main!$Y33/8760)</f>
        <v>0</v>
      </c>
      <c r="S114" s="46">
        <f ca="1">S57/(1+S57*Main!$Y33/8760)</f>
        <v>0</v>
      </c>
      <c r="T114" s="46">
        <f ca="1">T57/(1+T57*Main!$Y33/8760)</f>
        <v>0</v>
      </c>
      <c r="U114" s="46">
        <f ca="1">U57/(1+U57*Main!$Y33/8760)</f>
        <v>0</v>
      </c>
      <c r="V114" s="46">
        <f ca="1">V57/(1+V57*Main!$Y33/8760)</f>
        <v>0</v>
      </c>
      <c r="W114" s="46">
        <f ca="1">W57/(1+W57*Main!$Y33/8760)</f>
        <v>0</v>
      </c>
      <c r="X114" s="46">
        <f ca="1">X57/(1+X57*Main!$Y33/8760)</f>
        <v>0</v>
      </c>
      <c r="Y114" s="46">
        <f ca="1">Y57/(1+Y57*Main!$Y33/8760)</f>
        <v>0</v>
      </c>
      <c r="Z114" s="46">
        <f ca="1">Z57/(1+Z57*Main!$Y33/8760)</f>
        <v>0</v>
      </c>
      <c r="AA114" s="46">
        <f ca="1">AA57/(1+AA57*Main!$Y33/8760)</f>
        <v>0</v>
      </c>
      <c r="AB114" s="46">
        <f ca="1">AB57/(1+AB57*Main!$Y33/8760)</f>
        <v>0</v>
      </c>
      <c r="AC114" s="46">
        <f ca="1">AC57/(1+AC57*Main!$Y33/8760)</f>
        <v>0</v>
      </c>
      <c r="AD114" s="46">
        <f ca="1">AD57/(1+AD57*Main!$Y33/8760)</f>
        <v>0</v>
      </c>
      <c r="AE114" s="46">
        <f ca="1">AE57/(1+AE57*Main!$Y33/8760)</f>
        <v>0</v>
      </c>
      <c r="AF114" s="46">
        <f ca="1">AF57/(1+AF57*Main!$Y33/8760)</f>
        <v>0</v>
      </c>
      <c r="AG114" s="46">
        <f ca="1">AG57/(1+AG57*Main!$Y33/8760)</f>
        <v>0</v>
      </c>
      <c r="AH114" s="46">
        <f ca="1">AH57/(1+AH57*Main!$Y33/8760)</f>
        <v>0</v>
      </c>
      <c r="AI114" s="46">
        <f ca="1">AI57/(1+AI57*Main!$Y33/8760)</f>
        <v>0</v>
      </c>
      <c r="AJ114" s="46">
        <f ca="1">AJ57/(1+AJ57*Main!$Y33/8760)</f>
        <v>0</v>
      </c>
    </row>
  </sheetData>
  <mergeCells count="4">
    <mergeCell ref="E2:Y2"/>
    <mergeCell ref="E33:Y33"/>
    <mergeCell ref="E63:Y63"/>
    <mergeCell ref="E90:Y90"/>
  </mergeCells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>
    <tabColor theme="3" tint="0.59999389629810485"/>
  </sheetPr>
  <dimension ref="A1:BR400"/>
  <sheetViews>
    <sheetView topLeftCell="AK1" zoomScale="85" zoomScaleNormal="85" workbookViewId="0">
      <selection activeCell="AZ201" sqref="AZ201"/>
    </sheetView>
  </sheetViews>
  <sheetFormatPr defaultColWidth="8.54296875" defaultRowHeight="10" x14ac:dyDescent="0.2"/>
  <cols>
    <col min="1" max="1" width="14.54296875" style="7" customWidth="1"/>
    <col min="2" max="2" width="10.1796875" style="7" customWidth="1"/>
    <col min="3" max="3" width="4.81640625" style="7" customWidth="1"/>
    <col min="4" max="4" width="4.54296875" style="7" customWidth="1"/>
    <col min="5" max="36" width="8.1796875" style="7" customWidth="1"/>
    <col min="37" max="38" width="6" style="7" customWidth="1"/>
    <col min="39" max="70" width="8" style="7" customWidth="1"/>
    <col min="71" max="16384" width="8.54296875" style="7"/>
  </cols>
  <sheetData>
    <row r="1" spans="1:70" x14ac:dyDescent="0.2">
      <c r="E1" s="7" t="s">
        <v>71</v>
      </c>
      <c r="AM1" s="7" t="s">
        <v>74</v>
      </c>
    </row>
    <row r="2" spans="1:70" ht="10.5" x14ac:dyDescent="0.25">
      <c r="E2" s="14">
        <f>Main!C49</f>
        <v>2021</v>
      </c>
      <c r="F2" s="14">
        <f>Main!D49</f>
        <v>2022</v>
      </c>
      <c r="G2" s="14">
        <f>Main!E49</f>
        <v>2023</v>
      </c>
      <c r="H2" s="14">
        <f>Main!F49</f>
        <v>2024</v>
      </c>
      <c r="I2" s="14">
        <f>Main!G49</f>
        <v>2025</v>
      </c>
      <c r="J2" s="14">
        <f>Main!H49</f>
        <v>2026</v>
      </c>
      <c r="K2" s="14">
        <f>Main!I49</f>
        <v>2027</v>
      </c>
      <c r="L2" s="14">
        <f>Main!J49</f>
        <v>2028</v>
      </c>
      <c r="M2" s="14">
        <f>Main!K49</f>
        <v>2029</v>
      </c>
      <c r="N2" s="14">
        <f>Main!L49</f>
        <v>2030</v>
      </c>
      <c r="O2" s="14">
        <f>Main!M49</f>
        <v>2031</v>
      </c>
      <c r="P2" s="14">
        <f>Main!N49</f>
        <v>2032</v>
      </c>
      <c r="Q2" s="14">
        <f>Main!O49</f>
        <v>2033</v>
      </c>
      <c r="R2" s="14">
        <f>Main!P49</f>
        <v>2034</v>
      </c>
      <c r="S2" s="14">
        <f>Main!Q49</f>
        <v>2035</v>
      </c>
      <c r="T2" s="14">
        <f>Main!R49</f>
        <v>2036</v>
      </c>
      <c r="U2" s="14">
        <f>Main!S49</f>
        <v>2037</v>
      </c>
      <c r="V2" s="14">
        <f>Main!T49</f>
        <v>2038</v>
      </c>
      <c r="W2" s="14">
        <f>Main!U49</f>
        <v>2039</v>
      </c>
      <c r="X2" s="14">
        <f>Main!V49</f>
        <v>2040</v>
      </c>
      <c r="Y2" s="14">
        <f>Main!W49</f>
        <v>2041</v>
      </c>
      <c r="Z2" s="14">
        <f>Main!X49</f>
        <v>2042</v>
      </c>
      <c r="AA2" s="14">
        <f>Main!Y49</f>
        <v>2043</v>
      </c>
      <c r="AB2" s="14">
        <f>Main!Z49</f>
        <v>2044</v>
      </c>
      <c r="AC2" s="14">
        <f>Main!AA49</f>
        <v>2045</v>
      </c>
      <c r="AD2" s="14">
        <f>Main!AB49</f>
        <v>2046</v>
      </c>
      <c r="AE2" s="14">
        <f>Main!AC49</f>
        <v>2047</v>
      </c>
      <c r="AF2" s="14">
        <f>Main!AD49</f>
        <v>2048</v>
      </c>
      <c r="AG2" s="14">
        <f>Main!AE49</f>
        <v>2049</v>
      </c>
      <c r="AH2" s="14">
        <f>Main!AF49</f>
        <v>2050</v>
      </c>
      <c r="AI2" s="14">
        <f>Main!AG49</f>
        <v>2051</v>
      </c>
      <c r="AJ2" s="14">
        <f>Main!AH49</f>
        <v>2052</v>
      </c>
      <c r="AK2" s="14"/>
      <c r="AL2" s="14"/>
      <c r="AM2" s="14">
        <f>E2</f>
        <v>2021</v>
      </c>
      <c r="AN2" s="14">
        <f t="shared" ref="AN2:BG2" si="0">F2</f>
        <v>2022</v>
      </c>
      <c r="AO2" s="14">
        <f t="shared" si="0"/>
        <v>2023</v>
      </c>
      <c r="AP2" s="14">
        <f t="shared" si="0"/>
        <v>2024</v>
      </c>
      <c r="AQ2" s="14">
        <f t="shared" si="0"/>
        <v>2025</v>
      </c>
      <c r="AR2" s="14">
        <f t="shared" si="0"/>
        <v>2026</v>
      </c>
      <c r="AS2" s="14">
        <f t="shared" si="0"/>
        <v>2027</v>
      </c>
      <c r="AT2" s="14">
        <f t="shared" si="0"/>
        <v>2028</v>
      </c>
      <c r="AU2" s="14">
        <f t="shared" si="0"/>
        <v>2029</v>
      </c>
      <c r="AV2" s="14">
        <f t="shared" si="0"/>
        <v>2030</v>
      </c>
      <c r="AW2" s="14">
        <f t="shared" si="0"/>
        <v>2031</v>
      </c>
      <c r="AX2" s="14">
        <f t="shared" si="0"/>
        <v>2032</v>
      </c>
      <c r="AY2" s="14">
        <f t="shared" si="0"/>
        <v>2033</v>
      </c>
      <c r="AZ2" s="14">
        <f t="shared" si="0"/>
        <v>2034</v>
      </c>
      <c r="BA2" s="14">
        <f t="shared" si="0"/>
        <v>2035</v>
      </c>
      <c r="BB2" s="14">
        <f t="shared" si="0"/>
        <v>2036</v>
      </c>
      <c r="BC2" s="14">
        <f t="shared" si="0"/>
        <v>2037</v>
      </c>
      <c r="BD2" s="14">
        <f t="shared" si="0"/>
        <v>2038</v>
      </c>
      <c r="BE2" s="14">
        <f t="shared" si="0"/>
        <v>2039</v>
      </c>
      <c r="BF2" s="14">
        <f t="shared" si="0"/>
        <v>2040</v>
      </c>
      <c r="BG2" s="14">
        <f t="shared" si="0"/>
        <v>2041</v>
      </c>
      <c r="BH2" s="14">
        <f t="shared" ref="BH2" si="1">Z2</f>
        <v>2042</v>
      </c>
      <c r="BI2" s="14">
        <f t="shared" ref="BI2" si="2">AA2</f>
        <v>2043</v>
      </c>
      <c r="BJ2" s="14">
        <f t="shared" ref="BJ2" si="3">AB2</f>
        <v>2044</v>
      </c>
      <c r="BK2" s="14">
        <f t="shared" ref="BK2" si="4">AC2</f>
        <v>2045</v>
      </c>
      <c r="BL2" s="14">
        <f t="shared" ref="BL2" si="5">AD2</f>
        <v>2046</v>
      </c>
      <c r="BM2" s="14">
        <f t="shared" ref="BM2" si="6">AE2</f>
        <v>2047</v>
      </c>
      <c r="BN2" s="14">
        <f t="shared" ref="BN2" si="7">AF2</f>
        <v>2048</v>
      </c>
      <c r="BO2" s="14">
        <f t="shared" ref="BO2" si="8">AG2</f>
        <v>2049</v>
      </c>
      <c r="BP2" s="14">
        <f t="shared" ref="BP2" si="9">AH2</f>
        <v>2050</v>
      </c>
      <c r="BQ2" s="14">
        <f t="shared" ref="BQ2" si="10">AI2</f>
        <v>2051</v>
      </c>
      <c r="BR2" s="14">
        <f t="shared" ref="BR2" si="11">AJ2</f>
        <v>2052</v>
      </c>
    </row>
    <row r="3" spans="1:70" ht="10.5" x14ac:dyDescent="0.25">
      <c r="A3" s="89" t="s">
        <v>163</v>
      </c>
      <c r="B3" s="8" t="s">
        <v>164</v>
      </c>
      <c r="C3" s="8"/>
      <c r="D3" s="8"/>
      <c r="E3" s="95">
        <f ca="1">Main!$B$9*('Failure Rates'!E34)*Main!$V22/8760/(('Failure Rates'!E34)*Main!$Y22/8760+1)</f>
        <v>0.29085196284885712</v>
      </c>
      <c r="F3" s="95">
        <f ca="1">Main!$B$9*('Failure Rates'!F34)*Main!$V22/8760/(('Failure Rates'!F34)*Main!$Y22/8760+1)</f>
        <v>0.31907006400990928</v>
      </c>
      <c r="G3" s="95">
        <f ca="1">Main!$B$9*('Failure Rates'!G34)*Main!$V22/8760/(('Failure Rates'!G34)*Main!$Y22/8760+1)</f>
        <v>0.3494356413425736</v>
      </c>
      <c r="H3" s="95">
        <f ca="1">Main!$B$9*('Failure Rates'!H34)*Main!$V22/8760/(('Failure Rates'!H34)*Main!$Y22/8760+1)</f>
        <v>0.38206807552912131</v>
      </c>
      <c r="I3" s="95">
        <f ca="1">Main!$B$9*('Failure Rates'!I34)*Main!$V22/8760/(('Failure Rates'!I34)*Main!$Y22/8760+1)</f>
        <v>0.41709087605487105</v>
      </c>
      <c r="J3" s="95">
        <f ca="1">Main!$B$9*('Failure Rates'!J34)*Main!$V22/8760/(('Failure Rates'!J34)*Main!$Y22/8760+1)</f>
        <v>0.45463171528493224</v>
      </c>
      <c r="K3" s="95">
        <f ca="1">Main!$B$9*('Failure Rates'!K34)*Main!$V22/8760/(('Failure Rates'!K34)*Main!$Y22/8760+1)</f>
        <v>0.49482245784299567</v>
      </c>
      <c r="L3" s="95">
        <f ca="1">Main!$B$9*('Failure Rates'!L34)*Main!$V22/8760/(('Failure Rates'!L34)*Main!$Y22/8760+1)</f>
        <v>0.53779918496717471</v>
      </c>
      <c r="M3" s="95">
        <f ca="1">Main!$B$9*('Failure Rates'!M34)*Main!$V22/8760/(('Failure Rates'!M34)*Main!$Y22/8760+1)</f>
        <v>0.58370221350520435</v>
      </c>
      <c r="N3" s="95">
        <f ca="1">Main!$B$9*('Failure Rates'!N34)*Main!$V22/8760/(('Failure Rates'!N34)*Main!$Y22/8760+1)</f>
        <v>0.63267610919887607</v>
      </c>
      <c r="O3" s="95">
        <f ca="1">Main!$B$9*('Failure Rates'!O34)*Main!$V22/8760/(('Failure Rates'!O34)*Main!$Y22/8760+1)</f>
        <v>0.68486969389545582</v>
      </c>
      <c r="P3" s="95">
        <f ca="1">Main!$B$9*('Failure Rates'!P34)*Main!$V22/8760/(('Failure Rates'!P34)*Main!$Y22/8760+1)</f>
        <v>0.74043604631215343</v>
      </c>
      <c r="Q3" s="95">
        <f ca="1">Main!$B$9*('Failure Rates'!Q34)*Main!$V22/8760/(('Failure Rates'!Q34)*Main!$Y22/8760+1)</f>
        <v>0.79953249596853782</v>
      </c>
      <c r="R3" s="95">
        <f ca="1">Main!$B$9*('Failure Rates'!R34)*Main!$V22/8760/(('Failure Rates'!R34)*Main!$Y22/8760+1)</f>
        <v>0.86232060989126225</v>
      </c>
      <c r="S3" s="95">
        <f ca="1">Main!$B$9*('Failure Rates'!S34)*Main!$V22/8760/(('Failure Rates'!S34)*Main!$Y22/8760+1)</f>
        <v>0.92896617168567319</v>
      </c>
      <c r="T3" s="95">
        <f ca="1">Main!$B$9*('Failure Rates'!T34)*Main!$V22/8760/(('Failure Rates'!T34)*Main!$Y22/8760+1)</f>
        <v>0.99963915255995539</v>
      </c>
      <c r="U3" s="95">
        <f ca="1">Main!$B$9*('Failure Rates'!U34)*Main!$V22/8760/(('Failure Rates'!U34)*Main!$Y22/8760+1)</f>
        <v>1.0745136738795624</v>
      </c>
      <c r="V3" s="95">
        <f ca="1">Main!$B$9*('Failure Rates'!V34)*Main!$V22/8760/(('Failure Rates'!V34)*Main!$Y22/8760+1)</f>
        <v>1.1537679608228819</v>
      </c>
      <c r="W3" s="95">
        <f ca="1">Main!$B$9*('Failure Rates'!W34)*Main!$V22/8760/(('Failure Rates'!W34)*Main!$Y22/8760+1)</f>
        <v>1.2375842867036086</v>
      </c>
      <c r="X3" s="95">
        <f ca="1">Main!$B$9*('Failure Rates'!X34)*Main!$V22/8760/(('Failure Rates'!X34)*Main!$Y22/8760+1)</f>
        <v>1.3261489075212027</v>
      </c>
      <c r="Y3" s="95">
        <f ca="1">Main!$B$9*('Failure Rates'!Y34)*Main!$V22/8760/(('Failure Rates'!Y34)*Main!$Y22/8760+1)</f>
        <v>1.4196519862983787</v>
      </c>
      <c r="Z3" s="95">
        <f ca="1">Main!$B$9*('Failure Rates'!Z34)*Main!$V22/8760/(('Failure Rates'!Z34)*Main!$Y22/8760+1)</f>
        <v>1.5182875067637918</v>
      </c>
      <c r="AA3" s="95">
        <f ca="1">Main!$B$9*('Failure Rates'!AA34)*Main!$V22/8760/(('Failure Rates'!AA34)*Main!$Y22/8760+1)</f>
        <v>1.6222531759393348</v>
      </c>
      <c r="AB3" s="95">
        <f ca="1">Main!$B$9*('Failure Rates'!AB34)*Main!$V22/8760/(('Failure Rates'!AB34)*Main!$Y22/8760+1)</f>
        <v>1.7317503151947089</v>
      </c>
      <c r="AC3" s="95">
        <f ca="1">Main!$B$9*('Failure Rates'!AC34)*Main!$V22/8760/(('Failure Rates'!AC34)*Main!$Y22/8760+1)</f>
        <v>1.8469837393375093</v>
      </c>
      <c r="AD3" s="95">
        <f ca="1">Main!$B$9*('Failure Rates'!AD34)*Main!$V22/8760/(('Failure Rates'!AD34)*Main!$Y22/8760+1)</f>
        <v>1.9681616233150565</v>
      </c>
      <c r="AE3" s="95">
        <f ca="1">Main!$B$9*('Failure Rates'!AE34)*Main!$V22/8760/(('Failure Rates'!AE34)*Main!$Y22/8760+1)</f>
        <v>2.0954953561148471</v>
      </c>
      <c r="AF3" s="95">
        <f ca="1">Main!$B$9*('Failure Rates'!AF34)*Main!$V22/8760/(('Failure Rates'!AF34)*Main!$Y22/8760+1)</f>
        <v>2.2291993814638995</v>
      </c>
      <c r="AG3" s="95">
        <f ca="1">Main!$B$9*('Failure Rates'!AG34)*Main!$V22/8760/(('Failure Rates'!AG34)*Main!$Y22/8760+1)</f>
        <v>2.3694910249437253</v>
      </c>
      <c r="AH3" s="95">
        <f ca="1">Main!$B$9*('Failure Rates'!AH34)*Main!$V22/8760/(('Failure Rates'!AH34)*Main!$Y22/8760+1)</f>
        <v>2.5165903071571925</v>
      </c>
      <c r="AI3" s="95">
        <f ca="1">Main!$B$9*('Failure Rates'!AI34)*Main!$V22/8760/(('Failure Rates'!AI34)*Main!$Y22/8760+1)</f>
        <v>2.6707197426064595</v>
      </c>
      <c r="AJ3" s="95">
        <f ca="1">Main!$B$9*('Failure Rates'!AJ34)*Main!$V22/8760/(('Failure Rates'!AJ34)*Main!$Y22/8760+1)</f>
        <v>2.8321041239675382</v>
      </c>
      <c r="AK3" s="14"/>
      <c r="AL3" s="14"/>
      <c r="AM3" s="95">
        <f ca="1">Main!$B$10*('Failure Rates'!E34)*Main!$X22/8760/(('Failure Rates'!E34)*Main!$Y22/8760+1)</f>
        <v>0</v>
      </c>
      <c r="AN3" s="95">
        <f ca="1">Main!$B$10*('Failure Rates'!F34)*Main!$X22/8760/(('Failure Rates'!F34)*Main!$Y22/8760+1)</f>
        <v>0</v>
      </c>
      <c r="AO3" s="95">
        <f ca="1">Main!$B$10*('Failure Rates'!G34)*Main!$X22/8760/(('Failure Rates'!G34)*Main!$Y22/8760+1)</f>
        <v>0</v>
      </c>
      <c r="AP3" s="95">
        <f ca="1">Main!$B$10*('Failure Rates'!H34)*Main!$X22/8760/(('Failure Rates'!H34)*Main!$Y22/8760+1)</f>
        <v>0</v>
      </c>
      <c r="AQ3" s="95">
        <f ca="1">Main!$B$10*('Failure Rates'!I34)*Main!$X22/8760/(('Failure Rates'!I34)*Main!$Y22/8760+1)</f>
        <v>0</v>
      </c>
      <c r="AR3" s="95">
        <f ca="1">Main!$B$10*('Failure Rates'!J34)*Main!$X22/8760/(('Failure Rates'!J34)*Main!$Y22/8760+1)</f>
        <v>0</v>
      </c>
      <c r="AS3" s="95">
        <f ca="1">Main!$B$10*('Failure Rates'!K34)*Main!$X22/8760/(('Failure Rates'!K34)*Main!$Y22/8760+1)</f>
        <v>0</v>
      </c>
      <c r="AT3" s="95">
        <f ca="1">Main!$B$10*('Failure Rates'!L34)*Main!$X22/8760/(('Failure Rates'!L34)*Main!$Y22/8760+1)</f>
        <v>0</v>
      </c>
      <c r="AU3" s="95">
        <f ca="1">Main!$B$10*('Failure Rates'!M34)*Main!$X22/8760/(('Failure Rates'!M34)*Main!$Y22/8760+1)</f>
        <v>0</v>
      </c>
      <c r="AV3" s="95">
        <f ca="1">Main!$B$10*('Failure Rates'!N34)*Main!$X22/8760/(('Failure Rates'!N34)*Main!$Y22/8760+1)</f>
        <v>0</v>
      </c>
      <c r="AW3" s="95">
        <f ca="1">Main!$B$10*('Failure Rates'!O34)*Main!$X22/8760/(('Failure Rates'!O34)*Main!$Y22/8760+1)</f>
        <v>0</v>
      </c>
      <c r="AX3" s="95">
        <f ca="1">Main!$B$10*('Failure Rates'!P34)*Main!$X22/8760/(('Failure Rates'!P34)*Main!$Y22/8760+1)</f>
        <v>0</v>
      </c>
      <c r="AY3" s="95">
        <f ca="1">Main!$B$10*('Failure Rates'!Q34)*Main!$X22/8760/(('Failure Rates'!Q34)*Main!$Y22/8760+1)</f>
        <v>0</v>
      </c>
      <c r="AZ3" s="95">
        <f ca="1">Main!$B$10*('Failure Rates'!R34)*Main!$X22/8760/(('Failure Rates'!R34)*Main!$Y22/8760+1)</f>
        <v>0</v>
      </c>
      <c r="BA3" s="95">
        <f ca="1">Main!$B$10*('Failure Rates'!S34)*Main!$X22/8760/(('Failure Rates'!S34)*Main!$Y22/8760+1)</f>
        <v>0</v>
      </c>
      <c r="BB3" s="95">
        <f ca="1">Main!$B$10*('Failure Rates'!T34)*Main!$X22/8760/(('Failure Rates'!T34)*Main!$Y22/8760+1)</f>
        <v>0</v>
      </c>
      <c r="BC3" s="95">
        <f ca="1">Main!$B$10*('Failure Rates'!U34)*Main!$X22/8760/(('Failure Rates'!U34)*Main!$Y22/8760+1)</f>
        <v>0</v>
      </c>
      <c r="BD3" s="95">
        <f ca="1">Main!$B$10*('Failure Rates'!V34)*Main!$X22/8760/(('Failure Rates'!V34)*Main!$Y22/8760+1)</f>
        <v>0</v>
      </c>
      <c r="BE3" s="95">
        <f ca="1">Main!$B$10*('Failure Rates'!W34)*Main!$X22/8760/(('Failure Rates'!W34)*Main!$Y22/8760+1)</f>
        <v>0</v>
      </c>
      <c r="BF3" s="95">
        <f ca="1">Main!$B$10*('Failure Rates'!X34)*Main!$X22/8760/(('Failure Rates'!X34)*Main!$Y22/8760+1)</f>
        <v>0</v>
      </c>
      <c r="BG3" s="95">
        <f ca="1">Main!$B$10*('Failure Rates'!Y34)*Main!$X22/8760/(('Failure Rates'!Y34)*Main!$Y22/8760+1)</f>
        <v>0</v>
      </c>
      <c r="BH3" s="95">
        <f ca="1">Main!$B$10*('Failure Rates'!Z34)*Main!$X22/8760/(('Failure Rates'!Z34)*Main!$Y22/8760+1)</f>
        <v>0</v>
      </c>
      <c r="BI3" s="95">
        <f ca="1">Main!$B$10*('Failure Rates'!AA34)*Main!$X22/8760/(('Failure Rates'!AA34)*Main!$Y22/8760+1)</f>
        <v>0</v>
      </c>
      <c r="BJ3" s="95">
        <f ca="1">Main!$B$10*('Failure Rates'!AB34)*Main!$X22/8760/(('Failure Rates'!AB34)*Main!$Y22/8760+1)</f>
        <v>0</v>
      </c>
      <c r="BK3" s="95">
        <f ca="1">Main!$B$10*('Failure Rates'!AC34)*Main!$X22/8760/(('Failure Rates'!AC34)*Main!$Y22/8760+1)</f>
        <v>0</v>
      </c>
      <c r="BL3" s="95">
        <f ca="1">Main!$B$10*('Failure Rates'!AD34)*Main!$X22/8760/(('Failure Rates'!AD34)*Main!$Y22/8760+1)</f>
        <v>0</v>
      </c>
      <c r="BM3" s="95">
        <f ca="1">Main!$B$10*('Failure Rates'!AE34)*Main!$X22/8760/(('Failure Rates'!AE34)*Main!$Y22/8760+1)</f>
        <v>0</v>
      </c>
      <c r="BN3" s="95">
        <f ca="1">Main!$B$10*('Failure Rates'!AF34)*Main!$X22/8760/(('Failure Rates'!AF34)*Main!$Y22/8760+1)</f>
        <v>0</v>
      </c>
      <c r="BO3" s="95">
        <f ca="1">Main!$B$10*('Failure Rates'!AG34)*Main!$X22/8760/(('Failure Rates'!AG34)*Main!$Y22/8760+1)</f>
        <v>0</v>
      </c>
      <c r="BP3" s="95">
        <f ca="1">Main!$B$10*('Failure Rates'!AH34)*Main!$X22/8760/(('Failure Rates'!AH34)*Main!$Y22/8760+1)</f>
        <v>0</v>
      </c>
      <c r="BQ3" s="95">
        <f ca="1">Main!$B$10*('Failure Rates'!AI34)*Main!$X22/8760/(('Failure Rates'!AI34)*Main!$Y22/8760+1)</f>
        <v>0</v>
      </c>
      <c r="BR3" s="95">
        <f ca="1">Main!$B$10*('Failure Rates'!AJ34)*Main!$X22/8760/(('Failure Rates'!AJ34)*Main!$Y22/8760+1)</f>
        <v>0</v>
      </c>
    </row>
    <row r="4" spans="1:70" ht="10.5" x14ac:dyDescent="0.25">
      <c r="A4" s="15" t="s">
        <v>165</v>
      </c>
      <c r="B4" s="8" t="s">
        <v>166</v>
      </c>
      <c r="C4" s="8"/>
      <c r="D4" s="8"/>
      <c r="E4" s="95">
        <f ca="1">Main!$B$9*('Failure Rates'!E35)*Main!$V23/8760/(('Failure Rates'!E35)*Main!$Y23/8760+1)</f>
        <v>9.9621118299837545E-3</v>
      </c>
      <c r="F4" s="95">
        <f ca="1">Main!$B$9*('Failure Rates'!F35)*Main!$V23/8760/(('Failure Rates'!F35)*Main!$Y23/8760+1)</f>
        <v>1.0930591906375813E-2</v>
      </c>
      <c r="G4" s="95">
        <f ca="1">Main!$B$9*('Failure Rates'!G35)*Main!$V23/8760/(('Failure Rates'!G35)*Main!$Y23/8760+1)</f>
        <v>1.1973165760287644E-2</v>
      </c>
      <c r="H4" s="95">
        <f ca="1">Main!$B$9*('Failure Rates'!H35)*Main!$V23/8760/(('Failure Rates'!H35)*Main!$Y23/8760+1)</f>
        <v>1.3094020696756876E-2</v>
      </c>
      <c r="I4" s="95">
        <f ca="1">Main!$B$9*('Failure Rates'!I35)*Main!$V23/8760/(('Failure Rates'!I35)*Main!$Y23/8760+1)</f>
        <v>1.4297499403398554E-2</v>
      </c>
      <c r="J4" s="95">
        <f ca="1">Main!$B$9*('Failure Rates'!J35)*Main!$V23/8760/(('Failure Rates'!J35)*Main!$Y23/8760+1)</f>
        <v>1.5588102713826327E-2</v>
      </c>
      <c r="K4" s="95">
        <f ca="1">Main!$B$9*('Failure Rates'!K35)*Main!$V23/8760/(('Failure Rates'!K35)*Main!$Y23/8760+1)</f>
        <v>1.6970492354793504E-2</v>
      </c>
      <c r="L4" s="95">
        <f ca="1">Main!$B$9*('Failure Rates'!L35)*Main!$V23/8760/(('Failure Rates'!L35)*Main!$Y23/8760+1)</f>
        <v>1.8449493675590251E-2</v>
      </c>
      <c r="M4" s="95">
        <f ca="1">Main!$B$9*('Failure Rates'!M35)*Main!$V23/8760/(('Failure Rates'!M35)*Main!$Y23/8760+1)</f>
        <v>2.0030098358158503E-2</v>
      </c>
      <c r="N4" s="95">
        <f ca="1">Main!$B$9*('Failure Rates'!N35)*Main!$V23/8760/(('Failure Rates'!N35)*Main!$Y23/8760+1)</f>
        <v>2.1717467106309993E-2</v>
      </c>
      <c r="O4" s="95">
        <f ca="1">Main!$B$9*('Failure Rates'!O35)*Main!$V23/8760/(('Failure Rates'!O35)*Main!$Y23/8760+1)</f>
        <v>2.3516932312353273E-2</v>
      </c>
      <c r="P4" s="95">
        <f ca="1">Main!$B$9*('Failure Rates'!P35)*Main!$V23/8760/(('Failure Rates'!P35)*Main!$Y23/8760+1)</f>
        <v>2.5434000699353951E-2</v>
      </c>
      <c r="Q4" s="95">
        <f ca="1">Main!$B$9*('Failure Rates'!Q35)*Main!$V23/8760/(('Failure Rates'!Q35)*Main!$Y23/8760+1)</f>
        <v>2.7474355937168123E-2</v>
      </c>
      <c r="R4" s="95">
        <f ca="1">Main!$B$9*('Failure Rates'!R35)*Main!$V23/8760/(('Failure Rates'!R35)*Main!$Y23/8760+1)</f>
        <v>2.9643861230302278E-2</v>
      </c>
      <c r="S4" s="95">
        <f ca="1">Main!$B$9*('Failure Rates'!S35)*Main!$V23/8760/(('Failure Rates'!S35)*Main!$Y23/8760+1)</f>
        <v>3.1948561875563643E-2</v>
      </c>
      <c r="T4" s="95">
        <f ca="1">Main!$B$9*('Failure Rates'!T35)*Main!$V23/8760/(('Failure Rates'!T35)*Main!$Y23/8760+1)</f>
        <v>3.4394687787373132E-2</v>
      </c>
      <c r="U4" s="95">
        <f ca="1">Main!$B$9*('Failure Rates'!U35)*Main!$V23/8760/(('Failure Rates'!U35)*Main!$Y23/8760+1)</f>
        <v>3.6988655988519421E-2</v>
      </c>
      <c r="V4" s="95">
        <f ca="1">Main!$B$9*('Failure Rates'!V35)*Main!$V23/8760/(('Failure Rates'!V35)*Main!$Y23/8760+1)</f>
        <v>3.973707306403531E-2</v>
      </c>
      <c r="W4" s="95">
        <f ca="1">Main!$B$9*('Failure Rates'!W35)*Main!$V23/8760/(('Failure Rates'!W35)*Main!$Y23/8760+1)</f>
        <v>4.2646737575779727E-2</v>
      </c>
      <c r="X4" s="95">
        <f ca="1">Main!$B$9*('Failure Rates'!X35)*Main!$V23/8760/(('Failure Rates'!X35)*Main!$Y23/8760+1)</f>
        <v>4.572464243520636E-2</v>
      </c>
      <c r="Y4" s="95">
        <f ca="1">Main!$B$9*('Failure Rates'!Y35)*Main!$V23/8760/(('Failure Rates'!Y35)*Main!$Y23/8760+1)</f>
        <v>4.8977977231697889E-2</v>
      </c>
      <c r="Z4" s="95">
        <f ca="1">Main!$B$9*('Failure Rates'!Z35)*Main!$V23/8760/(('Failure Rates'!Z35)*Main!$Y23/8760+1)</f>
        <v>5.2414130513737757E-2</v>
      </c>
      <c r="AA4" s="95">
        <f ca="1">Main!$B$9*('Failure Rates'!AA35)*Main!$V23/8760/(('Failure Rates'!AA35)*Main!$Y23/8760+1)</f>
        <v>5.6040692020085117E-2</v>
      </c>
      <c r="AB4" s="95">
        <f ca="1">Main!$B$9*('Failure Rates'!AB35)*Main!$V23/8760/(('Failure Rates'!AB35)*Main!$Y23/8760+1)</f>
        <v>5.9865454858007601E-2</v>
      </c>
      <c r="AC4" s="95">
        <f ca="1">Main!$B$9*('Failure Rates'!AC35)*Main!$V23/8760/(('Failure Rates'!AC35)*Main!$Y23/8760+1)</f>
        <v>6.3896417625516025E-2</v>
      </c>
      <c r="AD4" s="95">
        <f ca="1">Main!$B$9*('Failure Rates'!AD35)*Main!$V23/8760/(('Failure Rates'!AD35)*Main!$Y23/8760+1)</f>
        <v>6.8141786474431268E-2</v>
      </c>
      <c r="AE4" s="95">
        <f ca="1">Main!$B$9*('Failure Rates'!AE35)*Main!$V23/8760/(('Failure Rates'!AE35)*Main!$Y23/8760+1)</f>
        <v>7.2609977110997856E-2</v>
      </c>
      <c r="AF4" s="95">
        <f ca="1">Main!$B$9*('Failure Rates'!AF35)*Main!$V23/8760/(('Failure Rates'!AF35)*Main!$Y23/8760+1)</f>
        <v>7.730961673064328E-2</v>
      </c>
      <c r="AG4" s="95">
        <f ca="1">Main!$B$9*('Failure Rates'!AG35)*Main!$V23/8760/(('Failure Rates'!AG35)*Main!$Y23/8760+1)</f>
        <v>8.2249545883362585E-2</v>
      </c>
      <c r="AH4" s="95">
        <f ca="1">Main!$B$9*('Failure Rates'!AH35)*Main!$V23/8760/(('Failure Rates'!AH35)*Main!$Y23/8760+1)</f>
        <v>8.7438820266089359E-2</v>
      </c>
      <c r="AI4" s="95">
        <f ca="1">Main!$B$9*('Failure Rates'!AI35)*Main!$V23/8760/(('Failure Rates'!AI35)*Main!$Y23/8760+1)</f>
        <v>9.2886712438292593E-2</v>
      </c>
      <c r="AJ4" s="95">
        <f ca="1">Main!$B$9*('Failure Rates'!AJ35)*Main!$V23/8760/(('Failure Rates'!AJ35)*Main!$Y23/8760+1)</f>
        <v>9.8602713456917998E-2</v>
      </c>
      <c r="AK4" s="14"/>
      <c r="AL4" s="14"/>
      <c r="AM4" s="95">
        <f ca="1">Main!$B$10*('Failure Rates'!E35)*Main!$X23/8760/(('Failure Rates'!E35)*Main!$Y23/8760+1)</f>
        <v>0</v>
      </c>
      <c r="AN4" s="95">
        <f ca="1">Main!$B$10*('Failure Rates'!F35)*Main!$X23/8760/(('Failure Rates'!F35)*Main!$Y23/8760+1)</f>
        <v>0</v>
      </c>
      <c r="AO4" s="95">
        <f ca="1">Main!$B$10*('Failure Rates'!G35)*Main!$X23/8760/(('Failure Rates'!G35)*Main!$Y23/8760+1)</f>
        <v>0</v>
      </c>
      <c r="AP4" s="95">
        <f ca="1">Main!$B$10*('Failure Rates'!H35)*Main!$X23/8760/(('Failure Rates'!H35)*Main!$Y23/8760+1)</f>
        <v>0</v>
      </c>
      <c r="AQ4" s="95">
        <f ca="1">Main!$B$10*('Failure Rates'!I35)*Main!$X23/8760/(('Failure Rates'!I35)*Main!$Y23/8760+1)</f>
        <v>0</v>
      </c>
      <c r="AR4" s="95">
        <f ca="1">Main!$B$10*('Failure Rates'!J35)*Main!$X23/8760/(('Failure Rates'!J35)*Main!$Y23/8760+1)</f>
        <v>0</v>
      </c>
      <c r="AS4" s="95">
        <f ca="1">Main!$B$10*('Failure Rates'!K35)*Main!$X23/8760/(('Failure Rates'!K35)*Main!$Y23/8760+1)</f>
        <v>0</v>
      </c>
      <c r="AT4" s="95">
        <f ca="1">Main!$B$10*('Failure Rates'!L35)*Main!$X23/8760/(('Failure Rates'!L35)*Main!$Y23/8760+1)</f>
        <v>0</v>
      </c>
      <c r="AU4" s="95">
        <f ca="1">Main!$B$10*('Failure Rates'!M35)*Main!$X23/8760/(('Failure Rates'!M35)*Main!$Y23/8760+1)</f>
        <v>0</v>
      </c>
      <c r="AV4" s="95">
        <f ca="1">Main!$B$10*('Failure Rates'!N35)*Main!$X23/8760/(('Failure Rates'!N35)*Main!$Y23/8760+1)</f>
        <v>0</v>
      </c>
      <c r="AW4" s="95">
        <f ca="1">Main!$B$10*('Failure Rates'!O35)*Main!$X23/8760/(('Failure Rates'!O35)*Main!$Y23/8760+1)</f>
        <v>0</v>
      </c>
      <c r="AX4" s="95">
        <f ca="1">Main!$B$10*('Failure Rates'!P35)*Main!$X23/8760/(('Failure Rates'!P35)*Main!$Y23/8760+1)</f>
        <v>0</v>
      </c>
      <c r="AY4" s="95">
        <f ca="1">Main!$B$10*('Failure Rates'!Q35)*Main!$X23/8760/(('Failure Rates'!Q35)*Main!$Y23/8760+1)</f>
        <v>0</v>
      </c>
      <c r="AZ4" s="95">
        <f ca="1">Main!$B$10*('Failure Rates'!R35)*Main!$X23/8760/(('Failure Rates'!R35)*Main!$Y23/8760+1)</f>
        <v>0</v>
      </c>
      <c r="BA4" s="95">
        <f ca="1">Main!$B$10*('Failure Rates'!S35)*Main!$X23/8760/(('Failure Rates'!S35)*Main!$Y23/8760+1)</f>
        <v>0</v>
      </c>
      <c r="BB4" s="95">
        <f ca="1">Main!$B$10*('Failure Rates'!T35)*Main!$X23/8760/(('Failure Rates'!T35)*Main!$Y23/8760+1)</f>
        <v>0</v>
      </c>
      <c r="BC4" s="95">
        <f ca="1">Main!$B$10*('Failure Rates'!U35)*Main!$X23/8760/(('Failure Rates'!U35)*Main!$Y23/8760+1)</f>
        <v>0</v>
      </c>
      <c r="BD4" s="95">
        <f ca="1">Main!$B$10*('Failure Rates'!V35)*Main!$X23/8760/(('Failure Rates'!V35)*Main!$Y23/8760+1)</f>
        <v>0</v>
      </c>
      <c r="BE4" s="95">
        <f ca="1">Main!$B$10*('Failure Rates'!W35)*Main!$X23/8760/(('Failure Rates'!W35)*Main!$Y23/8760+1)</f>
        <v>0</v>
      </c>
      <c r="BF4" s="95">
        <f ca="1">Main!$B$10*('Failure Rates'!X35)*Main!$X23/8760/(('Failure Rates'!X35)*Main!$Y23/8760+1)</f>
        <v>0</v>
      </c>
      <c r="BG4" s="95">
        <f ca="1">Main!$B$10*('Failure Rates'!Y35)*Main!$X23/8760/(('Failure Rates'!Y35)*Main!$Y23/8760+1)</f>
        <v>0</v>
      </c>
      <c r="BH4" s="95">
        <f ca="1">Main!$B$10*('Failure Rates'!Z35)*Main!$X23/8760/(('Failure Rates'!Z35)*Main!$Y23/8760+1)</f>
        <v>0</v>
      </c>
      <c r="BI4" s="95">
        <f ca="1">Main!$B$10*('Failure Rates'!AA35)*Main!$X23/8760/(('Failure Rates'!AA35)*Main!$Y23/8760+1)</f>
        <v>0</v>
      </c>
      <c r="BJ4" s="95">
        <f ca="1">Main!$B$10*('Failure Rates'!AB35)*Main!$X23/8760/(('Failure Rates'!AB35)*Main!$Y23/8760+1)</f>
        <v>0</v>
      </c>
      <c r="BK4" s="95">
        <f ca="1">Main!$B$10*('Failure Rates'!AC35)*Main!$X23/8760/(('Failure Rates'!AC35)*Main!$Y23/8760+1)</f>
        <v>0</v>
      </c>
      <c r="BL4" s="95">
        <f ca="1">Main!$B$10*('Failure Rates'!AD35)*Main!$X23/8760/(('Failure Rates'!AD35)*Main!$Y23/8760+1)</f>
        <v>0</v>
      </c>
      <c r="BM4" s="95">
        <f ca="1">Main!$B$10*('Failure Rates'!AE35)*Main!$X23/8760/(('Failure Rates'!AE35)*Main!$Y23/8760+1)</f>
        <v>0</v>
      </c>
      <c r="BN4" s="95">
        <f ca="1">Main!$B$10*('Failure Rates'!AF35)*Main!$X23/8760/(('Failure Rates'!AF35)*Main!$Y23/8760+1)</f>
        <v>0</v>
      </c>
      <c r="BO4" s="95">
        <f ca="1">Main!$B$10*('Failure Rates'!AG35)*Main!$X23/8760/(('Failure Rates'!AG35)*Main!$Y23/8760+1)</f>
        <v>0</v>
      </c>
      <c r="BP4" s="95">
        <f ca="1">Main!$B$10*('Failure Rates'!AH35)*Main!$X23/8760/(('Failure Rates'!AH35)*Main!$Y23/8760+1)</f>
        <v>0</v>
      </c>
      <c r="BQ4" s="95">
        <f ca="1">Main!$B$10*('Failure Rates'!AI35)*Main!$X23/8760/(('Failure Rates'!AI35)*Main!$Y23/8760+1)</f>
        <v>0</v>
      </c>
      <c r="BR4" s="95">
        <f ca="1">Main!$B$10*('Failure Rates'!AJ35)*Main!$X23/8760/(('Failure Rates'!AJ35)*Main!$Y23/8760+1)</f>
        <v>0</v>
      </c>
    </row>
    <row r="5" spans="1:70" ht="10.5" x14ac:dyDescent="0.25">
      <c r="A5" s="89" t="s">
        <v>167</v>
      </c>
      <c r="B5" s="8" t="s">
        <v>168</v>
      </c>
      <c r="C5" s="8"/>
      <c r="D5" s="8"/>
      <c r="E5" s="95">
        <f>Main!$B$9*('Failure Rates'!E36)*Main!$V24/8760/(('Failure Rates'!E36)*Main!$Y24/8760+1)</f>
        <v>0</v>
      </c>
      <c r="F5" s="95">
        <f>Main!$B$9*('Failure Rates'!F36)*Main!$V24/8760/(('Failure Rates'!F36)*Main!$Y24/8760+1)</f>
        <v>0</v>
      </c>
      <c r="G5" s="95">
        <f>Main!$B$9*('Failure Rates'!G36)*Main!$V24/8760/(('Failure Rates'!G36)*Main!$Y24/8760+1)</f>
        <v>0</v>
      </c>
      <c r="H5" s="95">
        <f>Main!$B$9*('Failure Rates'!H36)*Main!$V24/8760/(('Failure Rates'!H36)*Main!$Y24/8760+1)</f>
        <v>0</v>
      </c>
      <c r="I5" s="95">
        <f>Main!$B$9*('Failure Rates'!I36)*Main!$V24/8760/(('Failure Rates'!I36)*Main!$Y24/8760+1)</f>
        <v>0</v>
      </c>
      <c r="J5" s="95">
        <f>Main!$B$9*('Failure Rates'!J36)*Main!$V24/8760/(('Failure Rates'!J36)*Main!$Y24/8760+1)</f>
        <v>0</v>
      </c>
      <c r="K5" s="95">
        <f>Main!$B$9*('Failure Rates'!K36)*Main!$V24/8760/(('Failure Rates'!K36)*Main!$Y24/8760+1)</f>
        <v>0</v>
      </c>
      <c r="L5" s="95">
        <f>Main!$B$9*('Failure Rates'!L36)*Main!$V24/8760/(('Failure Rates'!L36)*Main!$Y24/8760+1)</f>
        <v>0</v>
      </c>
      <c r="M5" s="95">
        <f>Main!$B$9*('Failure Rates'!M36)*Main!$V24/8760/(('Failure Rates'!M36)*Main!$Y24/8760+1)</f>
        <v>0</v>
      </c>
      <c r="N5" s="95">
        <f>Main!$B$9*('Failure Rates'!N36)*Main!$V24/8760/(('Failure Rates'!N36)*Main!$Y24/8760+1)</f>
        <v>0</v>
      </c>
      <c r="O5" s="95">
        <f>Main!$B$9*('Failure Rates'!O36)*Main!$V24/8760/(('Failure Rates'!O36)*Main!$Y24/8760+1)</f>
        <v>0</v>
      </c>
      <c r="P5" s="95">
        <f>Main!$B$9*('Failure Rates'!P36)*Main!$V24/8760/(('Failure Rates'!P36)*Main!$Y24/8760+1)</f>
        <v>0</v>
      </c>
      <c r="Q5" s="95">
        <f>Main!$B$9*('Failure Rates'!Q36)*Main!$V24/8760/(('Failure Rates'!Q36)*Main!$Y24/8760+1)</f>
        <v>0</v>
      </c>
      <c r="R5" s="95">
        <f>Main!$B$9*('Failure Rates'!R36)*Main!$V24/8760/(('Failure Rates'!R36)*Main!$Y24/8760+1)</f>
        <v>0</v>
      </c>
      <c r="S5" s="95">
        <f>Main!$B$9*('Failure Rates'!S36)*Main!$V24/8760/(('Failure Rates'!S36)*Main!$Y24/8760+1)</f>
        <v>0</v>
      </c>
      <c r="T5" s="95">
        <f>Main!$B$9*('Failure Rates'!T36)*Main!$V24/8760/(('Failure Rates'!T36)*Main!$Y24/8760+1)</f>
        <v>0</v>
      </c>
      <c r="U5" s="95">
        <f>Main!$B$9*('Failure Rates'!U36)*Main!$V24/8760/(('Failure Rates'!U36)*Main!$Y24/8760+1)</f>
        <v>0</v>
      </c>
      <c r="V5" s="95">
        <f>Main!$B$9*('Failure Rates'!V36)*Main!$V24/8760/(('Failure Rates'!V36)*Main!$Y24/8760+1)</f>
        <v>0</v>
      </c>
      <c r="W5" s="95">
        <f>Main!$B$9*('Failure Rates'!W36)*Main!$V24/8760/(('Failure Rates'!W36)*Main!$Y24/8760+1)</f>
        <v>0</v>
      </c>
      <c r="X5" s="95">
        <f>Main!$B$9*('Failure Rates'!X36)*Main!$V24/8760/(('Failure Rates'!X36)*Main!$Y24/8760+1)</f>
        <v>0</v>
      </c>
      <c r="Y5" s="95">
        <f>Main!$B$9*('Failure Rates'!Y36)*Main!$V24/8760/(('Failure Rates'!Y36)*Main!$Y24/8760+1)</f>
        <v>0</v>
      </c>
      <c r="Z5" s="95">
        <f>Main!$B$9*('Failure Rates'!Z36)*Main!$V24/8760/(('Failure Rates'!Z36)*Main!$Y24/8760+1)</f>
        <v>0</v>
      </c>
      <c r="AA5" s="95">
        <f>Main!$B$9*('Failure Rates'!AA36)*Main!$V24/8760/(('Failure Rates'!AA36)*Main!$Y24/8760+1)</f>
        <v>0</v>
      </c>
      <c r="AB5" s="95">
        <f>Main!$B$9*('Failure Rates'!AB36)*Main!$V24/8760/(('Failure Rates'!AB36)*Main!$Y24/8760+1)</f>
        <v>0</v>
      </c>
      <c r="AC5" s="95">
        <f>Main!$B$9*('Failure Rates'!AC36)*Main!$V24/8760/(('Failure Rates'!AC36)*Main!$Y24/8760+1)</f>
        <v>0</v>
      </c>
      <c r="AD5" s="95">
        <f>Main!$B$9*('Failure Rates'!AD36)*Main!$V24/8760/(('Failure Rates'!AD36)*Main!$Y24/8760+1)</f>
        <v>0</v>
      </c>
      <c r="AE5" s="95">
        <f>Main!$B$9*('Failure Rates'!AE36)*Main!$V24/8760/(('Failure Rates'!AE36)*Main!$Y24/8760+1)</f>
        <v>0</v>
      </c>
      <c r="AF5" s="95">
        <f>Main!$B$9*('Failure Rates'!AF36)*Main!$V24/8760/(('Failure Rates'!AF36)*Main!$Y24/8760+1)</f>
        <v>0</v>
      </c>
      <c r="AG5" s="95">
        <f>Main!$B$9*('Failure Rates'!AG36)*Main!$V24/8760/(('Failure Rates'!AG36)*Main!$Y24/8760+1)</f>
        <v>0</v>
      </c>
      <c r="AH5" s="95">
        <f>Main!$B$9*('Failure Rates'!AH36)*Main!$V24/8760/(('Failure Rates'!AH36)*Main!$Y24/8760+1)</f>
        <v>0</v>
      </c>
      <c r="AI5" s="95">
        <f>Main!$B$9*('Failure Rates'!AI36)*Main!$V24/8760/(('Failure Rates'!AI36)*Main!$Y24/8760+1)</f>
        <v>0</v>
      </c>
      <c r="AJ5" s="95">
        <f>Main!$B$9*('Failure Rates'!AJ36)*Main!$V24/8760/(('Failure Rates'!AJ36)*Main!$Y24/8760+1)</f>
        <v>0</v>
      </c>
      <c r="AK5" s="14"/>
      <c r="AL5" s="14"/>
      <c r="AM5" s="95">
        <f>Main!$B$10*('Failure Rates'!E36)*Main!$X24/8760/(('Failure Rates'!E36)*Main!$Y24/8760+1)</f>
        <v>0</v>
      </c>
      <c r="AN5" s="95">
        <f>Main!$B$10*('Failure Rates'!F36)*Main!$X24/8760/(('Failure Rates'!F36)*Main!$Y24/8760+1)</f>
        <v>0</v>
      </c>
      <c r="AO5" s="95">
        <f>Main!$B$10*('Failure Rates'!G36)*Main!$X24/8760/(('Failure Rates'!G36)*Main!$Y24/8760+1)</f>
        <v>0</v>
      </c>
      <c r="AP5" s="95">
        <f>Main!$B$10*('Failure Rates'!H36)*Main!$X24/8760/(('Failure Rates'!H36)*Main!$Y24/8760+1)</f>
        <v>0</v>
      </c>
      <c r="AQ5" s="95">
        <f>Main!$B$10*('Failure Rates'!I36)*Main!$X24/8760/(('Failure Rates'!I36)*Main!$Y24/8760+1)</f>
        <v>0</v>
      </c>
      <c r="AR5" s="95">
        <f>Main!$B$10*('Failure Rates'!J36)*Main!$X24/8760/(('Failure Rates'!J36)*Main!$Y24/8760+1)</f>
        <v>0</v>
      </c>
      <c r="AS5" s="95">
        <f>Main!$B$10*('Failure Rates'!K36)*Main!$X24/8760/(('Failure Rates'!K36)*Main!$Y24/8760+1)</f>
        <v>0</v>
      </c>
      <c r="AT5" s="95">
        <f>Main!$B$10*('Failure Rates'!L36)*Main!$X24/8760/(('Failure Rates'!L36)*Main!$Y24/8760+1)</f>
        <v>0</v>
      </c>
      <c r="AU5" s="95">
        <f>Main!$B$10*('Failure Rates'!M36)*Main!$X24/8760/(('Failure Rates'!M36)*Main!$Y24/8760+1)</f>
        <v>0</v>
      </c>
      <c r="AV5" s="95">
        <f>Main!$B$10*('Failure Rates'!N36)*Main!$X24/8760/(('Failure Rates'!N36)*Main!$Y24/8760+1)</f>
        <v>0</v>
      </c>
      <c r="AW5" s="95">
        <f>Main!$B$10*('Failure Rates'!O36)*Main!$X24/8760/(('Failure Rates'!O36)*Main!$Y24/8760+1)</f>
        <v>0</v>
      </c>
      <c r="AX5" s="95">
        <f>Main!$B$10*('Failure Rates'!P36)*Main!$X24/8760/(('Failure Rates'!P36)*Main!$Y24/8760+1)</f>
        <v>0</v>
      </c>
      <c r="AY5" s="95">
        <f>Main!$B$10*('Failure Rates'!Q36)*Main!$X24/8760/(('Failure Rates'!Q36)*Main!$Y24/8760+1)</f>
        <v>0</v>
      </c>
      <c r="AZ5" s="95">
        <f>Main!$B$10*('Failure Rates'!R36)*Main!$X24/8760/(('Failure Rates'!R36)*Main!$Y24/8760+1)</f>
        <v>0</v>
      </c>
      <c r="BA5" s="95">
        <f>Main!$B$10*('Failure Rates'!S36)*Main!$X24/8760/(('Failure Rates'!S36)*Main!$Y24/8760+1)</f>
        <v>0</v>
      </c>
      <c r="BB5" s="95">
        <f>Main!$B$10*('Failure Rates'!T36)*Main!$X24/8760/(('Failure Rates'!T36)*Main!$Y24/8760+1)</f>
        <v>0</v>
      </c>
      <c r="BC5" s="95">
        <f>Main!$B$10*('Failure Rates'!U36)*Main!$X24/8760/(('Failure Rates'!U36)*Main!$Y24/8760+1)</f>
        <v>0</v>
      </c>
      <c r="BD5" s="95">
        <f>Main!$B$10*('Failure Rates'!V36)*Main!$X24/8760/(('Failure Rates'!V36)*Main!$Y24/8760+1)</f>
        <v>0</v>
      </c>
      <c r="BE5" s="95">
        <f>Main!$B$10*('Failure Rates'!W36)*Main!$X24/8760/(('Failure Rates'!W36)*Main!$Y24/8760+1)</f>
        <v>0</v>
      </c>
      <c r="BF5" s="95">
        <f>Main!$B$10*('Failure Rates'!X36)*Main!$X24/8760/(('Failure Rates'!X36)*Main!$Y24/8760+1)</f>
        <v>0</v>
      </c>
      <c r="BG5" s="95">
        <f>Main!$B$10*('Failure Rates'!Y36)*Main!$X24/8760/(('Failure Rates'!Y36)*Main!$Y24/8760+1)</f>
        <v>0</v>
      </c>
      <c r="BH5" s="95">
        <f>Main!$B$10*('Failure Rates'!Z36)*Main!$X24/8760/(('Failure Rates'!Z36)*Main!$Y24/8760+1)</f>
        <v>0</v>
      </c>
      <c r="BI5" s="95">
        <f>Main!$B$10*('Failure Rates'!AA36)*Main!$X24/8760/(('Failure Rates'!AA36)*Main!$Y24/8760+1)</f>
        <v>0</v>
      </c>
      <c r="BJ5" s="95">
        <f>Main!$B$10*('Failure Rates'!AB36)*Main!$X24/8760/(('Failure Rates'!AB36)*Main!$Y24/8760+1)</f>
        <v>0</v>
      </c>
      <c r="BK5" s="95">
        <f>Main!$B$10*('Failure Rates'!AC36)*Main!$X24/8760/(('Failure Rates'!AC36)*Main!$Y24/8760+1)</f>
        <v>0</v>
      </c>
      <c r="BL5" s="95">
        <f>Main!$B$10*('Failure Rates'!AD36)*Main!$X24/8760/(('Failure Rates'!AD36)*Main!$Y24/8760+1)</f>
        <v>0</v>
      </c>
      <c r="BM5" s="95">
        <f>Main!$B$10*('Failure Rates'!AE36)*Main!$X24/8760/(('Failure Rates'!AE36)*Main!$Y24/8760+1)</f>
        <v>0</v>
      </c>
      <c r="BN5" s="95">
        <f>Main!$B$10*('Failure Rates'!AF36)*Main!$X24/8760/(('Failure Rates'!AF36)*Main!$Y24/8760+1)</f>
        <v>0</v>
      </c>
      <c r="BO5" s="95">
        <f>Main!$B$10*('Failure Rates'!AG36)*Main!$X24/8760/(('Failure Rates'!AG36)*Main!$Y24/8760+1)</f>
        <v>0</v>
      </c>
      <c r="BP5" s="95">
        <f>Main!$B$10*('Failure Rates'!AH36)*Main!$X24/8760/(('Failure Rates'!AH36)*Main!$Y24/8760+1)</f>
        <v>0</v>
      </c>
      <c r="BQ5" s="95">
        <f>Main!$B$10*('Failure Rates'!AI36)*Main!$X24/8760/(('Failure Rates'!AI36)*Main!$Y24/8760+1)</f>
        <v>0</v>
      </c>
      <c r="BR5" s="95">
        <f>Main!$B$10*('Failure Rates'!AJ36)*Main!$X24/8760/(('Failure Rates'!AJ36)*Main!$Y24/8760+1)</f>
        <v>0</v>
      </c>
    </row>
    <row r="6" spans="1:70" ht="10.5" x14ac:dyDescent="0.25">
      <c r="A6" s="16"/>
      <c r="B6" s="8" t="s">
        <v>169</v>
      </c>
      <c r="C6" s="8"/>
      <c r="D6" s="8"/>
      <c r="E6" s="95">
        <f>Main!$B$9*('Failure Rates'!E37)*Main!$V25/8760/(('Failure Rates'!E37)*Main!$Y25/8760+1)</f>
        <v>0</v>
      </c>
      <c r="F6" s="95">
        <f>Main!$B$9*('Failure Rates'!F37)*Main!$V25/8760/(('Failure Rates'!F37)*Main!$Y25/8760+1)</f>
        <v>0</v>
      </c>
      <c r="G6" s="95">
        <f>Main!$B$9*('Failure Rates'!G37)*Main!$V25/8760/(('Failure Rates'!G37)*Main!$Y25/8760+1)</f>
        <v>0</v>
      </c>
      <c r="H6" s="95">
        <f>Main!$B$9*('Failure Rates'!H37)*Main!$V25/8760/(('Failure Rates'!H37)*Main!$Y25/8760+1)</f>
        <v>0</v>
      </c>
      <c r="I6" s="95">
        <f>Main!$B$9*('Failure Rates'!I37)*Main!$V25/8760/(('Failure Rates'!I37)*Main!$Y25/8760+1)</f>
        <v>0</v>
      </c>
      <c r="J6" s="95">
        <f>Main!$B$9*('Failure Rates'!J37)*Main!$V25/8760/(('Failure Rates'!J37)*Main!$Y25/8760+1)</f>
        <v>0</v>
      </c>
      <c r="K6" s="95">
        <f>Main!$B$9*('Failure Rates'!K37)*Main!$V25/8760/(('Failure Rates'!K37)*Main!$Y25/8760+1)</f>
        <v>0</v>
      </c>
      <c r="L6" s="95">
        <f>Main!$B$9*('Failure Rates'!L37)*Main!$V25/8760/(('Failure Rates'!L37)*Main!$Y25/8760+1)</f>
        <v>0</v>
      </c>
      <c r="M6" s="95">
        <f>Main!$B$9*('Failure Rates'!M37)*Main!$V25/8760/(('Failure Rates'!M37)*Main!$Y25/8760+1)</f>
        <v>0</v>
      </c>
      <c r="N6" s="95">
        <f>Main!$B$9*('Failure Rates'!N37)*Main!$V25/8760/(('Failure Rates'!N37)*Main!$Y25/8760+1)</f>
        <v>0</v>
      </c>
      <c r="O6" s="95">
        <f>Main!$B$9*('Failure Rates'!O37)*Main!$V25/8760/(('Failure Rates'!O37)*Main!$Y25/8760+1)</f>
        <v>0</v>
      </c>
      <c r="P6" s="95">
        <f>Main!$B$9*('Failure Rates'!P37)*Main!$V25/8760/(('Failure Rates'!P37)*Main!$Y25/8760+1)</f>
        <v>0</v>
      </c>
      <c r="Q6" s="95">
        <f>Main!$B$9*('Failure Rates'!Q37)*Main!$V25/8760/(('Failure Rates'!Q37)*Main!$Y25/8760+1)</f>
        <v>0</v>
      </c>
      <c r="R6" s="95">
        <f>Main!$B$9*('Failure Rates'!R37)*Main!$V25/8760/(('Failure Rates'!R37)*Main!$Y25/8760+1)</f>
        <v>0</v>
      </c>
      <c r="S6" s="95">
        <f>Main!$B$9*('Failure Rates'!S37)*Main!$V25/8760/(('Failure Rates'!S37)*Main!$Y25/8760+1)</f>
        <v>0</v>
      </c>
      <c r="T6" s="95">
        <f>Main!$B$9*('Failure Rates'!T37)*Main!$V25/8760/(('Failure Rates'!T37)*Main!$Y25/8760+1)</f>
        <v>0</v>
      </c>
      <c r="U6" s="95">
        <f>Main!$B$9*('Failure Rates'!U37)*Main!$V25/8760/(('Failure Rates'!U37)*Main!$Y25/8760+1)</f>
        <v>0</v>
      </c>
      <c r="V6" s="95">
        <f>Main!$B$9*('Failure Rates'!V37)*Main!$V25/8760/(('Failure Rates'!V37)*Main!$Y25/8760+1)</f>
        <v>0</v>
      </c>
      <c r="W6" s="95">
        <f>Main!$B$9*('Failure Rates'!W37)*Main!$V25/8760/(('Failure Rates'!W37)*Main!$Y25/8760+1)</f>
        <v>0</v>
      </c>
      <c r="X6" s="95">
        <f>Main!$B$9*('Failure Rates'!X37)*Main!$V25/8760/(('Failure Rates'!X37)*Main!$Y25/8760+1)</f>
        <v>0</v>
      </c>
      <c r="Y6" s="95">
        <f>Main!$B$9*('Failure Rates'!Y37)*Main!$V25/8760/(('Failure Rates'!Y37)*Main!$Y25/8760+1)</f>
        <v>0</v>
      </c>
      <c r="Z6" s="95">
        <f>Main!$B$9*('Failure Rates'!Z37)*Main!$V25/8760/(('Failure Rates'!Z37)*Main!$Y25/8760+1)</f>
        <v>0</v>
      </c>
      <c r="AA6" s="95">
        <f>Main!$B$9*('Failure Rates'!AA37)*Main!$V25/8760/(('Failure Rates'!AA37)*Main!$Y25/8760+1)</f>
        <v>0</v>
      </c>
      <c r="AB6" s="95">
        <f>Main!$B$9*('Failure Rates'!AB37)*Main!$V25/8760/(('Failure Rates'!AB37)*Main!$Y25/8760+1)</f>
        <v>0</v>
      </c>
      <c r="AC6" s="95">
        <f>Main!$B$9*('Failure Rates'!AC37)*Main!$V25/8760/(('Failure Rates'!AC37)*Main!$Y25/8760+1)</f>
        <v>0</v>
      </c>
      <c r="AD6" s="95">
        <f>Main!$B$9*('Failure Rates'!AD37)*Main!$V25/8760/(('Failure Rates'!AD37)*Main!$Y25/8760+1)</f>
        <v>0</v>
      </c>
      <c r="AE6" s="95">
        <f>Main!$B$9*('Failure Rates'!AE37)*Main!$V25/8760/(('Failure Rates'!AE37)*Main!$Y25/8760+1)</f>
        <v>0</v>
      </c>
      <c r="AF6" s="95">
        <f>Main!$B$9*('Failure Rates'!AF37)*Main!$V25/8760/(('Failure Rates'!AF37)*Main!$Y25/8760+1)</f>
        <v>0</v>
      </c>
      <c r="AG6" s="95">
        <f>Main!$B$9*('Failure Rates'!AG37)*Main!$V25/8760/(('Failure Rates'!AG37)*Main!$Y25/8760+1)</f>
        <v>0</v>
      </c>
      <c r="AH6" s="95">
        <f>Main!$B$9*('Failure Rates'!AH37)*Main!$V25/8760/(('Failure Rates'!AH37)*Main!$Y25/8760+1)</f>
        <v>0</v>
      </c>
      <c r="AI6" s="95">
        <f>Main!$B$9*('Failure Rates'!AI37)*Main!$V25/8760/(('Failure Rates'!AI37)*Main!$Y25/8760+1)</f>
        <v>0</v>
      </c>
      <c r="AJ6" s="95">
        <f>Main!$B$9*('Failure Rates'!AJ37)*Main!$V25/8760/(('Failure Rates'!AJ37)*Main!$Y25/8760+1)</f>
        <v>0</v>
      </c>
      <c r="AK6" s="14"/>
      <c r="AL6" s="14"/>
      <c r="AM6" s="95">
        <f>Main!$B$10*('Failure Rates'!E37)*Main!$X25/8760/(('Failure Rates'!E37)*Main!$Y25/8760+1)</f>
        <v>0</v>
      </c>
      <c r="AN6" s="95">
        <f>Main!$B$10*('Failure Rates'!F37)*Main!$X25/8760/(('Failure Rates'!F37)*Main!$Y25/8760+1)</f>
        <v>0</v>
      </c>
      <c r="AO6" s="95">
        <f>Main!$B$10*('Failure Rates'!G37)*Main!$X25/8760/(('Failure Rates'!G37)*Main!$Y25/8760+1)</f>
        <v>0</v>
      </c>
      <c r="AP6" s="95">
        <f>Main!$B$10*('Failure Rates'!H37)*Main!$X25/8760/(('Failure Rates'!H37)*Main!$Y25/8760+1)</f>
        <v>0</v>
      </c>
      <c r="AQ6" s="95">
        <f>Main!$B$10*('Failure Rates'!I37)*Main!$X25/8760/(('Failure Rates'!I37)*Main!$Y25/8760+1)</f>
        <v>0</v>
      </c>
      <c r="AR6" s="95">
        <f>Main!$B$10*('Failure Rates'!J37)*Main!$X25/8760/(('Failure Rates'!J37)*Main!$Y25/8760+1)</f>
        <v>0</v>
      </c>
      <c r="AS6" s="95">
        <f>Main!$B$10*('Failure Rates'!K37)*Main!$X25/8760/(('Failure Rates'!K37)*Main!$Y25/8760+1)</f>
        <v>0</v>
      </c>
      <c r="AT6" s="95">
        <f>Main!$B$10*('Failure Rates'!L37)*Main!$X25/8760/(('Failure Rates'!L37)*Main!$Y25/8760+1)</f>
        <v>0</v>
      </c>
      <c r="AU6" s="95">
        <f>Main!$B$10*('Failure Rates'!M37)*Main!$X25/8760/(('Failure Rates'!M37)*Main!$Y25/8760+1)</f>
        <v>0</v>
      </c>
      <c r="AV6" s="95">
        <f>Main!$B$10*('Failure Rates'!N37)*Main!$X25/8760/(('Failure Rates'!N37)*Main!$Y25/8760+1)</f>
        <v>0</v>
      </c>
      <c r="AW6" s="95">
        <f>Main!$B$10*('Failure Rates'!O37)*Main!$X25/8760/(('Failure Rates'!O37)*Main!$Y25/8760+1)</f>
        <v>0</v>
      </c>
      <c r="AX6" s="95">
        <f>Main!$B$10*('Failure Rates'!P37)*Main!$X25/8760/(('Failure Rates'!P37)*Main!$Y25/8760+1)</f>
        <v>0</v>
      </c>
      <c r="AY6" s="95">
        <f>Main!$B$10*('Failure Rates'!Q37)*Main!$X25/8760/(('Failure Rates'!Q37)*Main!$Y25/8760+1)</f>
        <v>0</v>
      </c>
      <c r="AZ6" s="95">
        <f>Main!$B$10*('Failure Rates'!R37)*Main!$X25/8760/(('Failure Rates'!R37)*Main!$Y25/8760+1)</f>
        <v>0</v>
      </c>
      <c r="BA6" s="95">
        <f>Main!$B$10*('Failure Rates'!S37)*Main!$X25/8760/(('Failure Rates'!S37)*Main!$Y25/8760+1)</f>
        <v>0</v>
      </c>
      <c r="BB6" s="95">
        <f>Main!$B$10*('Failure Rates'!T37)*Main!$X25/8760/(('Failure Rates'!T37)*Main!$Y25/8760+1)</f>
        <v>0</v>
      </c>
      <c r="BC6" s="95">
        <f>Main!$B$10*('Failure Rates'!U37)*Main!$X25/8760/(('Failure Rates'!U37)*Main!$Y25/8760+1)</f>
        <v>0</v>
      </c>
      <c r="BD6" s="95">
        <f>Main!$B$10*('Failure Rates'!V37)*Main!$X25/8760/(('Failure Rates'!V37)*Main!$Y25/8760+1)</f>
        <v>0</v>
      </c>
      <c r="BE6" s="95">
        <f>Main!$B$10*('Failure Rates'!W37)*Main!$X25/8760/(('Failure Rates'!W37)*Main!$Y25/8760+1)</f>
        <v>0</v>
      </c>
      <c r="BF6" s="95">
        <f>Main!$B$10*('Failure Rates'!X37)*Main!$X25/8760/(('Failure Rates'!X37)*Main!$Y25/8760+1)</f>
        <v>0</v>
      </c>
      <c r="BG6" s="95">
        <f>Main!$B$10*('Failure Rates'!Y37)*Main!$X25/8760/(('Failure Rates'!Y37)*Main!$Y25/8760+1)</f>
        <v>0</v>
      </c>
      <c r="BH6" s="95">
        <f>Main!$B$10*('Failure Rates'!Z37)*Main!$X25/8760/(('Failure Rates'!Z37)*Main!$Y25/8760+1)</f>
        <v>0</v>
      </c>
      <c r="BI6" s="95">
        <f>Main!$B$10*('Failure Rates'!AA37)*Main!$X25/8760/(('Failure Rates'!AA37)*Main!$Y25/8760+1)</f>
        <v>0</v>
      </c>
      <c r="BJ6" s="95">
        <f>Main!$B$10*('Failure Rates'!AB37)*Main!$X25/8760/(('Failure Rates'!AB37)*Main!$Y25/8760+1)</f>
        <v>0</v>
      </c>
      <c r="BK6" s="95">
        <f>Main!$B$10*('Failure Rates'!AC37)*Main!$X25/8760/(('Failure Rates'!AC37)*Main!$Y25/8760+1)</f>
        <v>0</v>
      </c>
      <c r="BL6" s="95">
        <f>Main!$B$10*('Failure Rates'!AD37)*Main!$X25/8760/(('Failure Rates'!AD37)*Main!$Y25/8760+1)</f>
        <v>0</v>
      </c>
      <c r="BM6" s="95">
        <f>Main!$B$10*('Failure Rates'!AE37)*Main!$X25/8760/(('Failure Rates'!AE37)*Main!$Y25/8760+1)</f>
        <v>0</v>
      </c>
      <c r="BN6" s="95">
        <f>Main!$B$10*('Failure Rates'!AF37)*Main!$X25/8760/(('Failure Rates'!AF37)*Main!$Y25/8760+1)</f>
        <v>0</v>
      </c>
      <c r="BO6" s="95">
        <f>Main!$B$10*('Failure Rates'!AG37)*Main!$X25/8760/(('Failure Rates'!AG37)*Main!$Y25/8760+1)</f>
        <v>0</v>
      </c>
      <c r="BP6" s="95">
        <f>Main!$B$10*('Failure Rates'!AH37)*Main!$X25/8760/(('Failure Rates'!AH37)*Main!$Y25/8760+1)</f>
        <v>0</v>
      </c>
      <c r="BQ6" s="95">
        <f>Main!$B$10*('Failure Rates'!AI37)*Main!$X25/8760/(('Failure Rates'!AI37)*Main!$Y25/8760+1)</f>
        <v>0</v>
      </c>
      <c r="BR6" s="95">
        <f>Main!$B$10*('Failure Rates'!AJ37)*Main!$X25/8760/(('Failure Rates'!AJ37)*Main!$Y25/8760+1)</f>
        <v>0</v>
      </c>
    </row>
    <row r="7" spans="1:70" ht="10.5" x14ac:dyDescent="0.25">
      <c r="B7" s="8" t="s">
        <v>170</v>
      </c>
      <c r="C7" s="8"/>
      <c r="D7" s="8"/>
      <c r="E7" s="95">
        <f>Main!$B$9*('Failure Rates'!E38)*Main!$V26/8760/(('Failure Rates'!E38)*Main!$Y26/8760+1)</f>
        <v>0</v>
      </c>
      <c r="F7" s="95">
        <f>Main!$B$9*('Failure Rates'!F38)*Main!$V26/8760/(('Failure Rates'!F38)*Main!$Y26/8760+1)</f>
        <v>0</v>
      </c>
      <c r="G7" s="95">
        <f>Main!$B$9*('Failure Rates'!G38)*Main!$V26/8760/(('Failure Rates'!G38)*Main!$Y26/8760+1)</f>
        <v>0</v>
      </c>
      <c r="H7" s="95">
        <f>Main!$B$9*('Failure Rates'!H38)*Main!$V26/8760/(('Failure Rates'!H38)*Main!$Y26/8760+1)</f>
        <v>0</v>
      </c>
      <c r="I7" s="95">
        <f>Main!$B$9*('Failure Rates'!I38)*Main!$V26/8760/(('Failure Rates'!I38)*Main!$Y26/8760+1)</f>
        <v>0</v>
      </c>
      <c r="J7" s="95">
        <f>Main!$B$9*('Failure Rates'!J38)*Main!$V26/8760/(('Failure Rates'!J38)*Main!$Y26/8760+1)</f>
        <v>0</v>
      </c>
      <c r="K7" s="95">
        <f>Main!$B$9*('Failure Rates'!K38)*Main!$V26/8760/(('Failure Rates'!K38)*Main!$Y26/8760+1)</f>
        <v>0</v>
      </c>
      <c r="L7" s="95">
        <f>Main!$B$9*('Failure Rates'!L38)*Main!$V26/8760/(('Failure Rates'!L38)*Main!$Y26/8760+1)</f>
        <v>0</v>
      </c>
      <c r="M7" s="95">
        <f>Main!$B$9*('Failure Rates'!M38)*Main!$V26/8760/(('Failure Rates'!M38)*Main!$Y26/8760+1)</f>
        <v>0</v>
      </c>
      <c r="N7" s="95">
        <f>Main!$B$9*('Failure Rates'!N38)*Main!$V26/8760/(('Failure Rates'!N38)*Main!$Y26/8760+1)</f>
        <v>0</v>
      </c>
      <c r="O7" s="95">
        <f>Main!$B$9*('Failure Rates'!O38)*Main!$V26/8760/(('Failure Rates'!O38)*Main!$Y26/8760+1)</f>
        <v>0</v>
      </c>
      <c r="P7" s="95">
        <f>Main!$B$9*('Failure Rates'!P38)*Main!$V26/8760/(('Failure Rates'!P38)*Main!$Y26/8760+1)</f>
        <v>0</v>
      </c>
      <c r="Q7" s="95">
        <f>Main!$B$9*('Failure Rates'!Q38)*Main!$V26/8760/(('Failure Rates'!Q38)*Main!$Y26/8760+1)</f>
        <v>0</v>
      </c>
      <c r="R7" s="95">
        <f>Main!$B$9*('Failure Rates'!R38)*Main!$V26/8760/(('Failure Rates'!R38)*Main!$Y26/8760+1)</f>
        <v>0</v>
      </c>
      <c r="S7" s="95">
        <f>Main!$B$9*('Failure Rates'!S38)*Main!$V26/8760/(('Failure Rates'!S38)*Main!$Y26/8760+1)</f>
        <v>0</v>
      </c>
      <c r="T7" s="95">
        <f>Main!$B$9*('Failure Rates'!T38)*Main!$V26/8760/(('Failure Rates'!T38)*Main!$Y26/8760+1)</f>
        <v>0</v>
      </c>
      <c r="U7" s="95">
        <f>Main!$B$9*('Failure Rates'!U38)*Main!$V26/8760/(('Failure Rates'!U38)*Main!$Y26/8760+1)</f>
        <v>0</v>
      </c>
      <c r="V7" s="95">
        <f>Main!$B$9*('Failure Rates'!V38)*Main!$V26/8760/(('Failure Rates'!V38)*Main!$Y26/8760+1)</f>
        <v>0</v>
      </c>
      <c r="W7" s="95">
        <f>Main!$B$9*('Failure Rates'!W38)*Main!$V26/8760/(('Failure Rates'!W38)*Main!$Y26/8760+1)</f>
        <v>0</v>
      </c>
      <c r="X7" s="95">
        <f>Main!$B$9*('Failure Rates'!X38)*Main!$V26/8760/(('Failure Rates'!X38)*Main!$Y26/8760+1)</f>
        <v>0</v>
      </c>
      <c r="Y7" s="95">
        <f>Main!$B$9*('Failure Rates'!Y38)*Main!$V26/8760/(('Failure Rates'!Y38)*Main!$Y26/8760+1)</f>
        <v>0</v>
      </c>
      <c r="Z7" s="95">
        <f>Main!$B$9*('Failure Rates'!Z38)*Main!$V26/8760/(('Failure Rates'!Z38)*Main!$Y26/8760+1)</f>
        <v>0</v>
      </c>
      <c r="AA7" s="95">
        <f>Main!$B$9*('Failure Rates'!AA38)*Main!$V26/8760/(('Failure Rates'!AA38)*Main!$Y26/8760+1)</f>
        <v>0</v>
      </c>
      <c r="AB7" s="95">
        <f>Main!$B$9*('Failure Rates'!AB38)*Main!$V26/8760/(('Failure Rates'!AB38)*Main!$Y26/8760+1)</f>
        <v>0</v>
      </c>
      <c r="AC7" s="95">
        <f>Main!$B$9*('Failure Rates'!AC38)*Main!$V26/8760/(('Failure Rates'!AC38)*Main!$Y26/8760+1)</f>
        <v>0</v>
      </c>
      <c r="AD7" s="95">
        <f>Main!$B$9*('Failure Rates'!AD38)*Main!$V26/8760/(('Failure Rates'!AD38)*Main!$Y26/8760+1)</f>
        <v>0</v>
      </c>
      <c r="AE7" s="95">
        <f>Main!$B$9*('Failure Rates'!AE38)*Main!$V26/8760/(('Failure Rates'!AE38)*Main!$Y26/8760+1)</f>
        <v>0</v>
      </c>
      <c r="AF7" s="95">
        <f>Main!$B$9*('Failure Rates'!AF38)*Main!$V26/8760/(('Failure Rates'!AF38)*Main!$Y26/8760+1)</f>
        <v>0</v>
      </c>
      <c r="AG7" s="95">
        <f>Main!$B$9*('Failure Rates'!AG38)*Main!$V26/8760/(('Failure Rates'!AG38)*Main!$Y26/8760+1)</f>
        <v>0</v>
      </c>
      <c r="AH7" s="95">
        <f>Main!$B$9*('Failure Rates'!AH38)*Main!$V26/8760/(('Failure Rates'!AH38)*Main!$Y26/8760+1)</f>
        <v>0</v>
      </c>
      <c r="AI7" s="95">
        <f>Main!$B$9*('Failure Rates'!AI38)*Main!$V26/8760/(('Failure Rates'!AI38)*Main!$Y26/8760+1)</f>
        <v>0</v>
      </c>
      <c r="AJ7" s="95">
        <f>Main!$B$9*('Failure Rates'!AJ38)*Main!$V26/8760/(('Failure Rates'!AJ38)*Main!$Y26/8760+1)</f>
        <v>0</v>
      </c>
      <c r="AK7" s="14"/>
      <c r="AL7" s="14"/>
      <c r="AM7" s="95">
        <f>Main!$B$10*('Failure Rates'!E38)*Main!$X26/8760/(('Failure Rates'!E38)*Main!$Y26/8760+1)</f>
        <v>0</v>
      </c>
      <c r="AN7" s="95">
        <f>Main!$B$10*('Failure Rates'!F38)*Main!$X26/8760/(('Failure Rates'!F38)*Main!$Y26/8760+1)</f>
        <v>0</v>
      </c>
      <c r="AO7" s="95">
        <f>Main!$B$10*('Failure Rates'!G38)*Main!$X26/8760/(('Failure Rates'!G38)*Main!$Y26/8760+1)</f>
        <v>0</v>
      </c>
      <c r="AP7" s="95">
        <f>Main!$B$10*('Failure Rates'!H38)*Main!$X26/8760/(('Failure Rates'!H38)*Main!$Y26/8760+1)</f>
        <v>0</v>
      </c>
      <c r="AQ7" s="95">
        <f>Main!$B$10*('Failure Rates'!I38)*Main!$X26/8760/(('Failure Rates'!I38)*Main!$Y26/8760+1)</f>
        <v>0</v>
      </c>
      <c r="AR7" s="95">
        <f>Main!$B$10*('Failure Rates'!J38)*Main!$X26/8760/(('Failure Rates'!J38)*Main!$Y26/8760+1)</f>
        <v>0</v>
      </c>
      <c r="AS7" s="95">
        <f>Main!$B$10*('Failure Rates'!K38)*Main!$X26/8760/(('Failure Rates'!K38)*Main!$Y26/8760+1)</f>
        <v>0</v>
      </c>
      <c r="AT7" s="95">
        <f>Main!$B$10*('Failure Rates'!L38)*Main!$X26/8760/(('Failure Rates'!L38)*Main!$Y26/8760+1)</f>
        <v>0</v>
      </c>
      <c r="AU7" s="95">
        <f>Main!$B$10*('Failure Rates'!M38)*Main!$X26/8760/(('Failure Rates'!M38)*Main!$Y26/8760+1)</f>
        <v>0</v>
      </c>
      <c r="AV7" s="95">
        <f>Main!$B$10*('Failure Rates'!N38)*Main!$X26/8760/(('Failure Rates'!N38)*Main!$Y26/8760+1)</f>
        <v>0</v>
      </c>
      <c r="AW7" s="95">
        <f>Main!$B$10*('Failure Rates'!O38)*Main!$X26/8760/(('Failure Rates'!O38)*Main!$Y26/8760+1)</f>
        <v>0</v>
      </c>
      <c r="AX7" s="95">
        <f>Main!$B$10*('Failure Rates'!P38)*Main!$X26/8760/(('Failure Rates'!P38)*Main!$Y26/8760+1)</f>
        <v>0</v>
      </c>
      <c r="AY7" s="95">
        <f>Main!$B$10*('Failure Rates'!Q38)*Main!$X26/8760/(('Failure Rates'!Q38)*Main!$Y26/8760+1)</f>
        <v>0</v>
      </c>
      <c r="AZ7" s="95">
        <f>Main!$B$10*('Failure Rates'!R38)*Main!$X26/8760/(('Failure Rates'!R38)*Main!$Y26/8760+1)</f>
        <v>0</v>
      </c>
      <c r="BA7" s="95">
        <f>Main!$B$10*('Failure Rates'!S38)*Main!$X26/8760/(('Failure Rates'!S38)*Main!$Y26/8760+1)</f>
        <v>0</v>
      </c>
      <c r="BB7" s="95">
        <f>Main!$B$10*('Failure Rates'!T38)*Main!$X26/8760/(('Failure Rates'!T38)*Main!$Y26/8760+1)</f>
        <v>0</v>
      </c>
      <c r="BC7" s="95">
        <f>Main!$B$10*('Failure Rates'!U38)*Main!$X26/8760/(('Failure Rates'!U38)*Main!$Y26/8760+1)</f>
        <v>0</v>
      </c>
      <c r="BD7" s="95">
        <f>Main!$B$10*('Failure Rates'!V38)*Main!$X26/8760/(('Failure Rates'!V38)*Main!$Y26/8760+1)</f>
        <v>0</v>
      </c>
      <c r="BE7" s="95">
        <f>Main!$B$10*('Failure Rates'!W38)*Main!$X26/8760/(('Failure Rates'!W38)*Main!$Y26/8760+1)</f>
        <v>0</v>
      </c>
      <c r="BF7" s="95">
        <f>Main!$B$10*('Failure Rates'!X38)*Main!$X26/8760/(('Failure Rates'!X38)*Main!$Y26/8760+1)</f>
        <v>0</v>
      </c>
      <c r="BG7" s="95">
        <f>Main!$B$10*('Failure Rates'!Y38)*Main!$X26/8760/(('Failure Rates'!Y38)*Main!$Y26/8760+1)</f>
        <v>0</v>
      </c>
      <c r="BH7" s="95">
        <f>Main!$B$10*('Failure Rates'!Z38)*Main!$X26/8760/(('Failure Rates'!Z38)*Main!$Y26/8760+1)</f>
        <v>0</v>
      </c>
      <c r="BI7" s="95">
        <f>Main!$B$10*('Failure Rates'!AA38)*Main!$X26/8760/(('Failure Rates'!AA38)*Main!$Y26/8760+1)</f>
        <v>0</v>
      </c>
      <c r="BJ7" s="95">
        <f>Main!$B$10*('Failure Rates'!AB38)*Main!$X26/8760/(('Failure Rates'!AB38)*Main!$Y26/8760+1)</f>
        <v>0</v>
      </c>
      <c r="BK7" s="95">
        <f>Main!$B$10*('Failure Rates'!AC38)*Main!$X26/8760/(('Failure Rates'!AC38)*Main!$Y26/8760+1)</f>
        <v>0</v>
      </c>
      <c r="BL7" s="95">
        <f>Main!$B$10*('Failure Rates'!AD38)*Main!$X26/8760/(('Failure Rates'!AD38)*Main!$Y26/8760+1)</f>
        <v>0</v>
      </c>
      <c r="BM7" s="95">
        <f>Main!$B$10*('Failure Rates'!AE38)*Main!$X26/8760/(('Failure Rates'!AE38)*Main!$Y26/8760+1)</f>
        <v>0</v>
      </c>
      <c r="BN7" s="95">
        <f>Main!$B$10*('Failure Rates'!AF38)*Main!$X26/8760/(('Failure Rates'!AF38)*Main!$Y26/8760+1)</f>
        <v>0</v>
      </c>
      <c r="BO7" s="95">
        <f>Main!$B$10*('Failure Rates'!AG38)*Main!$X26/8760/(('Failure Rates'!AG38)*Main!$Y26/8760+1)</f>
        <v>0</v>
      </c>
      <c r="BP7" s="95">
        <f>Main!$B$10*('Failure Rates'!AH38)*Main!$X26/8760/(('Failure Rates'!AH38)*Main!$Y26/8760+1)</f>
        <v>0</v>
      </c>
      <c r="BQ7" s="95">
        <f>Main!$B$10*('Failure Rates'!AI38)*Main!$X26/8760/(('Failure Rates'!AI38)*Main!$Y26/8760+1)</f>
        <v>0</v>
      </c>
      <c r="BR7" s="95">
        <f>Main!$B$10*('Failure Rates'!AJ38)*Main!$X26/8760/(('Failure Rates'!AJ38)*Main!$Y26/8760+1)</f>
        <v>0</v>
      </c>
    </row>
    <row r="8" spans="1:70" ht="10.5" x14ac:dyDescent="0.25">
      <c r="B8" s="8" t="s">
        <v>171</v>
      </c>
      <c r="C8" s="8"/>
      <c r="D8" s="8"/>
      <c r="E8" s="95">
        <f>Main!$B$9*('Failure Rates'!E39)*Main!$V27/8760/(('Failure Rates'!E39)*Main!$Y27/8760+1)</f>
        <v>0</v>
      </c>
      <c r="F8" s="95">
        <f>Main!$B$9*('Failure Rates'!F39)*Main!$V27/8760/(('Failure Rates'!F39)*Main!$Y27/8760+1)</f>
        <v>0</v>
      </c>
      <c r="G8" s="95">
        <f>Main!$B$9*('Failure Rates'!G39)*Main!$V27/8760/(('Failure Rates'!G39)*Main!$Y27/8760+1)</f>
        <v>0</v>
      </c>
      <c r="H8" s="95">
        <f>Main!$B$9*('Failure Rates'!H39)*Main!$V27/8760/(('Failure Rates'!H39)*Main!$Y27/8760+1)</f>
        <v>0</v>
      </c>
      <c r="I8" s="95">
        <f>Main!$B$9*('Failure Rates'!I39)*Main!$V27/8760/(('Failure Rates'!I39)*Main!$Y27/8760+1)</f>
        <v>0</v>
      </c>
      <c r="J8" s="95">
        <f>Main!$B$9*('Failure Rates'!J39)*Main!$V27/8760/(('Failure Rates'!J39)*Main!$Y27/8760+1)</f>
        <v>0</v>
      </c>
      <c r="K8" s="95">
        <f>Main!$B$9*('Failure Rates'!K39)*Main!$V27/8760/(('Failure Rates'!K39)*Main!$Y27/8760+1)</f>
        <v>0</v>
      </c>
      <c r="L8" s="95">
        <f>Main!$B$9*('Failure Rates'!L39)*Main!$V27/8760/(('Failure Rates'!L39)*Main!$Y27/8760+1)</f>
        <v>0</v>
      </c>
      <c r="M8" s="95">
        <f>Main!$B$9*('Failure Rates'!M39)*Main!$V27/8760/(('Failure Rates'!M39)*Main!$Y27/8760+1)</f>
        <v>0</v>
      </c>
      <c r="N8" s="95">
        <f>Main!$B$9*('Failure Rates'!N39)*Main!$V27/8760/(('Failure Rates'!N39)*Main!$Y27/8760+1)</f>
        <v>0</v>
      </c>
      <c r="O8" s="95">
        <f>Main!$B$9*('Failure Rates'!O39)*Main!$V27/8760/(('Failure Rates'!O39)*Main!$Y27/8760+1)</f>
        <v>0</v>
      </c>
      <c r="P8" s="95">
        <f>Main!$B$9*('Failure Rates'!P39)*Main!$V27/8760/(('Failure Rates'!P39)*Main!$Y27/8760+1)</f>
        <v>0</v>
      </c>
      <c r="Q8" s="95">
        <f>Main!$B$9*('Failure Rates'!Q39)*Main!$V27/8760/(('Failure Rates'!Q39)*Main!$Y27/8760+1)</f>
        <v>0</v>
      </c>
      <c r="R8" s="95">
        <f>Main!$B$9*('Failure Rates'!R39)*Main!$V27/8760/(('Failure Rates'!R39)*Main!$Y27/8760+1)</f>
        <v>0</v>
      </c>
      <c r="S8" s="95">
        <f>Main!$B$9*('Failure Rates'!S39)*Main!$V27/8760/(('Failure Rates'!S39)*Main!$Y27/8760+1)</f>
        <v>0</v>
      </c>
      <c r="T8" s="95">
        <f>Main!$B$9*('Failure Rates'!T39)*Main!$V27/8760/(('Failure Rates'!T39)*Main!$Y27/8760+1)</f>
        <v>0</v>
      </c>
      <c r="U8" s="95">
        <f>Main!$B$9*('Failure Rates'!U39)*Main!$V27/8760/(('Failure Rates'!U39)*Main!$Y27/8760+1)</f>
        <v>0</v>
      </c>
      <c r="V8" s="95">
        <f>Main!$B$9*('Failure Rates'!V39)*Main!$V27/8760/(('Failure Rates'!V39)*Main!$Y27/8760+1)</f>
        <v>0</v>
      </c>
      <c r="W8" s="95">
        <f>Main!$B$9*('Failure Rates'!W39)*Main!$V27/8760/(('Failure Rates'!W39)*Main!$Y27/8760+1)</f>
        <v>0</v>
      </c>
      <c r="X8" s="95">
        <f>Main!$B$9*('Failure Rates'!X39)*Main!$V27/8760/(('Failure Rates'!X39)*Main!$Y27/8760+1)</f>
        <v>0</v>
      </c>
      <c r="Y8" s="95">
        <f>Main!$B$9*('Failure Rates'!Y39)*Main!$V27/8760/(('Failure Rates'!Y39)*Main!$Y27/8760+1)</f>
        <v>0</v>
      </c>
      <c r="Z8" s="95">
        <f>Main!$B$9*('Failure Rates'!Z39)*Main!$V27/8760/(('Failure Rates'!Z39)*Main!$Y27/8760+1)</f>
        <v>0</v>
      </c>
      <c r="AA8" s="95">
        <f>Main!$B$9*('Failure Rates'!AA39)*Main!$V27/8760/(('Failure Rates'!AA39)*Main!$Y27/8760+1)</f>
        <v>0</v>
      </c>
      <c r="AB8" s="95">
        <f>Main!$B$9*('Failure Rates'!AB39)*Main!$V27/8760/(('Failure Rates'!AB39)*Main!$Y27/8760+1)</f>
        <v>0</v>
      </c>
      <c r="AC8" s="95">
        <f>Main!$B$9*('Failure Rates'!AC39)*Main!$V27/8760/(('Failure Rates'!AC39)*Main!$Y27/8760+1)</f>
        <v>0</v>
      </c>
      <c r="AD8" s="95">
        <f>Main!$B$9*('Failure Rates'!AD39)*Main!$V27/8760/(('Failure Rates'!AD39)*Main!$Y27/8760+1)</f>
        <v>0</v>
      </c>
      <c r="AE8" s="95">
        <f>Main!$B$9*('Failure Rates'!AE39)*Main!$V27/8760/(('Failure Rates'!AE39)*Main!$Y27/8760+1)</f>
        <v>0</v>
      </c>
      <c r="AF8" s="95">
        <f>Main!$B$9*('Failure Rates'!AF39)*Main!$V27/8760/(('Failure Rates'!AF39)*Main!$Y27/8760+1)</f>
        <v>0</v>
      </c>
      <c r="AG8" s="95">
        <f>Main!$B$9*('Failure Rates'!AG39)*Main!$V27/8760/(('Failure Rates'!AG39)*Main!$Y27/8760+1)</f>
        <v>0</v>
      </c>
      <c r="AH8" s="95">
        <f>Main!$B$9*('Failure Rates'!AH39)*Main!$V27/8760/(('Failure Rates'!AH39)*Main!$Y27/8760+1)</f>
        <v>0</v>
      </c>
      <c r="AI8" s="95">
        <f>Main!$B$9*('Failure Rates'!AI39)*Main!$V27/8760/(('Failure Rates'!AI39)*Main!$Y27/8760+1)</f>
        <v>0</v>
      </c>
      <c r="AJ8" s="95">
        <f>Main!$B$9*('Failure Rates'!AJ39)*Main!$V27/8760/(('Failure Rates'!AJ39)*Main!$Y27/8760+1)</f>
        <v>0</v>
      </c>
      <c r="AK8" s="14"/>
      <c r="AL8" s="14"/>
      <c r="AM8" s="95">
        <f>Main!$B$10*('Failure Rates'!E39)*Main!$X27/8760/(('Failure Rates'!E39)*Main!$Y27/8760+1)</f>
        <v>0</v>
      </c>
      <c r="AN8" s="95">
        <f>Main!$B$10*('Failure Rates'!F39)*Main!$X27/8760/(('Failure Rates'!F39)*Main!$Y27/8760+1)</f>
        <v>0</v>
      </c>
      <c r="AO8" s="95">
        <f>Main!$B$10*('Failure Rates'!G39)*Main!$X27/8760/(('Failure Rates'!G39)*Main!$Y27/8760+1)</f>
        <v>0</v>
      </c>
      <c r="AP8" s="95">
        <f>Main!$B$10*('Failure Rates'!H39)*Main!$X27/8760/(('Failure Rates'!H39)*Main!$Y27/8760+1)</f>
        <v>0</v>
      </c>
      <c r="AQ8" s="95">
        <f>Main!$B$10*('Failure Rates'!I39)*Main!$X27/8760/(('Failure Rates'!I39)*Main!$Y27/8760+1)</f>
        <v>0</v>
      </c>
      <c r="AR8" s="95">
        <f>Main!$B$10*('Failure Rates'!J39)*Main!$X27/8760/(('Failure Rates'!J39)*Main!$Y27/8760+1)</f>
        <v>0</v>
      </c>
      <c r="AS8" s="95">
        <f>Main!$B$10*('Failure Rates'!K39)*Main!$X27/8760/(('Failure Rates'!K39)*Main!$Y27/8760+1)</f>
        <v>0</v>
      </c>
      <c r="AT8" s="95">
        <f>Main!$B$10*('Failure Rates'!L39)*Main!$X27/8760/(('Failure Rates'!L39)*Main!$Y27/8760+1)</f>
        <v>0</v>
      </c>
      <c r="AU8" s="95">
        <f>Main!$B$10*('Failure Rates'!M39)*Main!$X27/8760/(('Failure Rates'!M39)*Main!$Y27/8760+1)</f>
        <v>0</v>
      </c>
      <c r="AV8" s="95">
        <f>Main!$B$10*('Failure Rates'!N39)*Main!$X27/8760/(('Failure Rates'!N39)*Main!$Y27/8760+1)</f>
        <v>0</v>
      </c>
      <c r="AW8" s="95">
        <f>Main!$B$10*('Failure Rates'!O39)*Main!$X27/8760/(('Failure Rates'!O39)*Main!$Y27/8760+1)</f>
        <v>0</v>
      </c>
      <c r="AX8" s="95">
        <f>Main!$B$10*('Failure Rates'!P39)*Main!$X27/8760/(('Failure Rates'!P39)*Main!$Y27/8760+1)</f>
        <v>0</v>
      </c>
      <c r="AY8" s="95">
        <f>Main!$B$10*('Failure Rates'!Q39)*Main!$X27/8760/(('Failure Rates'!Q39)*Main!$Y27/8760+1)</f>
        <v>0</v>
      </c>
      <c r="AZ8" s="95">
        <f>Main!$B$10*('Failure Rates'!R39)*Main!$X27/8760/(('Failure Rates'!R39)*Main!$Y27/8760+1)</f>
        <v>0</v>
      </c>
      <c r="BA8" s="95">
        <f>Main!$B$10*('Failure Rates'!S39)*Main!$X27/8760/(('Failure Rates'!S39)*Main!$Y27/8760+1)</f>
        <v>0</v>
      </c>
      <c r="BB8" s="95">
        <f>Main!$B$10*('Failure Rates'!T39)*Main!$X27/8760/(('Failure Rates'!T39)*Main!$Y27/8760+1)</f>
        <v>0</v>
      </c>
      <c r="BC8" s="95">
        <f>Main!$B$10*('Failure Rates'!U39)*Main!$X27/8760/(('Failure Rates'!U39)*Main!$Y27/8760+1)</f>
        <v>0</v>
      </c>
      <c r="BD8" s="95">
        <f>Main!$B$10*('Failure Rates'!V39)*Main!$X27/8760/(('Failure Rates'!V39)*Main!$Y27/8760+1)</f>
        <v>0</v>
      </c>
      <c r="BE8" s="95">
        <f>Main!$B$10*('Failure Rates'!W39)*Main!$X27/8760/(('Failure Rates'!W39)*Main!$Y27/8760+1)</f>
        <v>0</v>
      </c>
      <c r="BF8" s="95">
        <f>Main!$B$10*('Failure Rates'!X39)*Main!$X27/8760/(('Failure Rates'!X39)*Main!$Y27/8760+1)</f>
        <v>0</v>
      </c>
      <c r="BG8" s="95">
        <f>Main!$B$10*('Failure Rates'!Y39)*Main!$X27/8760/(('Failure Rates'!Y39)*Main!$Y27/8760+1)</f>
        <v>0</v>
      </c>
      <c r="BH8" s="95">
        <f>Main!$B$10*('Failure Rates'!Z39)*Main!$X27/8760/(('Failure Rates'!Z39)*Main!$Y27/8760+1)</f>
        <v>0</v>
      </c>
      <c r="BI8" s="95">
        <f>Main!$B$10*('Failure Rates'!AA39)*Main!$X27/8760/(('Failure Rates'!AA39)*Main!$Y27/8760+1)</f>
        <v>0</v>
      </c>
      <c r="BJ8" s="95">
        <f>Main!$B$10*('Failure Rates'!AB39)*Main!$X27/8760/(('Failure Rates'!AB39)*Main!$Y27/8760+1)</f>
        <v>0</v>
      </c>
      <c r="BK8" s="95">
        <f>Main!$B$10*('Failure Rates'!AC39)*Main!$X27/8760/(('Failure Rates'!AC39)*Main!$Y27/8760+1)</f>
        <v>0</v>
      </c>
      <c r="BL8" s="95">
        <f>Main!$B$10*('Failure Rates'!AD39)*Main!$X27/8760/(('Failure Rates'!AD39)*Main!$Y27/8760+1)</f>
        <v>0</v>
      </c>
      <c r="BM8" s="95">
        <f>Main!$B$10*('Failure Rates'!AE39)*Main!$X27/8760/(('Failure Rates'!AE39)*Main!$Y27/8760+1)</f>
        <v>0</v>
      </c>
      <c r="BN8" s="95">
        <f>Main!$B$10*('Failure Rates'!AF39)*Main!$X27/8760/(('Failure Rates'!AF39)*Main!$Y27/8760+1)</f>
        <v>0</v>
      </c>
      <c r="BO8" s="95">
        <f>Main!$B$10*('Failure Rates'!AG39)*Main!$X27/8760/(('Failure Rates'!AG39)*Main!$Y27/8760+1)</f>
        <v>0</v>
      </c>
      <c r="BP8" s="95">
        <f>Main!$B$10*('Failure Rates'!AH39)*Main!$X27/8760/(('Failure Rates'!AH39)*Main!$Y27/8760+1)</f>
        <v>0</v>
      </c>
      <c r="BQ8" s="95">
        <f>Main!$B$10*('Failure Rates'!AI39)*Main!$X27/8760/(('Failure Rates'!AI39)*Main!$Y27/8760+1)</f>
        <v>0</v>
      </c>
      <c r="BR8" s="95">
        <f>Main!$B$10*('Failure Rates'!AJ39)*Main!$X27/8760/(('Failure Rates'!AJ39)*Main!$Y27/8760+1)</f>
        <v>0</v>
      </c>
    </row>
    <row r="9" spans="1:70" ht="10.5" x14ac:dyDescent="0.25">
      <c r="B9" s="8" t="s">
        <v>172</v>
      </c>
      <c r="C9" s="8"/>
      <c r="D9" s="8"/>
      <c r="E9" s="95">
        <f>Main!$B$9*('Failure Rates'!E40)*Main!$V28/8760/(('Failure Rates'!E40)*Main!$Y28/8760+1)</f>
        <v>0</v>
      </c>
      <c r="F9" s="95">
        <f>Main!$B$9*('Failure Rates'!F40)*Main!$V28/8760/(('Failure Rates'!F40)*Main!$Y28/8760+1)</f>
        <v>0</v>
      </c>
      <c r="G9" s="95">
        <f>Main!$B$9*('Failure Rates'!G40)*Main!$V28/8760/(('Failure Rates'!G40)*Main!$Y28/8760+1)</f>
        <v>0</v>
      </c>
      <c r="H9" s="95">
        <f>Main!$B$9*('Failure Rates'!H40)*Main!$V28/8760/(('Failure Rates'!H40)*Main!$Y28/8760+1)</f>
        <v>0</v>
      </c>
      <c r="I9" s="95">
        <f>Main!$B$9*('Failure Rates'!I40)*Main!$V28/8760/(('Failure Rates'!I40)*Main!$Y28/8760+1)</f>
        <v>0</v>
      </c>
      <c r="J9" s="95">
        <f>Main!$B$9*('Failure Rates'!J40)*Main!$V28/8760/(('Failure Rates'!J40)*Main!$Y28/8760+1)</f>
        <v>0</v>
      </c>
      <c r="K9" s="95">
        <f>Main!$B$9*('Failure Rates'!K40)*Main!$V28/8760/(('Failure Rates'!K40)*Main!$Y28/8760+1)</f>
        <v>0</v>
      </c>
      <c r="L9" s="95">
        <f>Main!$B$9*('Failure Rates'!L40)*Main!$V28/8760/(('Failure Rates'!L40)*Main!$Y28/8760+1)</f>
        <v>0</v>
      </c>
      <c r="M9" s="95">
        <f>Main!$B$9*('Failure Rates'!M40)*Main!$V28/8760/(('Failure Rates'!M40)*Main!$Y28/8760+1)</f>
        <v>0</v>
      </c>
      <c r="N9" s="95">
        <f>Main!$B$9*('Failure Rates'!N40)*Main!$V28/8760/(('Failure Rates'!N40)*Main!$Y28/8760+1)</f>
        <v>0</v>
      </c>
      <c r="O9" s="95">
        <f>Main!$B$9*('Failure Rates'!O40)*Main!$V28/8760/(('Failure Rates'!O40)*Main!$Y28/8760+1)</f>
        <v>0</v>
      </c>
      <c r="P9" s="95">
        <f>Main!$B$9*('Failure Rates'!P40)*Main!$V28/8760/(('Failure Rates'!P40)*Main!$Y28/8760+1)</f>
        <v>0</v>
      </c>
      <c r="Q9" s="95">
        <f>Main!$B$9*('Failure Rates'!Q40)*Main!$V28/8760/(('Failure Rates'!Q40)*Main!$Y28/8760+1)</f>
        <v>0</v>
      </c>
      <c r="R9" s="95">
        <f>Main!$B$9*('Failure Rates'!R40)*Main!$V28/8760/(('Failure Rates'!R40)*Main!$Y28/8760+1)</f>
        <v>0</v>
      </c>
      <c r="S9" s="95">
        <f>Main!$B$9*('Failure Rates'!S40)*Main!$V28/8760/(('Failure Rates'!S40)*Main!$Y28/8760+1)</f>
        <v>0</v>
      </c>
      <c r="T9" s="95">
        <f>Main!$B$9*('Failure Rates'!T40)*Main!$V28/8760/(('Failure Rates'!T40)*Main!$Y28/8760+1)</f>
        <v>0</v>
      </c>
      <c r="U9" s="95">
        <f>Main!$B$9*('Failure Rates'!U40)*Main!$V28/8760/(('Failure Rates'!U40)*Main!$Y28/8760+1)</f>
        <v>0</v>
      </c>
      <c r="V9" s="95">
        <f>Main!$B$9*('Failure Rates'!V40)*Main!$V28/8760/(('Failure Rates'!V40)*Main!$Y28/8760+1)</f>
        <v>0</v>
      </c>
      <c r="W9" s="95">
        <f>Main!$B$9*('Failure Rates'!W40)*Main!$V28/8760/(('Failure Rates'!W40)*Main!$Y28/8760+1)</f>
        <v>0</v>
      </c>
      <c r="X9" s="95">
        <f>Main!$B$9*('Failure Rates'!X40)*Main!$V28/8760/(('Failure Rates'!X40)*Main!$Y28/8760+1)</f>
        <v>0</v>
      </c>
      <c r="Y9" s="95">
        <f>Main!$B$9*('Failure Rates'!Y40)*Main!$V28/8760/(('Failure Rates'!Y40)*Main!$Y28/8760+1)</f>
        <v>0</v>
      </c>
      <c r="Z9" s="95">
        <f>Main!$B$9*('Failure Rates'!Z40)*Main!$V28/8760/(('Failure Rates'!Z40)*Main!$Y28/8760+1)</f>
        <v>0</v>
      </c>
      <c r="AA9" s="95">
        <f>Main!$B$9*('Failure Rates'!AA40)*Main!$V28/8760/(('Failure Rates'!AA40)*Main!$Y28/8760+1)</f>
        <v>0</v>
      </c>
      <c r="AB9" s="95">
        <f>Main!$B$9*('Failure Rates'!AB40)*Main!$V28/8760/(('Failure Rates'!AB40)*Main!$Y28/8760+1)</f>
        <v>0</v>
      </c>
      <c r="AC9" s="95">
        <f>Main!$B$9*('Failure Rates'!AC40)*Main!$V28/8760/(('Failure Rates'!AC40)*Main!$Y28/8760+1)</f>
        <v>0</v>
      </c>
      <c r="AD9" s="95">
        <f>Main!$B$9*('Failure Rates'!AD40)*Main!$V28/8760/(('Failure Rates'!AD40)*Main!$Y28/8760+1)</f>
        <v>0</v>
      </c>
      <c r="AE9" s="95">
        <f>Main!$B$9*('Failure Rates'!AE40)*Main!$V28/8760/(('Failure Rates'!AE40)*Main!$Y28/8760+1)</f>
        <v>0</v>
      </c>
      <c r="AF9" s="95">
        <f>Main!$B$9*('Failure Rates'!AF40)*Main!$V28/8760/(('Failure Rates'!AF40)*Main!$Y28/8760+1)</f>
        <v>0</v>
      </c>
      <c r="AG9" s="95">
        <f>Main!$B$9*('Failure Rates'!AG40)*Main!$V28/8760/(('Failure Rates'!AG40)*Main!$Y28/8760+1)</f>
        <v>0</v>
      </c>
      <c r="AH9" s="95">
        <f>Main!$B$9*('Failure Rates'!AH40)*Main!$V28/8760/(('Failure Rates'!AH40)*Main!$Y28/8760+1)</f>
        <v>0</v>
      </c>
      <c r="AI9" s="95">
        <f>Main!$B$9*('Failure Rates'!AI40)*Main!$V28/8760/(('Failure Rates'!AI40)*Main!$Y28/8760+1)</f>
        <v>0</v>
      </c>
      <c r="AJ9" s="95">
        <f>Main!$B$9*('Failure Rates'!AJ40)*Main!$V28/8760/(('Failure Rates'!AJ40)*Main!$Y28/8760+1)</f>
        <v>0</v>
      </c>
      <c r="AK9" s="14"/>
      <c r="AL9" s="14"/>
      <c r="AM9" s="95">
        <f>Main!$B$10*('Failure Rates'!E40)*Main!$X28/8760/(('Failure Rates'!E40)*Main!$Y28/8760+1)</f>
        <v>0</v>
      </c>
      <c r="AN9" s="95">
        <f>Main!$B$10*('Failure Rates'!F40)*Main!$X28/8760/(('Failure Rates'!F40)*Main!$Y28/8760+1)</f>
        <v>0</v>
      </c>
      <c r="AO9" s="95">
        <f>Main!$B$10*('Failure Rates'!G40)*Main!$X28/8760/(('Failure Rates'!G40)*Main!$Y28/8760+1)</f>
        <v>0</v>
      </c>
      <c r="AP9" s="95">
        <f>Main!$B$10*('Failure Rates'!H40)*Main!$X28/8760/(('Failure Rates'!H40)*Main!$Y28/8760+1)</f>
        <v>0</v>
      </c>
      <c r="AQ9" s="95">
        <f>Main!$B$10*('Failure Rates'!I40)*Main!$X28/8760/(('Failure Rates'!I40)*Main!$Y28/8760+1)</f>
        <v>0</v>
      </c>
      <c r="AR9" s="95">
        <f>Main!$B$10*('Failure Rates'!J40)*Main!$X28/8760/(('Failure Rates'!J40)*Main!$Y28/8760+1)</f>
        <v>0</v>
      </c>
      <c r="AS9" s="95">
        <f>Main!$B$10*('Failure Rates'!K40)*Main!$X28/8760/(('Failure Rates'!K40)*Main!$Y28/8760+1)</f>
        <v>0</v>
      </c>
      <c r="AT9" s="95">
        <f>Main!$B$10*('Failure Rates'!L40)*Main!$X28/8760/(('Failure Rates'!L40)*Main!$Y28/8760+1)</f>
        <v>0</v>
      </c>
      <c r="AU9" s="95">
        <f>Main!$B$10*('Failure Rates'!M40)*Main!$X28/8760/(('Failure Rates'!M40)*Main!$Y28/8760+1)</f>
        <v>0</v>
      </c>
      <c r="AV9" s="95">
        <f>Main!$B$10*('Failure Rates'!N40)*Main!$X28/8760/(('Failure Rates'!N40)*Main!$Y28/8760+1)</f>
        <v>0</v>
      </c>
      <c r="AW9" s="95">
        <f>Main!$B$10*('Failure Rates'!O40)*Main!$X28/8760/(('Failure Rates'!O40)*Main!$Y28/8760+1)</f>
        <v>0</v>
      </c>
      <c r="AX9" s="95">
        <f>Main!$B$10*('Failure Rates'!P40)*Main!$X28/8760/(('Failure Rates'!P40)*Main!$Y28/8760+1)</f>
        <v>0</v>
      </c>
      <c r="AY9" s="95">
        <f>Main!$B$10*('Failure Rates'!Q40)*Main!$X28/8760/(('Failure Rates'!Q40)*Main!$Y28/8760+1)</f>
        <v>0</v>
      </c>
      <c r="AZ9" s="95">
        <f>Main!$B$10*('Failure Rates'!R40)*Main!$X28/8760/(('Failure Rates'!R40)*Main!$Y28/8760+1)</f>
        <v>0</v>
      </c>
      <c r="BA9" s="95">
        <f>Main!$B$10*('Failure Rates'!S40)*Main!$X28/8760/(('Failure Rates'!S40)*Main!$Y28/8760+1)</f>
        <v>0</v>
      </c>
      <c r="BB9" s="95">
        <f>Main!$B$10*('Failure Rates'!T40)*Main!$X28/8760/(('Failure Rates'!T40)*Main!$Y28/8760+1)</f>
        <v>0</v>
      </c>
      <c r="BC9" s="95">
        <f>Main!$B$10*('Failure Rates'!U40)*Main!$X28/8760/(('Failure Rates'!U40)*Main!$Y28/8760+1)</f>
        <v>0</v>
      </c>
      <c r="BD9" s="95">
        <f>Main!$B$10*('Failure Rates'!V40)*Main!$X28/8760/(('Failure Rates'!V40)*Main!$Y28/8760+1)</f>
        <v>0</v>
      </c>
      <c r="BE9" s="95">
        <f>Main!$B$10*('Failure Rates'!W40)*Main!$X28/8760/(('Failure Rates'!W40)*Main!$Y28/8760+1)</f>
        <v>0</v>
      </c>
      <c r="BF9" s="95">
        <f>Main!$B$10*('Failure Rates'!X40)*Main!$X28/8760/(('Failure Rates'!X40)*Main!$Y28/8760+1)</f>
        <v>0</v>
      </c>
      <c r="BG9" s="95">
        <f>Main!$B$10*('Failure Rates'!Y40)*Main!$X28/8760/(('Failure Rates'!Y40)*Main!$Y28/8760+1)</f>
        <v>0</v>
      </c>
      <c r="BH9" s="95">
        <f>Main!$B$10*('Failure Rates'!Z40)*Main!$X28/8760/(('Failure Rates'!Z40)*Main!$Y28/8760+1)</f>
        <v>0</v>
      </c>
      <c r="BI9" s="95">
        <f>Main!$B$10*('Failure Rates'!AA40)*Main!$X28/8760/(('Failure Rates'!AA40)*Main!$Y28/8760+1)</f>
        <v>0</v>
      </c>
      <c r="BJ9" s="95">
        <f>Main!$B$10*('Failure Rates'!AB40)*Main!$X28/8760/(('Failure Rates'!AB40)*Main!$Y28/8760+1)</f>
        <v>0</v>
      </c>
      <c r="BK9" s="95">
        <f>Main!$B$10*('Failure Rates'!AC40)*Main!$X28/8760/(('Failure Rates'!AC40)*Main!$Y28/8760+1)</f>
        <v>0</v>
      </c>
      <c r="BL9" s="95">
        <f>Main!$B$10*('Failure Rates'!AD40)*Main!$X28/8760/(('Failure Rates'!AD40)*Main!$Y28/8760+1)</f>
        <v>0</v>
      </c>
      <c r="BM9" s="95">
        <f>Main!$B$10*('Failure Rates'!AE40)*Main!$X28/8760/(('Failure Rates'!AE40)*Main!$Y28/8760+1)</f>
        <v>0</v>
      </c>
      <c r="BN9" s="95">
        <f>Main!$B$10*('Failure Rates'!AF40)*Main!$X28/8760/(('Failure Rates'!AF40)*Main!$Y28/8760+1)</f>
        <v>0</v>
      </c>
      <c r="BO9" s="95">
        <f>Main!$B$10*('Failure Rates'!AG40)*Main!$X28/8760/(('Failure Rates'!AG40)*Main!$Y28/8760+1)</f>
        <v>0</v>
      </c>
      <c r="BP9" s="95">
        <f>Main!$B$10*('Failure Rates'!AH40)*Main!$X28/8760/(('Failure Rates'!AH40)*Main!$Y28/8760+1)</f>
        <v>0</v>
      </c>
      <c r="BQ9" s="95">
        <f>Main!$B$10*('Failure Rates'!AI40)*Main!$X28/8760/(('Failure Rates'!AI40)*Main!$Y28/8760+1)</f>
        <v>0</v>
      </c>
      <c r="BR9" s="95">
        <f>Main!$B$10*('Failure Rates'!AJ40)*Main!$X28/8760/(('Failure Rates'!AJ40)*Main!$Y28/8760+1)</f>
        <v>0</v>
      </c>
    </row>
    <row r="10" spans="1:70" ht="10.5" x14ac:dyDescent="0.25">
      <c r="B10" s="8" t="s">
        <v>173</v>
      </c>
      <c r="C10" s="8"/>
      <c r="D10" s="8"/>
      <c r="E10" s="95">
        <f>Main!$B$9*('Failure Rates'!E41)*Main!$V29/8760/(('Failure Rates'!E41)*Main!$Y29/8760+1)</f>
        <v>0</v>
      </c>
      <c r="F10" s="95">
        <f>Main!$B$9*('Failure Rates'!F41)*Main!$V29/8760/(('Failure Rates'!F41)*Main!$Y29/8760+1)</f>
        <v>0</v>
      </c>
      <c r="G10" s="95">
        <f>Main!$B$9*('Failure Rates'!G41)*Main!$V29/8760/(('Failure Rates'!G41)*Main!$Y29/8760+1)</f>
        <v>0</v>
      </c>
      <c r="H10" s="95">
        <f>Main!$B$9*('Failure Rates'!H41)*Main!$V29/8760/(('Failure Rates'!H41)*Main!$Y29/8760+1)</f>
        <v>0</v>
      </c>
      <c r="I10" s="95">
        <f>Main!$B$9*('Failure Rates'!I41)*Main!$V29/8760/(('Failure Rates'!I41)*Main!$Y29/8760+1)</f>
        <v>0</v>
      </c>
      <c r="J10" s="95">
        <f>Main!$B$9*('Failure Rates'!J41)*Main!$V29/8760/(('Failure Rates'!J41)*Main!$Y29/8760+1)</f>
        <v>0</v>
      </c>
      <c r="K10" s="95">
        <f>Main!$B$9*('Failure Rates'!K41)*Main!$V29/8760/(('Failure Rates'!K41)*Main!$Y29/8760+1)</f>
        <v>0</v>
      </c>
      <c r="L10" s="95">
        <f>Main!$B$9*('Failure Rates'!L41)*Main!$V29/8760/(('Failure Rates'!L41)*Main!$Y29/8760+1)</f>
        <v>0</v>
      </c>
      <c r="M10" s="95">
        <f>Main!$B$9*('Failure Rates'!M41)*Main!$V29/8760/(('Failure Rates'!M41)*Main!$Y29/8760+1)</f>
        <v>0</v>
      </c>
      <c r="N10" s="95">
        <f>Main!$B$9*('Failure Rates'!N41)*Main!$V29/8760/(('Failure Rates'!N41)*Main!$Y29/8760+1)</f>
        <v>0</v>
      </c>
      <c r="O10" s="95">
        <f>Main!$B$9*('Failure Rates'!O41)*Main!$V29/8760/(('Failure Rates'!O41)*Main!$Y29/8760+1)</f>
        <v>0</v>
      </c>
      <c r="P10" s="95">
        <f>Main!$B$9*('Failure Rates'!P41)*Main!$V29/8760/(('Failure Rates'!P41)*Main!$Y29/8760+1)</f>
        <v>0</v>
      </c>
      <c r="Q10" s="95">
        <f>Main!$B$9*('Failure Rates'!Q41)*Main!$V29/8760/(('Failure Rates'!Q41)*Main!$Y29/8760+1)</f>
        <v>0</v>
      </c>
      <c r="R10" s="95">
        <f>Main!$B$9*('Failure Rates'!R41)*Main!$V29/8760/(('Failure Rates'!R41)*Main!$Y29/8760+1)</f>
        <v>0</v>
      </c>
      <c r="S10" s="95">
        <f>Main!$B$9*('Failure Rates'!S41)*Main!$V29/8760/(('Failure Rates'!S41)*Main!$Y29/8760+1)</f>
        <v>0</v>
      </c>
      <c r="T10" s="95">
        <f>Main!$B$9*('Failure Rates'!T41)*Main!$V29/8760/(('Failure Rates'!T41)*Main!$Y29/8760+1)</f>
        <v>0</v>
      </c>
      <c r="U10" s="95">
        <f>Main!$B$9*('Failure Rates'!U41)*Main!$V29/8760/(('Failure Rates'!U41)*Main!$Y29/8760+1)</f>
        <v>0</v>
      </c>
      <c r="V10" s="95">
        <f>Main!$B$9*('Failure Rates'!V41)*Main!$V29/8760/(('Failure Rates'!V41)*Main!$Y29/8760+1)</f>
        <v>0</v>
      </c>
      <c r="W10" s="95">
        <f>Main!$B$9*('Failure Rates'!W41)*Main!$V29/8760/(('Failure Rates'!W41)*Main!$Y29/8760+1)</f>
        <v>0</v>
      </c>
      <c r="X10" s="95">
        <f>Main!$B$9*('Failure Rates'!X41)*Main!$V29/8760/(('Failure Rates'!X41)*Main!$Y29/8760+1)</f>
        <v>0</v>
      </c>
      <c r="Y10" s="95">
        <f>Main!$B$9*('Failure Rates'!Y41)*Main!$V29/8760/(('Failure Rates'!Y41)*Main!$Y29/8760+1)</f>
        <v>0</v>
      </c>
      <c r="Z10" s="95">
        <f>Main!$B$9*('Failure Rates'!Z41)*Main!$V29/8760/(('Failure Rates'!Z41)*Main!$Y29/8760+1)</f>
        <v>0</v>
      </c>
      <c r="AA10" s="95">
        <f>Main!$B$9*('Failure Rates'!AA41)*Main!$V29/8760/(('Failure Rates'!AA41)*Main!$Y29/8760+1)</f>
        <v>0</v>
      </c>
      <c r="AB10" s="95">
        <f>Main!$B$9*('Failure Rates'!AB41)*Main!$V29/8760/(('Failure Rates'!AB41)*Main!$Y29/8760+1)</f>
        <v>0</v>
      </c>
      <c r="AC10" s="95">
        <f>Main!$B$9*('Failure Rates'!AC41)*Main!$V29/8760/(('Failure Rates'!AC41)*Main!$Y29/8760+1)</f>
        <v>0</v>
      </c>
      <c r="AD10" s="95">
        <f>Main!$B$9*('Failure Rates'!AD41)*Main!$V29/8760/(('Failure Rates'!AD41)*Main!$Y29/8760+1)</f>
        <v>0</v>
      </c>
      <c r="AE10" s="95">
        <f>Main!$B$9*('Failure Rates'!AE41)*Main!$V29/8760/(('Failure Rates'!AE41)*Main!$Y29/8760+1)</f>
        <v>0</v>
      </c>
      <c r="AF10" s="95">
        <f>Main!$B$9*('Failure Rates'!AF41)*Main!$V29/8760/(('Failure Rates'!AF41)*Main!$Y29/8760+1)</f>
        <v>0</v>
      </c>
      <c r="AG10" s="95">
        <f>Main!$B$9*('Failure Rates'!AG41)*Main!$V29/8760/(('Failure Rates'!AG41)*Main!$Y29/8760+1)</f>
        <v>0</v>
      </c>
      <c r="AH10" s="95">
        <f>Main!$B$9*('Failure Rates'!AH41)*Main!$V29/8760/(('Failure Rates'!AH41)*Main!$Y29/8760+1)</f>
        <v>0</v>
      </c>
      <c r="AI10" s="95">
        <f>Main!$B$9*('Failure Rates'!AI41)*Main!$V29/8760/(('Failure Rates'!AI41)*Main!$Y29/8760+1)</f>
        <v>0</v>
      </c>
      <c r="AJ10" s="95">
        <f>Main!$B$9*('Failure Rates'!AJ41)*Main!$V29/8760/(('Failure Rates'!AJ41)*Main!$Y29/8760+1)</f>
        <v>0</v>
      </c>
      <c r="AK10" s="14"/>
      <c r="AL10" s="14"/>
      <c r="AM10" s="95">
        <f>Main!$B$10*('Failure Rates'!E41)*Main!$X29/8760/(('Failure Rates'!E41)*Main!$Y29/8760+1)</f>
        <v>0</v>
      </c>
      <c r="AN10" s="95">
        <f>Main!$B$10*('Failure Rates'!F41)*Main!$X29/8760/(('Failure Rates'!F41)*Main!$Y29/8760+1)</f>
        <v>0</v>
      </c>
      <c r="AO10" s="95">
        <f>Main!$B$10*('Failure Rates'!G41)*Main!$X29/8760/(('Failure Rates'!G41)*Main!$Y29/8760+1)</f>
        <v>0</v>
      </c>
      <c r="AP10" s="95">
        <f>Main!$B$10*('Failure Rates'!H41)*Main!$X29/8760/(('Failure Rates'!H41)*Main!$Y29/8760+1)</f>
        <v>0</v>
      </c>
      <c r="AQ10" s="95">
        <f>Main!$B$10*('Failure Rates'!I41)*Main!$X29/8760/(('Failure Rates'!I41)*Main!$Y29/8760+1)</f>
        <v>0</v>
      </c>
      <c r="AR10" s="95">
        <f>Main!$B$10*('Failure Rates'!J41)*Main!$X29/8760/(('Failure Rates'!J41)*Main!$Y29/8760+1)</f>
        <v>0</v>
      </c>
      <c r="AS10" s="95">
        <f>Main!$B$10*('Failure Rates'!K41)*Main!$X29/8760/(('Failure Rates'!K41)*Main!$Y29/8760+1)</f>
        <v>0</v>
      </c>
      <c r="AT10" s="95">
        <f>Main!$B$10*('Failure Rates'!L41)*Main!$X29/8760/(('Failure Rates'!L41)*Main!$Y29/8760+1)</f>
        <v>0</v>
      </c>
      <c r="AU10" s="95">
        <f>Main!$B$10*('Failure Rates'!M41)*Main!$X29/8760/(('Failure Rates'!M41)*Main!$Y29/8760+1)</f>
        <v>0</v>
      </c>
      <c r="AV10" s="95">
        <f>Main!$B$10*('Failure Rates'!N41)*Main!$X29/8760/(('Failure Rates'!N41)*Main!$Y29/8760+1)</f>
        <v>0</v>
      </c>
      <c r="AW10" s="95">
        <f>Main!$B$10*('Failure Rates'!O41)*Main!$X29/8760/(('Failure Rates'!O41)*Main!$Y29/8760+1)</f>
        <v>0</v>
      </c>
      <c r="AX10" s="95">
        <f>Main!$B$10*('Failure Rates'!P41)*Main!$X29/8760/(('Failure Rates'!P41)*Main!$Y29/8760+1)</f>
        <v>0</v>
      </c>
      <c r="AY10" s="95">
        <f>Main!$B$10*('Failure Rates'!Q41)*Main!$X29/8760/(('Failure Rates'!Q41)*Main!$Y29/8760+1)</f>
        <v>0</v>
      </c>
      <c r="AZ10" s="95">
        <f>Main!$B$10*('Failure Rates'!R41)*Main!$X29/8760/(('Failure Rates'!R41)*Main!$Y29/8760+1)</f>
        <v>0</v>
      </c>
      <c r="BA10" s="95">
        <f>Main!$B$10*('Failure Rates'!S41)*Main!$X29/8760/(('Failure Rates'!S41)*Main!$Y29/8760+1)</f>
        <v>0</v>
      </c>
      <c r="BB10" s="95">
        <f>Main!$B$10*('Failure Rates'!T41)*Main!$X29/8760/(('Failure Rates'!T41)*Main!$Y29/8760+1)</f>
        <v>0</v>
      </c>
      <c r="BC10" s="95">
        <f>Main!$B$10*('Failure Rates'!U41)*Main!$X29/8760/(('Failure Rates'!U41)*Main!$Y29/8760+1)</f>
        <v>0</v>
      </c>
      <c r="BD10" s="95">
        <f>Main!$B$10*('Failure Rates'!V41)*Main!$X29/8760/(('Failure Rates'!V41)*Main!$Y29/8760+1)</f>
        <v>0</v>
      </c>
      <c r="BE10" s="95">
        <f>Main!$B$10*('Failure Rates'!W41)*Main!$X29/8760/(('Failure Rates'!W41)*Main!$Y29/8760+1)</f>
        <v>0</v>
      </c>
      <c r="BF10" s="95">
        <f>Main!$B$10*('Failure Rates'!X41)*Main!$X29/8760/(('Failure Rates'!X41)*Main!$Y29/8760+1)</f>
        <v>0</v>
      </c>
      <c r="BG10" s="95">
        <f>Main!$B$10*('Failure Rates'!Y41)*Main!$X29/8760/(('Failure Rates'!Y41)*Main!$Y29/8760+1)</f>
        <v>0</v>
      </c>
      <c r="BH10" s="95">
        <f>Main!$B$10*('Failure Rates'!Z41)*Main!$X29/8760/(('Failure Rates'!Z41)*Main!$Y29/8760+1)</f>
        <v>0</v>
      </c>
      <c r="BI10" s="95">
        <f>Main!$B$10*('Failure Rates'!AA41)*Main!$X29/8760/(('Failure Rates'!AA41)*Main!$Y29/8760+1)</f>
        <v>0</v>
      </c>
      <c r="BJ10" s="95">
        <f>Main!$B$10*('Failure Rates'!AB41)*Main!$X29/8760/(('Failure Rates'!AB41)*Main!$Y29/8760+1)</f>
        <v>0</v>
      </c>
      <c r="BK10" s="95">
        <f>Main!$B$10*('Failure Rates'!AC41)*Main!$X29/8760/(('Failure Rates'!AC41)*Main!$Y29/8760+1)</f>
        <v>0</v>
      </c>
      <c r="BL10" s="95">
        <f>Main!$B$10*('Failure Rates'!AD41)*Main!$X29/8760/(('Failure Rates'!AD41)*Main!$Y29/8760+1)</f>
        <v>0</v>
      </c>
      <c r="BM10" s="95">
        <f>Main!$B$10*('Failure Rates'!AE41)*Main!$X29/8760/(('Failure Rates'!AE41)*Main!$Y29/8760+1)</f>
        <v>0</v>
      </c>
      <c r="BN10" s="95">
        <f>Main!$B$10*('Failure Rates'!AF41)*Main!$X29/8760/(('Failure Rates'!AF41)*Main!$Y29/8760+1)</f>
        <v>0</v>
      </c>
      <c r="BO10" s="95">
        <f>Main!$B$10*('Failure Rates'!AG41)*Main!$X29/8760/(('Failure Rates'!AG41)*Main!$Y29/8760+1)</f>
        <v>0</v>
      </c>
      <c r="BP10" s="95">
        <f>Main!$B$10*('Failure Rates'!AH41)*Main!$X29/8760/(('Failure Rates'!AH41)*Main!$Y29/8760+1)</f>
        <v>0</v>
      </c>
      <c r="BQ10" s="95">
        <f>Main!$B$10*('Failure Rates'!AI41)*Main!$X29/8760/(('Failure Rates'!AI41)*Main!$Y29/8760+1)</f>
        <v>0</v>
      </c>
      <c r="BR10" s="95">
        <f>Main!$B$10*('Failure Rates'!AJ41)*Main!$X29/8760/(('Failure Rates'!AJ41)*Main!$Y29/8760+1)</f>
        <v>0</v>
      </c>
    </row>
    <row r="11" spans="1:70" ht="10.5" x14ac:dyDescent="0.25">
      <c r="B11" s="8" t="s">
        <v>174</v>
      </c>
      <c r="C11" s="8"/>
      <c r="D11" s="8"/>
      <c r="E11" s="95">
        <f>Main!$B$9*('Failure Rates'!E42)*Main!$V30/8760/(('Failure Rates'!E42)*Main!$Y30/8760+1)</f>
        <v>0</v>
      </c>
      <c r="F11" s="95">
        <f>Main!$B$9*('Failure Rates'!F42)*Main!$V30/8760/(('Failure Rates'!F42)*Main!$Y30/8760+1)</f>
        <v>0</v>
      </c>
      <c r="G11" s="95">
        <f>Main!$B$9*('Failure Rates'!G42)*Main!$V30/8760/(('Failure Rates'!G42)*Main!$Y30/8760+1)</f>
        <v>0</v>
      </c>
      <c r="H11" s="95">
        <f>Main!$B$9*('Failure Rates'!H42)*Main!$V30/8760/(('Failure Rates'!H42)*Main!$Y30/8760+1)</f>
        <v>0</v>
      </c>
      <c r="I11" s="95">
        <f>Main!$B$9*('Failure Rates'!I42)*Main!$V30/8760/(('Failure Rates'!I42)*Main!$Y30/8760+1)</f>
        <v>0</v>
      </c>
      <c r="J11" s="95">
        <f>Main!$B$9*('Failure Rates'!J42)*Main!$V30/8760/(('Failure Rates'!J42)*Main!$Y30/8760+1)</f>
        <v>0</v>
      </c>
      <c r="K11" s="95">
        <f>Main!$B$9*('Failure Rates'!K42)*Main!$V30/8760/(('Failure Rates'!K42)*Main!$Y30/8760+1)</f>
        <v>0</v>
      </c>
      <c r="L11" s="95">
        <f>Main!$B$9*('Failure Rates'!L42)*Main!$V30/8760/(('Failure Rates'!L42)*Main!$Y30/8760+1)</f>
        <v>0</v>
      </c>
      <c r="M11" s="95">
        <f>Main!$B$9*('Failure Rates'!M42)*Main!$V30/8760/(('Failure Rates'!M42)*Main!$Y30/8760+1)</f>
        <v>0</v>
      </c>
      <c r="N11" s="95">
        <f>Main!$B$9*('Failure Rates'!N42)*Main!$V30/8760/(('Failure Rates'!N42)*Main!$Y30/8760+1)</f>
        <v>0</v>
      </c>
      <c r="O11" s="95">
        <f>Main!$B$9*('Failure Rates'!O42)*Main!$V30/8760/(('Failure Rates'!O42)*Main!$Y30/8760+1)</f>
        <v>0</v>
      </c>
      <c r="P11" s="95">
        <f>Main!$B$9*('Failure Rates'!P42)*Main!$V30/8760/(('Failure Rates'!P42)*Main!$Y30/8760+1)</f>
        <v>0</v>
      </c>
      <c r="Q11" s="95">
        <f>Main!$B$9*('Failure Rates'!Q42)*Main!$V30/8760/(('Failure Rates'!Q42)*Main!$Y30/8760+1)</f>
        <v>0</v>
      </c>
      <c r="R11" s="95">
        <f>Main!$B$9*('Failure Rates'!R42)*Main!$V30/8760/(('Failure Rates'!R42)*Main!$Y30/8760+1)</f>
        <v>0</v>
      </c>
      <c r="S11" s="95">
        <f>Main!$B$9*('Failure Rates'!S42)*Main!$V30/8760/(('Failure Rates'!S42)*Main!$Y30/8760+1)</f>
        <v>0</v>
      </c>
      <c r="T11" s="95">
        <f>Main!$B$9*('Failure Rates'!T42)*Main!$V30/8760/(('Failure Rates'!T42)*Main!$Y30/8760+1)</f>
        <v>0</v>
      </c>
      <c r="U11" s="95">
        <f>Main!$B$9*('Failure Rates'!U42)*Main!$V30/8760/(('Failure Rates'!U42)*Main!$Y30/8760+1)</f>
        <v>0</v>
      </c>
      <c r="V11" s="95">
        <f>Main!$B$9*('Failure Rates'!V42)*Main!$V30/8760/(('Failure Rates'!V42)*Main!$Y30/8760+1)</f>
        <v>0</v>
      </c>
      <c r="W11" s="95">
        <f>Main!$B$9*('Failure Rates'!W42)*Main!$V30/8760/(('Failure Rates'!W42)*Main!$Y30/8760+1)</f>
        <v>0</v>
      </c>
      <c r="X11" s="95">
        <f>Main!$B$9*('Failure Rates'!X42)*Main!$V30/8760/(('Failure Rates'!X42)*Main!$Y30/8760+1)</f>
        <v>0</v>
      </c>
      <c r="Y11" s="95">
        <f>Main!$B$9*('Failure Rates'!Y42)*Main!$V30/8760/(('Failure Rates'!Y42)*Main!$Y30/8760+1)</f>
        <v>0</v>
      </c>
      <c r="Z11" s="95">
        <f>Main!$B$9*('Failure Rates'!Z42)*Main!$V30/8760/(('Failure Rates'!Z42)*Main!$Y30/8760+1)</f>
        <v>0</v>
      </c>
      <c r="AA11" s="95">
        <f>Main!$B$9*('Failure Rates'!AA42)*Main!$V30/8760/(('Failure Rates'!AA42)*Main!$Y30/8760+1)</f>
        <v>0</v>
      </c>
      <c r="AB11" s="95">
        <f>Main!$B$9*('Failure Rates'!AB42)*Main!$V30/8760/(('Failure Rates'!AB42)*Main!$Y30/8760+1)</f>
        <v>0</v>
      </c>
      <c r="AC11" s="95">
        <f>Main!$B$9*('Failure Rates'!AC42)*Main!$V30/8760/(('Failure Rates'!AC42)*Main!$Y30/8760+1)</f>
        <v>0</v>
      </c>
      <c r="AD11" s="95">
        <f>Main!$B$9*('Failure Rates'!AD42)*Main!$V30/8760/(('Failure Rates'!AD42)*Main!$Y30/8760+1)</f>
        <v>0</v>
      </c>
      <c r="AE11" s="95">
        <f>Main!$B$9*('Failure Rates'!AE42)*Main!$V30/8760/(('Failure Rates'!AE42)*Main!$Y30/8760+1)</f>
        <v>0</v>
      </c>
      <c r="AF11" s="95">
        <f>Main!$B$9*('Failure Rates'!AF42)*Main!$V30/8760/(('Failure Rates'!AF42)*Main!$Y30/8760+1)</f>
        <v>0</v>
      </c>
      <c r="AG11" s="95">
        <f>Main!$B$9*('Failure Rates'!AG42)*Main!$V30/8760/(('Failure Rates'!AG42)*Main!$Y30/8760+1)</f>
        <v>0</v>
      </c>
      <c r="AH11" s="95">
        <f>Main!$B$9*('Failure Rates'!AH42)*Main!$V30/8760/(('Failure Rates'!AH42)*Main!$Y30/8760+1)</f>
        <v>0</v>
      </c>
      <c r="AI11" s="95">
        <f>Main!$B$9*('Failure Rates'!AI42)*Main!$V30/8760/(('Failure Rates'!AI42)*Main!$Y30/8760+1)</f>
        <v>0</v>
      </c>
      <c r="AJ11" s="95">
        <f>Main!$B$9*('Failure Rates'!AJ42)*Main!$V30/8760/(('Failure Rates'!AJ42)*Main!$Y30/8760+1)</f>
        <v>0</v>
      </c>
      <c r="AK11" s="14"/>
      <c r="AL11" s="14"/>
      <c r="AM11" s="95">
        <f>Main!$B$10*('Failure Rates'!E42)*Main!$X30/8760/(('Failure Rates'!E42)*Main!$Y30/8760+1)</f>
        <v>0</v>
      </c>
      <c r="AN11" s="95">
        <f>Main!$B$10*('Failure Rates'!F42)*Main!$X30/8760/(('Failure Rates'!F42)*Main!$Y30/8760+1)</f>
        <v>0</v>
      </c>
      <c r="AO11" s="95">
        <f>Main!$B$10*('Failure Rates'!G42)*Main!$X30/8760/(('Failure Rates'!G42)*Main!$Y30/8760+1)</f>
        <v>0</v>
      </c>
      <c r="AP11" s="95">
        <f>Main!$B$10*('Failure Rates'!H42)*Main!$X30/8760/(('Failure Rates'!H42)*Main!$Y30/8760+1)</f>
        <v>0</v>
      </c>
      <c r="AQ11" s="95">
        <f>Main!$B$10*('Failure Rates'!I42)*Main!$X30/8760/(('Failure Rates'!I42)*Main!$Y30/8760+1)</f>
        <v>0</v>
      </c>
      <c r="AR11" s="95">
        <f>Main!$B$10*('Failure Rates'!J42)*Main!$X30/8760/(('Failure Rates'!J42)*Main!$Y30/8760+1)</f>
        <v>0</v>
      </c>
      <c r="AS11" s="95">
        <f>Main!$B$10*('Failure Rates'!K42)*Main!$X30/8760/(('Failure Rates'!K42)*Main!$Y30/8760+1)</f>
        <v>0</v>
      </c>
      <c r="AT11" s="95">
        <f>Main!$B$10*('Failure Rates'!L42)*Main!$X30/8760/(('Failure Rates'!L42)*Main!$Y30/8760+1)</f>
        <v>0</v>
      </c>
      <c r="AU11" s="95">
        <f>Main!$B$10*('Failure Rates'!M42)*Main!$X30/8760/(('Failure Rates'!M42)*Main!$Y30/8760+1)</f>
        <v>0</v>
      </c>
      <c r="AV11" s="95">
        <f>Main!$B$10*('Failure Rates'!N42)*Main!$X30/8760/(('Failure Rates'!N42)*Main!$Y30/8760+1)</f>
        <v>0</v>
      </c>
      <c r="AW11" s="95">
        <f>Main!$B$10*('Failure Rates'!O42)*Main!$X30/8760/(('Failure Rates'!O42)*Main!$Y30/8760+1)</f>
        <v>0</v>
      </c>
      <c r="AX11" s="95">
        <f>Main!$B$10*('Failure Rates'!P42)*Main!$X30/8760/(('Failure Rates'!P42)*Main!$Y30/8760+1)</f>
        <v>0</v>
      </c>
      <c r="AY11" s="95">
        <f>Main!$B$10*('Failure Rates'!Q42)*Main!$X30/8760/(('Failure Rates'!Q42)*Main!$Y30/8760+1)</f>
        <v>0</v>
      </c>
      <c r="AZ11" s="95">
        <f>Main!$B$10*('Failure Rates'!R42)*Main!$X30/8760/(('Failure Rates'!R42)*Main!$Y30/8760+1)</f>
        <v>0</v>
      </c>
      <c r="BA11" s="95">
        <f>Main!$B$10*('Failure Rates'!S42)*Main!$X30/8760/(('Failure Rates'!S42)*Main!$Y30/8760+1)</f>
        <v>0</v>
      </c>
      <c r="BB11" s="95">
        <f>Main!$B$10*('Failure Rates'!T42)*Main!$X30/8760/(('Failure Rates'!T42)*Main!$Y30/8760+1)</f>
        <v>0</v>
      </c>
      <c r="BC11" s="95">
        <f>Main!$B$10*('Failure Rates'!U42)*Main!$X30/8760/(('Failure Rates'!U42)*Main!$Y30/8760+1)</f>
        <v>0</v>
      </c>
      <c r="BD11" s="95">
        <f>Main!$B$10*('Failure Rates'!V42)*Main!$X30/8760/(('Failure Rates'!V42)*Main!$Y30/8760+1)</f>
        <v>0</v>
      </c>
      <c r="BE11" s="95">
        <f>Main!$B$10*('Failure Rates'!W42)*Main!$X30/8760/(('Failure Rates'!W42)*Main!$Y30/8760+1)</f>
        <v>0</v>
      </c>
      <c r="BF11" s="95">
        <f>Main!$B$10*('Failure Rates'!X42)*Main!$X30/8760/(('Failure Rates'!X42)*Main!$Y30/8760+1)</f>
        <v>0</v>
      </c>
      <c r="BG11" s="95">
        <f>Main!$B$10*('Failure Rates'!Y42)*Main!$X30/8760/(('Failure Rates'!Y42)*Main!$Y30/8760+1)</f>
        <v>0</v>
      </c>
      <c r="BH11" s="95">
        <f>Main!$B$10*('Failure Rates'!Z42)*Main!$X30/8760/(('Failure Rates'!Z42)*Main!$Y30/8760+1)</f>
        <v>0</v>
      </c>
      <c r="BI11" s="95">
        <f>Main!$B$10*('Failure Rates'!AA42)*Main!$X30/8760/(('Failure Rates'!AA42)*Main!$Y30/8760+1)</f>
        <v>0</v>
      </c>
      <c r="BJ11" s="95">
        <f>Main!$B$10*('Failure Rates'!AB42)*Main!$X30/8760/(('Failure Rates'!AB42)*Main!$Y30/8760+1)</f>
        <v>0</v>
      </c>
      <c r="BK11" s="95">
        <f>Main!$B$10*('Failure Rates'!AC42)*Main!$X30/8760/(('Failure Rates'!AC42)*Main!$Y30/8760+1)</f>
        <v>0</v>
      </c>
      <c r="BL11" s="95">
        <f>Main!$B$10*('Failure Rates'!AD42)*Main!$X30/8760/(('Failure Rates'!AD42)*Main!$Y30/8760+1)</f>
        <v>0</v>
      </c>
      <c r="BM11" s="95">
        <f>Main!$B$10*('Failure Rates'!AE42)*Main!$X30/8760/(('Failure Rates'!AE42)*Main!$Y30/8760+1)</f>
        <v>0</v>
      </c>
      <c r="BN11" s="95">
        <f>Main!$B$10*('Failure Rates'!AF42)*Main!$X30/8760/(('Failure Rates'!AF42)*Main!$Y30/8760+1)</f>
        <v>0</v>
      </c>
      <c r="BO11" s="95">
        <f>Main!$B$10*('Failure Rates'!AG42)*Main!$X30/8760/(('Failure Rates'!AG42)*Main!$Y30/8760+1)</f>
        <v>0</v>
      </c>
      <c r="BP11" s="95">
        <f>Main!$B$10*('Failure Rates'!AH42)*Main!$X30/8760/(('Failure Rates'!AH42)*Main!$Y30/8760+1)</f>
        <v>0</v>
      </c>
      <c r="BQ11" s="95">
        <f>Main!$B$10*('Failure Rates'!AI42)*Main!$X30/8760/(('Failure Rates'!AI42)*Main!$Y30/8760+1)</f>
        <v>0</v>
      </c>
      <c r="BR11" s="95">
        <f>Main!$B$10*('Failure Rates'!AJ42)*Main!$X30/8760/(('Failure Rates'!AJ42)*Main!$Y30/8760+1)</f>
        <v>0</v>
      </c>
    </row>
    <row r="12" spans="1:70" ht="10.5" x14ac:dyDescent="0.25">
      <c r="B12" s="8" t="s">
        <v>175</v>
      </c>
      <c r="C12" s="8"/>
      <c r="D12" s="8"/>
      <c r="E12" s="95">
        <f>Main!$B$9*('Failure Rates'!E43)*Main!$V31/8760/(('Failure Rates'!E43)*Main!$Y31/8760+1)</f>
        <v>0</v>
      </c>
      <c r="F12" s="95">
        <f>Main!$B$9*('Failure Rates'!F43)*Main!$V31/8760/(('Failure Rates'!F43)*Main!$Y31/8760+1)</f>
        <v>0</v>
      </c>
      <c r="G12" s="95">
        <f>Main!$B$9*('Failure Rates'!G43)*Main!$V31/8760/(('Failure Rates'!G43)*Main!$Y31/8760+1)</f>
        <v>0</v>
      </c>
      <c r="H12" s="95">
        <f>Main!$B$9*('Failure Rates'!H43)*Main!$V31/8760/(('Failure Rates'!H43)*Main!$Y31/8760+1)</f>
        <v>0</v>
      </c>
      <c r="I12" s="95">
        <f>Main!$B$9*('Failure Rates'!I43)*Main!$V31/8760/(('Failure Rates'!I43)*Main!$Y31/8760+1)</f>
        <v>0</v>
      </c>
      <c r="J12" s="95">
        <f>Main!$B$9*('Failure Rates'!J43)*Main!$V31/8760/(('Failure Rates'!J43)*Main!$Y31/8760+1)</f>
        <v>0</v>
      </c>
      <c r="K12" s="95">
        <f>Main!$B$9*('Failure Rates'!K43)*Main!$V31/8760/(('Failure Rates'!K43)*Main!$Y31/8760+1)</f>
        <v>0</v>
      </c>
      <c r="L12" s="95">
        <f>Main!$B$9*('Failure Rates'!L43)*Main!$V31/8760/(('Failure Rates'!L43)*Main!$Y31/8760+1)</f>
        <v>0</v>
      </c>
      <c r="M12" s="95">
        <f>Main!$B$9*('Failure Rates'!M43)*Main!$V31/8760/(('Failure Rates'!M43)*Main!$Y31/8760+1)</f>
        <v>0</v>
      </c>
      <c r="N12" s="95">
        <f>Main!$B$9*('Failure Rates'!N43)*Main!$V31/8760/(('Failure Rates'!N43)*Main!$Y31/8760+1)</f>
        <v>0</v>
      </c>
      <c r="O12" s="95">
        <f>Main!$B$9*('Failure Rates'!O43)*Main!$V31/8760/(('Failure Rates'!O43)*Main!$Y31/8760+1)</f>
        <v>0</v>
      </c>
      <c r="P12" s="95">
        <f>Main!$B$9*('Failure Rates'!P43)*Main!$V31/8760/(('Failure Rates'!P43)*Main!$Y31/8760+1)</f>
        <v>0</v>
      </c>
      <c r="Q12" s="95">
        <f>Main!$B$9*('Failure Rates'!Q43)*Main!$V31/8760/(('Failure Rates'!Q43)*Main!$Y31/8760+1)</f>
        <v>0</v>
      </c>
      <c r="R12" s="95">
        <f>Main!$B$9*('Failure Rates'!R43)*Main!$V31/8760/(('Failure Rates'!R43)*Main!$Y31/8760+1)</f>
        <v>0</v>
      </c>
      <c r="S12" s="95">
        <f>Main!$B$9*('Failure Rates'!S43)*Main!$V31/8760/(('Failure Rates'!S43)*Main!$Y31/8760+1)</f>
        <v>0</v>
      </c>
      <c r="T12" s="95">
        <f>Main!$B$9*('Failure Rates'!T43)*Main!$V31/8760/(('Failure Rates'!T43)*Main!$Y31/8760+1)</f>
        <v>0</v>
      </c>
      <c r="U12" s="95">
        <f>Main!$B$9*('Failure Rates'!U43)*Main!$V31/8760/(('Failure Rates'!U43)*Main!$Y31/8760+1)</f>
        <v>0</v>
      </c>
      <c r="V12" s="95">
        <f>Main!$B$9*('Failure Rates'!V43)*Main!$V31/8760/(('Failure Rates'!V43)*Main!$Y31/8760+1)</f>
        <v>0</v>
      </c>
      <c r="W12" s="95">
        <f>Main!$B$9*('Failure Rates'!W43)*Main!$V31/8760/(('Failure Rates'!W43)*Main!$Y31/8760+1)</f>
        <v>0</v>
      </c>
      <c r="X12" s="95">
        <f>Main!$B$9*('Failure Rates'!X43)*Main!$V31/8760/(('Failure Rates'!X43)*Main!$Y31/8760+1)</f>
        <v>0</v>
      </c>
      <c r="Y12" s="95">
        <f>Main!$B$9*('Failure Rates'!Y43)*Main!$V31/8760/(('Failure Rates'!Y43)*Main!$Y31/8760+1)</f>
        <v>0</v>
      </c>
      <c r="Z12" s="95">
        <f>Main!$B$9*('Failure Rates'!Z43)*Main!$V31/8760/(('Failure Rates'!Z43)*Main!$Y31/8760+1)</f>
        <v>0</v>
      </c>
      <c r="AA12" s="95">
        <f>Main!$B$9*('Failure Rates'!AA43)*Main!$V31/8760/(('Failure Rates'!AA43)*Main!$Y31/8760+1)</f>
        <v>0</v>
      </c>
      <c r="AB12" s="95">
        <f>Main!$B$9*('Failure Rates'!AB43)*Main!$V31/8760/(('Failure Rates'!AB43)*Main!$Y31/8760+1)</f>
        <v>0</v>
      </c>
      <c r="AC12" s="95">
        <f>Main!$B$9*('Failure Rates'!AC43)*Main!$V31/8760/(('Failure Rates'!AC43)*Main!$Y31/8760+1)</f>
        <v>0</v>
      </c>
      <c r="AD12" s="95">
        <f>Main!$B$9*('Failure Rates'!AD43)*Main!$V31/8760/(('Failure Rates'!AD43)*Main!$Y31/8760+1)</f>
        <v>0</v>
      </c>
      <c r="AE12" s="95">
        <f>Main!$B$9*('Failure Rates'!AE43)*Main!$V31/8760/(('Failure Rates'!AE43)*Main!$Y31/8760+1)</f>
        <v>0</v>
      </c>
      <c r="AF12" s="95">
        <f>Main!$B$9*('Failure Rates'!AF43)*Main!$V31/8760/(('Failure Rates'!AF43)*Main!$Y31/8760+1)</f>
        <v>0</v>
      </c>
      <c r="AG12" s="95">
        <f>Main!$B$9*('Failure Rates'!AG43)*Main!$V31/8760/(('Failure Rates'!AG43)*Main!$Y31/8760+1)</f>
        <v>0</v>
      </c>
      <c r="AH12" s="95">
        <f>Main!$B$9*('Failure Rates'!AH43)*Main!$V31/8760/(('Failure Rates'!AH43)*Main!$Y31/8760+1)</f>
        <v>0</v>
      </c>
      <c r="AI12" s="95">
        <f>Main!$B$9*('Failure Rates'!AI43)*Main!$V31/8760/(('Failure Rates'!AI43)*Main!$Y31/8760+1)</f>
        <v>0</v>
      </c>
      <c r="AJ12" s="95">
        <f>Main!$B$9*('Failure Rates'!AJ43)*Main!$V31/8760/(('Failure Rates'!AJ43)*Main!$Y31/8760+1)</f>
        <v>0</v>
      </c>
      <c r="AK12" s="14"/>
      <c r="AL12" s="14"/>
      <c r="AM12" s="95">
        <f>Main!$B$10*('Failure Rates'!E43)*Main!$X31/8760/(('Failure Rates'!E43)*Main!$Y31/8760+1)</f>
        <v>0</v>
      </c>
      <c r="AN12" s="95">
        <f>Main!$B$10*('Failure Rates'!F43)*Main!$X31/8760/(('Failure Rates'!F43)*Main!$Y31/8760+1)</f>
        <v>0</v>
      </c>
      <c r="AO12" s="95">
        <f>Main!$B$10*('Failure Rates'!G43)*Main!$X31/8760/(('Failure Rates'!G43)*Main!$Y31/8760+1)</f>
        <v>0</v>
      </c>
      <c r="AP12" s="95">
        <f>Main!$B$10*('Failure Rates'!H43)*Main!$X31/8760/(('Failure Rates'!H43)*Main!$Y31/8760+1)</f>
        <v>0</v>
      </c>
      <c r="AQ12" s="95">
        <f>Main!$B$10*('Failure Rates'!I43)*Main!$X31/8760/(('Failure Rates'!I43)*Main!$Y31/8760+1)</f>
        <v>0</v>
      </c>
      <c r="AR12" s="95">
        <f>Main!$B$10*('Failure Rates'!J43)*Main!$X31/8760/(('Failure Rates'!J43)*Main!$Y31/8760+1)</f>
        <v>0</v>
      </c>
      <c r="AS12" s="95">
        <f>Main!$B$10*('Failure Rates'!K43)*Main!$X31/8760/(('Failure Rates'!K43)*Main!$Y31/8760+1)</f>
        <v>0</v>
      </c>
      <c r="AT12" s="95">
        <f>Main!$B$10*('Failure Rates'!L43)*Main!$X31/8760/(('Failure Rates'!L43)*Main!$Y31/8760+1)</f>
        <v>0</v>
      </c>
      <c r="AU12" s="95">
        <f>Main!$B$10*('Failure Rates'!M43)*Main!$X31/8760/(('Failure Rates'!M43)*Main!$Y31/8760+1)</f>
        <v>0</v>
      </c>
      <c r="AV12" s="95">
        <f>Main!$B$10*('Failure Rates'!N43)*Main!$X31/8760/(('Failure Rates'!N43)*Main!$Y31/8760+1)</f>
        <v>0</v>
      </c>
      <c r="AW12" s="95">
        <f>Main!$B$10*('Failure Rates'!O43)*Main!$X31/8760/(('Failure Rates'!O43)*Main!$Y31/8760+1)</f>
        <v>0</v>
      </c>
      <c r="AX12" s="95">
        <f>Main!$B$10*('Failure Rates'!P43)*Main!$X31/8760/(('Failure Rates'!P43)*Main!$Y31/8760+1)</f>
        <v>0</v>
      </c>
      <c r="AY12" s="95">
        <f>Main!$B$10*('Failure Rates'!Q43)*Main!$X31/8760/(('Failure Rates'!Q43)*Main!$Y31/8760+1)</f>
        <v>0</v>
      </c>
      <c r="AZ12" s="95">
        <f>Main!$B$10*('Failure Rates'!R43)*Main!$X31/8760/(('Failure Rates'!R43)*Main!$Y31/8760+1)</f>
        <v>0</v>
      </c>
      <c r="BA12" s="95">
        <f>Main!$B$10*('Failure Rates'!S43)*Main!$X31/8760/(('Failure Rates'!S43)*Main!$Y31/8760+1)</f>
        <v>0</v>
      </c>
      <c r="BB12" s="95">
        <f>Main!$B$10*('Failure Rates'!T43)*Main!$X31/8760/(('Failure Rates'!T43)*Main!$Y31/8760+1)</f>
        <v>0</v>
      </c>
      <c r="BC12" s="95">
        <f>Main!$B$10*('Failure Rates'!U43)*Main!$X31/8760/(('Failure Rates'!U43)*Main!$Y31/8760+1)</f>
        <v>0</v>
      </c>
      <c r="BD12" s="95">
        <f>Main!$B$10*('Failure Rates'!V43)*Main!$X31/8760/(('Failure Rates'!V43)*Main!$Y31/8760+1)</f>
        <v>0</v>
      </c>
      <c r="BE12" s="95">
        <f>Main!$B$10*('Failure Rates'!W43)*Main!$X31/8760/(('Failure Rates'!W43)*Main!$Y31/8760+1)</f>
        <v>0</v>
      </c>
      <c r="BF12" s="95">
        <f>Main!$B$10*('Failure Rates'!X43)*Main!$X31/8760/(('Failure Rates'!X43)*Main!$Y31/8760+1)</f>
        <v>0</v>
      </c>
      <c r="BG12" s="95">
        <f>Main!$B$10*('Failure Rates'!Y43)*Main!$X31/8760/(('Failure Rates'!Y43)*Main!$Y31/8760+1)</f>
        <v>0</v>
      </c>
      <c r="BH12" s="95">
        <f>Main!$B$10*('Failure Rates'!Z43)*Main!$X31/8760/(('Failure Rates'!Z43)*Main!$Y31/8760+1)</f>
        <v>0</v>
      </c>
      <c r="BI12" s="95">
        <f>Main!$B$10*('Failure Rates'!AA43)*Main!$X31/8760/(('Failure Rates'!AA43)*Main!$Y31/8760+1)</f>
        <v>0</v>
      </c>
      <c r="BJ12" s="95">
        <f>Main!$B$10*('Failure Rates'!AB43)*Main!$X31/8760/(('Failure Rates'!AB43)*Main!$Y31/8760+1)</f>
        <v>0</v>
      </c>
      <c r="BK12" s="95">
        <f>Main!$B$10*('Failure Rates'!AC43)*Main!$X31/8760/(('Failure Rates'!AC43)*Main!$Y31/8760+1)</f>
        <v>0</v>
      </c>
      <c r="BL12" s="95">
        <f>Main!$B$10*('Failure Rates'!AD43)*Main!$X31/8760/(('Failure Rates'!AD43)*Main!$Y31/8760+1)</f>
        <v>0</v>
      </c>
      <c r="BM12" s="95">
        <f>Main!$B$10*('Failure Rates'!AE43)*Main!$X31/8760/(('Failure Rates'!AE43)*Main!$Y31/8760+1)</f>
        <v>0</v>
      </c>
      <c r="BN12" s="95">
        <f>Main!$B$10*('Failure Rates'!AF43)*Main!$X31/8760/(('Failure Rates'!AF43)*Main!$Y31/8760+1)</f>
        <v>0</v>
      </c>
      <c r="BO12" s="95">
        <f>Main!$B$10*('Failure Rates'!AG43)*Main!$X31/8760/(('Failure Rates'!AG43)*Main!$Y31/8760+1)</f>
        <v>0</v>
      </c>
      <c r="BP12" s="95">
        <f>Main!$B$10*('Failure Rates'!AH43)*Main!$X31/8760/(('Failure Rates'!AH43)*Main!$Y31/8760+1)</f>
        <v>0</v>
      </c>
      <c r="BQ12" s="95">
        <f>Main!$B$10*('Failure Rates'!AI43)*Main!$X31/8760/(('Failure Rates'!AI43)*Main!$Y31/8760+1)</f>
        <v>0</v>
      </c>
      <c r="BR12" s="95">
        <f>Main!$B$10*('Failure Rates'!AJ43)*Main!$X31/8760/(('Failure Rates'!AJ43)*Main!$Y31/8760+1)</f>
        <v>0</v>
      </c>
    </row>
    <row r="13" spans="1:70" ht="10.5" x14ac:dyDescent="0.25">
      <c r="B13" s="8" t="s">
        <v>176</v>
      </c>
      <c r="C13" s="8"/>
      <c r="D13" s="8"/>
      <c r="E13" s="95">
        <f>Main!$B$9*('Failure Rates'!E44)*Main!$V32/8760/(('Failure Rates'!E44)*Main!$Y32/8760+1)</f>
        <v>0</v>
      </c>
      <c r="F13" s="95">
        <f>Main!$B$9*('Failure Rates'!F44)*Main!$V32/8760/(('Failure Rates'!F44)*Main!$Y32/8760+1)</f>
        <v>0</v>
      </c>
      <c r="G13" s="95">
        <f>Main!$B$9*('Failure Rates'!G44)*Main!$V32/8760/(('Failure Rates'!G44)*Main!$Y32/8760+1)</f>
        <v>0</v>
      </c>
      <c r="H13" s="95">
        <f>Main!$B$9*('Failure Rates'!H44)*Main!$V32/8760/(('Failure Rates'!H44)*Main!$Y32/8760+1)</f>
        <v>0</v>
      </c>
      <c r="I13" s="95">
        <f>Main!$B$9*('Failure Rates'!I44)*Main!$V32/8760/(('Failure Rates'!I44)*Main!$Y32/8760+1)</f>
        <v>0</v>
      </c>
      <c r="J13" s="95">
        <f>Main!$B$9*('Failure Rates'!J44)*Main!$V32/8760/(('Failure Rates'!J44)*Main!$Y32/8760+1)</f>
        <v>0</v>
      </c>
      <c r="K13" s="95">
        <f>Main!$B$9*('Failure Rates'!K44)*Main!$V32/8760/(('Failure Rates'!K44)*Main!$Y32/8760+1)</f>
        <v>0</v>
      </c>
      <c r="L13" s="95">
        <f>Main!$B$9*('Failure Rates'!L44)*Main!$V32/8760/(('Failure Rates'!L44)*Main!$Y32/8760+1)</f>
        <v>0</v>
      </c>
      <c r="M13" s="95">
        <f>Main!$B$9*('Failure Rates'!M44)*Main!$V32/8760/(('Failure Rates'!M44)*Main!$Y32/8760+1)</f>
        <v>0</v>
      </c>
      <c r="N13" s="95">
        <f>Main!$B$9*('Failure Rates'!N44)*Main!$V32/8760/(('Failure Rates'!N44)*Main!$Y32/8760+1)</f>
        <v>0</v>
      </c>
      <c r="O13" s="95">
        <f>Main!$B$9*('Failure Rates'!O44)*Main!$V32/8760/(('Failure Rates'!O44)*Main!$Y32/8760+1)</f>
        <v>0</v>
      </c>
      <c r="P13" s="95">
        <f>Main!$B$9*('Failure Rates'!P44)*Main!$V32/8760/(('Failure Rates'!P44)*Main!$Y32/8760+1)</f>
        <v>0</v>
      </c>
      <c r="Q13" s="95">
        <f>Main!$B$9*('Failure Rates'!Q44)*Main!$V32/8760/(('Failure Rates'!Q44)*Main!$Y32/8760+1)</f>
        <v>0</v>
      </c>
      <c r="R13" s="95">
        <f>Main!$B$9*('Failure Rates'!R44)*Main!$V32/8760/(('Failure Rates'!R44)*Main!$Y32/8760+1)</f>
        <v>0</v>
      </c>
      <c r="S13" s="95">
        <f>Main!$B$9*('Failure Rates'!S44)*Main!$V32/8760/(('Failure Rates'!S44)*Main!$Y32/8760+1)</f>
        <v>0</v>
      </c>
      <c r="T13" s="95">
        <f>Main!$B$9*('Failure Rates'!T44)*Main!$V32/8760/(('Failure Rates'!T44)*Main!$Y32/8760+1)</f>
        <v>0</v>
      </c>
      <c r="U13" s="95">
        <f>Main!$B$9*('Failure Rates'!U44)*Main!$V32/8760/(('Failure Rates'!U44)*Main!$Y32/8760+1)</f>
        <v>0</v>
      </c>
      <c r="V13" s="95">
        <f>Main!$B$9*('Failure Rates'!V44)*Main!$V32/8760/(('Failure Rates'!V44)*Main!$Y32/8760+1)</f>
        <v>0</v>
      </c>
      <c r="W13" s="95">
        <f>Main!$B$9*('Failure Rates'!W44)*Main!$V32/8760/(('Failure Rates'!W44)*Main!$Y32/8760+1)</f>
        <v>0</v>
      </c>
      <c r="X13" s="95">
        <f>Main!$B$9*('Failure Rates'!X44)*Main!$V32/8760/(('Failure Rates'!X44)*Main!$Y32/8760+1)</f>
        <v>0</v>
      </c>
      <c r="Y13" s="95">
        <f>Main!$B$9*('Failure Rates'!Y44)*Main!$V32/8760/(('Failure Rates'!Y44)*Main!$Y32/8760+1)</f>
        <v>0</v>
      </c>
      <c r="Z13" s="95">
        <f>Main!$B$9*('Failure Rates'!Z44)*Main!$V32/8760/(('Failure Rates'!Z44)*Main!$Y32/8760+1)</f>
        <v>0</v>
      </c>
      <c r="AA13" s="95">
        <f>Main!$B$9*('Failure Rates'!AA44)*Main!$V32/8760/(('Failure Rates'!AA44)*Main!$Y32/8760+1)</f>
        <v>0</v>
      </c>
      <c r="AB13" s="95">
        <f>Main!$B$9*('Failure Rates'!AB44)*Main!$V32/8760/(('Failure Rates'!AB44)*Main!$Y32/8760+1)</f>
        <v>0</v>
      </c>
      <c r="AC13" s="95">
        <f>Main!$B$9*('Failure Rates'!AC44)*Main!$V32/8760/(('Failure Rates'!AC44)*Main!$Y32/8760+1)</f>
        <v>0</v>
      </c>
      <c r="AD13" s="95">
        <f>Main!$B$9*('Failure Rates'!AD44)*Main!$V32/8760/(('Failure Rates'!AD44)*Main!$Y32/8760+1)</f>
        <v>0</v>
      </c>
      <c r="AE13" s="95">
        <f>Main!$B$9*('Failure Rates'!AE44)*Main!$V32/8760/(('Failure Rates'!AE44)*Main!$Y32/8760+1)</f>
        <v>0</v>
      </c>
      <c r="AF13" s="95">
        <f>Main!$B$9*('Failure Rates'!AF44)*Main!$V32/8760/(('Failure Rates'!AF44)*Main!$Y32/8760+1)</f>
        <v>0</v>
      </c>
      <c r="AG13" s="95">
        <f>Main!$B$9*('Failure Rates'!AG44)*Main!$V32/8760/(('Failure Rates'!AG44)*Main!$Y32/8760+1)</f>
        <v>0</v>
      </c>
      <c r="AH13" s="95">
        <f>Main!$B$9*('Failure Rates'!AH44)*Main!$V32/8760/(('Failure Rates'!AH44)*Main!$Y32/8760+1)</f>
        <v>0</v>
      </c>
      <c r="AI13" s="95">
        <f>Main!$B$9*('Failure Rates'!AI44)*Main!$V32/8760/(('Failure Rates'!AI44)*Main!$Y32/8760+1)</f>
        <v>0</v>
      </c>
      <c r="AJ13" s="95">
        <f>Main!$B$9*('Failure Rates'!AJ44)*Main!$V32/8760/(('Failure Rates'!AJ44)*Main!$Y32/8760+1)</f>
        <v>0</v>
      </c>
      <c r="AK13" s="14"/>
      <c r="AL13" s="14"/>
      <c r="AM13" s="95">
        <f>Main!$B$10*('Failure Rates'!E44)*Main!$X32/8760/(('Failure Rates'!E44)*Main!$Y32/8760+1)</f>
        <v>0</v>
      </c>
      <c r="AN13" s="95">
        <f>Main!$B$10*('Failure Rates'!F44)*Main!$X32/8760/(('Failure Rates'!F44)*Main!$Y32/8760+1)</f>
        <v>0</v>
      </c>
      <c r="AO13" s="95">
        <f>Main!$B$10*('Failure Rates'!G44)*Main!$X32/8760/(('Failure Rates'!G44)*Main!$Y32/8760+1)</f>
        <v>0</v>
      </c>
      <c r="AP13" s="95">
        <f>Main!$B$10*('Failure Rates'!H44)*Main!$X32/8760/(('Failure Rates'!H44)*Main!$Y32/8760+1)</f>
        <v>0</v>
      </c>
      <c r="AQ13" s="95">
        <f>Main!$B$10*('Failure Rates'!I44)*Main!$X32/8760/(('Failure Rates'!I44)*Main!$Y32/8760+1)</f>
        <v>0</v>
      </c>
      <c r="AR13" s="95">
        <f>Main!$B$10*('Failure Rates'!J44)*Main!$X32/8760/(('Failure Rates'!J44)*Main!$Y32/8760+1)</f>
        <v>0</v>
      </c>
      <c r="AS13" s="95">
        <f>Main!$B$10*('Failure Rates'!K44)*Main!$X32/8760/(('Failure Rates'!K44)*Main!$Y32/8760+1)</f>
        <v>0</v>
      </c>
      <c r="AT13" s="95">
        <f>Main!$B$10*('Failure Rates'!L44)*Main!$X32/8760/(('Failure Rates'!L44)*Main!$Y32/8760+1)</f>
        <v>0</v>
      </c>
      <c r="AU13" s="95">
        <f>Main!$B$10*('Failure Rates'!M44)*Main!$X32/8760/(('Failure Rates'!M44)*Main!$Y32/8760+1)</f>
        <v>0</v>
      </c>
      <c r="AV13" s="95">
        <f>Main!$B$10*('Failure Rates'!N44)*Main!$X32/8760/(('Failure Rates'!N44)*Main!$Y32/8760+1)</f>
        <v>0</v>
      </c>
      <c r="AW13" s="95">
        <f>Main!$B$10*('Failure Rates'!O44)*Main!$X32/8760/(('Failure Rates'!O44)*Main!$Y32/8760+1)</f>
        <v>0</v>
      </c>
      <c r="AX13" s="95">
        <f>Main!$B$10*('Failure Rates'!P44)*Main!$X32/8760/(('Failure Rates'!P44)*Main!$Y32/8760+1)</f>
        <v>0</v>
      </c>
      <c r="AY13" s="95">
        <f>Main!$B$10*('Failure Rates'!Q44)*Main!$X32/8760/(('Failure Rates'!Q44)*Main!$Y32/8760+1)</f>
        <v>0</v>
      </c>
      <c r="AZ13" s="95">
        <f>Main!$B$10*('Failure Rates'!R44)*Main!$X32/8760/(('Failure Rates'!R44)*Main!$Y32/8760+1)</f>
        <v>0</v>
      </c>
      <c r="BA13" s="95">
        <f>Main!$B$10*('Failure Rates'!S44)*Main!$X32/8760/(('Failure Rates'!S44)*Main!$Y32/8760+1)</f>
        <v>0</v>
      </c>
      <c r="BB13" s="95">
        <f>Main!$B$10*('Failure Rates'!T44)*Main!$X32/8760/(('Failure Rates'!T44)*Main!$Y32/8760+1)</f>
        <v>0</v>
      </c>
      <c r="BC13" s="95">
        <f>Main!$B$10*('Failure Rates'!U44)*Main!$X32/8760/(('Failure Rates'!U44)*Main!$Y32/8760+1)</f>
        <v>0</v>
      </c>
      <c r="BD13" s="95">
        <f>Main!$B$10*('Failure Rates'!V44)*Main!$X32/8760/(('Failure Rates'!V44)*Main!$Y32/8760+1)</f>
        <v>0</v>
      </c>
      <c r="BE13" s="95">
        <f>Main!$B$10*('Failure Rates'!W44)*Main!$X32/8760/(('Failure Rates'!W44)*Main!$Y32/8760+1)</f>
        <v>0</v>
      </c>
      <c r="BF13" s="95">
        <f>Main!$B$10*('Failure Rates'!X44)*Main!$X32/8760/(('Failure Rates'!X44)*Main!$Y32/8760+1)</f>
        <v>0</v>
      </c>
      <c r="BG13" s="95">
        <f>Main!$B$10*('Failure Rates'!Y44)*Main!$X32/8760/(('Failure Rates'!Y44)*Main!$Y32/8760+1)</f>
        <v>0</v>
      </c>
      <c r="BH13" s="95">
        <f>Main!$B$10*('Failure Rates'!Z44)*Main!$X32/8760/(('Failure Rates'!Z44)*Main!$Y32/8760+1)</f>
        <v>0</v>
      </c>
      <c r="BI13" s="95">
        <f>Main!$B$10*('Failure Rates'!AA44)*Main!$X32/8760/(('Failure Rates'!AA44)*Main!$Y32/8760+1)</f>
        <v>0</v>
      </c>
      <c r="BJ13" s="95">
        <f>Main!$B$10*('Failure Rates'!AB44)*Main!$X32/8760/(('Failure Rates'!AB44)*Main!$Y32/8760+1)</f>
        <v>0</v>
      </c>
      <c r="BK13" s="95">
        <f>Main!$B$10*('Failure Rates'!AC44)*Main!$X32/8760/(('Failure Rates'!AC44)*Main!$Y32/8760+1)</f>
        <v>0</v>
      </c>
      <c r="BL13" s="95">
        <f>Main!$B$10*('Failure Rates'!AD44)*Main!$X32/8760/(('Failure Rates'!AD44)*Main!$Y32/8760+1)</f>
        <v>0</v>
      </c>
      <c r="BM13" s="95">
        <f>Main!$B$10*('Failure Rates'!AE44)*Main!$X32/8760/(('Failure Rates'!AE44)*Main!$Y32/8760+1)</f>
        <v>0</v>
      </c>
      <c r="BN13" s="95">
        <f>Main!$B$10*('Failure Rates'!AF44)*Main!$X32/8760/(('Failure Rates'!AF44)*Main!$Y32/8760+1)</f>
        <v>0</v>
      </c>
      <c r="BO13" s="95">
        <f>Main!$B$10*('Failure Rates'!AG44)*Main!$X32/8760/(('Failure Rates'!AG44)*Main!$Y32/8760+1)</f>
        <v>0</v>
      </c>
      <c r="BP13" s="95">
        <f>Main!$B$10*('Failure Rates'!AH44)*Main!$X32/8760/(('Failure Rates'!AH44)*Main!$Y32/8760+1)</f>
        <v>0</v>
      </c>
      <c r="BQ13" s="95">
        <f>Main!$B$10*('Failure Rates'!AI44)*Main!$X32/8760/(('Failure Rates'!AI44)*Main!$Y32/8760+1)</f>
        <v>0</v>
      </c>
      <c r="BR13" s="95">
        <f>Main!$B$10*('Failure Rates'!AJ44)*Main!$X32/8760/(('Failure Rates'!AJ44)*Main!$Y32/8760+1)</f>
        <v>0</v>
      </c>
    </row>
    <row r="14" spans="1:70" ht="10.5" x14ac:dyDescent="0.25">
      <c r="B14" s="8" t="s">
        <v>177</v>
      </c>
      <c r="C14" s="8"/>
      <c r="D14" s="8"/>
      <c r="E14" s="95">
        <f>Main!$B$9*('Failure Rates'!E45)*Main!$V33/8760/(('Failure Rates'!E45)*Main!$Y33/8760+1)</f>
        <v>0</v>
      </c>
      <c r="F14" s="95">
        <f>Main!$B$9*('Failure Rates'!F45)*Main!$V33/8760/(('Failure Rates'!F45)*Main!$Y33/8760+1)</f>
        <v>0</v>
      </c>
      <c r="G14" s="95">
        <f>Main!$B$9*('Failure Rates'!G45)*Main!$V33/8760/(('Failure Rates'!G45)*Main!$Y33/8760+1)</f>
        <v>0</v>
      </c>
      <c r="H14" s="95">
        <f>Main!$B$9*('Failure Rates'!H45)*Main!$V33/8760/(('Failure Rates'!H45)*Main!$Y33/8760+1)</f>
        <v>0</v>
      </c>
      <c r="I14" s="95">
        <f>Main!$B$9*('Failure Rates'!I45)*Main!$V33/8760/(('Failure Rates'!I45)*Main!$Y33/8760+1)</f>
        <v>0</v>
      </c>
      <c r="J14" s="95">
        <f>Main!$B$9*('Failure Rates'!J45)*Main!$V33/8760/(('Failure Rates'!J45)*Main!$Y33/8760+1)</f>
        <v>0</v>
      </c>
      <c r="K14" s="95">
        <f>Main!$B$9*('Failure Rates'!K45)*Main!$V33/8760/(('Failure Rates'!K45)*Main!$Y33/8760+1)</f>
        <v>0</v>
      </c>
      <c r="L14" s="95">
        <f>Main!$B$9*('Failure Rates'!L45)*Main!$V33/8760/(('Failure Rates'!L45)*Main!$Y33/8760+1)</f>
        <v>0</v>
      </c>
      <c r="M14" s="95">
        <f>Main!$B$9*('Failure Rates'!M45)*Main!$V33/8760/(('Failure Rates'!M45)*Main!$Y33/8760+1)</f>
        <v>0</v>
      </c>
      <c r="N14" s="95">
        <f>Main!$B$9*('Failure Rates'!N45)*Main!$V33/8760/(('Failure Rates'!N45)*Main!$Y33/8760+1)</f>
        <v>0</v>
      </c>
      <c r="O14" s="95">
        <f>Main!$B$9*('Failure Rates'!O45)*Main!$V33/8760/(('Failure Rates'!O45)*Main!$Y33/8760+1)</f>
        <v>0</v>
      </c>
      <c r="P14" s="95">
        <f>Main!$B$9*('Failure Rates'!P45)*Main!$V33/8760/(('Failure Rates'!P45)*Main!$Y33/8760+1)</f>
        <v>0</v>
      </c>
      <c r="Q14" s="95">
        <f>Main!$B$9*('Failure Rates'!Q45)*Main!$V33/8760/(('Failure Rates'!Q45)*Main!$Y33/8760+1)</f>
        <v>0</v>
      </c>
      <c r="R14" s="95">
        <f>Main!$B$9*('Failure Rates'!R45)*Main!$V33/8760/(('Failure Rates'!R45)*Main!$Y33/8760+1)</f>
        <v>0</v>
      </c>
      <c r="S14" s="95">
        <f>Main!$B$9*('Failure Rates'!S45)*Main!$V33/8760/(('Failure Rates'!S45)*Main!$Y33/8760+1)</f>
        <v>0</v>
      </c>
      <c r="T14" s="95">
        <f>Main!$B$9*('Failure Rates'!T45)*Main!$V33/8760/(('Failure Rates'!T45)*Main!$Y33/8760+1)</f>
        <v>0</v>
      </c>
      <c r="U14" s="95">
        <f>Main!$B$9*('Failure Rates'!U45)*Main!$V33/8760/(('Failure Rates'!U45)*Main!$Y33/8760+1)</f>
        <v>0</v>
      </c>
      <c r="V14" s="95">
        <f>Main!$B$9*('Failure Rates'!V45)*Main!$V33/8760/(('Failure Rates'!V45)*Main!$Y33/8760+1)</f>
        <v>0</v>
      </c>
      <c r="W14" s="95">
        <f>Main!$B$9*('Failure Rates'!W45)*Main!$V33/8760/(('Failure Rates'!W45)*Main!$Y33/8760+1)</f>
        <v>0</v>
      </c>
      <c r="X14" s="95">
        <f>Main!$B$9*('Failure Rates'!X45)*Main!$V33/8760/(('Failure Rates'!X45)*Main!$Y33/8760+1)</f>
        <v>0</v>
      </c>
      <c r="Y14" s="95">
        <f>Main!$B$9*('Failure Rates'!Y45)*Main!$V33/8760/(('Failure Rates'!Y45)*Main!$Y33/8760+1)</f>
        <v>0</v>
      </c>
      <c r="Z14" s="95">
        <f>Main!$B$9*('Failure Rates'!Z45)*Main!$V33/8760/(('Failure Rates'!Z45)*Main!$Y33/8760+1)</f>
        <v>0</v>
      </c>
      <c r="AA14" s="95">
        <f>Main!$B$9*('Failure Rates'!AA45)*Main!$V33/8760/(('Failure Rates'!AA45)*Main!$Y33/8760+1)</f>
        <v>0</v>
      </c>
      <c r="AB14" s="95">
        <f>Main!$B$9*('Failure Rates'!AB45)*Main!$V33/8760/(('Failure Rates'!AB45)*Main!$Y33/8760+1)</f>
        <v>0</v>
      </c>
      <c r="AC14" s="95">
        <f>Main!$B$9*('Failure Rates'!AC45)*Main!$V33/8760/(('Failure Rates'!AC45)*Main!$Y33/8760+1)</f>
        <v>0</v>
      </c>
      <c r="AD14" s="95">
        <f>Main!$B$9*('Failure Rates'!AD45)*Main!$V33/8760/(('Failure Rates'!AD45)*Main!$Y33/8760+1)</f>
        <v>0</v>
      </c>
      <c r="AE14" s="95">
        <f>Main!$B$9*('Failure Rates'!AE45)*Main!$V33/8760/(('Failure Rates'!AE45)*Main!$Y33/8760+1)</f>
        <v>0</v>
      </c>
      <c r="AF14" s="95">
        <f>Main!$B$9*('Failure Rates'!AF45)*Main!$V33/8760/(('Failure Rates'!AF45)*Main!$Y33/8760+1)</f>
        <v>0</v>
      </c>
      <c r="AG14" s="95">
        <f>Main!$B$9*('Failure Rates'!AG45)*Main!$V33/8760/(('Failure Rates'!AG45)*Main!$Y33/8760+1)</f>
        <v>0</v>
      </c>
      <c r="AH14" s="95">
        <f>Main!$B$9*('Failure Rates'!AH45)*Main!$V33/8760/(('Failure Rates'!AH45)*Main!$Y33/8760+1)</f>
        <v>0</v>
      </c>
      <c r="AI14" s="95">
        <f>Main!$B$9*('Failure Rates'!AI45)*Main!$V33/8760/(('Failure Rates'!AI45)*Main!$Y33/8760+1)</f>
        <v>0</v>
      </c>
      <c r="AJ14" s="95">
        <f>Main!$B$9*('Failure Rates'!AJ45)*Main!$V33/8760/(('Failure Rates'!AJ45)*Main!$Y33/8760+1)</f>
        <v>0</v>
      </c>
      <c r="AK14" s="14"/>
      <c r="AL14" s="14"/>
      <c r="AM14" s="95">
        <f>Main!$B$10*('Failure Rates'!E45)*Main!$X33/8760/(('Failure Rates'!E45)*Main!$Y33/8760+1)</f>
        <v>0</v>
      </c>
      <c r="AN14" s="95">
        <f>Main!$B$10*('Failure Rates'!F45)*Main!$X33/8760/(('Failure Rates'!F45)*Main!$Y33/8760+1)</f>
        <v>0</v>
      </c>
      <c r="AO14" s="95">
        <f>Main!$B$10*('Failure Rates'!G45)*Main!$X33/8760/(('Failure Rates'!G45)*Main!$Y33/8760+1)</f>
        <v>0</v>
      </c>
      <c r="AP14" s="95">
        <f>Main!$B$10*('Failure Rates'!H45)*Main!$X33/8760/(('Failure Rates'!H45)*Main!$Y33/8760+1)</f>
        <v>0</v>
      </c>
      <c r="AQ14" s="95">
        <f>Main!$B$10*('Failure Rates'!I45)*Main!$X33/8760/(('Failure Rates'!I45)*Main!$Y33/8760+1)</f>
        <v>0</v>
      </c>
      <c r="AR14" s="95">
        <f>Main!$B$10*('Failure Rates'!J45)*Main!$X33/8760/(('Failure Rates'!J45)*Main!$Y33/8760+1)</f>
        <v>0</v>
      </c>
      <c r="AS14" s="95">
        <f>Main!$B$10*('Failure Rates'!K45)*Main!$X33/8760/(('Failure Rates'!K45)*Main!$Y33/8760+1)</f>
        <v>0</v>
      </c>
      <c r="AT14" s="95">
        <f>Main!$B$10*('Failure Rates'!L45)*Main!$X33/8760/(('Failure Rates'!L45)*Main!$Y33/8760+1)</f>
        <v>0</v>
      </c>
      <c r="AU14" s="95">
        <f>Main!$B$10*('Failure Rates'!M45)*Main!$X33/8760/(('Failure Rates'!M45)*Main!$Y33/8760+1)</f>
        <v>0</v>
      </c>
      <c r="AV14" s="95">
        <f>Main!$B$10*('Failure Rates'!N45)*Main!$X33/8760/(('Failure Rates'!N45)*Main!$Y33/8760+1)</f>
        <v>0</v>
      </c>
      <c r="AW14" s="95">
        <f>Main!$B$10*('Failure Rates'!O45)*Main!$X33/8760/(('Failure Rates'!O45)*Main!$Y33/8760+1)</f>
        <v>0</v>
      </c>
      <c r="AX14" s="95">
        <f>Main!$B$10*('Failure Rates'!P45)*Main!$X33/8760/(('Failure Rates'!P45)*Main!$Y33/8760+1)</f>
        <v>0</v>
      </c>
      <c r="AY14" s="95">
        <f>Main!$B$10*('Failure Rates'!Q45)*Main!$X33/8760/(('Failure Rates'!Q45)*Main!$Y33/8760+1)</f>
        <v>0</v>
      </c>
      <c r="AZ14" s="95">
        <f>Main!$B$10*('Failure Rates'!R45)*Main!$X33/8760/(('Failure Rates'!R45)*Main!$Y33/8760+1)</f>
        <v>0</v>
      </c>
      <c r="BA14" s="95">
        <f>Main!$B$10*('Failure Rates'!S45)*Main!$X33/8760/(('Failure Rates'!S45)*Main!$Y33/8760+1)</f>
        <v>0</v>
      </c>
      <c r="BB14" s="95">
        <f>Main!$B$10*('Failure Rates'!T45)*Main!$X33/8760/(('Failure Rates'!T45)*Main!$Y33/8760+1)</f>
        <v>0</v>
      </c>
      <c r="BC14" s="95">
        <f>Main!$B$10*('Failure Rates'!U45)*Main!$X33/8760/(('Failure Rates'!U45)*Main!$Y33/8760+1)</f>
        <v>0</v>
      </c>
      <c r="BD14" s="95">
        <f>Main!$B$10*('Failure Rates'!V45)*Main!$X33/8760/(('Failure Rates'!V45)*Main!$Y33/8760+1)</f>
        <v>0</v>
      </c>
      <c r="BE14" s="95">
        <f>Main!$B$10*('Failure Rates'!W45)*Main!$X33/8760/(('Failure Rates'!W45)*Main!$Y33/8760+1)</f>
        <v>0</v>
      </c>
      <c r="BF14" s="95">
        <f>Main!$B$10*('Failure Rates'!X45)*Main!$X33/8760/(('Failure Rates'!X45)*Main!$Y33/8760+1)</f>
        <v>0</v>
      </c>
      <c r="BG14" s="95">
        <f>Main!$B$10*('Failure Rates'!Y45)*Main!$X33/8760/(('Failure Rates'!Y45)*Main!$Y33/8760+1)</f>
        <v>0</v>
      </c>
      <c r="BH14" s="95">
        <f>Main!$B$10*('Failure Rates'!Z45)*Main!$X33/8760/(('Failure Rates'!Z45)*Main!$Y33/8760+1)</f>
        <v>0</v>
      </c>
      <c r="BI14" s="95">
        <f>Main!$B$10*('Failure Rates'!AA45)*Main!$X33/8760/(('Failure Rates'!AA45)*Main!$Y33/8760+1)</f>
        <v>0</v>
      </c>
      <c r="BJ14" s="95">
        <f>Main!$B$10*('Failure Rates'!AB45)*Main!$X33/8760/(('Failure Rates'!AB45)*Main!$Y33/8760+1)</f>
        <v>0</v>
      </c>
      <c r="BK14" s="95">
        <f>Main!$B$10*('Failure Rates'!AC45)*Main!$X33/8760/(('Failure Rates'!AC45)*Main!$Y33/8760+1)</f>
        <v>0</v>
      </c>
      <c r="BL14" s="95">
        <f>Main!$B$10*('Failure Rates'!AD45)*Main!$X33/8760/(('Failure Rates'!AD45)*Main!$Y33/8760+1)</f>
        <v>0</v>
      </c>
      <c r="BM14" s="95">
        <f>Main!$B$10*('Failure Rates'!AE45)*Main!$X33/8760/(('Failure Rates'!AE45)*Main!$Y33/8760+1)</f>
        <v>0</v>
      </c>
      <c r="BN14" s="95">
        <f>Main!$B$10*('Failure Rates'!AF45)*Main!$X33/8760/(('Failure Rates'!AF45)*Main!$Y33/8760+1)</f>
        <v>0</v>
      </c>
      <c r="BO14" s="95">
        <f>Main!$B$10*('Failure Rates'!AG45)*Main!$X33/8760/(('Failure Rates'!AG45)*Main!$Y33/8760+1)</f>
        <v>0</v>
      </c>
      <c r="BP14" s="95">
        <f>Main!$B$10*('Failure Rates'!AH45)*Main!$X33/8760/(('Failure Rates'!AH45)*Main!$Y33/8760+1)</f>
        <v>0</v>
      </c>
      <c r="BQ14" s="95">
        <f>Main!$B$10*('Failure Rates'!AI45)*Main!$X33/8760/(('Failure Rates'!AI45)*Main!$Y33/8760+1)</f>
        <v>0</v>
      </c>
      <c r="BR14" s="95">
        <f>Main!$B$10*('Failure Rates'!AJ45)*Main!$X33/8760/(('Failure Rates'!AJ45)*Main!$Y33/8760+1)</f>
        <v>0</v>
      </c>
    </row>
    <row r="15" spans="1:70" ht="10.5" x14ac:dyDescent="0.25">
      <c r="B15" s="8" t="s">
        <v>178</v>
      </c>
      <c r="C15" s="8">
        <f ca="1">IF(Main!$B$36="No results",0,IF(ISBLANK(Main!$B36),0,(INDEX(Main!$V$22:$V$33,MATCH(Main!$C36,Main!$B$22:$B$33,0))+INDEX(Main!$V$22:$V$33,MATCH(Main!$D36,Main!$B$22:$B$33,0)))))</f>
        <v>8.5</v>
      </c>
      <c r="D15" s="8">
        <f ca="1">IF(Main!$B$36="No results",0,IF(ISBLANK(Main!$B36),0,(INDEX(Main!$Y$22:$Y$33,MATCH(Main!$C36,Main!$B$22:$B$33,0)))))</f>
        <v>408</v>
      </c>
      <c r="E15" s="95">
        <f ca="1">Main!$B$9*('Failure Rates'!E46)*$C15/8760/(('Failure Rates'!E46)*$D15/8760+1)</f>
        <v>4.2338975277430961E-2</v>
      </c>
      <c r="F15" s="95">
        <f ca="1">Main!$B$9*('Failure Rates'!F46)*$C15/8760/(('Failure Rates'!F46)*$D15/8760+1)</f>
        <v>4.6455015602097208E-2</v>
      </c>
      <c r="G15" s="95">
        <f ca="1">Main!$B$9*('Failure Rates'!G46)*$C15/8760/(('Failure Rates'!G46)*$D15/8760+1)</f>
        <v>5.088595448122249E-2</v>
      </c>
      <c r="H15" s="95">
        <f ca="1">Main!$B$9*('Failure Rates'!H46)*$C15/8760/(('Failure Rates'!H46)*$D15/8760+1)</f>
        <v>5.5649587961216725E-2</v>
      </c>
      <c r="I15" s="95">
        <f ca="1">Main!$B$9*('Failure Rates'!I46)*$C15/8760/(('Failure Rates'!I46)*$D15/8760+1)</f>
        <v>6.0764372464443862E-2</v>
      </c>
      <c r="J15" s="95">
        <f ca="1">Main!$B$9*('Failure Rates'!J46)*$C15/8760/(('Failure Rates'!J46)*$D15/8760+1)</f>
        <v>6.6249436533761891E-2</v>
      </c>
      <c r="K15" s="95">
        <f ca="1">Main!$B$9*('Failure Rates'!K46)*$C15/8760/(('Failure Rates'!K46)*$D15/8760+1)</f>
        <v>7.2124592507872384E-2</v>
      </c>
      <c r="L15" s="95">
        <f ca="1">Main!$B$9*('Failure Rates'!L46)*$C15/8760/(('Failure Rates'!L46)*$D15/8760+1)</f>
        <v>7.8410348121258563E-2</v>
      </c>
      <c r="M15" s="95">
        <f ca="1">Main!$B$9*('Failure Rates'!M46)*$C15/8760/(('Failure Rates'!M46)*$D15/8760+1)</f>
        <v>8.5127918022173621E-2</v>
      </c>
      <c r="N15" s="95">
        <f ca="1">Main!$B$9*('Failure Rates'!N46)*$C15/8760/(('Failure Rates'!N46)*$D15/8760+1)</f>
        <v>9.2299235201817459E-2</v>
      </c>
      <c r="O15" s="95">
        <f ca="1">Main!$B$9*('Failure Rates'!O46)*$C15/8760/(('Failure Rates'!O46)*$D15/8760+1)</f>
        <v>9.9946962327501415E-2</v>
      </c>
      <c r="P15" s="95">
        <f ca="1">Main!$B$9*('Failure Rates'!P46)*$C15/8760/(('Failure Rates'!P46)*$D15/8760+1)</f>
        <v>0.10809450297225429</v>
      </c>
      <c r="Q15" s="95">
        <f ca="1">Main!$B$9*('Failure Rates'!Q46)*$C15/8760/(('Failure Rates'!Q46)*$D15/8760+1)</f>
        <v>0.11676601273296452</v>
      </c>
      <c r="R15" s="95">
        <f ca="1">Main!$B$9*('Failure Rates'!R46)*$C15/8760/(('Failure Rates'!R46)*$D15/8760+1)</f>
        <v>0.12598641022878468</v>
      </c>
      <c r="S15" s="95">
        <f ca="1">Main!$B$9*('Failure Rates'!S46)*$C15/8760/(('Failure Rates'!S46)*$D15/8760+1)</f>
        <v>0.13578138797114547</v>
      </c>
      <c r="T15" s="95">
        <f ca="1">Main!$B$9*('Failure Rates'!T46)*$C15/8760/(('Failure Rates'!T46)*$D15/8760+1)</f>
        <v>0.1461774230963358</v>
      </c>
      <c r="U15" s="95">
        <f ca="1">Main!$B$9*('Failure Rates'!U46)*$C15/8760/(('Failure Rates'!U46)*$D15/8760+1)</f>
        <v>0.15720178795120754</v>
      </c>
      <c r="V15" s="95">
        <f ca="1">Main!$B$9*('Failure Rates'!V46)*$C15/8760/(('Failure Rates'!V46)*$D15/8760+1)</f>
        <v>0.16888256052215006</v>
      </c>
      <c r="W15" s="95">
        <f ca="1">Main!$B$9*('Failure Rates'!W46)*$C15/8760/(('Failure Rates'!W46)*$D15/8760+1)</f>
        <v>0.18124863469706384</v>
      </c>
      <c r="X15" s="95">
        <f ca="1">Main!$B$9*('Failure Rates'!X46)*$C15/8760/(('Failure Rates'!X46)*$D15/8760+1)</f>
        <v>0.19432973034962703</v>
      </c>
      <c r="Y15" s="95">
        <f ca="1">Main!$B$9*('Failure Rates'!Y46)*$C15/8760/(('Failure Rates'!Y46)*$D15/8760+1)</f>
        <v>0.20815640323471601</v>
      </c>
      <c r="Z15" s="95">
        <f ca="1">Main!$B$9*('Failure Rates'!Z46)*$C15/8760/(('Failure Rates'!Z46)*$D15/8760+1)</f>
        <v>0.22276005468338544</v>
      </c>
      <c r="AA15" s="95">
        <f ca="1">Main!$B$9*('Failure Rates'!AA46)*$C15/8760/(('Failure Rates'!AA46)*$D15/8760+1)</f>
        <v>0.23817294108536177</v>
      </c>
      <c r="AB15" s="95">
        <f ca="1">Main!$B$9*('Failure Rates'!AB46)*$C15/8760/(('Failure Rates'!AB46)*$D15/8760+1)</f>
        <v>0.25442818314653232</v>
      </c>
      <c r="AC15" s="95">
        <f ca="1">Main!$B$9*('Failure Rates'!AC46)*$C15/8760/(('Failure Rates'!AC46)*$D15/8760+1)</f>
        <v>0.27155977490844313</v>
      </c>
      <c r="AD15" s="95">
        <f ca="1">Main!$B$9*('Failure Rates'!AD46)*$C15/8760/(('Failure Rates'!AD46)*$D15/8760+1)</f>
        <v>0.28960259251633297</v>
      </c>
      <c r="AE15" s="95">
        <f ca="1">Main!$B$9*('Failure Rates'!AE46)*$C15/8760/(('Failure Rates'!AE46)*$D15/8760+1)</f>
        <v>0.30859240272174088</v>
      </c>
      <c r="AF15" s="95">
        <f ca="1">Main!$B$9*('Failure Rates'!AF46)*$C15/8760/(('Failure Rates'!AF46)*$D15/8760+1)</f>
        <v>0.32856587110523394</v>
      </c>
      <c r="AG15" s="95">
        <f ca="1">Main!$B$9*('Failure Rates'!AG46)*$C15/8760/(('Failure Rates'!AG46)*$D15/8760+1)</f>
        <v>0.34956057000429097</v>
      </c>
      <c r="AH15" s="95">
        <f ca="1">Main!$B$9*('Failure Rates'!AH46)*$C15/8760/(('Failure Rates'!AH46)*$D15/8760+1)</f>
        <v>0.37161498613087979</v>
      </c>
      <c r="AI15" s="95">
        <f ca="1">Main!$B$9*('Failure Rates'!AI46)*$C15/8760/(('Failure Rates'!AI46)*$D15/8760+1)</f>
        <v>0.39476852786274352</v>
      </c>
      <c r="AJ15" s="95">
        <f ca="1">Main!$B$9*('Failure Rates'!AJ46)*$C15/8760/(('Failure Rates'!AJ46)*$D15/8760+1)</f>
        <v>0.41906153219190145</v>
      </c>
      <c r="AK15" s="14">
        <f ca="1">IF(Main!$B$36="No results",0,IF(ISBLANK(Main!$B36),0,(INDEX(Main!$X$22:$X$33,MATCH(Main!$C36,Main!$B$22:$B$33,0))+INDEX(Main!$X$22:$X$33,MATCH(Main!$D36,Main!$B$22:$B$33,0)))))</f>
        <v>7</v>
      </c>
      <c r="AL15" s="14">
        <f ca="1">IF(Main!$B$36="No results",0,IF(ISBLANK(Main!$B36),0,(INDEX(Main!$Y$22:$Y$33,MATCH(Main!$C36,Main!$B$22:$B$33,0)))))</f>
        <v>408</v>
      </c>
      <c r="AM15" s="95">
        <f ca="1">Main!$B$10*('Failure Rates'!E46)*$AK15/8760/(('Failure Rates'!E46)*$AL15/8760+1)</f>
        <v>0</v>
      </c>
      <c r="AN15" s="95">
        <f ca="1">Main!$B$10*('Failure Rates'!F46)*$AK15/8760/(('Failure Rates'!F46)*$AL15/8760+1)</f>
        <v>0</v>
      </c>
      <c r="AO15" s="95">
        <f ca="1">Main!$B$10*('Failure Rates'!G46)*$AK15/8760/(('Failure Rates'!G46)*$AL15/8760+1)</f>
        <v>0</v>
      </c>
      <c r="AP15" s="95">
        <f ca="1">Main!$B$10*('Failure Rates'!H46)*$AK15/8760/(('Failure Rates'!H46)*$AL15/8760+1)</f>
        <v>0</v>
      </c>
      <c r="AQ15" s="95">
        <f ca="1">Main!$B$10*('Failure Rates'!I46)*$AK15/8760/(('Failure Rates'!I46)*$AL15/8760+1)</f>
        <v>0</v>
      </c>
      <c r="AR15" s="95">
        <f ca="1">Main!$B$10*('Failure Rates'!J46)*$AK15/8760/(('Failure Rates'!J46)*$AL15/8760+1)</f>
        <v>0</v>
      </c>
      <c r="AS15" s="95">
        <f ca="1">Main!$B$10*('Failure Rates'!K46)*$AK15/8760/(('Failure Rates'!K46)*$AL15/8760+1)</f>
        <v>0</v>
      </c>
      <c r="AT15" s="95">
        <f ca="1">Main!$B$10*('Failure Rates'!L46)*$AK15/8760/(('Failure Rates'!L46)*$AL15/8760+1)</f>
        <v>0</v>
      </c>
      <c r="AU15" s="95">
        <f ca="1">Main!$B$10*('Failure Rates'!M46)*$AK15/8760/(('Failure Rates'!M46)*$AL15/8760+1)</f>
        <v>0</v>
      </c>
      <c r="AV15" s="95">
        <f ca="1">Main!$B$10*('Failure Rates'!N46)*$AK15/8760/(('Failure Rates'!N46)*$AL15/8760+1)</f>
        <v>0</v>
      </c>
      <c r="AW15" s="95">
        <f ca="1">Main!$B$10*('Failure Rates'!O46)*$AK15/8760/(('Failure Rates'!O46)*$AL15/8760+1)</f>
        <v>0</v>
      </c>
      <c r="AX15" s="95">
        <f ca="1">Main!$B$10*('Failure Rates'!P46)*$AK15/8760/(('Failure Rates'!P46)*$AL15/8760+1)</f>
        <v>0</v>
      </c>
      <c r="AY15" s="95">
        <f ca="1">Main!$B$10*('Failure Rates'!Q46)*$AK15/8760/(('Failure Rates'!Q46)*$AL15/8760+1)</f>
        <v>0</v>
      </c>
      <c r="AZ15" s="95">
        <f ca="1">Main!$B$10*('Failure Rates'!R46)*$AK15/8760/(('Failure Rates'!R46)*$AL15/8760+1)</f>
        <v>0</v>
      </c>
      <c r="BA15" s="95">
        <f ca="1">Main!$B$10*('Failure Rates'!S46)*$AK15/8760/(('Failure Rates'!S46)*$AL15/8760+1)</f>
        <v>0</v>
      </c>
      <c r="BB15" s="95">
        <f ca="1">Main!$B$10*('Failure Rates'!T46)*$AK15/8760/(('Failure Rates'!T46)*$AL15/8760+1)</f>
        <v>0</v>
      </c>
      <c r="BC15" s="95">
        <f ca="1">Main!$B$10*('Failure Rates'!U46)*$AK15/8760/(('Failure Rates'!U46)*$AL15/8760+1)</f>
        <v>0</v>
      </c>
      <c r="BD15" s="95">
        <f ca="1">Main!$B$10*('Failure Rates'!V46)*$AK15/8760/(('Failure Rates'!V46)*$AL15/8760+1)</f>
        <v>0</v>
      </c>
      <c r="BE15" s="95">
        <f ca="1">Main!$B$10*('Failure Rates'!W46)*$AK15/8760/(('Failure Rates'!W46)*$AL15/8760+1)</f>
        <v>0</v>
      </c>
      <c r="BF15" s="95">
        <f ca="1">Main!$B$10*('Failure Rates'!X46)*$AK15/8760/(('Failure Rates'!X46)*$AL15/8760+1)</f>
        <v>0</v>
      </c>
      <c r="BG15" s="95">
        <f ca="1">Main!$B$10*('Failure Rates'!Y46)*$AK15/8760/(('Failure Rates'!Y46)*$AL15/8760+1)</f>
        <v>0</v>
      </c>
      <c r="BH15" s="95">
        <f ca="1">Main!$B$10*('Failure Rates'!Z46)*$AK15/8760/(('Failure Rates'!Z46)*$AL15/8760+1)</f>
        <v>0</v>
      </c>
      <c r="BI15" s="95">
        <f ca="1">Main!$B$10*('Failure Rates'!AA46)*$AK15/8760/(('Failure Rates'!AA46)*$AL15/8760+1)</f>
        <v>0</v>
      </c>
      <c r="BJ15" s="95">
        <f ca="1">Main!$B$10*('Failure Rates'!AB46)*$AK15/8760/(('Failure Rates'!AB46)*$AL15/8760+1)</f>
        <v>0</v>
      </c>
      <c r="BK15" s="95">
        <f ca="1">Main!$B$10*('Failure Rates'!AC46)*$AK15/8760/(('Failure Rates'!AC46)*$AL15/8760+1)</f>
        <v>0</v>
      </c>
      <c r="BL15" s="95">
        <f ca="1">Main!$B$10*('Failure Rates'!AD46)*$AK15/8760/(('Failure Rates'!AD46)*$AL15/8760+1)</f>
        <v>0</v>
      </c>
      <c r="BM15" s="95">
        <f ca="1">Main!$B$10*('Failure Rates'!AE46)*$AK15/8760/(('Failure Rates'!AE46)*$AL15/8760+1)</f>
        <v>0</v>
      </c>
      <c r="BN15" s="95">
        <f ca="1">Main!$B$10*('Failure Rates'!AF46)*$AK15/8760/(('Failure Rates'!AF46)*$AL15/8760+1)</f>
        <v>0</v>
      </c>
      <c r="BO15" s="95">
        <f ca="1">Main!$B$10*('Failure Rates'!AG46)*$AK15/8760/(('Failure Rates'!AG46)*$AL15/8760+1)</f>
        <v>0</v>
      </c>
      <c r="BP15" s="95">
        <f ca="1">Main!$B$10*('Failure Rates'!AH46)*$AK15/8760/(('Failure Rates'!AH46)*$AL15/8760+1)</f>
        <v>0</v>
      </c>
      <c r="BQ15" s="95">
        <f ca="1">Main!$B$10*('Failure Rates'!AI46)*$AK15/8760/(('Failure Rates'!AI46)*$AL15/8760+1)</f>
        <v>0</v>
      </c>
      <c r="BR15" s="95">
        <f ca="1">Main!$B$10*('Failure Rates'!AJ46)*$AK15/8760/(('Failure Rates'!AJ46)*$AL15/8760+1)</f>
        <v>0</v>
      </c>
    </row>
    <row r="16" spans="1:70" ht="10.5" x14ac:dyDescent="0.25">
      <c r="B16" s="8" t="s">
        <v>179</v>
      </c>
      <c r="C16" s="8">
        <f ca="1">IF(Main!$B$36="No results",0,IF(ISBLANK(Main!$B37),0,(INDEX(Main!$V$22:$V$33,MATCH(Main!$C37,Main!$B$22:$B$33,0))+INDEX(Main!$V$22:$V$33,MATCH(Main!$D37,Main!$B$22:$B$33,0)))))</f>
        <v>0</v>
      </c>
      <c r="D16" s="8">
        <f ca="1">IF(Main!$B$36="No results",0,IF(ISBLANK(Main!$B37),0,(INDEX(Main!$Y$22:$Y$33,MATCH(Main!$C37,Main!$B$22:$B$33,0)))))</f>
        <v>0</v>
      </c>
      <c r="E16" s="95">
        <f ca="1">Main!$B$9*('Failure Rates'!E47)*$C16/8760/(('Failure Rates'!E47)*$D16/8760+1)</f>
        <v>0</v>
      </c>
      <c r="F16" s="95">
        <f ca="1">Main!$B$9*('Failure Rates'!F47)*$C16/8760/(('Failure Rates'!F47)*$D16/8760+1)</f>
        <v>0</v>
      </c>
      <c r="G16" s="95">
        <f ca="1">Main!$B$9*('Failure Rates'!G47)*$C16/8760/(('Failure Rates'!G47)*$D16/8760+1)</f>
        <v>0</v>
      </c>
      <c r="H16" s="95">
        <f ca="1">Main!$B$9*('Failure Rates'!H47)*$C16/8760/(('Failure Rates'!H47)*$D16/8760+1)</f>
        <v>0</v>
      </c>
      <c r="I16" s="95">
        <f ca="1">Main!$B$9*('Failure Rates'!I47)*$C16/8760/(('Failure Rates'!I47)*$D16/8760+1)</f>
        <v>0</v>
      </c>
      <c r="J16" s="95">
        <f ca="1">Main!$B$9*('Failure Rates'!J47)*$C16/8760/(('Failure Rates'!J47)*$D16/8760+1)</f>
        <v>0</v>
      </c>
      <c r="K16" s="95">
        <f ca="1">Main!$B$9*('Failure Rates'!K47)*$C16/8760/(('Failure Rates'!K47)*$D16/8760+1)</f>
        <v>0</v>
      </c>
      <c r="L16" s="95">
        <f ca="1">Main!$B$9*('Failure Rates'!L47)*$C16/8760/(('Failure Rates'!L47)*$D16/8760+1)</f>
        <v>0</v>
      </c>
      <c r="M16" s="95">
        <f ca="1">Main!$B$9*('Failure Rates'!M47)*$C16/8760/(('Failure Rates'!M47)*$D16/8760+1)</f>
        <v>0</v>
      </c>
      <c r="N16" s="95">
        <f ca="1">Main!$B$9*('Failure Rates'!N47)*$C16/8760/(('Failure Rates'!N47)*$D16/8760+1)</f>
        <v>0</v>
      </c>
      <c r="O16" s="95">
        <f ca="1">Main!$B$9*('Failure Rates'!O47)*$C16/8760/(('Failure Rates'!O47)*$D16/8760+1)</f>
        <v>0</v>
      </c>
      <c r="P16" s="95">
        <f ca="1">Main!$B$9*('Failure Rates'!P47)*$C16/8760/(('Failure Rates'!P47)*$D16/8760+1)</f>
        <v>0</v>
      </c>
      <c r="Q16" s="95">
        <f ca="1">Main!$B$9*('Failure Rates'!Q47)*$C16/8760/(('Failure Rates'!Q47)*$D16/8760+1)</f>
        <v>0</v>
      </c>
      <c r="R16" s="95">
        <f ca="1">Main!$B$9*('Failure Rates'!R47)*$C16/8760/(('Failure Rates'!R47)*$D16/8760+1)</f>
        <v>0</v>
      </c>
      <c r="S16" s="95">
        <f ca="1">Main!$B$9*('Failure Rates'!S47)*$C16/8760/(('Failure Rates'!S47)*$D16/8760+1)</f>
        <v>0</v>
      </c>
      <c r="T16" s="95">
        <f ca="1">Main!$B$9*('Failure Rates'!T47)*$C16/8760/(('Failure Rates'!T47)*$D16/8760+1)</f>
        <v>0</v>
      </c>
      <c r="U16" s="95">
        <f ca="1">Main!$B$9*('Failure Rates'!U47)*$C16/8760/(('Failure Rates'!U47)*$D16/8760+1)</f>
        <v>0</v>
      </c>
      <c r="V16" s="95">
        <f ca="1">Main!$B$9*('Failure Rates'!V47)*$C16/8760/(('Failure Rates'!V47)*$D16/8760+1)</f>
        <v>0</v>
      </c>
      <c r="W16" s="95">
        <f ca="1">Main!$B$9*('Failure Rates'!W47)*$C16/8760/(('Failure Rates'!W47)*$D16/8760+1)</f>
        <v>0</v>
      </c>
      <c r="X16" s="95">
        <f ca="1">Main!$B$9*('Failure Rates'!X47)*$C16/8760/(('Failure Rates'!X47)*$D16/8760+1)</f>
        <v>0</v>
      </c>
      <c r="Y16" s="95">
        <f ca="1">Main!$B$9*('Failure Rates'!Y47)*$C16/8760/(('Failure Rates'!Y47)*$D16/8760+1)</f>
        <v>0</v>
      </c>
      <c r="Z16" s="95">
        <f ca="1">Main!$B$9*('Failure Rates'!Z47)*$C16/8760/(('Failure Rates'!Z47)*$D16/8760+1)</f>
        <v>0</v>
      </c>
      <c r="AA16" s="95">
        <f ca="1">Main!$B$9*('Failure Rates'!AA47)*$C16/8760/(('Failure Rates'!AA47)*$D16/8760+1)</f>
        <v>0</v>
      </c>
      <c r="AB16" s="95">
        <f ca="1">Main!$B$9*('Failure Rates'!AB47)*$C16/8760/(('Failure Rates'!AB47)*$D16/8760+1)</f>
        <v>0</v>
      </c>
      <c r="AC16" s="95">
        <f ca="1">Main!$B$9*('Failure Rates'!AC47)*$C16/8760/(('Failure Rates'!AC47)*$D16/8760+1)</f>
        <v>0</v>
      </c>
      <c r="AD16" s="95">
        <f ca="1">Main!$B$9*('Failure Rates'!AD47)*$C16/8760/(('Failure Rates'!AD47)*$D16/8760+1)</f>
        <v>0</v>
      </c>
      <c r="AE16" s="95">
        <f ca="1">Main!$B$9*('Failure Rates'!AE47)*$C16/8760/(('Failure Rates'!AE47)*$D16/8760+1)</f>
        <v>0</v>
      </c>
      <c r="AF16" s="95">
        <f ca="1">Main!$B$9*('Failure Rates'!AF47)*$C16/8760/(('Failure Rates'!AF47)*$D16/8760+1)</f>
        <v>0</v>
      </c>
      <c r="AG16" s="95">
        <f ca="1">Main!$B$9*('Failure Rates'!AG47)*$C16/8760/(('Failure Rates'!AG47)*$D16/8760+1)</f>
        <v>0</v>
      </c>
      <c r="AH16" s="95">
        <f ca="1">Main!$B$9*('Failure Rates'!AH47)*$C16/8760/(('Failure Rates'!AH47)*$D16/8760+1)</f>
        <v>0</v>
      </c>
      <c r="AI16" s="95">
        <f ca="1">Main!$B$9*('Failure Rates'!AI47)*$C16/8760/(('Failure Rates'!AI47)*$D16/8760+1)</f>
        <v>0</v>
      </c>
      <c r="AJ16" s="95">
        <f ca="1">Main!$B$9*('Failure Rates'!AJ47)*$C16/8760/(('Failure Rates'!AJ47)*$D16/8760+1)</f>
        <v>0</v>
      </c>
      <c r="AK16" s="14">
        <f ca="1">IF(Main!$B$36="No results",0,IF(ISBLANK(Main!$B37),0,(INDEX(Main!$X$22:$X$33,MATCH(Main!$C37,Main!$B$22:$B$33,0))+INDEX(Main!$X$22:$X$33,MATCH(Main!$D37,Main!$B$22:$B$33,0)))))</f>
        <v>0</v>
      </c>
      <c r="AL16" s="14">
        <f ca="1">IF(Main!$B$36="No results",0,IF(ISBLANK(Main!$B37),0,(INDEX(Main!$Y$22:$Y$33,MATCH(Main!$C37,Main!$B$22:$B$33,0)))))</f>
        <v>0</v>
      </c>
      <c r="AM16" s="95">
        <f ca="1">Main!$B$10*('Failure Rates'!E47)*$AK16/8760/(('Failure Rates'!E47)*$AL16/8760+1)</f>
        <v>0</v>
      </c>
      <c r="AN16" s="95">
        <f ca="1">Main!$B$10*('Failure Rates'!F47)*$AK16/8760/(('Failure Rates'!F47)*$AL16/8760+1)</f>
        <v>0</v>
      </c>
      <c r="AO16" s="95">
        <f ca="1">Main!$B$10*('Failure Rates'!G47)*$AK16/8760/(('Failure Rates'!G47)*$AL16/8760+1)</f>
        <v>0</v>
      </c>
      <c r="AP16" s="95">
        <f ca="1">Main!$B$10*('Failure Rates'!H47)*$AK16/8760/(('Failure Rates'!H47)*$AL16/8760+1)</f>
        <v>0</v>
      </c>
      <c r="AQ16" s="95">
        <f ca="1">Main!$B$10*('Failure Rates'!I47)*$AK16/8760/(('Failure Rates'!I47)*$AL16/8760+1)</f>
        <v>0</v>
      </c>
      <c r="AR16" s="95">
        <f ca="1">Main!$B$10*('Failure Rates'!J47)*$AK16/8760/(('Failure Rates'!J47)*$AL16/8760+1)</f>
        <v>0</v>
      </c>
      <c r="AS16" s="95">
        <f ca="1">Main!$B$10*('Failure Rates'!K47)*$AK16/8760/(('Failure Rates'!K47)*$AL16/8760+1)</f>
        <v>0</v>
      </c>
      <c r="AT16" s="95">
        <f ca="1">Main!$B$10*('Failure Rates'!L47)*$AK16/8760/(('Failure Rates'!L47)*$AL16/8760+1)</f>
        <v>0</v>
      </c>
      <c r="AU16" s="95">
        <f ca="1">Main!$B$10*('Failure Rates'!M47)*$AK16/8760/(('Failure Rates'!M47)*$AL16/8760+1)</f>
        <v>0</v>
      </c>
      <c r="AV16" s="95">
        <f ca="1">Main!$B$10*('Failure Rates'!N47)*$AK16/8760/(('Failure Rates'!N47)*$AL16/8760+1)</f>
        <v>0</v>
      </c>
      <c r="AW16" s="95">
        <f ca="1">Main!$B$10*('Failure Rates'!O47)*$AK16/8760/(('Failure Rates'!O47)*$AL16/8760+1)</f>
        <v>0</v>
      </c>
      <c r="AX16" s="95">
        <f ca="1">Main!$B$10*('Failure Rates'!P47)*$AK16/8760/(('Failure Rates'!P47)*$AL16/8760+1)</f>
        <v>0</v>
      </c>
      <c r="AY16" s="95">
        <f ca="1">Main!$B$10*('Failure Rates'!Q47)*$AK16/8760/(('Failure Rates'!Q47)*$AL16/8760+1)</f>
        <v>0</v>
      </c>
      <c r="AZ16" s="95">
        <f ca="1">Main!$B$10*('Failure Rates'!R47)*$AK16/8760/(('Failure Rates'!R47)*$AL16/8760+1)</f>
        <v>0</v>
      </c>
      <c r="BA16" s="95">
        <f ca="1">Main!$B$10*('Failure Rates'!S47)*$AK16/8760/(('Failure Rates'!S47)*$AL16/8760+1)</f>
        <v>0</v>
      </c>
      <c r="BB16" s="95">
        <f ca="1">Main!$B$10*('Failure Rates'!T47)*$AK16/8760/(('Failure Rates'!T47)*$AL16/8760+1)</f>
        <v>0</v>
      </c>
      <c r="BC16" s="95">
        <f ca="1">Main!$B$10*('Failure Rates'!U47)*$AK16/8760/(('Failure Rates'!U47)*$AL16/8760+1)</f>
        <v>0</v>
      </c>
      <c r="BD16" s="95">
        <f ca="1">Main!$B$10*('Failure Rates'!V47)*$AK16/8760/(('Failure Rates'!V47)*$AL16/8760+1)</f>
        <v>0</v>
      </c>
      <c r="BE16" s="95">
        <f ca="1">Main!$B$10*('Failure Rates'!W47)*$AK16/8760/(('Failure Rates'!W47)*$AL16/8760+1)</f>
        <v>0</v>
      </c>
      <c r="BF16" s="95">
        <f ca="1">Main!$B$10*('Failure Rates'!X47)*$AK16/8760/(('Failure Rates'!X47)*$AL16/8760+1)</f>
        <v>0</v>
      </c>
      <c r="BG16" s="95">
        <f ca="1">Main!$B$10*('Failure Rates'!Y47)*$AK16/8760/(('Failure Rates'!Y47)*$AL16/8760+1)</f>
        <v>0</v>
      </c>
      <c r="BH16" s="95">
        <f ca="1">Main!$B$10*('Failure Rates'!Z47)*$AK16/8760/(('Failure Rates'!Z47)*$AL16/8760+1)</f>
        <v>0</v>
      </c>
      <c r="BI16" s="95">
        <f ca="1">Main!$B$10*('Failure Rates'!AA47)*$AK16/8760/(('Failure Rates'!AA47)*$AL16/8760+1)</f>
        <v>0</v>
      </c>
      <c r="BJ16" s="95">
        <f ca="1">Main!$B$10*('Failure Rates'!AB47)*$AK16/8760/(('Failure Rates'!AB47)*$AL16/8760+1)</f>
        <v>0</v>
      </c>
      <c r="BK16" s="95">
        <f ca="1">Main!$B$10*('Failure Rates'!AC47)*$AK16/8760/(('Failure Rates'!AC47)*$AL16/8760+1)</f>
        <v>0</v>
      </c>
      <c r="BL16" s="95">
        <f ca="1">Main!$B$10*('Failure Rates'!AD47)*$AK16/8760/(('Failure Rates'!AD47)*$AL16/8760+1)</f>
        <v>0</v>
      </c>
      <c r="BM16" s="95">
        <f ca="1">Main!$B$10*('Failure Rates'!AE47)*$AK16/8760/(('Failure Rates'!AE47)*$AL16/8760+1)</f>
        <v>0</v>
      </c>
      <c r="BN16" s="95">
        <f ca="1">Main!$B$10*('Failure Rates'!AF47)*$AK16/8760/(('Failure Rates'!AF47)*$AL16/8760+1)</f>
        <v>0</v>
      </c>
      <c r="BO16" s="95">
        <f ca="1">Main!$B$10*('Failure Rates'!AG47)*$AK16/8760/(('Failure Rates'!AG47)*$AL16/8760+1)</f>
        <v>0</v>
      </c>
      <c r="BP16" s="95">
        <f ca="1">Main!$B$10*('Failure Rates'!AH47)*$AK16/8760/(('Failure Rates'!AH47)*$AL16/8760+1)</f>
        <v>0</v>
      </c>
      <c r="BQ16" s="95">
        <f ca="1">Main!$B$10*('Failure Rates'!AI47)*$AK16/8760/(('Failure Rates'!AI47)*$AL16/8760+1)</f>
        <v>0</v>
      </c>
      <c r="BR16" s="95">
        <f ca="1">Main!$B$10*('Failure Rates'!AJ47)*$AK16/8760/(('Failure Rates'!AJ47)*$AL16/8760+1)</f>
        <v>0</v>
      </c>
    </row>
    <row r="17" spans="1:70" ht="10.5" x14ac:dyDescent="0.25">
      <c r="B17" s="8" t="s">
        <v>180</v>
      </c>
      <c r="C17" s="8">
        <f ca="1">IF(Main!$B$36="No results",0,IF(ISBLANK(Main!$B38),0,(INDEX(Main!$V$22:$V$33,MATCH(Main!$C38,Main!$B$22:$B$33,0))+INDEX(Main!$V$22:$V$33,MATCH(Main!$D38,Main!$B$22:$B$33,0)))))</f>
        <v>0</v>
      </c>
      <c r="D17" s="8">
        <f ca="1">IF(Main!$B$36="No results",0,IF(ISBLANK(Main!$B38),0,(INDEX(Main!$Y$22:$Y$33,MATCH(Main!$C38,Main!$B$22:$B$33,0)))))</f>
        <v>0</v>
      </c>
      <c r="E17" s="95">
        <f ca="1">Main!$B$9*('Failure Rates'!E48)*$C17/8760/(('Failure Rates'!E48)*$D17/8760+1)</f>
        <v>0</v>
      </c>
      <c r="F17" s="95">
        <f ca="1">Main!$B$9*('Failure Rates'!F48)*$C17/8760/(('Failure Rates'!F48)*$D17/8760+1)</f>
        <v>0</v>
      </c>
      <c r="G17" s="95">
        <f ca="1">Main!$B$9*('Failure Rates'!G48)*$C17/8760/(('Failure Rates'!G48)*$D17/8760+1)</f>
        <v>0</v>
      </c>
      <c r="H17" s="95">
        <f ca="1">Main!$B$9*('Failure Rates'!H48)*$C17/8760/(('Failure Rates'!H48)*$D17/8760+1)</f>
        <v>0</v>
      </c>
      <c r="I17" s="95">
        <f ca="1">Main!$B$9*('Failure Rates'!I48)*$C17/8760/(('Failure Rates'!I48)*$D17/8760+1)</f>
        <v>0</v>
      </c>
      <c r="J17" s="95">
        <f ca="1">Main!$B$9*('Failure Rates'!J48)*$C17/8760/(('Failure Rates'!J48)*$D17/8760+1)</f>
        <v>0</v>
      </c>
      <c r="K17" s="95">
        <f ca="1">Main!$B$9*('Failure Rates'!K48)*$C17/8760/(('Failure Rates'!K48)*$D17/8760+1)</f>
        <v>0</v>
      </c>
      <c r="L17" s="95">
        <f ca="1">Main!$B$9*('Failure Rates'!L48)*$C17/8760/(('Failure Rates'!L48)*$D17/8760+1)</f>
        <v>0</v>
      </c>
      <c r="M17" s="95">
        <f ca="1">Main!$B$9*('Failure Rates'!M48)*$C17/8760/(('Failure Rates'!M48)*$D17/8760+1)</f>
        <v>0</v>
      </c>
      <c r="N17" s="95">
        <f ca="1">Main!$B$9*('Failure Rates'!N48)*$C17/8760/(('Failure Rates'!N48)*$D17/8760+1)</f>
        <v>0</v>
      </c>
      <c r="O17" s="95">
        <f ca="1">Main!$B$9*('Failure Rates'!O48)*$C17/8760/(('Failure Rates'!O48)*$D17/8760+1)</f>
        <v>0</v>
      </c>
      <c r="P17" s="95">
        <f ca="1">Main!$B$9*('Failure Rates'!P48)*$C17/8760/(('Failure Rates'!P48)*$D17/8760+1)</f>
        <v>0</v>
      </c>
      <c r="Q17" s="95">
        <f ca="1">Main!$B$9*('Failure Rates'!Q48)*$C17/8760/(('Failure Rates'!Q48)*$D17/8760+1)</f>
        <v>0</v>
      </c>
      <c r="R17" s="95">
        <f ca="1">Main!$B$9*('Failure Rates'!R48)*$C17/8760/(('Failure Rates'!R48)*$D17/8760+1)</f>
        <v>0</v>
      </c>
      <c r="S17" s="95">
        <f ca="1">Main!$B$9*('Failure Rates'!S48)*$C17/8760/(('Failure Rates'!S48)*$D17/8760+1)</f>
        <v>0</v>
      </c>
      <c r="T17" s="95">
        <f ca="1">Main!$B$9*('Failure Rates'!T48)*$C17/8760/(('Failure Rates'!T48)*$D17/8760+1)</f>
        <v>0</v>
      </c>
      <c r="U17" s="95">
        <f ca="1">Main!$B$9*('Failure Rates'!U48)*$C17/8760/(('Failure Rates'!U48)*$D17/8760+1)</f>
        <v>0</v>
      </c>
      <c r="V17" s="95">
        <f ca="1">Main!$B$9*('Failure Rates'!V48)*$C17/8760/(('Failure Rates'!V48)*$D17/8760+1)</f>
        <v>0</v>
      </c>
      <c r="W17" s="95">
        <f ca="1">Main!$B$9*('Failure Rates'!W48)*$C17/8760/(('Failure Rates'!W48)*$D17/8760+1)</f>
        <v>0</v>
      </c>
      <c r="X17" s="95">
        <f ca="1">Main!$B$9*('Failure Rates'!X48)*$C17/8760/(('Failure Rates'!X48)*$D17/8760+1)</f>
        <v>0</v>
      </c>
      <c r="Y17" s="95">
        <f ca="1">Main!$B$9*('Failure Rates'!Y48)*$C17/8760/(('Failure Rates'!Y48)*$D17/8760+1)</f>
        <v>0</v>
      </c>
      <c r="Z17" s="95">
        <f ca="1">Main!$B$9*('Failure Rates'!Z48)*$C17/8760/(('Failure Rates'!Z48)*$D17/8760+1)</f>
        <v>0</v>
      </c>
      <c r="AA17" s="95">
        <f ca="1">Main!$B$9*('Failure Rates'!AA48)*$C17/8760/(('Failure Rates'!AA48)*$D17/8760+1)</f>
        <v>0</v>
      </c>
      <c r="AB17" s="95">
        <f ca="1">Main!$B$9*('Failure Rates'!AB48)*$C17/8760/(('Failure Rates'!AB48)*$D17/8760+1)</f>
        <v>0</v>
      </c>
      <c r="AC17" s="95">
        <f ca="1">Main!$B$9*('Failure Rates'!AC48)*$C17/8760/(('Failure Rates'!AC48)*$D17/8760+1)</f>
        <v>0</v>
      </c>
      <c r="AD17" s="95">
        <f ca="1">Main!$B$9*('Failure Rates'!AD48)*$C17/8760/(('Failure Rates'!AD48)*$D17/8760+1)</f>
        <v>0</v>
      </c>
      <c r="AE17" s="95">
        <f ca="1">Main!$B$9*('Failure Rates'!AE48)*$C17/8760/(('Failure Rates'!AE48)*$D17/8760+1)</f>
        <v>0</v>
      </c>
      <c r="AF17" s="95">
        <f ca="1">Main!$B$9*('Failure Rates'!AF48)*$C17/8760/(('Failure Rates'!AF48)*$D17/8760+1)</f>
        <v>0</v>
      </c>
      <c r="AG17" s="95">
        <f ca="1">Main!$B$9*('Failure Rates'!AG48)*$C17/8760/(('Failure Rates'!AG48)*$D17/8760+1)</f>
        <v>0</v>
      </c>
      <c r="AH17" s="95">
        <f ca="1">Main!$B$9*('Failure Rates'!AH48)*$C17/8760/(('Failure Rates'!AH48)*$D17/8760+1)</f>
        <v>0</v>
      </c>
      <c r="AI17" s="95">
        <f ca="1">Main!$B$9*('Failure Rates'!AI48)*$C17/8760/(('Failure Rates'!AI48)*$D17/8760+1)</f>
        <v>0</v>
      </c>
      <c r="AJ17" s="95">
        <f ca="1">Main!$B$9*('Failure Rates'!AJ48)*$C17/8760/(('Failure Rates'!AJ48)*$D17/8760+1)</f>
        <v>0</v>
      </c>
      <c r="AK17" s="14">
        <f ca="1">IF(Main!$B$36="No results",0,IF(ISBLANK(Main!$B38),0,(INDEX(Main!$X$22:$X$33,MATCH(Main!$C38,Main!$B$22:$B$33,0))+INDEX(Main!$X$22:$X$33,MATCH(Main!$D38,Main!$B$22:$B$33,0)))))</f>
        <v>0</v>
      </c>
      <c r="AL17" s="14">
        <f ca="1">IF(Main!$B$36="No results",0,IF(ISBLANK(Main!$B38),0,(INDEX(Main!$Y$22:$Y$33,MATCH(Main!$C38,Main!$B$22:$B$33,0)))))</f>
        <v>0</v>
      </c>
      <c r="AM17" s="95">
        <f ca="1">Main!$B$10*('Failure Rates'!E48)*$AK17/8760/(('Failure Rates'!E48)*$AL17/8760+1)</f>
        <v>0</v>
      </c>
      <c r="AN17" s="95">
        <f ca="1">Main!$B$10*('Failure Rates'!F48)*$AK17/8760/(('Failure Rates'!F48)*$AL17/8760+1)</f>
        <v>0</v>
      </c>
      <c r="AO17" s="95">
        <f ca="1">Main!$B$10*('Failure Rates'!G48)*$AK17/8760/(('Failure Rates'!G48)*$AL17/8760+1)</f>
        <v>0</v>
      </c>
      <c r="AP17" s="95">
        <f ca="1">Main!$B$10*('Failure Rates'!H48)*$AK17/8760/(('Failure Rates'!H48)*$AL17/8760+1)</f>
        <v>0</v>
      </c>
      <c r="AQ17" s="95">
        <f ca="1">Main!$B$10*('Failure Rates'!I48)*$AK17/8760/(('Failure Rates'!I48)*$AL17/8760+1)</f>
        <v>0</v>
      </c>
      <c r="AR17" s="95">
        <f ca="1">Main!$B$10*('Failure Rates'!J48)*$AK17/8760/(('Failure Rates'!J48)*$AL17/8760+1)</f>
        <v>0</v>
      </c>
      <c r="AS17" s="95">
        <f ca="1">Main!$B$10*('Failure Rates'!K48)*$AK17/8760/(('Failure Rates'!K48)*$AL17/8760+1)</f>
        <v>0</v>
      </c>
      <c r="AT17" s="95">
        <f ca="1">Main!$B$10*('Failure Rates'!L48)*$AK17/8760/(('Failure Rates'!L48)*$AL17/8760+1)</f>
        <v>0</v>
      </c>
      <c r="AU17" s="95">
        <f ca="1">Main!$B$10*('Failure Rates'!M48)*$AK17/8760/(('Failure Rates'!M48)*$AL17/8760+1)</f>
        <v>0</v>
      </c>
      <c r="AV17" s="95">
        <f ca="1">Main!$B$10*('Failure Rates'!N48)*$AK17/8760/(('Failure Rates'!N48)*$AL17/8760+1)</f>
        <v>0</v>
      </c>
      <c r="AW17" s="95">
        <f ca="1">Main!$B$10*('Failure Rates'!O48)*$AK17/8760/(('Failure Rates'!O48)*$AL17/8760+1)</f>
        <v>0</v>
      </c>
      <c r="AX17" s="95">
        <f ca="1">Main!$B$10*('Failure Rates'!P48)*$AK17/8760/(('Failure Rates'!P48)*$AL17/8760+1)</f>
        <v>0</v>
      </c>
      <c r="AY17" s="95">
        <f ca="1">Main!$B$10*('Failure Rates'!Q48)*$AK17/8760/(('Failure Rates'!Q48)*$AL17/8760+1)</f>
        <v>0</v>
      </c>
      <c r="AZ17" s="95">
        <f ca="1">Main!$B$10*('Failure Rates'!R48)*$AK17/8760/(('Failure Rates'!R48)*$AL17/8760+1)</f>
        <v>0</v>
      </c>
      <c r="BA17" s="95">
        <f ca="1">Main!$B$10*('Failure Rates'!S48)*$AK17/8760/(('Failure Rates'!S48)*$AL17/8760+1)</f>
        <v>0</v>
      </c>
      <c r="BB17" s="95">
        <f ca="1">Main!$B$10*('Failure Rates'!T48)*$AK17/8760/(('Failure Rates'!T48)*$AL17/8760+1)</f>
        <v>0</v>
      </c>
      <c r="BC17" s="95">
        <f ca="1">Main!$B$10*('Failure Rates'!U48)*$AK17/8760/(('Failure Rates'!U48)*$AL17/8760+1)</f>
        <v>0</v>
      </c>
      <c r="BD17" s="95">
        <f ca="1">Main!$B$10*('Failure Rates'!V48)*$AK17/8760/(('Failure Rates'!V48)*$AL17/8760+1)</f>
        <v>0</v>
      </c>
      <c r="BE17" s="95">
        <f ca="1">Main!$B$10*('Failure Rates'!W48)*$AK17/8760/(('Failure Rates'!W48)*$AL17/8760+1)</f>
        <v>0</v>
      </c>
      <c r="BF17" s="95">
        <f ca="1">Main!$B$10*('Failure Rates'!X48)*$AK17/8760/(('Failure Rates'!X48)*$AL17/8760+1)</f>
        <v>0</v>
      </c>
      <c r="BG17" s="95">
        <f ca="1">Main!$B$10*('Failure Rates'!Y48)*$AK17/8760/(('Failure Rates'!Y48)*$AL17/8760+1)</f>
        <v>0</v>
      </c>
      <c r="BH17" s="95">
        <f ca="1">Main!$B$10*('Failure Rates'!Z48)*$AK17/8760/(('Failure Rates'!Z48)*$AL17/8760+1)</f>
        <v>0</v>
      </c>
      <c r="BI17" s="95">
        <f ca="1">Main!$B$10*('Failure Rates'!AA48)*$AK17/8760/(('Failure Rates'!AA48)*$AL17/8760+1)</f>
        <v>0</v>
      </c>
      <c r="BJ17" s="95">
        <f ca="1">Main!$B$10*('Failure Rates'!AB48)*$AK17/8760/(('Failure Rates'!AB48)*$AL17/8760+1)</f>
        <v>0</v>
      </c>
      <c r="BK17" s="95">
        <f ca="1">Main!$B$10*('Failure Rates'!AC48)*$AK17/8760/(('Failure Rates'!AC48)*$AL17/8760+1)</f>
        <v>0</v>
      </c>
      <c r="BL17" s="95">
        <f ca="1">Main!$B$10*('Failure Rates'!AD48)*$AK17/8760/(('Failure Rates'!AD48)*$AL17/8760+1)</f>
        <v>0</v>
      </c>
      <c r="BM17" s="95">
        <f ca="1">Main!$B$10*('Failure Rates'!AE48)*$AK17/8760/(('Failure Rates'!AE48)*$AL17/8760+1)</f>
        <v>0</v>
      </c>
      <c r="BN17" s="95">
        <f ca="1">Main!$B$10*('Failure Rates'!AF48)*$AK17/8760/(('Failure Rates'!AF48)*$AL17/8760+1)</f>
        <v>0</v>
      </c>
      <c r="BO17" s="95">
        <f ca="1">Main!$B$10*('Failure Rates'!AG48)*$AK17/8760/(('Failure Rates'!AG48)*$AL17/8760+1)</f>
        <v>0</v>
      </c>
      <c r="BP17" s="95">
        <f ca="1">Main!$B$10*('Failure Rates'!AH48)*$AK17/8760/(('Failure Rates'!AH48)*$AL17/8760+1)</f>
        <v>0</v>
      </c>
      <c r="BQ17" s="95">
        <f ca="1">Main!$B$10*('Failure Rates'!AI48)*$AK17/8760/(('Failure Rates'!AI48)*$AL17/8760+1)</f>
        <v>0</v>
      </c>
      <c r="BR17" s="95">
        <f ca="1">Main!$B$10*('Failure Rates'!AJ48)*$AK17/8760/(('Failure Rates'!AJ48)*$AL17/8760+1)</f>
        <v>0</v>
      </c>
    </row>
    <row r="18" spans="1:70" ht="10.5" x14ac:dyDescent="0.25">
      <c r="B18" s="8" t="s">
        <v>181</v>
      </c>
      <c r="C18" s="8">
        <f ca="1">IF(Main!$B$36="No results",0,IF(ISBLANK(Main!$B39),0,(INDEX(Main!$V$22:$V$33,MATCH(Main!$C39,Main!$B$22:$B$33,0))+INDEX(Main!$V$22:$V$33,MATCH(Main!$D39,Main!$B$22:$B$33,0)))))</f>
        <v>0</v>
      </c>
      <c r="D18" s="8">
        <f ca="1">IF(Main!$B$36="No results",0,IF(ISBLANK(Main!$B39),0,(INDEX(Main!$Y$22:$Y$33,MATCH(Main!$C39,Main!$B$22:$B$33,0)))))</f>
        <v>0</v>
      </c>
      <c r="E18" s="95">
        <f ca="1">Main!$B$9*('Failure Rates'!E49)*$C18/8760/(('Failure Rates'!E49)*$D18/8760+1)</f>
        <v>0</v>
      </c>
      <c r="F18" s="95">
        <f ca="1">Main!$B$9*('Failure Rates'!F49)*$C18/8760/(('Failure Rates'!F49)*$D18/8760+1)</f>
        <v>0</v>
      </c>
      <c r="G18" s="95">
        <f ca="1">Main!$B$9*('Failure Rates'!G49)*$C18/8760/(('Failure Rates'!G49)*$D18/8760+1)</f>
        <v>0</v>
      </c>
      <c r="H18" s="95">
        <f ca="1">Main!$B$9*('Failure Rates'!H49)*$C18/8760/(('Failure Rates'!H49)*$D18/8760+1)</f>
        <v>0</v>
      </c>
      <c r="I18" s="95">
        <f ca="1">Main!$B$9*('Failure Rates'!I49)*$C18/8760/(('Failure Rates'!I49)*$D18/8760+1)</f>
        <v>0</v>
      </c>
      <c r="J18" s="95">
        <f ca="1">Main!$B$9*('Failure Rates'!J49)*$C18/8760/(('Failure Rates'!J49)*$D18/8760+1)</f>
        <v>0</v>
      </c>
      <c r="K18" s="95">
        <f ca="1">Main!$B$9*('Failure Rates'!K49)*$C18/8760/(('Failure Rates'!K49)*$D18/8760+1)</f>
        <v>0</v>
      </c>
      <c r="L18" s="95">
        <f ca="1">Main!$B$9*('Failure Rates'!L49)*$C18/8760/(('Failure Rates'!L49)*$D18/8760+1)</f>
        <v>0</v>
      </c>
      <c r="M18" s="95">
        <f ca="1">Main!$B$9*('Failure Rates'!M49)*$C18/8760/(('Failure Rates'!M49)*$D18/8760+1)</f>
        <v>0</v>
      </c>
      <c r="N18" s="95">
        <f ca="1">Main!$B$9*('Failure Rates'!N49)*$C18/8760/(('Failure Rates'!N49)*$D18/8760+1)</f>
        <v>0</v>
      </c>
      <c r="O18" s="95">
        <f ca="1">Main!$B$9*('Failure Rates'!O49)*$C18/8760/(('Failure Rates'!O49)*$D18/8760+1)</f>
        <v>0</v>
      </c>
      <c r="P18" s="95">
        <f ca="1">Main!$B$9*('Failure Rates'!P49)*$C18/8760/(('Failure Rates'!P49)*$D18/8760+1)</f>
        <v>0</v>
      </c>
      <c r="Q18" s="95">
        <f ca="1">Main!$B$9*('Failure Rates'!Q49)*$C18/8760/(('Failure Rates'!Q49)*$D18/8760+1)</f>
        <v>0</v>
      </c>
      <c r="R18" s="95">
        <f ca="1">Main!$B$9*('Failure Rates'!R49)*$C18/8760/(('Failure Rates'!R49)*$D18/8760+1)</f>
        <v>0</v>
      </c>
      <c r="S18" s="95">
        <f ca="1">Main!$B$9*('Failure Rates'!S49)*$C18/8760/(('Failure Rates'!S49)*$D18/8760+1)</f>
        <v>0</v>
      </c>
      <c r="T18" s="95">
        <f ca="1">Main!$B$9*('Failure Rates'!T49)*$C18/8760/(('Failure Rates'!T49)*$D18/8760+1)</f>
        <v>0</v>
      </c>
      <c r="U18" s="95">
        <f ca="1">Main!$B$9*('Failure Rates'!U49)*$C18/8760/(('Failure Rates'!U49)*$D18/8760+1)</f>
        <v>0</v>
      </c>
      <c r="V18" s="95">
        <f ca="1">Main!$B$9*('Failure Rates'!V49)*$C18/8760/(('Failure Rates'!V49)*$D18/8760+1)</f>
        <v>0</v>
      </c>
      <c r="W18" s="95">
        <f ca="1">Main!$B$9*('Failure Rates'!W49)*$C18/8760/(('Failure Rates'!W49)*$D18/8760+1)</f>
        <v>0</v>
      </c>
      <c r="X18" s="95">
        <f ca="1">Main!$B$9*('Failure Rates'!X49)*$C18/8760/(('Failure Rates'!X49)*$D18/8760+1)</f>
        <v>0</v>
      </c>
      <c r="Y18" s="95">
        <f ca="1">Main!$B$9*('Failure Rates'!Y49)*$C18/8760/(('Failure Rates'!Y49)*$D18/8760+1)</f>
        <v>0</v>
      </c>
      <c r="Z18" s="95">
        <f ca="1">Main!$B$9*('Failure Rates'!Z49)*$C18/8760/(('Failure Rates'!Z49)*$D18/8760+1)</f>
        <v>0</v>
      </c>
      <c r="AA18" s="95">
        <f ca="1">Main!$B$9*('Failure Rates'!AA49)*$C18/8760/(('Failure Rates'!AA49)*$D18/8760+1)</f>
        <v>0</v>
      </c>
      <c r="AB18" s="95">
        <f ca="1">Main!$B$9*('Failure Rates'!AB49)*$C18/8760/(('Failure Rates'!AB49)*$D18/8760+1)</f>
        <v>0</v>
      </c>
      <c r="AC18" s="95">
        <f ca="1">Main!$B$9*('Failure Rates'!AC49)*$C18/8760/(('Failure Rates'!AC49)*$D18/8760+1)</f>
        <v>0</v>
      </c>
      <c r="AD18" s="95">
        <f ca="1">Main!$B$9*('Failure Rates'!AD49)*$C18/8760/(('Failure Rates'!AD49)*$D18/8760+1)</f>
        <v>0</v>
      </c>
      <c r="AE18" s="95">
        <f ca="1">Main!$B$9*('Failure Rates'!AE49)*$C18/8760/(('Failure Rates'!AE49)*$D18/8760+1)</f>
        <v>0</v>
      </c>
      <c r="AF18" s="95">
        <f ca="1">Main!$B$9*('Failure Rates'!AF49)*$C18/8760/(('Failure Rates'!AF49)*$D18/8760+1)</f>
        <v>0</v>
      </c>
      <c r="AG18" s="95">
        <f ca="1">Main!$B$9*('Failure Rates'!AG49)*$C18/8760/(('Failure Rates'!AG49)*$D18/8760+1)</f>
        <v>0</v>
      </c>
      <c r="AH18" s="95">
        <f ca="1">Main!$B$9*('Failure Rates'!AH49)*$C18/8760/(('Failure Rates'!AH49)*$D18/8760+1)</f>
        <v>0</v>
      </c>
      <c r="AI18" s="95">
        <f ca="1">Main!$B$9*('Failure Rates'!AI49)*$C18/8760/(('Failure Rates'!AI49)*$D18/8760+1)</f>
        <v>0</v>
      </c>
      <c r="AJ18" s="95">
        <f ca="1">Main!$B$9*('Failure Rates'!AJ49)*$C18/8760/(('Failure Rates'!AJ49)*$D18/8760+1)</f>
        <v>0</v>
      </c>
      <c r="AK18" s="14">
        <f ca="1">IF(Main!$B$36="No results",0,IF(ISBLANK(Main!$B39),0,(INDEX(Main!$X$22:$X$33,MATCH(Main!$C39,Main!$B$22:$B$33,0))+INDEX(Main!$X$22:$X$33,MATCH(Main!$D39,Main!$B$22:$B$33,0)))))</f>
        <v>0</v>
      </c>
      <c r="AL18" s="14">
        <f ca="1">IF(Main!$B$36="No results",0,IF(ISBLANK(Main!$B39),0,(INDEX(Main!$Y$22:$Y$33,MATCH(Main!$C39,Main!$B$22:$B$33,0)))))</f>
        <v>0</v>
      </c>
      <c r="AM18" s="95">
        <f ca="1">Main!$B$10*('Failure Rates'!E49)*$AK18/8760/(('Failure Rates'!E49)*$AL18/8760+1)</f>
        <v>0</v>
      </c>
      <c r="AN18" s="95">
        <f ca="1">Main!$B$10*('Failure Rates'!F49)*$AK18/8760/(('Failure Rates'!F49)*$AL18/8760+1)</f>
        <v>0</v>
      </c>
      <c r="AO18" s="95">
        <f ca="1">Main!$B$10*('Failure Rates'!G49)*$AK18/8760/(('Failure Rates'!G49)*$AL18/8760+1)</f>
        <v>0</v>
      </c>
      <c r="AP18" s="95">
        <f ca="1">Main!$B$10*('Failure Rates'!H49)*$AK18/8760/(('Failure Rates'!H49)*$AL18/8760+1)</f>
        <v>0</v>
      </c>
      <c r="AQ18" s="95">
        <f ca="1">Main!$B$10*('Failure Rates'!I49)*$AK18/8760/(('Failure Rates'!I49)*$AL18/8760+1)</f>
        <v>0</v>
      </c>
      <c r="AR18" s="95">
        <f ca="1">Main!$B$10*('Failure Rates'!J49)*$AK18/8760/(('Failure Rates'!J49)*$AL18/8760+1)</f>
        <v>0</v>
      </c>
      <c r="AS18" s="95">
        <f ca="1">Main!$B$10*('Failure Rates'!K49)*$AK18/8760/(('Failure Rates'!K49)*$AL18/8760+1)</f>
        <v>0</v>
      </c>
      <c r="AT18" s="95">
        <f ca="1">Main!$B$10*('Failure Rates'!L49)*$AK18/8760/(('Failure Rates'!L49)*$AL18/8760+1)</f>
        <v>0</v>
      </c>
      <c r="AU18" s="95">
        <f ca="1">Main!$B$10*('Failure Rates'!M49)*$AK18/8760/(('Failure Rates'!M49)*$AL18/8760+1)</f>
        <v>0</v>
      </c>
      <c r="AV18" s="95">
        <f ca="1">Main!$B$10*('Failure Rates'!N49)*$AK18/8760/(('Failure Rates'!N49)*$AL18/8760+1)</f>
        <v>0</v>
      </c>
      <c r="AW18" s="95">
        <f ca="1">Main!$B$10*('Failure Rates'!O49)*$AK18/8760/(('Failure Rates'!O49)*$AL18/8760+1)</f>
        <v>0</v>
      </c>
      <c r="AX18" s="95">
        <f ca="1">Main!$B$10*('Failure Rates'!P49)*$AK18/8760/(('Failure Rates'!P49)*$AL18/8760+1)</f>
        <v>0</v>
      </c>
      <c r="AY18" s="95">
        <f ca="1">Main!$B$10*('Failure Rates'!Q49)*$AK18/8760/(('Failure Rates'!Q49)*$AL18/8760+1)</f>
        <v>0</v>
      </c>
      <c r="AZ18" s="95">
        <f ca="1">Main!$B$10*('Failure Rates'!R49)*$AK18/8760/(('Failure Rates'!R49)*$AL18/8760+1)</f>
        <v>0</v>
      </c>
      <c r="BA18" s="95">
        <f ca="1">Main!$B$10*('Failure Rates'!S49)*$AK18/8760/(('Failure Rates'!S49)*$AL18/8760+1)</f>
        <v>0</v>
      </c>
      <c r="BB18" s="95">
        <f ca="1">Main!$B$10*('Failure Rates'!T49)*$AK18/8760/(('Failure Rates'!T49)*$AL18/8760+1)</f>
        <v>0</v>
      </c>
      <c r="BC18" s="95">
        <f ca="1">Main!$B$10*('Failure Rates'!U49)*$AK18/8760/(('Failure Rates'!U49)*$AL18/8760+1)</f>
        <v>0</v>
      </c>
      <c r="BD18" s="95">
        <f ca="1">Main!$B$10*('Failure Rates'!V49)*$AK18/8760/(('Failure Rates'!V49)*$AL18/8760+1)</f>
        <v>0</v>
      </c>
      <c r="BE18" s="95">
        <f ca="1">Main!$B$10*('Failure Rates'!W49)*$AK18/8760/(('Failure Rates'!W49)*$AL18/8760+1)</f>
        <v>0</v>
      </c>
      <c r="BF18" s="95">
        <f ca="1">Main!$B$10*('Failure Rates'!X49)*$AK18/8760/(('Failure Rates'!X49)*$AL18/8760+1)</f>
        <v>0</v>
      </c>
      <c r="BG18" s="95">
        <f ca="1">Main!$B$10*('Failure Rates'!Y49)*$AK18/8760/(('Failure Rates'!Y49)*$AL18/8760+1)</f>
        <v>0</v>
      </c>
      <c r="BH18" s="95">
        <f ca="1">Main!$B$10*('Failure Rates'!Z49)*$AK18/8760/(('Failure Rates'!Z49)*$AL18/8760+1)</f>
        <v>0</v>
      </c>
      <c r="BI18" s="95">
        <f ca="1">Main!$B$10*('Failure Rates'!AA49)*$AK18/8760/(('Failure Rates'!AA49)*$AL18/8760+1)</f>
        <v>0</v>
      </c>
      <c r="BJ18" s="95">
        <f ca="1">Main!$B$10*('Failure Rates'!AB49)*$AK18/8760/(('Failure Rates'!AB49)*$AL18/8760+1)</f>
        <v>0</v>
      </c>
      <c r="BK18" s="95">
        <f ca="1">Main!$B$10*('Failure Rates'!AC49)*$AK18/8760/(('Failure Rates'!AC49)*$AL18/8760+1)</f>
        <v>0</v>
      </c>
      <c r="BL18" s="95">
        <f ca="1">Main!$B$10*('Failure Rates'!AD49)*$AK18/8760/(('Failure Rates'!AD49)*$AL18/8760+1)</f>
        <v>0</v>
      </c>
      <c r="BM18" s="95">
        <f ca="1">Main!$B$10*('Failure Rates'!AE49)*$AK18/8760/(('Failure Rates'!AE49)*$AL18/8760+1)</f>
        <v>0</v>
      </c>
      <c r="BN18" s="95">
        <f ca="1">Main!$B$10*('Failure Rates'!AF49)*$AK18/8760/(('Failure Rates'!AF49)*$AL18/8760+1)</f>
        <v>0</v>
      </c>
      <c r="BO18" s="95">
        <f ca="1">Main!$B$10*('Failure Rates'!AG49)*$AK18/8760/(('Failure Rates'!AG49)*$AL18/8760+1)</f>
        <v>0</v>
      </c>
      <c r="BP18" s="95">
        <f ca="1">Main!$B$10*('Failure Rates'!AH49)*$AK18/8760/(('Failure Rates'!AH49)*$AL18/8760+1)</f>
        <v>0</v>
      </c>
      <c r="BQ18" s="95">
        <f ca="1">Main!$B$10*('Failure Rates'!AI49)*$AK18/8760/(('Failure Rates'!AI49)*$AL18/8760+1)</f>
        <v>0</v>
      </c>
      <c r="BR18" s="95">
        <f ca="1">Main!$B$10*('Failure Rates'!AJ49)*$AK18/8760/(('Failure Rates'!AJ49)*$AL18/8760+1)</f>
        <v>0</v>
      </c>
    </row>
    <row r="19" spans="1:70" ht="10.5" x14ac:dyDescent="0.25">
      <c r="B19" s="8" t="s">
        <v>182</v>
      </c>
      <c r="C19" s="8">
        <f ca="1">IF(Main!$B$36="No results",0,IF(ISBLANK(Main!$B40),0,(INDEX(Main!$V$22:$V$33,MATCH(Main!$C40,Main!$B$22:$B$33,0))+INDEX(Main!$V$22:$V$33,MATCH(Main!$D40,Main!$B$22:$B$33,0)))))</f>
        <v>0</v>
      </c>
      <c r="D19" s="8">
        <f ca="1">IF(Main!$B$36="No results",0,IF(ISBLANK(Main!$B40),0,(INDEX(Main!$Y$22:$Y$33,MATCH(Main!$C40,Main!$B$22:$B$33,0)))))</f>
        <v>0</v>
      </c>
      <c r="E19" s="95">
        <f ca="1">Main!$B$9*('Failure Rates'!E50)*$C19/8760/(('Failure Rates'!E50)*$D19/8760+1)</f>
        <v>0</v>
      </c>
      <c r="F19" s="95">
        <f ca="1">Main!$B$9*('Failure Rates'!F50)*$C19/8760/(('Failure Rates'!F50)*$D19/8760+1)</f>
        <v>0</v>
      </c>
      <c r="G19" s="95">
        <f ca="1">Main!$B$9*('Failure Rates'!G50)*$C19/8760/(('Failure Rates'!G50)*$D19/8760+1)</f>
        <v>0</v>
      </c>
      <c r="H19" s="95">
        <f ca="1">Main!$B$9*('Failure Rates'!H50)*$C19/8760/(('Failure Rates'!H50)*$D19/8760+1)</f>
        <v>0</v>
      </c>
      <c r="I19" s="95">
        <f ca="1">Main!$B$9*('Failure Rates'!I50)*$C19/8760/(('Failure Rates'!I50)*$D19/8760+1)</f>
        <v>0</v>
      </c>
      <c r="J19" s="95">
        <f ca="1">Main!$B$9*('Failure Rates'!J50)*$C19/8760/(('Failure Rates'!J50)*$D19/8760+1)</f>
        <v>0</v>
      </c>
      <c r="K19" s="95">
        <f ca="1">Main!$B$9*('Failure Rates'!K50)*$C19/8760/(('Failure Rates'!K50)*$D19/8760+1)</f>
        <v>0</v>
      </c>
      <c r="L19" s="95">
        <f ca="1">Main!$B$9*('Failure Rates'!L50)*$C19/8760/(('Failure Rates'!L50)*$D19/8760+1)</f>
        <v>0</v>
      </c>
      <c r="M19" s="95">
        <f ca="1">Main!$B$9*('Failure Rates'!M50)*$C19/8760/(('Failure Rates'!M50)*$D19/8760+1)</f>
        <v>0</v>
      </c>
      <c r="N19" s="95">
        <f ca="1">Main!$B$9*('Failure Rates'!N50)*$C19/8760/(('Failure Rates'!N50)*$D19/8760+1)</f>
        <v>0</v>
      </c>
      <c r="O19" s="95">
        <f ca="1">Main!$B$9*('Failure Rates'!O50)*$C19/8760/(('Failure Rates'!O50)*$D19/8760+1)</f>
        <v>0</v>
      </c>
      <c r="P19" s="95">
        <f ca="1">Main!$B$9*('Failure Rates'!P50)*$C19/8760/(('Failure Rates'!P50)*$D19/8760+1)</f>
        <v>0</v>
      </c>
      <c r="Q19" s="95">
        <f ca="1">Main!$B$9*('Failure Rates'!Q50)*$C19/8760/(('Failure Rates'!Q50)*$D19/8760+1)</f>
        <v>0</v>
      </c>
      <c r="R19" s="95">
        <f ca="1">Main!$B$9*('Failure Rates'!R50)*$C19/8760/(('Failure Rates'!R50)*$D19/8760+1)</f>
        <v>0</v>
      </c>
      <c r="S19" s="95">
        <f ca="1">Main!$B$9*('Failure Rates'!S50)*$C19/8760/(('Failure Rates'!S50)*$D19/8760+1)</f>
        <v>0</v>
      </c>
      <c r="T19" s="95">
        <f ca="1">Main!$B$9*('Failure Rates'!T50)*$C19/8760/(('Failure Rates'!T50)*$D19/8760+1)</f>
        <v>0</v>
      </c>
      <c r="U19" s="95">
        <f ca="1">Main!$B$9*('Failure Rates'!U50)*$C19/8760/(('Failure Rates'!U50)*$D19/8760+1)</f>
        <v>0</v>
      </c>
      <c r="V19" s="95">
        <f ca="1">Main!$B$9*('Failure Rates'!V50)*$C19/8760/(('Failure Rates'!V50)*$D19/8760+1)</f>
        <v>0</v>
      </c>
      <c r="W19" s="95">
        <f ca="1">Main!$B$9*('Failure Rates'!W50)*$C19/8760/(('Failure Rates'!W50)*$D19/8760+1)</f>
        <v>0</v>
      </c>
      <c r="X19" s="95">
        <f ca="1">Main!$B$9*('Failure Rates'!X50)*$C19/8760/(('Failure Rates'!X50)*$D19/8760+1)</f>
        <v>0</v>
      </c>
      <c r="Y19" s="95">
        <f ca="1">Main!$B$9*('Failure Rates'!Y50)*$C19/8760/(('Failure Rates'!Y50)*$D19/8760+1)</f>
        <v>0</v>
      </c>
      <c r="Z19" s="95">
        <f ca="1">Main!$B$9*('Failure Rates'!Z50)*$C19/8760/(('Failure Rates'!Z50)*$D19/8760+1)</f>
        <v>0</v>
      </c>
      <c r="AA19" s="95">
        <f ca="1">Main!$B$9*('Failure Rates'!AA50)*$C19/8760/(('Failure Rates'!AA50)*$D19/8760+1)</f>
        <v>0</v>
      </c>
      <c r="AB19" s="95">
        <f ca="1">Main!$B$9*('Failure Rates'!AB50)*$C19/8760/(('Failure Rates'!AB50)*$D19/8760+1)</f>
        <v>0</v>
      </c>
      <c r="AC19" s="95">
        <f ca="1">Main!$B$9*('Failure Rates'!AC50)*$C19/8760/(('Failure Rates'!AC50)*$D19/8760+1)</f>
        <v>0</v>
      </c>
      <c r="AD19" s="95">
        <f ca="1">Main!$B$9*('Failure Rates'!AD50)*$C19/8760/(('Failure Rates'!AD50)*$D19/8760+1)</f>
        <v>0</v>
      </c>
      <c r="AE19" s="95">
        <f ca="1">Main!$B$9*('Failure Rates'!AE50)*$C19/8760/(('Failure Rates'!AE50)*$D19/8760+1)</f>
        <v>0</v>
      </c>
      <c r="AF19" s="95">
        <f ca="1">Main!$B$9*('Failure Rates'!AF50)*$C19/8760/(('Failure Rates'!AF50)*$D19/8760+1)</f>
        <v>0</v>
      </c>
      <c r="AG19" s="95">
        <f ca="1">Main!$B$9*('Failure Rates'!AG50)*$C19/8760/(('Failure Rates'!AG50)*$D19/8760+1)</f>
        <v>0</v>
      </c>
      <c r="AH19" s="95">
        <f ca="1">Main!$B$9*('Failure Rates'!AH50)*$C19/8760/(('Failure Rates'!AH50)*$D19/8760+1)</f>
        <v>0</v>
      </c>
      <c r="AI19" s="95">
        <f ca="1">Main!$B$9*('Failure Rates'!AI50)*$C19/8760/(('Failure Rates'!AI50)*$D19/8760+1)</f>
        <v>0</v>
      </c>
      <c r="AJ19" s="95">
        <f ca="1">Main!$B$9*('Failure Rates'!AJ50)*$C19/8760/(('Failure Rates'!AJ50)*$D19/8760+1)</f>
        <v>0</v>
      </c>
      <c r="AK19" s="14">
        <f ca="1">IF(Main!$B$36="No results",0,IF(ISBLANK(Main!$B40),0,(INDEX(Main!$X$22:$X$33,MATCH(Main!$C40,Main!$B$22:$B$33,0))+INDEX(Main!$X$22:$X$33,MATCH(Main!$D40,Main!$B$22:$B$33,0)))))</f>
        <v>0</v>
      </c>
      <c r="AL19" s="14">
        <f ca="1">IF(Main!$B$36="No results",0,IF(ISBLANK(Main!$B40),0,(INDEX(Main!$Y$22:$Y$33,MATCH(Main!$C40,Main!$B$22:$B$33,0)))))</f>
        <v>0</v>
      </c>
      <c r="AM19" s="95">
        <f ca="1">Main!$B$10*('Failure Rates'!E50)*$AK19/8760/(('Failure Rates'!E50)*$AL19/8760+1)</f>
        <v>0</v>
      </c>
      <c r="AN19" s="95">
        <f ca="1">Main!$B$10*('Failure Rates'!F50)*$AK19/8760/(('Failure Rates'!F50)*$AL19/8760+1)</f>
        <v>0</v>
      </c>
      <c r="AO19" s="95">
        <f ca="1">Main!$B$10*('Failure Rates'!G50)*$AK19/8760/(('Failure Rates'!G50)*$AL19/8760+1)</f>
        <v>0</v>
      </c>
      <c r="AP19" s="95">
        <f ca="1">Main!$B$10*('Failure Rates'!H50)*$AK19/8760/(('Failure Rates'!H50)*$AL19/8760+1)</f>
        <v>0</v>
      </c>
      <c r="AQ19" s="95">
        <f ca="1">Main!$B$10*('Failure Rates'!I50)*$AK19/8760/(('Failure Rates'!I50)*$AL19/8760+1)</f>
        <v>0</v>
      </c>
      <c r="AR19" s="95">
        <f ca="1">Main!$B$10*('Failure Rates'!J50)*$AK19/8760/(('Failure Rates'!J50)*$AL19/8760+1)</f>
        <v>0</v>
      </c>
      <c r="AS19" s="95">
        <f ca="1">Main!$B$10*('Failure Rates'!K50)*$AK19/8760/(('Failure Rates'!K50)*$AL19/8760+1)</f>
        <v>0</v>
      </c>
      <c r="AT19" s="95">
        <f ca="1">Main!$B$10*('Failure Rates'!L50)*$AK19/8760/(('Failure Rates'!L50)*$AL19/8760+1)</f>
        <v>0</v>
      </c>
      <c r="AU19" s="95">
        <f ca="1">Main!$B$10*('Failure Rates'!M50)*$AK19/8760/(('Failure Rates'!M50)*$AL19/8760+1)</f>
        <v>0</v>
      </c>
      <c r="AV19" s="95">
        <f ca="1">Main!$B$10*('Failure Rates'!N50)*$AK19/8760/(('Failure Rates'!N50)*$AL19/8760+1)</f>
        <v>0</v>
      </c>
      <c r="AW19" s="95">
        <f ca="1">Main!$B$10*('Failure Rates'!O50)*$AK19/8760/(('Failure Rates'!O50)*$AL19/8760+1)</f>
        <v>0</v>
      </c>
      <c r="AX19" s="95">
        <f ca="1">Main!$B$10*('Failure Rates'!P50)*$AK19/8760/(('Failure Rates'!P50)*$AL19/8760+1)</f>
        <v>0</v>
      </c>
      <c r="AY19" s="95">
        <f ca="1">Main!$B$10*('Failure Rates'!Q50)*$AK19/8760/(('Failure Rates'!Q50)*$AL19/8760+1)</f>
        <v>0</v>
      </c>
      <c r="AZ19" s="95">
        <f ca="1">Main!$B$10*('Failure Rates'!R50)*$AK19/8760/(('Failure Rates'!R50)*$AL19/8760+1)</f>
        <v>0</v>
      </c>
      <c r="BA19" s="95">
        <f ca="1">Main!$B$10*('Failure Rates'!S50)*$AK19/8760/(('Failure Rates'!S50)*$AL19/8760+1)</f>
        <v>0</v>
      </c>
      <c r="BB19" s="95">
        <f ca="1">Main!$B$10*('Failure Rates'!T50)*$AK19/8760/(('Failure Rates'!T50)*$AL19/8760+1)</f>
        <v>0</v>
      </c>
      <c r="BC19" s="95">
        <f ca="1">Main!$B$10*('Failure Rates'!U50)*$AK19/8760/(('Failure Rates'!U50)*$AL19/8760+1)</f>
        <v>0</v>
      </c>
      <c r="BD19" s="95">
        <f ca="1">Main!$B$10*('Failure Rates'!V50)*$AK19/8760/(('Failure Rates'!V50)*$AL19/8760+1)</f>
        <v>0</v>
      </c>
      <c r="BE19" s="95">
        <f ca="1">Main!$B$10*('Failure Rates'!W50)*$AK19/8760/(('Failure Rates'!W50)*$AL19/8760+1)</f>
        <v>0</v>
      </c>
      <c r="BF19" s="95">
        <f ca="1">Main!$B$10*('Failure Rates'!X50)*$AK19/8760/(('Failure Rates'!X50)*$AL19/8760+1)</f>
        <v>0</v>
      </c>
      <c r="BG19" s="95">
        <f ca="1">Main!$B$10*('Failure Rates'!Y50)*$AK19/8760/(('Failure Rates'!Y50)*$AL19/8760+1)</f>
        <v>0</v>
      </c>
      <c r="BH19" s="95">
        <f ca="1">Main!$B$10*('Failure Rates'!Z50)*$AK19/8760/(('Failure Rates'!Z50)*$AL19/8760+1)</f>
        <v>0</v>
      </c>
      <c r="BI19" s="95">
        <f ca="1">Main!$B$10*('Failure Rates'!AA50)*$AK19/8760/(('Failure Rates'!AA50)*$AL19/8760+1)</f>
        <v>0</v>
      </c>
      <c r="BJ19" s="95">
        <f ca="1">Main!$B$10*('Failure Rates'!AB50)*$AK19/8760/(('Failure Rates'!AB50)*$AL19/8760+1)</f>
        <v>0</v>
      </c>
      <c r="BK19" s="95">
        <f ca="1">Main!$B$10*('Failure Rates'!AC50)*$AK19/8760/(('Failure Rates'!AC50)*$AL19/8760+1)</f>
        <v>0</v>
      </c>
      <c r="BL19" s="95">
        <f ca="1">Main!$B$10*('Failure Rates'!AD50)*$AK19/8760/(('Failure Rates'!AD50)*$AL19/8760+1)</f>
        <v>0</v>
      </c>
      <c r="BM19" s="95">
        <f ca="1">Main!$B$10*('Failure Rates'!AE50)*$AK19/8760/(('Failure Rates'!AE50)*$AL19/8760+1)</f>
        <v>0</v>
      </c>
      <c r="BN19" s="95">
        <f ca="1">Main!$B$10*('Failure Rates'!AF50)*$AK19/8760/(('Failure Rates'!AF50)*$AL19/8760+1)</f>
        <v>0</v>
      </c>
      <c r="BO19" s="95">
        <f ca="1">Main!$B$10*('Failure Rates'!AG50)*$AK19/8760/(('Failure Rates'!AG50)*$AL19/8760+1)</f>
        <v>0</v>
      </c>
      <c r="BP19" s="95">
        <f ca="1">Main!$B$10*('Failure Rates'!AH50)*$AK19/8760/(('Failure Rates'!AH50)*$AL19/8760+1)</f>
        <v>0</v>
      </c>
      <c r="BQ19" s="95">
        <f ca="1">Main!$B$10*('Failure Rates'!AI50)*$AK19/8760/(('Failure Rates'!AI50)*$AL19/8760+1)</f>
        <v>0</v>
      </c>
      <c r="BR19" s="95">
        <f ca="1">Main!$B$10*('Failure Rates'!AJ50)*$AK19/8760/(('Failure Rates'!AJ50)*$AL19/8760+1)</f>
        <v>0</v>
      </c>
    </row>
    <row r="20" spans="1:70" ht="10.5" x14ac:dyDescent="0.25">
      <c r="B20" s="8" t="s">
        <v>183</v>
      </c>
      <c r="C20" s="8">
        <f ca="1">IF(Main!$B$36="No results",0,IF(ISBLANK(Main!$B41),0,(INDEX(Main!$V$22:$V$33,MATCH(Main!$C41,Main!$B$22:$B$33,0))+INDEX(Main!$V$22:$V$33,MATCH(Main!$D41,Main!$B$22:$B$33,0)))))</f>
        <v>0</v>
      </c>
      <c r="D20" s="8">
        <f ca="1">IF(Main!$B$36="No results",0,IF(ISBLANK(Main!$B41),0,(INDEX(Main!$Y$22:$Y$33,MATCH(Main!$C41,Main!$B$22:$B$33,0)))))</f>
        <v>0</v>
      </c>
      <c r="E20" s="95">
        <f ca="1">Main!$B$9*('Failure Rates'!E51)*$C20/8760/(('Failure Rates'!E51)*$D20/8760+1)</f>
        <v>0</v>
      </c>
      <c r="F20" s="95">
        <f ca="1">Main!$B$9*('Failure Rates'!F51)*$C20/8760/(('Failure Rates'!F51)*$D20/8760+1)</f>
        <v>0</v>
      </c>
      <c r="G20" s="95">
        <f ca="1">Main!$B$9*('Failure Rates'!G51)*$C20/8760/(('Failure Rates'!G51)*$D20/8760+1)</f>
        <v>0</v>
      </c>
      <c r="H20" s="95">
        <f ca="1">Main!$B$9*('Failure Rates'!H51)*$C20/8760/(('Failure Rates'!H51)*$D20/8760+1)</f>
        <v>0</v>
      </c>
      <c r="I20" s="95">
        <f ca="1">Main!$B$9*('Failure Rates'!I51)*$C20/8760/(('Failure Rates'!I51)*$D20/8760+1)</f>
        <v>0</v>
      </c>
      <c r="J20" s="95">
        <f ca="1">Main!$B$9*('Failure Rates'!J51)*$C20/8760/(('Failure Rates'!J51)*$D20/8760+1)</f>
        <v>0</v>
      </c>
      <c r="K20" s="95">
        <f ca="1">Main!$B$9*('Failure Rates'!K51)*$C20/8760/(('Failure Rates'!K51)*$D20/8760+1)</f>
        <v>0</v>
      </c>
      <c r="L20" s="95">
        <f ca="1">Main!$B$9*('Failure Rates'!L51)*$C20/8760/(('Failure Rates'!L51)*$D20/8760+1)</f>
        <v>0</v>
      </c>
      <c r="M20" s="95">
        <f ca="1">Main!$B$9*('Failure Rates'!M51)*$C20/8760/(('Failure Rates'!M51)*$D20/8760+1)</f>
        <v>0</v>
      </c>
      <c r="N20" s="95">
        <f ca="1">Main!$B$9*('Failure Rates'!N51)*$C20/8760/(('Failure Rates'!N51)*$D20/8760+1)</f>
        <v>0</v>
      </c>
      <c r="O20" s="95">
        <f ca="1">Main!$B$9*('Failure Rates'!O51)*$C20/8760/(('Failure Rates'!O51)*$D20/8760+1)</f>
        <v>0</v>
      </c>
      <c r="P20" s="95">
        <f ca="1">Main!$B$9*('Failure Rates'!P51)*$C20/8760/(('Failure Rates'!P51)*$D20/8760+1)</f>
        <v>0</v>
      </c>
      <c r="Q20" s="95">
        <f ca="1">Main!$B$9*('Failure Rates'!Q51)*$C20/8760/(('Failure Rates'!Q51)*$D20/8760+1)</f>
        <v>0</v>
      </c>
      <c r="R20" s="95">
        <f ca="1">Main!$B$9*('Failure Rates'!R51)*$C20/8760/(('Failure Rates'!R51)*$D20/8760+1)</f>
        <v>0</v>
      </c>
      <c r="S20" s="95">
        <f ca="1">Main!$B$9*('Failure Rates'!S51)*$C20/8760/(('Failure Rates'!S51)*$D20/8760+1)</f>
        <v>0</v>
      </c>
      <c r="T20" s="95">
        <f ca="1">Main!$B$9*('Failure Rates'!T51)*$C20/8760/(('Failure Rates'!T51)*$D20/8760+1)</f>
        <v>0</v>
      </c>
      <c r="U20" s="95">
        <f ca="1">Main!$B$9*('Failure Rates'!U51)*$C20/8760/(('Failure Rates'!U51)*$D20/8760+1)</f>
        <v>0</v>
      </c>
      <c r="V20" s="95">
        <f ca="1">Main!$B$9*('Failure Rates'!V51)*$C20/8760/(('Failure Rates'!V51)*$D20/8760+1)</f>
        <v>0</v>
      </c>
      <c r="W20" s="95">
        <f ca="1">Main!$B$9*('Failure Rates'!W51)*$C20/8760/(('Failure Rates'!W51)*$D20/8760+1)</f>
        <v>0</v>
      </c>
      <c r="X20" s="95">
        <f ca="1">Main!$B$9*('Failure Rates'!X51)*$C20/8760/(('Failure Rates'!X51)*$D20/8760+1)</f>
        <v>0</v>
      </c>
      <c r="Y20" s="95">
        <f ca="1">Main!$B$9*('Failure Rates'!Y51)*$C20/8760/(('Failure Rates'!Y51)*$D20/8760+1)</f>
        <v>0</v>
      </c>
      <c r="Z20" s="95">
        <f ca="1">Main!$B$9*('Failure Rates'!Z51)*$C20/8760/(('Failure Rates'!Z51)*$D20/8760+1)</f>
        <v>0</v>
      </c>
      <c r="AA20" s="95">
        <f ca="1">Main!$B$9*('Failure Rates'!AA51)*$C20/8760/(('Failure Rates'!AA51)*$D20/8760+1)</f>
        <v>0</v>
      </c>
      <c r="AB20" s="95">
        <f ca="1">Main!$B$9*('Failure Rates'!AB51)*$C20/8760/(('Failure Rates'!AB51)*$D20/8760+1)</f>
        <v>0</v>
      </c>
      <c r="AC20" s="95">
        <f ca="1">Main!$B$9*('Failure Rates'!AC51)*$C20/8760/(('Failure Rates'!AC51)*$D20/8760+1)</f>
        <v>0</v>
      </c>
      <c r="AD20" s="95">
        <f ca="1">Main!$B$9*('Failure Rates'!AD51)*$C20/8760/(('Failure Rates'!AD51)*$D20/8760+1)</f>
        <v>0</v>
      </c>
      <c r="AE20" s="95">
        <f ca="1">Main!$B$9*('Failure Rates'!AE51)*$C20/8760/(('Failure Rates'!AE51)*$D20/8760+1)</f>
        <v>0</v>
      </c>
      <c r="AF20" s="95">
        <f ca="1">Main!$B$9*('Failure Rates'!AF51)*$C20/8760/(('Failure Rates'!AF51)*$D20/8760+1)</f>
        <v>0</v>
      </c>
      <c r="AG20" s="95">
        <f ca="1">Main!$B$9*('Failure Rates'!AG51)*$C20/8760/(('Failure Rates'!AG51)*$D20/8760+1)</f>
        <v>0</v>
      </c>
      <c r="AH20" s="95">
        <f ca="1">Main!$B$9*('Failure Rates'!AH51)*$C20/8760/(('Failure Rates'!AH51)*$D20/8760+1)</f>
        <v>0</v>
      </c>
      <c r="AI20" s="95">
        <f ca="1">Main!$B$9*('Failure Rates'!AI51)*$C20/8760/(('Failure Rates'!AI51)*$D20/8760+1)</f>
        <v>0</v>
      </c>
      <c r="AJ20" s="95">
        <f ca="1">Main!$B$9*('Failure Rates'!AJ51)*$C20/8760/(('Failure Rates'!AJ51)*$D20/8760+1)</f>
        <v>0</v>
      </c>
      <c r="AK20" s="14">
        <f ca="1">IF(Main!$B$36="No results",0,IF(ISBLANK(Main!$B41),0,(INDEX(Main!$X$22:$X$33,MATCH(Main!$C41,Main!$B$22:$B$33,0))+INDEX(Main!$X$22:$X$33,MATCH(Main!$D41,Main!$B$22:$B$33,0)))))</f>
        <v>0</v>
      </c>
      <c r="AL20" s="14">
        <f ca="1">IF(Main!$B$36="No results",0,IF(ISBLANK(Main!$B41),0,(INDEX(Main!$Y$22:$Y$33,MATCH(Main!$C41,Main!$B$22:$B$33,0)))))</f>
        <v>0</v>
      </c>
      <c r="AM20" s="95">
        <f ca="1">Main!$B$10*('Failure Rates'!E51)*$AK20/8760/(('Failure Rates'!E51)*$AL20/8760+1)</f>
        <v>0</v>
      </c>
      <c r="AN20" s="95">
        <f ca="1">Main!$B$10*('Failure Rates'!F51)*$AK20/8760/(('Failure Rates'!F51)*$AL20/8760+1)</f>
        <v>0</v>
      </c>
      <c r="AO20" s="95">
        <f ca="1">Main!$B$10*('Failure Rates'!G51)*$AK20/8760/(('Failure Rates'!G51)*$AL20/8760+1)</f>
        <v>0</v>
      </c>
      <c r="AP20" s="95">
        <f ca="1">Main!$B$10*('Failure Rates'!H51)*$AK20/8760/(('Failure Rates'!H51)*$AL20/8760+1)</f>
        <v>0</v>
      </c>
      <c r="AQ20" s="95">
        <f ca="1">Main!$B$10*('Failure Rates'!I51)*$AK20/8760/(('Failure Rates'!I51)*$AL20/8760+1)</f>
        <v>0</v>
      </c>
      <c r="AR20" s="95">
        <f ca="1">Main!$B$10*('Failure Rates'!J51)*$AK20/8760/(('Failure Rates'!J51)*$AL20/8760+1)</f>
        <v>0</v>
      </c>
      <c r="AS20" s="95">
        <f ca="1">Main!$B$10*('Failure Rates'!K51)*$AK20/8760/(('Failure Rates'!K51)*$AL20/8760+1)</f>
        <v>0</v>
      </c>
      <c r="AT20" s="95">
        <f ca="1">Main!$B$10*('Failure Rates'!L51)*$AK20/8760/(('Failure Rates'!L51)*$AL20/8760+1)</f>
        <v>0</v>
      </c>
      <c r="AU20" s="95">
        <f ca="1">Main!$B$10*('Failure Rates'!M51)*$AK20/8760/(('Failure Rates'!M51)*$AL20/8760+1)</f>
        <v>0</v>
      </c>
      <c r="AV20" s="95">
        <f ca="1">Main!$B$10*('Failure Rates'!N51)*$AK20/8760/(('Failure Rates'!N51)*$AL20/8760+1)</f>
        <v>0</v>
      </c>
      <c r="AW20" s="95">
        <f ca="1">Main!$B$10*('Failure Rates'!O51)*$AK20/8760/(('Failure Rates'!O51)*$AL20/8760+1)</f>
        <v>0</v>
      </c>
      <c r="AX20" s="95">
        <f ca="1">Main!$B$10*('Failure Rates'!P51)*$AK20/8760/(('Failure Rates'!P51)*$AL20/8760+1)</f>
        <v>0</v>
      </c>
      <c r="AY20" s="95">
        <f ca="1">Main!$B$10*('Failure Rates'!Q51)*$AK20/8760/(('Failure Rates'!Q51)*$AL20/8760+1)</f>
        <v>0</v>
      </c>
      <c r="AZ20" s="95">
        <f ca="1">Main!$B$10*('Failure Rates'!R51)*$AK20/8760/(('Failure Rates'!R51)*$AL20/8760+1)</f>
        <v>0</v>
      </c>
      <c r="BA20" s="95">
        <f ca="1">Main!$B$10*('Failure Rates'!S51)*$AK20/8760/(('Failure Rates'!S51)*$AL20/8760+1)</f>
        <v>0</v>
      </c>
      <c r="BB20" s="95">
        <f ca="1">Main!$B$10*('Failure Rates'!T51)*$AK20/8760/(('Failure Rates'!T51)*$AL20/8760+1)</f>
        <v>0</v>
      </c>
      <c r="BC20" s="95">
        <f ca="1">Main!$B$10*('Failure Rates'!U51)*$AK20/8760/(('Failure Rates'!U51)*$AL20/8760+1)</f>
        <v>0</v>
      </c>
      <c r="BD20" s="95">
        <f ca="1">Main!$B$10*('Failure Rates'!V51)*$AK20/8760/(('Failure Rates'!V51)*$AL20/8760+1)</f>
        <v>0</v>
      </c>
      <c r="BE20" s="95">
        <f ca="1">Main!$B$10*('Failure Rates'!W51)*$AK20/8760/(('Failure Rates'!W51)*$AL20/8760+1)</f>
        <v>0</v>
      </c>
      <c r="BF20" s="95">
        <f ca="1">Main!$B$10*('Failure Rates'!X51)*$AK20/8760/(('Failure Rates'!X51)*$AL20/8760+1)</f>
        <v>0</v>
      </c>
      <c r="BG20" s="95">
        <f ca="1">Main!$B$10*('Failure Rates'!Y51)*$AK20/8760/(('Failure Rates'!Y51)*$AL20/8760+1)</f>
        <v>0</v>
      </c>
      <c r="BH20" s="95">
        <f ca="1">Main!$B$10*('Failure Rates'!Z51)*$AK20/8760/(('Failure Rates'!Z51)*$AL20/8760+1)</f>
        <v>0</v>
      </c>
      <c r="BI20" s="95">
        <f ca="1">Main!$B$10*('Failure Rates'!AA51)*$AK20/8760/(('Failure Rates'!AA51)*$AL20/8760+1)</f>
        <v>0</v>
      </c>
      <c r="BJ20" s="95">
        <f ca="1">Main!$B$10*('Failure Rates'!AB51)*$AK20/8760/(('Failure Rates'!AB51)*$AL20/8760+1)</f>
        <v>0</v>
      </c>
      <c r="BK20" s="95">
        <f ca="1">Main!$B$10*('Failure Rates'!AC51)*$AK20/8760/(('Failure Rates'!AC51)*$AL20/8760+1)</f>
        <v>0</v>
      </c>
      <c r="BL20" s="95">
        <f ca="1">Main!$B$10*('Failure Rates'!AD51)*$AK20/8760/(('Failure Rates'!AD51)*$AL20/8760+1)</f>
        <v>0</v>
      </c>
      <c r="BM20" s="95">
        <f ca="1">Main!$B$10*('Failure Rates'!AE51)*$AK20/8760/(('Failure Rates'!AE51)*$AL20/8760+1)</f>
        <v>0</v>
      </c>
      <c r="BN20" s="95">
        <f ca="1">Main!$B$10*('Failure Rates'!AF51)*$AK20/8760/(('Failure Rates'!AF51)*$AL20/8760+1)</f>
        <v>0</v>
      </c>
      <c r="BO20" s="95">
        <f ca="1">Main!$B$10*('Failure Rates'!AG51)*$AK20/8760/(('Failure Rates'!AG51)*$AL20/8760+1)</f>
        <v>0</v>
      </c>
      <c r="BP20" s="95">
        <f ca="1">Main!$B$10*('Failure Rates'!AH51)*$AK20/8760/(('Failure Rates'!AH51)*$AL20/8760+1)</f>
        <v>0</v>
      </c>
      <c r="BQ20" s="95">
        <f ca="1">Main!$B$10*('Failure Rates'!AI51)*$AK20/8760/(('Failure Rates'!AI51)*$AL20/8760+1)</f>
        <v>0</v>
      </c>
      <c r="BR20" s="95">
        <f ca="1">Main!$B$10*('Failure Rates'!AJ51)*$AK20/8760/(('Failure Rates'!AJ51)*$AL20/8760+1)</f>
        <v>0</v>
      </c>
    </row>
    <row r="21" spans="1:70" ht="10.5" x14ac:dyDescent="0.25">
      <c r="B21" s="8" t="s">
        <v>184</v>
      </c>
      <c r="C21" s="8">
        <f ca="1">IF(Main!$B$36="No results",0,IF(ISBLANK(Main!$B42),0,(INDEX(Main!$V$22:$V$33,MATCH(Main!$C42,Main!$B$22:$B$33,0))+INDEX(Main!$V$22:$V$33,MATCH(Main!$D42,Main!$B$22:$B$33,0)))))</f>
        <v>0</v>
      </c>
      <c r="D21" s="8">
        <f ca="1">IF(Main!$B$36="No results",0,IF(ISBLANK(Main!$B42),0,(INDEX(Main!$Y$22:$Y$33,MATCH(Main!$C42,Main!$B$22:$B$33,0)))))</f>
        <v>0</v>
      </c>
      <c r="E21" s="95">
        <f ca="1">Main!$B$9*('Failure Rates'!E52)*$C21/8760/(('Failure Rates'!E52)*$D21/8760+1)</f>
        <v>0</v>
      </c>
      <c r="F21" s="95">
        <f ca="1">Main!$B$9*('Failure Rates'!F52)*$C21/8760/(('Failure Rates'!F52)*$D21/8760+1)</f>
        <v>0</v>
      </c>
      <c r="G21" s="95">
        <f ca="1">Main!$B$9*('Failure Rates'!G52)*$C21/8760/(('Failure Rates'!G52)*$D21/8760+1)</f>
        <v>0</v>
      </c>
      <c r="H21" s="95">
        <f ca="1">Main!$B$9*('Failure Rates'!H52)*$C21/8760/(('Failure Rates'!H52)*$D21/8760+1)</f>
        <v>0</v>
      </c>
      <c r="I21" s="95">
        <f ca="1">Main!$B$9*('Failure Rates'!I52)*$C21/8760/(('Failure Rates'!I52)*$D21/8760+1)</f>
        <v>0</v>
      </c>
      <c r="J21" s="95">
        <f ca="1">Main!$B$9*('Failure Rates'!J52)*$C21/8760/(('Failure Rates'!J52)*$D21/8760+1)</f>
        <v>0</v>
      </c>
      <c r="K21" s="95">
        <f ca="1">Main!$B$9*('Failure Rates'!K52)*$C21/8760/(('Failure Rates'!K52)*$D21/8760+1)</f>
        <v>0</v>
      </c>
      <c r="L21" s="95">
        <f ca="1">Main!$B$9*('Failure Rates'!L52)*$C21/8760/(('Failure Rates'!L52)*$D21/8760+1)</f>
        <v>0</v>
      </c>
      <c r="M21" s="95">
        <f ca="1">Main!$B$9*('Failure Rates'!M52)*$C21/8760/(('Failure Rates'!M52)*$D21/8760+1)</f>
        <v>0</v>
      </c>
      <c r="N21" s="95">
        <f ca="1">Main!$B$9*('Failure Rates'!N52)*$C21/8760/(('Failure Rates'!N52)*$D21/8760+1)</f>
        <v>0</v>
      </c>
      <c r="O21" s="95">
        <f ca="1">Main!$B$9*('Failure Rates'!O52)*$C21/8760/(('Failure Rates'!O52)*$D21/8760+1)</f>
        <v>0</v>
      </c>
      <c r="P21" s="95">
        <f ca="1">Main!$B$9*('Failure Rates'!P52)*$C21/8760/(('Failure Rates'!P52)*$D21/8760+1)</f>
        <v>0</v>
      </c>
      <c r="Q21" s="95">
        <f ca="1">Main!$B$9*('Failure Rates'!Q52)*$C21/8760/(('Failure Rates'!Q52)*$D21/8760+1)</f>
        <v>0</v>
      </c>
      <c r="R21" s="95">
        <f ca="1">Main!$B$9*('Failure Rates'!R52)*$C21/8760/(('Failure Rates'!R52)*$D21/8760+1)</f>
        <v>0</v>
      </c>
      <c r="S21" s="95">
        <f ca="1">Main!$B$9*('Failure Rates'!S52)*$C21/8760/(('Failure Rates'!S52)*$D21/8760+1)</f>
        <v>0</v>
      </c>
      <c r="T21" s="95">
        <f ca="1">Main!$B$9*('Failure Rates'!T52)*$C21/8760/(('Failure Rates'!T52)*$D21/8760+1)</f>
        <v>0</v>
      </c>
      <c r="U21" s="95">
        <f ca="1">Main!$B$9*('Failure Rates'!U52)*$C21/8760/(('Failure Rates'!U52)*$D21/8760+1)</f>
        <v>0</v>
      </c>
      <c r="V21" s="95">
        <f ca="1">Main!$B$9*('Failure Rates'!V52)*$C21/8760/(('Failure Rates'!V52)*$D21/8760+1)</f>
        <v>0</v>
      </c>
      <c r="W21" s="95">
        <f ca="1">Main!$B$9*('Failure Rates'!W52)*$C21/8760/(('Failure Rates'!W52)*$D21/8760+1)</f>
        <v>0</v>
      </c>
      <c r="X21" s="95">
        <f ca="1">Main!$B$9*('Failure Rates'!X52)*$C21/8760/(('Failure Rates'!X52)*$D21/8760+1)</f>
        <v>0</v>
      </c>
      <c r="Y21" s="95">
        <f ca="1">Main!$B$9*('Failure Rates'!Y52)*$C21/8760/(('Failure Rates'!Y52)*$D21/8760+1)</f>
        <v>0</v>
      </c>
      <c r="Z21" s="95">
        <f ca="1">Main!$B$9*('Failure Rates'!Z52)*$C21/8760/(('Failure Rates'!Z52)*$D21/8760+1)</f>
        <v>0</v>
      </c>
      <c r="AA21" s="95">
        <f ca="1">Main!$B$9*('Failure Rates'!AA52)*$C21/8760/(('Failure Rates'!AA52)*$D21/8760+1)</f>
        <v>0</v>
      </c>
      <c r="AB21" s="95">
        <f ca="1">Main!$B$9*('Failure Rates'!AB52)*$C21/8760/(('Failure Rates'!AB52)*$D21/8760+1)</f>
        <v>0</v>
      </c>
      <c r="AC21" s="95">
        <f ca="1">Main!$B$9*('Failure Rates'!AC52)*$C21/8760/(('Failure Rates'!AC52)*$D21/8760+1)</f>
        <v>0</v>
      </c>
      <c r="AD21" s="95">
        <f ca="1">Main!$B$9*('Failure Rates'!AD52)*$C21/8760/(('Failure Rates'!AD52)*$D21/8760+1)</f>
        <v>0</v>
      </c>
      <c r="AE21" s="95">
        <f ca="1">Main!$B$9*('Failure Rates'!AE52)*$C21/8760/(('Failure Rates'!AE52)*$D21/8760+1)</f>
        <v>0</v>
      </c>
      <c r="AF21" s="95">
        <f ca="1">Main!$B$9*('Failure Rates'!AF52)*$C21/8760/(('Failure Rates'!AF52)*$D21/8760+1)</f>
        <v>0</v>
      </c>
      <c r="AG21" s="95">
        <f ca="1">Main!$B$9*('Failure Rates'!AG52)*$C21/8760/(('Failure Rates'!AG52)*$D21/8760+1)</f>
        <v>0</v>
      </c>
      <c r="AH21" s="95">
        <f ca="1">Main!$B$9*('Failure Rates'!AH52)*$C21/8760/(('Failure Rates'!AH52)*$D21/8760+1)</f>
        <v>0</v>
      </c>
      <c r="AI21" s="95">
        <f ca="1">Main!$B$9*('Failure Rates'!AI52)*$C21/8760/(('Failure Rates'!AI52)*$D21/8760+1)</f>
        <v>0</v>
      </c>
      <c r="AJ21" s="95">
        <f ca="1">Main!$B$9*('Failure Rates'!AJ52)*$C21/8760/(('Failure Rates'!AJ52)*$D21/8760+1)</f>
        <v>0</v>
      </c>
      <c r="AK21" s="14">
        <f ca="1">IF(Main!$B$36="No results",0,IF(ISBLANK(Main!$B42),0,(INDEX(Main!$X$22:$X$33,MATCH(Main!$C42,Main!$B$22:$B$33,0))+INDEX(Main!$X$22:$X$33,MATCH(Main!$D42,Main!$B$22:$B$33,0)))))</f>
        <v>0</v>
      </c>
      <c r="AL21" s="14">
        <f ca="1">IF(Main!$B$36="No results",0,IF(ISBLANK(Main!$B42),0,(INDEX(Main!$Y$22:$Y$33,MATCH(Main!$C42,Main!$B$22:$B$33,0)))))</f>
        <v>0</v>
      </c>
      <c r="AM21" s="95">
        <f ca="1">Main!$B$10*('Failure Rates'!E52)*$AK21/8760/(('Failure Rates'!E52)*$AL21/8760+1)</f>
        <v>0</v>
      </c>
      <c r="AN21" s="95">
        <f ca="1">Main!$B$10*('Failure Rates'!F52)*$AK21/8760/(('Failure Rates'!F52)*$AL21/8760+1)</f>
        <v>0</v>
      </c>
      <c r="AO21" s="95">
        <f ca="1">Main!$B$10*('Failure Rates'!G52)*$AK21/8760/(('Failure Rates'!G52)*$AL21/8760+1)</f>
        <v>0</v>
      </c>
      <c r="AP21" s="95">
        <f ca="1">Main!$B$10*('Failure Rates'!H52)*$AK21/8760/(('Failure Rates'!H52)*$AL21/8760+1)</f>
        <v>0</v>
      </c>
      <c r="AQ21" s="95">
        <f ca="1">Main!$B$10*('Failure Rates'!I52)*$AK21/8760/(('Failure Rates'!I52)*$AL21/8760+1)</f>
        <v>0</v>
      </c>
      <c r="AR21" s="95">
        <f ca="1">Main!$B$10*('Failure Rates'!J52)*$AK21/8760/(('Failure Rates'!J52)*$AL21/8760+1)</f>
        <v>0</v>
      </c>
      <c r="AS21" s="95">
        <f ca="1">Main!$B$10*('Failure Rates'!K52)*$AK21/8760/(('Failure Rates'!K52)*$AL21/8760+1)</f>
        <v>0</v>
      </c>
      <c r="AT21" s="95">
        <f ca="1">Main!$B$10*('Failure Rates'!L52)*$AK21/8760/(('Failure Rates'!L52)*$AL21/8760+1)</f>
        <v>0</v>
      </c>
      <c r="AU21" s="95">
        <f ca="1">Main!$B$10*('Failure Rates'!M52)*$AK21/8760/(('Failure Rates'!M52)*$AL21/8760+1)</f>
        <v>0</v>
      </c>
      <c r="AV21" s="95">
        <f ca="1">Main!$B$10*('Failure Rates'!N52)*$AK21/8760/(('Failure Rates'!N52)*$AL21/8760+1)</f>
        <v>0</v>
      </c>
      <c r="AW21" s="95">
        <f ca="1">Main!$B$10*('Failure Rates'!O52)*$AK21/8760/(('Failure Rates'!O52)*$AL21/8760+1)</f>
        <v>0</v>
      </c>
      <c r="AX21" s="95">
        <f ca="1">Main!$B$10*('Failure Rates'!P52)*$AK21/8760/(('Failure Rates'!P52)*$AL21/8760+1)</f>
        <v>0</v>
      </c>
      <c r="AY21" s="95">
        <f ca="1">Main!$B$10*('Failure Rates'!Q52)*$AK21/8760/(('Failure Rates'!Q52)*$AL21/8760+1)</f>
        <v>0</v>
      </c>
      <c r="AZ21" s="95">
        <f ca="1">Main!$B$10*('Failure Rates'!R52)*$AK21/8760/(('Failure Rates'!R52)*$AL21/8760+1)</f>
        <v>0</v>
      </c>
      <c r="BA21" s="95">
        <f ca="1">Main!$B$10*('Failure Rates'!S52)*$AK21/8760/(('Failure Rates'!S52)*$AL21/8760+1)</f>
        <v>0</v>
      </c>
      <c r="BB21" s="95">
        <f ca="1">Main!$B$10*('Failure Rates'!T52)*$AK21/8760/(('Failure Rates'!T52)*$AL21/8760+1)</f>
        <v>0</v>
      </c>
      <c r="BC21" s="95">
        <f ca="1">Main!$B$10*('Failure Rates'!U52)*$AK21/8760/(('Failure Rates'!U52)*$AL21/8760+1)</f>
        <v>0</v>
      </c>
      <c r="BD21" s="95">
        <f ca="1">Main!$B$10*('Failure Rates'!V52)*$AK21/8760/(('Failure Rates'!V52)*$AL21/8760+1)</f>
        <v>0</v>
      </c>
      <c r="BE21" s="95">
        <f ca="1">Main!$B$10*('Failure Rates'!W52)*$AK21/8760/(('Failure Rates'!W52)*$AL21/8760+1)</f>
        <v>0</v>
      </c>
      <c r="BF21" s="95">
        <f ca="1">Main!$B$10*('Failure Rates'!X52)*$AK21/8760/(('Failure Rates'!X52)*$AL21/8760+1)</f>
        <v>0</v>
      </c>
      <c r="BG21" s="95">
        <f ca="1">Main!$B$10*('Failure Rates'!Y52)*$AK21/8760/(('Failure Rates'!Y52)*$AL21/8760+1)</f>
        <v>0</v>
      </c>
      <c r="BH21" s="95">
        <f ca="1">Main!$B$10*('Failure Rates'!Z52)*$AK21/8760/(('Failure Rates'!Z52)*$AL21/8760+1)</f>
        <v>0</v>
      </c>
      <c r="BI21" s="95">
        <f ca="1">Main!$B$10*('Failure Rates'!AA52)*$AK21/8760/(('Failure Rates'!AA52)*$AL21/8760+1)</f>
        <v>0</v>
      </c>
      <c r="BJ21" s="95">
        <f ca="1">Main!$B$10*('Failure Rates'!AB52)*$AK21/8760/(('Failure Rates'!AB52)*$AL21/8760+1)</f>
        <v>0</v>
      </c>
      <c r="BK21" s="95">
        <f ca="1">Main!$B$10*('Failure Rates'!AC52)*$AK21/8760/(('Failure Rates'!AC52)*$AL21/8760+1)</f>
        <v>0</v>
      </c>
      <c r="BL21" s="95">
        <f ca="1">Main!$B$10*('Failure Rates'!AD52)*$AK21/8760/(('Failure Rates'!AD52)*$AL21/8760+1)</f>
        <v>0</v>
      </c>
      <c r="BM21" s="95">
        <f ca="1">Main!$B$10*('Failure Rates'!AE52)*$AK21/8760/(('Failure Rates'!AE52)*$AL21/8760+1)</f>
        <v>0</v>
      </c>
      <c r="BN21" s="95">
        <f ca="1">Main!$B$10*('Failure Rates'!AF52)*$AK21/8760/(('Failure Rates'!AF52)*$AL21/8760+1)</f>
        <v>0</v>
      </c>
      <c r="BO21" s="95">
        <f ca="1">Main!$B$10*('Failure Rates'!AG52)*$AK21/8760/(('Failure Rates'!AG52)*$AL21/8760+1)</f>
        <v>0</v>
      </c>
      <c r="BP21" s="95">
        <f ca="1">Main!$B$10*('Failure Rates'!AH52)*$AK21/8760/(('Failure Rates'!AH52)*$AL21/8760+1)</f>
        <v>0</v>
      </c>
      <c r="BQ21" s="95">
        <f ca="1">Main!$B$10*('Failure Rates'!AI52)*$AK21/8760/(('Failure Rates'!AI52)*$AL21/8760+1)</f>
        <v>0</v>
      </c>
      <c r="BR21" s="95">
        <f ca="1">Main!$B$10*('Failure Rates'!AJ52)*$AK21/8760/(('Failure Rates'!AJ52)*$AL21/8760+1)</f>
        <v>0</v>
      </c>
    </row>
    <row r="22" spans="1:70" ht="10.5" x14ac:dyDescent="0.25">
      <c r="B22" s="8" t="s">
        <v>185</v>
      </c>
      <c r="C22" s="8">
        <f ca="1">IF(Main!$B$36="No results",0,IF(ISBLANK(Main!$B43),0,(INDEX(Main!$V$22:$V$33,MATCH(Main!$C43,Main!$B$22:$B$33,0))+INDEX(Main!$V$22:$V$33,MATCH(Main!$D43,Main!$B$22:$B$33,0)))))</f>
        <v>0</v>
      </c>
      <c r="D22" s="8">
        <f ca="1">IF(Main!$B$36="No results",0,IF(ISBLANK(Main!$B43),0,(INDEX(Main!$Y$22:$Y$33,MATCH(Main!$C43,Main!$B$22:$B$33,0)))))</f>
        <v>0</v>
      </c>
      <c r="E22" s="95">
        <f ca="1">Main!$B$9*('Failure Rates'!E53)*$C22/8760/(('Failure Rates'!E53)*$D22/8760+1)</f>
        <v>0</v>
      </c>
      <c r="F22" s="95">
        <f ca="1">Main!$B$9*('Failure Rates'!F53)*$C22/8760/(('Failure Rates'!F53)*$D22/8760+1)</f>
        <v>0</v>
      </c>
      <c r="G22" s="95">
        <f ca="1">Main!$B$9*('Failure Rates'!G53)*$C22/8760/(('Failure Rates'!G53)*$D22/8760+1)</f>
        <v>0</v>
      </c>
      <c r="H22" s="95">
        <f ca="1">Main!$B$9*('Failure Rates'!H53)*$C22/8760/(('Failure Rates'!H53)*$D22/8760+1)</f>
        <v>0</v>
      </c>
      <c r="I22" s="95">
        <f ca="1">Main!$B$9*('Failure Rates'!I53)*$C22/8760/(('Failure Rates'!I53)*$D22/8760+1)</f>
        <v>0</v>
      </c>
      <c r="J22" s="95">
        <f ca="1">Main!$B$9*('Failure Rates'!J53)*$C22/8760/(('Failure Rates'!J53)*$D22/8760+1)</f>
        <v>0</v>
      </c>
      <c r="K22" s="95">
        <f ca="1">Main!$B$9*('Failure Rates'!K53)*$C22/8760/(('Failure Rates'!K53)*$D22/8760+1)</f>
        <v>0</v>
      </c>
      <c r="L22" s="95">
        <f ca="1">Main!$B$9*('Failure Rates'!L53)*$C22/8760/(('Failure Rates'!L53)*$D22/8760+1)</f>
        <v>0</v>
      </c>
      <c r="M22" s="95">
        <f ca="1">Main!$B$9*('Failure Rates'!M53)*$C22/8760/(('Failure Rates'!M53)*$D22/8760+1)</f>
        <v>0</v>
      </c>
      <c r="N22" s="95">
        <f ca="1">Main!$B$9*('Failure Rates'!N53)*$C22/8760/(('Failure Rates'!N53)*$D22/8760+1)</f>
        <v>0</v>
      </c>
      <c r="O22" s="95">
        <f ca="1">Main!$B$9*('Failure Rates'!O53)*$C22/8760/(('Failure Rates'!O53)*$D22/8760+1)</f>
        <v>0</v>
      </c>
      <c r="P22" s="95">
        <f ca="1">Main!$B$9*('Failure Rates'!P53)*$C22/8760/(('Failure Rates'!P53)*$D22/8760+1)</f>
        <v>0</v>
      </c>
      <c r="Q22" s="95">
        <f ca="1">Main!$B$9*('Failure Rates'!Q53)*$C22/8760/(('Failure Rates'!Q53)*$D22/8760+1)</f>
        <v>0</v>
      </c>
      <c r="R22" s="95">
        <f ca="1">Main!$B$9*('Failure Rates'!R53)*$C22/8760/(('Failure Rates'!R53)*$D22/8760+1)</f>
        <v>0</v>
      </c>
      <c r="S22" s="95">
        <f ca="1">Main!$B$9*('Failure Rates'!S53)*$C22/8760/(('Failure Rates'!S53)*$D22/8760+1)</f>
        <v>0</v>
      </c>
      <c r="T22" s="95">
        <f ca="1">Main!$B$9*('Failure Rates'!T53)*$C22/8760/(('Failure Rates'!T53)*$D22/8760+1)</f>
        <v>0</v>
      </c>
      <c r="U22" s="95">
        <f ca="1">Main!$B$9*('Failure Rates'!U53)*$C22/8760/(('Failure Rates'!U53)*$D22/8760+1)</f>
        <v>0</v>
      </c>
      <c r="V22" s="95">
        <f ca="1">Main!$B$9*('Failure Rates'!V53)*$C22/8760/(('Failure Rates'!V53)*$D22/8760+1)</f>
        <v>0</v>
      </c>
      <c r="W22" s="95">
        <f ca="1">Main!$B$9*('Failure Rates'!W53)*$C22/8760/(('Failure Rates'!W53)*$D22/8760+1)</f>
        <v>0</v>
      </c>
      <c r="X22" s="95">
        <f ca="1">Main!$B$9*('Failure Rates'!X53)*$C22/8760/(('Failure Rates'!X53)*$D22/8760+1)</f>
        <v>0</v>
      </c>
      <c r="Y22" s="95">
        <f ca="1">Main!$B$9*('Failure Rates'!Y53)*$C22/8760/(('Failure Rates'!Y53)*$D22/8760+1)</f>
        <v>0</v>
      </c>
      <c r="Z22" s="95">
        <f ca="1">Main!$B$9*('Failure Rates'!Z53)*$C22/8760/(('Failure Rates'!Z53)*$D22/8760+1)</f>
        <v>0</v>
      </c>
      <c r="AA22" s="95">
        <f ca="1">Main!$B$9*('Failure Rates'!AA53)*$C22/8760/(('Failure Rates'!AA53)*$D22/8760+1)</f>
        <v>0</v>
      </c>
      <c r="AB22" s="95">
        <f ca="1">Main!$B$9*('Failure Rates'!AB53)*$C22/8760/(('Failure Rates'!AB53)*$D22/8760+1)</f>
        <v>0</v>
      </c>
      <c r="AC22" s="95">
        <f ca="1">Main!$B$9*('Failure Rates'!AC53)*$C22/8760/(('Failure Rates'!AC53)*$D22/8760+1)</f>
        <v>0</v>
      </c>
      <c r="AD22" s="95">
        <f ca="1">Main!$B$9*('Failure Rates'!AD53)*$C22/8760/(('Failure Rates'!AD53)*$D22/8760+1)</f>
        <v>0</v>
      </c>
      <c r="AE22" s="95">
        <f ca="1">Main!$B$9*('Failure Rates'!AE53)*$C22/8760/(('Failure Rates'!AE53)*$D22/8760+1)</f>
        <v>0</v>
      </c>
      <c r="AF22" s="95">
        <f ca="1">Main!$B$9*('Failure Rates'!AF53)*$C22/8760/(('Failure Rates'!AF53)*$D22/8760+1)</f>
        <v>0</v>
      </c>
      <c r="AG22" s="95">
        <f ca="1">Main!$B$9*('Failure Rates'!AG53)*$C22/8760/(('Failure Rates'!AG53)*$D22/8760+1)</f>
        <v>0</v>
      </c>
      <c r="AH22" s="95">
        <f ca="1">Main!$B$9*('Failure Rates'!AH53)*$C22/8760/(('Failure Rates'!AH53)*$D22/8760+1)</f>
        <v>0</v>
      </c>
      <c r="AI22" s="95">
        <f ca="1">Main!$B$9*('Failure Rates'!AI53)*$C22/8760/(('Failure Rates'!AI53)*$D22/8760+1)</f>
        <v>0</v>
      </c>
      <c r="AJ22" s="95">
        <f ca="1">Main!$B$9*('Failure Rates'!AJ53)*$C22/8760/(('Failure Rates'!AJ53)*$D22/8760+1)</f>
        <v>0</v>
      </c>
      <c r="AK22" s="14">
        <f ca="1">IF(Main!$B$36="No results",0,IF(ISBLANK(Main!$B43),0,(INDEX(Main!$X$22:$X$33,MATCH(Main!$C43,Main!$B$22:$B$33,0))+INDEX(Main!$X$22:$X$33,MATCH(Main!$D43,Main!$B$22:$B$33,0)))))</f>
        <v>0</v>
      </c>
      <c r="AL22" s="14">
        <f ca="1">IF(Main!$B$36="No results",0,IF(ISBLANK(Main!$B43),0,(INDEX(Main!$Y$22:$Y$33,MATCH(Main!$C43,Main!$B$22:$B$33,0)))))</f>
        <v>0</v>
      </c>
      <c r="AM22" s="95">
        <f ca="1">Main!$B$10*('Failure Rates'!E53)*$AK22/8760/(('Failure Rates'!E53)*$AL22/8760+1)</f>
        <v>0</v>
      </c>
      <c r="AN22" s="95">
        <f ca="1">Main!$B$10*('Failure Rates'!F53)*$AK22/8760/(('Failure Rates'!F53)*$AL22/8760+1)</f>
        <v>0</v>
      </c>
      <c r="AO22" s="95">
        <f ca="1">Main!$B$10*('Failure Rates'!G53)*$AK22/8760/(('Failure Rates'!G53)*$AL22/8760+1)</f>
        <v>0</v>
      </c>
      <c r="AP22" s="95">
        <f ca="1">Main!$B$10*('Failure Rates'!H53)*$AK22/8760/(('Failure Rates'!H53)*$AL22/8760+1)</f>
        <v>0</v>
      </c>
      <c r="AQ22" s="95">
        <f ca="1">Main!$B$10*('Failure Rates'!I53)*$AK22/8760/(('Failure Rates'!I53)*$AL22/8760+1)</f>
        <v>0</v>
      </c>
      <c r="AR22" s="95">
        <f ca="1">Main!$B$10*('Failure Rates'!J53)*$AK22/8760/(('Failure Rates'!J53)*$AL22/8760+1)</f>
        <v>0</v>
      </c>
      <c r="AS22" s="95">
        <f ca="1">Main!$B$10*('Failure Rates'!K53)*$AK22/8760/(('Failure Rates'!K53)*$AL22/8760+1)</f>
        <v>0</v>
      </c>
      <c r="AT22" s="95">
        <f ca="1">Main!$B$10*('Failure Rates'!L53)*$AK22/8760/(('Failure Rates'!L53)*$AL22/8760+1)</f>
        <v>0</v>
      </c>
      <c r="AU22" s="95">
        <f ca="1">Main!$B$10*('Failure Rates'!M53)*$AK22/8760/(('Failure Rates'!M53)*$AL22/8760+1)</f>
        <v>0</v>
      </c>
      <c r="AV22" s="95">
        <f ca="1">Main!$B$10*('Failure Rates'!N53)*$AK22/8760/(('Failure Rates'!N53)*$AL22/8760+1)</f>
        <v>0</v>
      </c>
      <c r="AW22" s="95">
        <f ca="1">Main!$B$10*('Failure Rates'!O53)*$AK22/8760/(('Failure Rates'!O53)*$AL22/8760+1)</f>
        <v>0</v>
      </c>
      <c r="AX22" s="95">
        <f ca="1">Main!$B$10*('Failure Rates'!P53)*$AK22/8760/(('Failure Rates'!P53)*$AL22/8760+1)</f>
        <v>0</v>
      </c>
      <c r="AY22" s="95">
        <f ca="1">Main!$B$10*('Failure Rates'!Q53)*$AK22/8760/(('Failure Rates'!Q53)*$AL22/8760+1)</f>
        <v>0</v>
      </c>
      <c r="AZ22" s="95">
        <f ca="1">Main!$B$10*('Failure Rates'!R53)*$AK22/8760/(('Failure Rates'!R53)*$AL22/8760+1)</f>
        <v>0</v>
      </c>
      <c r="BA22" s="95">
        <f ca="1">Main!$B$10*('Failure Rates'!S53)*$AK22/8760/(('Failure Rates'!S53)*$AL22/8760+1)</f>
        <v>0</v>
      </c>
      <c r="BB22" s="95">
        <f ca="1">Main!$B$10*('Failure Rates'!T53)*$AK22/8760/(('Failure Rates'!T53)*$AL22/8760+1)</f>
        <v>0</v>
      </c>
      <c r="BC22" s="95">
        <f ca="1">Main!$B$10*('Failure Rates'!U53)*$AK22/8760/(('Failure Rates'!U53)*$AL22/8760+1)</f>
        <v>0</v>
      </c>
      <c r="BD22" s="95">
        <f ca="1">Main!$B$10*('Failure Rates'!V53)*$AK22/8760/(('Failure Rates'!V53)*$AL22/8760+1)</f>
        <v>0</v>
      </c>
      <c r="BE22" s="95">
        <f ca="1">Main!$B$10*('Failure Rates'!W53)*$AK22/8760/(('Failure Rates'!W53)*$AL22/8760+1)</f>
        <v>0</v>
      </c>
      <c r="BF22" s="95">
        <f ca="1">Main!$B$10*('Failure Rates'!X53)*$AK22/8760/(('Failure Rates'!X53)*$AL22/8760+1)</f>
        <v>0</v>
      </c>
      <c r="BG22" s="95">
        <f ca="1">Main!$B$10*('Failure Rates'!Y53)*$AK22/8760/(('Failure Rates'!Y53)*$AL22/8760+1)</f>
        <v>0</v>
      </c>
      <c r="BH22" s="95">
        <f ca="1">Main!$B$10*('Failure Rates'!Z53)*$AK22/8760/(('Failure Rates'!Z53)*$AL22/8760+1)</f>
        <v>0</v>
      </c>
      <c r="BI22" s="95">
        <f ca="1">Main!$B$10*('Failure Rates'!AA53)*$AK22/8760/(('Failure Rates'!AA53)*$AL22/8760+1)</f>
        <v>0</v>
      </c>
      <c r="BJ22" s="95">
        <f ca="1">Main!$B$10*('Failure Rates'!AB53)*$AK22/8760/(('Failure Rates'!AB53)*$AL22/8760+1)</f>
        <v>0</v>
      </c>
      <c r="BK22" s="95">
        <f ca="1">Main!$B$10*('Failure Rates'!AC53)*$AK22/8760/(('Failure Rates'!AC53)*$AL22/8760+1)</f>
        <v>0</v>
      </c>
      <c r="BL22" s="95">
        <f ca="1">Main!$B$10*('Failure Rates'!AD53)*$AK22/8760/(('Failure Rates'!AD53)*$AL22/8760+1)</f>
        <v>0</v>
      </c>
      <c r="BM22" s="95">
        <f ca="1">Main!$B$10*('Failure Rates'!AE53)*$AK22/8760/(('Failure Rates'!AE53)*$AL22/8760+1)</f>
        <v>0</v>
      </c>
      <c r="BN22" s="95">
        <f ca="1">Main!$B$10*('Failure Rates'!AF53)*$AK22/8760/(('Failure Rates'!AF53)*$AL22/8760+1)</f>
        <v>0</v>
      </c>
      <c r="BO22" s="95">
        <f ca="1">Main!$B$10*('Failure Rates'!AG53)*$AK22/8760/(('Failure Rates'!AG53)*$AL22/8760+1)</f>
        <v>0</v>
      </c>
      <c r="BP22" s="95">
        <f ca="1">Main!$B$10*('Failure Rates'!AH53)*$AK22/8760/(('Failure Rates'!AH53)*$AL22/8760+1)</f>
        <v>0</v>
      </c>
      <c r="BQ22" s="95">
        <f ca="1">Main!$B$10*('Failure Rates'!AI53)*$AK22/8760/(('Failure Rates'!AI53)*$AL22/8760+1)</f>
        <v>0</v>
      </c>
      <c r="BR22" s="95">
        <f ca="1">Main!$B$10*('Failure Rates'!AJ53)*$AK22/8760/(('Failure Rates'!AJ53)*$AL22/8760+1)</f>
        <v>0</v>
      </c>
    </row>
    <row r="23" spans="1:70" ht="10.5" x14ac:dyDescent="0.25">
      <c r="B23" s="8" t="s">
        <v>186</v>
      </c>
      <c r="C23" s="8">
        <f ca="1">IF(Main!$B$36="No results",0,IF(ISBLANK(Main!$B44),0,(INDEX(Main!$V$22:$V$33,MATCH(Main!$C44,Main!$B$22:$B$33,0))+INDEX(Main!$V$22:$V$33,MATCH(Main!$D44,Main!$B$22:$B$33,0)))))</f>
        <v>0</v>
      </c>
      <c r="D23" s="8">
        <f ca="1">IF(Main!$B$36="No results",0,IF(ISBLANK(Main!$B44),0,(INDEX(Main!$Y$22:$Y$33,MATCH(Main!$C44,Main!$B$22:$B$33,0)))))</f>
        <v>0</v>
      </c>
      <c r="E23" s="95">
        <f ca="1">Main!$B$9*('Failure Rates'!E54)*$C23/8760/(('Failure Rates'!E54)*$D23/8760+1)</f>
        <v>0</v>
      </c>
      <c r="F23" s="95">
        <f ca="1">Main!$B$9*('Failure Rates'!F54)*$C23/8760/(('Failure Rates'!F54)*$D23/8760+1)</f>
        <v>0</v>
      </c>
      <c r="G23" s="95">
        <f ca="1">Main!$B$9*('Failure Rates'!G54)*$C23/8760/(('Failure Rates'!G54)*$D23/8760+1)</f>
        <v>0</v>
      </c>
      <c r="H23" s="95">
        <f ca="1">Main!$B$9*('Failure Rates'!H54)*$C23/8760/(('Failure Rates'!H54)*$D23/8760+1)</f>
        <v>0</v>
      </c>
      <c r="I23" s="95">
        <f ca="1">Main!$B$9*('Failure Rates'!I54)*$C23/8760/(('Failure Rates'!I54)*$D23/8760+1)</f>
        <v>0</v>
      </c>
      <c r="J23" s="95">
        <f ca="1">Main!$B$9*('Failure Rates'!J54)*$C23/8760/(('Failure Rates'!J54)*$D23/8760+1)</f>
        <v>0</v>
      </c>
      <c r="K23" s="95">
        <f ca="1">Main!$B$9*('Failure Rates'!K54)*$C23/8760/(('Failure Rates'!K54)*$D23/8760+1)</f>
        <v>0</v>
      </c>
      <c r="L23" s="95">
        <f ca="1">Main!$B$9*('Failure Rates'!L54)*$C23/8760/(('Failure Rates'!L54)*$D23/8760+1)</f>
        <v>0</v>
      </c>
      <c r="M23" s="95">
        <f ca="1">Main!$B$9*('Failure Rates'!M54)*$C23/8760/(('Failure Rates'!M54)*$D23/8760+1)</f>
        <v>0</v>
      </c>
      <c r="N23" s="95">
        <f ca="1">Main!$B$9*('Failure Rates'!N54)*$C23/8760/(('Failure Rates'!N54)*$D23/8760+1)</f>
        <v>0</v>
      </c>
      <c r="O23" s="95">
        <f ca="1">Main!$B$9*('Failure Rates'!O54)*$C23/8760/(('Failure Rates'!O54)*$D23/8760+1)</f>
        <v>0</v>
      </c>
      <c r="P23" s="95">
        <f ca="1">Main!$B$9*('Failure Rates'!P54)*$C23/8760/(('Failure Rates'!P54)*$D23/8760+1)</f>
        <v>0</v>
      </c>
      <c r="Q23" s="95">
        <f ca="1">Main!$B$9*('Failure Rates'!Q54)*$C23/8760/(('Failure Rates'!Q54)*$D23/8760+1)</f>
        <v>0</v>
      </c>
      <c r="R23" s="95">
        <f ca="1">Main!$B$9*('Failure Rates'!R54)*$C23/8760/(('Failure Rates'!R54)*$D23/8760+1)</f>
        <v>0</v>
      </c>
      <c r="S23" s="95">
        <f ca="1">Main!$B$9*('Failure Rates'!S54)*$C23/8760/(('Failure Rates'!S54)*$D23/8760+1)</f>
        <v>0</v>
      </c>
      <c r="T23" s="95">
        <f ca="1">Main!$B$9*('Failure Rates'!T54)*$C23/8760/(('Failure Rates'!T54)*$D23/8760+1)</f>
        <v>0</v>
      </c>
      <c r="U23" s="95">
        <f ca="1">Main!$B$9*('Failure Rates'!U54)*$C23/8760/(('Failure Rates'!U54)*$D23/8760+1)</f>
        <v>0</v>
      </c>
      <c r="V23" s="95">
        <f ca="1">Main!$B$9*('Failure Rates'!V54)*$C23/8760/(('Failure Rates'!V54)*$D23/8760+1)</f>
        <v>0</v>
      </c>
      <c r="W23" s="95">
        <f ca="1">Main!$B$9*('Failure Rates'!W54)*$C23/8760/(('Failure Rates'!W54)*$D23/8760+1)</f>
        <v>0</v>
      </c>
      <c r="X23" s="95">
        <f ca="1">Main!$B$9*('Failure Rates'!X54)*$C23/8760/(('Failure Rates'!X54)*$D23/8760+1)</f>
        <v>0</v>
      </c>
      <c r="Y23" s="95">
        <f ca="1">Main!$B$9*('Failure Rates'!Y54)*$C23/8760/(('Failure Rates'!Y54)*$D23/8760+1)</f>
        <v>0</v>
      </c>
      <c r="Z23" s="95">
        <f ca="1">Main!$B$9*('Failure Rates'!Z54)*$C23/8760/(('Failure Rates'!Z54)*$D23/8760+1)</f>
        <v>0</v>
      </c>
      <c r="AA23" s="95">
        <f ca="1">Main!$B$9*('Failure Rates'!AA54)*$C23/8760/(('Failure Rates'!AA54)*$D23/8760+1)</f>
        <v>0</v>
      </c>
      <c r="AB23" s="95">
        <f ca="1">Main!$B$9*('Failure Rates'!AB54)*$C23/8760/(('Failure Rates'!AB54)*$D23/8760+1)</f>
        <v>0</v>
      </c>
      <c r="AC23" s="95">
        <f ca="1">Main!$B$9*('Failure Rates'!AC54)*$C23/8760/(('Failure Rates'!AC54)*$D23/8760+1)</f>
        <v>0</v>
      </c>
      <c r="AD23" s="95">
        <f ca="1">Main!$B$9*('Failure Rates'!AD54)*$C23/8760/(('Failure Rates'!AD54)*$D23/8760+1)</f>
        <v>0</v>
      </c>
      <c r="AE23" s="95">
        <f ca="1">Main!$B$9*('Failure Rates'!AE54)*$C23/8760/(('Failure Rates'!AE54)*$D23/8760+1)</f>
        <v>0</v>
      </c>
      <c r="AF23" s="95">
        <f ca="1">Main!$B$9*('Failure Rates'!AF54)*$C23/8760/(('Failure Rates'!AF54)*$D23/8760+1)</f>
        <v>0</v>
      </c>
      <c r="AG23" s="95">
        <f ca="1">Main!$B$9*('Failure Rates'!AG54)*$C23/8760/(('Failure Rates'!AG54)*$D23/8760+1)</f>
        <v>0</v>
      </c>
      <c r="AH23" s="95">
        <f ca="1">Main!$B$9*('Failure Rates'!AH54)*$C23/8760/(('Failure Rates'!AH54)*$D23/8760+1)</f>
        <v>0</v>
      </c>
      <c r="AI23" s="95">
        <f ca="1">Main!$B$9*('Failure Rates'!AI54)*$C23/8760/(('Failure Rates'!AI54)*$D23/8760+1)</f>
        <v>0</v>
      </c>
      <c r="AJ23" s="95">
        <f ca="1">Main!$B$9*('Failure Rates'!AJ54)*$C23/8760/(('Failure Rates'!AJ54)*$D23/8760+1)</f>
        <v>0</v>
      </c>
      <c r="AK23" s="14">
        <f ca="1">IF(Main!$B$36="No results",0,IF(ISBLANK(Main!$B44),0,(INDEX(Main!$X$22:$X$33,MATCH(Main!$C44,Main!$B$22:$B$33,0))+INDEX(Main!$X$22:$X$33,MATCH(Main!$D44,Main!$B$22:$B$33,0)))))</f>
        <v>0</v>
      </c>
      <c r="AL23" s="14">
        <f ca="1">IF(Main!$B$36="No results",0,IF(ISBLANK(Main!$B44),0,(INDEX(Main!$Y$22:$Y$33,MATCH(Main!$C44,Main!$B$22:$B$33,0)))))</f>
        <v>0</v>
      </c>
      <c r="AM23" s="95">
        <f ca="1">Main!$B$10*('Failure Rates'!E54)*$AK23/8760/(('Failure Rates'!E54)*$AL23/8760+1)</f>
        <v>0</v>
      </c>
      <c r="AN23" s="95">
        <f ca="1">Main!$B$10*('Failure Rates'!F54)*$AK23/8760/(('Failure Rates'!F54)*$AL23/8760+1)</f>
        <v>0</v>
      </c>
      <c r="AO23" s="95">
        <f ca="1">Main!$B$10*('Failure Rates'!G54)*$AK23/8760/(('Failure Rates'!G54)*$AL23/8760+1)</f>
        <v>0</v>
      </c>
      <c r="AP23" s="95">
        <f ca="1">Main!$B$10*('Failure Rates'!H54)*$AK23/8760/(('Failure Rates'!H54)*$AL23/8760+1)</f>
        <v>0</v>
      </c>
      <c r="AQ23" s="95">
        <f ca="1">Main!$B$10*('Failure Rates'!I54)*$AK23/8760/(('Failure Rates'!I54)*$AL23/8760+1)</f>
        <v>0</v>
      </c>
      <c r="AR23" s="95">
        <f ca="1">Main!$B$10*('Failure Rates'!J54)*$AK23/8760/(('Failure Rates'!J54)*$AL23/8760+1)</f>
        <v>0</v>
      </c>
      <c r="AS23" s="95">
        <f ca="1">Main!$B$10*('Failure Rates'!K54)*$AK23/8760/(('Failure Rates'!K54)*$AL23/8760+1)</f>
        <v>0</v>
      </c>
      <c r="AT23" s="95">
        <f ca="1">Main!$B$10*('Failure Rates'!L54)*$AK23/8760/(('Failure Rates'!L54)*$AL23/8760+1)</f>
        <v>0</v>
      </c>
      <c r="AU23" s="95">
        <f ca="1">Main!$B$10*('Failure Rates'!M54)*$AK23/8760/(('Failure Rates'!M54)*$AL23/8760+1)</f>
        <v>0</v>
      </c>
      <c r="AV23" s="95">
        <f ca="1">Main!$B$10*('Failure Rates'!N54)*$AK23/8760/(('Failure Rates'!N54)*$AL23/8760+1)</f>
        <v>0</v>
      </c>
      <c r="AW23" s="95">
        <f ca="1">Main!$B$10*('Failure Rates'!O54)*$AK23/8760/(('Failure Rates'!O54)*$AL23/8760+1)</f>
        <v>0</v>
      </c>
      <c r="AX23" s="95">
        <f ca="1">Main!$B$10*('Failure Rates'!P54)*$AK23/8760/(('Failure Rates'!P54)*$AL23/8760+1)</f>
        <v>0</v>
      </c>
      <c r="AY23" s="95">
        <f ca="1">Main!$B$10*('Failure Rates'!Q54)*$AK23/8760/(('Failure Rates'!Q54)*$AL23/8760+1)</f>
        <v>0</v>
      </c>
      <c r="AZ23" s="95">
        <f ca="1">Main!$B$10*('Failure Rates'!R54)*$AK23/8760/(('Failure Rates'!R54)*$AL23/8760+1)</f>
        <v>0</v>
      </c>
      <c r="BA23" s="95">
        <f ca="1">Main!$B$10*('Failure Rates'!S54)*$AK23/8760/(('Failure Rates'!S54)*$AL23/8760+1)</f>
        <v>0</v>
      </c>
      <c r="BB23" s="95">
        <f ca="1">Main!$B$10*('Failure Rates'!T54)*$AK23/8760/(('Failure Rates'!T54)*$AL23/8760+1)</f>
        <v>0</v>
      </c>
      <c r="BC23" s="95">
        <f ca="1">Main!$B$10*('Failure Rates'!U54)*$AK23/8760/(('Failure Rates'!U54)*$AL23/8760+1)</f>
        <v>0</v>
      </c>
      <c r="BD23" s="95">
        <f ca="1">Main!$B$10*('Failure Rates'!V54)*$AK23/8760/(('Failure Rates'!V54)*$AL23/8760+1)</f>
        <v>0</v>
      </c>
      <c r="BE23" s="95">
        <f ca="1">Main!$B$10*('Failure Rates'!W54)*$AK23/8760/(('Failure Rates'!W54)*$AL23/8760+1)</f>
        <v>0</v>
      </c>
      <c r="BF23" s="95">
        <f ca="1">Main!$B$10*('Failure Rates'!X54)*$AK23/8760/(('Failure Rates'!X54)*$AL23/8760+1)</f>
        <v>0</v>
      </c>
      <c r="BG23" s="95">
        <f ca="1">Main!$B$10*('Failure Rates'!Y54)*$AK23/8760/(('Failure Rates'!Y54)*$AL23/8760+1)</f>
        <v>0</v>
      </c>
      <c r="BH23" s="95">
        <f ca="1">Main!$B$10*('Failure Rates'!Z54)*$AK23/8760/(('Failure Rates'!Z54)*$AL23/8760+1)</f>
        <v>0</v>
      </c>
      <c r="BI23" s="95">
        <f ca="1">Main!$B$10*('Failure Rates'!AA54)*$AK23/8760/(('Failure Rates'!AA54)*$AL23/8760+1)</f>
        <v>0</v>
      </c>
      <c r="BJ23" s="95">
        <f ca="1">Main!$B$10*('Failure Rates'!AB54)*$AK23/8760/(('Failure Rates'!AB54)*$AL23/8760+1)</f>
        <v>0</v>
      </c>
      <c r="BK23" s="95">
        <f ca="1">Main!$B$10*('Failure Rates'!AC54)*$AK23/8760/(('Failure Rates'!AC54)*$AL23/8760+1)</f>
        <v>0</v>
      </c>
      <c r="BL23" s="95">
        <f ca="1">Main!$B$10*('Failure Rates'!AD54)*$AK23/8760/(('Failure Rates'!AD54)*$AL23/8760+1)</f>
        <v>0</v>
      </c>
      <c r="BM23" s="95">
        <f ca="1">Main!$B$10*('Failure Rates'!AE54)*$AK23/8760/(('Failure Rates'!AE54)*$AL23/8760+1)</f>
        <v>0</v>
      </c>
      <c r="BN23" s="95">
        <f ca="1">Main!$B$10*('Failure Rates'!AF54)*$AK23/8760/(('Failure Rates'!AF54)*$AL23/8760+1)</f>
        <v>0</v>
      </c>
      <c r="BO23" s="95">
        <f ca="1">Main!$B$10*('Failure Rates'!AG54)*$AK23/8760/(('Failure Rates'!AG54)*$AL23/8760+1)</f>
        <v>0</v>
      </c>
      <c r="BP23" s="95">
        <f ca="1">Main!$B$10*('Failure Rates'!AH54)*$AK23/8760/(('Failure Rates'!AH54)*$AL23/8760+1)</f>
        <v>0</v>
      </c>
      <c r="BQ23" s="95">
        <f ca="1">Main!$B$10*('Failure Rates'!AI54)*$AK23/8760/(('Failure Rates'!AI54)*$AL23/8760+1)</f>
        <v>0</v>
      </c>
      <c r="BR23" s="95">
        <f ca="1">Main!$B$10*('Failure Rates'!AJ54)*$AK23/8760/(('Failure Rates'!AJ54)*$AL23/8760+1)</f>
        <v>0</v>
      </c>
    </row>
    <row r="24" spans="1:70" ht="10.5" x14ac:dyDescent="0.25">
      <c r="B24" s="8" t="s">
        <v>187</v>
      </c>
      <c r="C24" s="8">
        <f ca="1">IF(Main!$B$36="No results",0,IF(ISBLANK(Main!$B45),0,(INDEX(Main!$V$22:$V$33,MATCH(Main!$C45,Main!$B$22:$B$33,0))+INDEX(Main!$V$22:$V$33,MATCH(Main!$D45,Main!$B$22:$B$33,0)))))</f>
        <v>0</v>
      </c>
      <c r="D24" s="8">
        <f ca="1">IF(Main!$B$36="No results",0,IF(ISBLANK(Main!$B45),0,(INDEX(Main!$Y$22:$Y$33,MATCH(Main!$C45,Main!$B$22:$B$33,0)))))</f>
        <v>0</v>
      </c>
      <c r="E24" s="95">
        <f ca="1">Main!$B$9*('Failure Rates'!E55)*$C24/8760/(('Failure Rates'!E55)*$D24/8760+1)</f>
        <v>0</v>
      </c>
      <c r="F24" s="95">
        <f ca="1">Main!$B$9*('Failure Rates'!F55)*$C24/8760/(('Failure Rates'!F55)*$D24/8760+1)</f>
        <v>0</v>
      </c>
      <c r="G24" s="95">
        <f ca="1">Main!$B$9*('Failure Rates'!G55)*$C24/8760/(('Failure Rates'!G55)*$D24/8760+1)</f>
        <v>0</v>
      </c>
      <c r="H24" s="95">
        <f ca="1">Main!$B$9*('Failure Rates'!H55)*$C24/8760/(('Failure Rates'!H55)*$D24/8760+1)</f>
        <v>0</v>
      </c>
      <c r="I24" s="95">
        <f ca="1">Main!$B$9*('Failure Rates'!I55)*$C24/8760/(('Failure Rates'!I55)*$D24/8760+1)</f>
        <v>0</v>
      </c>
      <c r="J24" s="95">
        <f ca="1">Main!$B$9*('Failure Rates'!J55)*$C24/8760/(('Failure Rates'!J55)*$D24/8760+1)</f>
        <v>0</v>
      </c>
      <c r="K24" s="95">
        <f ca="1">Main!$B$9*('Failure Rates'!K55)*$C24/8760/(('Failure Rates'!K55)*$D24/8760+1)</f>
        <v>0</v>
      </c>
      <c r="L24" s="95">
        <f ca="1">Main!$B$9*('Failure Rates'!L55)*$C24/8760/(('Failure Rates'!L55)*$D24/8760+1)</f>
        <v>0</v>
      </c>
      <c r="M24" s="95">
        <f ca="1">Main!$B$9*('Failure Rates'!M55)*$C24/8760/(('Failure Rates'!M55)*$D24/8760+1)</f>
        <v>0</v>
      </c>
      <c r="N24" s="95">
        <f ca="1">Main!$B$9*('Failure Rates'!N55)*$C24/8760/(('Failure Rates'!N55)*$D24/8760+1)</f>
        <v>0</v>
      </c>
      <c r="O24" s="95">
        <f ca="1">Main!$B$9*('Failure Rates'!O55)*$C24/8760/(('Failure Rates'!O55)*$D24/8760+1)</f>
        <v>0</v>
      </c>
      <c r="P24" s="95">
        <f ca="1">Main!$B$9*('Failure Rates'!P55)*$C24/8760/(('Failure Rates'!P55)*$D24/8760+1)</f>
        <v>0</v>
      </c>
      <c r="Q24" s="95">
        <f ca="1">Main!$B$9*('Failure Rates'!Q55)*$C24/8760/(('Failure Rates'!Q55)*$D24/8760+1)</f>
        <v>0</v>
      </c>
      <c r="R24" s="95">
        <f ca="1">Main!$B$9*('Failure Rates'!R55)*$C24/8760/(('Failure Rates'!R55)*$D24/8760+1)</f>
        <v>0</v>
      </c>
      <c r="S24" s="95">
        <f ca="1">Main!$B$9*('Failure Rates'!S55)*$C24/8760/(('Failure Rates'!S55)*$D24/8760+1)</f>
        <v>0</v>
      </c>
      <c r="T24" s="95">
        <f ca="1">Main!$B$9*('Failure Rates'!T55)*$C24/8760/(('Failure Rates'!T55)*$D24/8760+1)</f>
        <v>0</v>
      </c>
      <c r="U24" s="95">
        <f ca="1">Main!$B$9*('Failure Rates'!U55)*$C24/8760/(('Failure Rates'!U55)*$D24/8760+1)</f>
        <v>0</v>
      </c>
      <c r="V24" s="95">
        <f ca="1">Main!$B$9*('Failure Rates'!V55)*$C24/8760/(('Failure Rates'!V55)*$D24/8760+1)</f>
        <v>0</v>
      </c>
      <c r="W24" s="95">
        <f ca="1">Main!$B$9*('Failure Rates'!W55)*$C24/8760/(('Failure Rates'!W55)*$D24/8760+1)</f>
        <v>0</v>
      </c>
      <c r="X24" s="95">
        <f ca="1">Main!$B$9*('Failure Rates'!X55)*$C24/8760/(('Failure Rates'!X55)*$D24/8760+1)</f>
        <v>0</v>
      </c>
      <c r="Y24" s="95">
        <f ca="1">Main!$B$9*('Failure Rates'!Y55)*$C24/8760/(('Failure Rates'!Y55)*$D24/8760+1)</f>
        <v>0</v>
      </c>
      <c r="Z24" s="95">
        <f ca="1">Main!$B$9*('Failure Rates'!Z55)*$C24/8760/(('Failure Rates'!Z55)*$D24/8760+1)</f>
        <v>0</v>
      </c>
      <c r="AA24" s="95">
        <f ca="1">Main!$B$9*('Failure Rates'!AA55)*$C24/8760/(('Failure Rates'!AA55)*$D24/8760+1)</f>
        <v>0</v>
      </c>
      <c r="AB24" s="95">
        <f ca="1">Main!$B$9*('Failure Rates'!AB55)*$C24/8760/(('Failure Rates'!AB55)*$D24/8760+1)</f>
        <v>0</v>
      </c>
      <c r="AC24" s="95">
        <f ca="1">Main!$B$9*('Failure Rates'!AC55)*$C24/8760/(('Failure Rates'!AC55)*$D24/8760+1)</f>
        <v>0</v>
      </c>
      <c r="AD24" s="95">
        <f ca="1">Main!$B$9*('Failure Rates'!AD55)*$C24/8760/(('Failure Rates'!AD55)*$D24/8760+1)</f>
        <v>0</v>
      </c>
      <c r="AE24" s="95">
        <f ca="1">Main!$B$9*('Failure Rates'!AE55)*$C24/8760/(('Failure Rates'!AE55)*$D24/8760+1)</f>
        <v>0</v>
      </c>
      <c r="AF24" s="95">
        <f ca="1">Main!$B$9*('Failure Rates'!AF55)*$C24/8760/(('Failure Rates'!AF55)*$D24/8760+1)</f>
        <v>0</v>
      </c>
      <c r="AG24" s="95">
        <f ca="1">Main!$B$9*('Failure Rates'!AG55)*$C24/8760/(('Failure Rates'!AG55)*$D24/8760+1)</f>
        <v>0</v>
      </c>
      <c r="AH24" s="95">
        <f ca="1">Main!$B$9*('Failure Rates'!AH55)*$C24/8760/(('Failure Rates'!AH55)*$D24/8760+1)</f>
        <v>0</v>
      </c>
      <c r="AI24" s="95">
        <f ca="1">Main!$B$9*('Failure Rates'!AI55)*$C24/8760/(('Failure Rates'!AI55)*$D24/8760+1)</f>
        <v>0</v>
      </c>
      <c r="AJ24" s="95">
        <f ca="1">Main!$B$9*('Failure Rates'!AJ55)*$C24/8760/(('Failure Rates'!AJ55)*$D24/8760+1)</f>
        <v>0</v>
      </c>
      <c r="AK24" s="14">
        <f ca="1">IF(Main!$B$36="No results",0,IF(ISBLANK(Main!$B45),0,(INDEX(Main!$X$22:$X$33,MATCH(Main!$C45,Main!$B$22:$B$33,0))+INDEX(Main!$X$22:$X$33,MATCH(Main!$D45,Main!$B$22:$B$33,0)))))</f>
        <v>0</v>
      </c>
      <c r="AL24" s="14">
        <f ca="1">IF(Main!$B$36="No results",0,IF(ISBLANK(Main!$B45),0,(INDEX(Main!$Y$22:$Y$33,MATCH(Main!$C45,Main!$B$22:$B$33,0)))))</f>
        <v>0</v>
      </c>
      <c r="AM24" s="95">
        <f ca="1">Main!$B$10*('Failure Rates'!E55)*$AK24/8760/(('Failure Rates'!E55)*$AL24/8760+1)</f>
        <v>0</v>
      </c>
      <c r="AN24" s="95">
        <f ca="1">Main!$B$10*('Failure Rates'!F55)*$AK24/8760/(('Failure Rates'!F55)*$AL24/8760+1)</f>
        <v>0</v>
      </c>
      <c r="AO24" s="95">
        <f ca="1">Main!$B$10*('Failure Rates'!G55)*$AK24/8760/(('Failure Rates'!G55)*$AL24/8760+1)</f>
        <v>0</v>
      </c>
      <c r="AP24" s="95">
        <f ca="1">Main!$B$10*('Failure Rates'!H55)*$AK24/8760/(('Failure Rates'!H55)*$AL24/8760+1)</f>
        <v>0</v>
      </c>
      <c r="AQ24" s="95">
        <f ca="1">Main!$B$10*('Failure Rates'!I55)*$AK24/8760/(('Failure Rates'!I55)*$AL24/8760+1)</f>
        <v>0</v>
      </c>
      <c r="AR24" s="95">
        <f ca="1">Main!$B$10*('Failure Rates'!J55)*$AK24/8760/(('Failure Rates'!J55)*$AL24/8760+1)</f>
        <v>0</v>
      </c>
      <c r="AS24" s="95">
        <f ca="1">Main!$B$10*('Failure Rates'!K55)*$AK24/8760/(('Failure Rates'!K55)*$AL24/8760+1)</f>
        <v>0</v>
      </c>
      <c r="AT24" s="95">
        <f ca="1">Main!$B$10*('Failure Rates'!L55)*$AK24/8760/(('Failure Rates'!L55)*$AL24/8760+1)</f>
        <v>0</v>
      </c>
      <c r="AU24" s="95">
        <f ca="1">Main!$B$10*('Failure Rates'!M55)*$AK24/8760/(('Failure Rates'!M55)*$AL24/8760+1)</f>
        <v>0</v>
      </c>
      <c r="AV24" s="95">
        <f ca="1">Main!$B$10*('Failure Rates'!N55)*$AK24/8760/(('Failure Rates'!N55)*$AL24/8760+1)</f>
        <v>0</v>
      </c>
      <c r="AW24" s="95">
        <f ca="1">Main!$B$10*('Failure Rates'!O55)*$AK24/8760/(('Failure Rates'!O55)*$AL24/8760+1)</f>
        <v>0</v>
      </c>
      <c r="AX24" s="95">
        <f ca="1">Main!$B$10*('Failure Rates'!P55)*$AK24/8760/(('Failure Rates'!P55)*$AL24/8760+1)</f>
        <v>0</v>
      </c>
      <c r="AY24" s="95">
        <f ca="1">Main!$B$10*('Failure Rates'!Q55)*$AK24/8760/(('Failure Rates'!Q55)*$AL24/8760+1)</f>
        <v>0</v>
      </c>
      <c r="AZ24" s="95">
        <f ca="1">Main!$B$10*('Failure Rates'!R55)*$AK24/8760/(('Failure Rates'!R55)*$AL24/8760+1)</f>
        <v>0</v>
      </c>
      <c r="BA24" s="95">
        <f ca="1">Main!$B$10*('Failure Rates'!S55)*$AK24/8760/(('Failure Rates'!S55)*$AL24/8760+1)</f>
        <v>0</v>
      </c>
      <c r="BB24" s="95">
        <f ca="1">Main!$B$10*('Failure Rates'!T55)*$AK24/8760/(('Failure Rates'!T55)*$AL24/8760+1)</f>
        <v>0</v>
      </c>
      <c r="BC24" s="95">
        <f ca="1">Main!$B$10*('Failure Rates'!U55)*$AK24/8760/(('Failure Rates'!U55)*$AL24/8760+1)</f>
        <v>0</v>
      </c>
      <c r="BD24" s="95">
        <f ca="1">Main!$B$10*('Failure Rates'!V55)*$AK24/8760/(('Failure Rates'!V55)*$AL24/8760+1)</f>
        <v>0</v>
      </c>
      <c r="BE24" s="95">
        <f ca="1">Main!$B$10*('Failure Rates'!W55)*$AK24/8760/(('Failure Rates'!W55)*$AL24/8760+1)</f>
        <v>0</v>
      </c>
      <c r="BF24" s="95">
        <f ca="1">Main!$B$10*('Failure Rates'!X55)*$AK24/8760/(('Failure Rates'!X55)*$AL24/8760+1)</f>
        <v>0</v>
      </c>
      <c r="BG24" s="95">
        <f ca="1">Main!$B$10*('Failure Rates'!Y55)*$AK24/8760/(('Failure Rates'!Y55)*$AL24/8760+1)</f>
        <v>0</v>
      </c>
      <c r="BH24" s="95">
        <f ca="1">Main!$B$10*('Failure Rates'!Z55)*$AK24/8760/(('Failure Rates'!Z55)*$AL24/8760+1)</f>
        <v>0</v>
      </c>
      <c r="BI24" s="95">
        <f ca="1">Main!$B$10*('Failure Rates'!AA55)*$AK24/8760/(('Failure Rates'!AA55)*$AL24/8760+1)</f>
        <v>0</v>
      </c>
      <c r="BJ24" s="95">
        <f ca="1">Main!$B$10*('Failure Rates'!AB55)*$AK24/8760/(('Failure Rates'!AB55)*$AL24/8760+1)</f>
        <v>0</v>
      </c>
      <c r="BK24" s="95">
        <f ca="1">Main!$B$10*('Failure Rates'!AC55)*$AK24/8760/(('Failure Rates'!AC55)*$AL24/8760+1)</f>
        <v>0</v>
      </c>
      <c r="BL24" s="95">
        <f ca="1">Main!$B$10*('Failure Rates'!AD55)*$AK24/8760/(('Failure Rates'!AD55)*$AL24/8760+1)</f>
        <v>0</v>
      </c>
      <c r="BM24" s="95">
        <f ca="1">Main!$B$10*('Failure Rates'!AE55)*$AK24/8760/(('Failure Rates'!AE55)*$AL24/8760+1)</f>
        <v>0</v>
      </c>
      <c r="BN24" s="95">
        <f ca="1">Main!$B$10*('Failure Rates'!AF55)*$AK24/8760/(('Failure Rates'!AF55)*$AL24/8760+1)</f>
        <v>0</v>
      </c>
      <c r="BO24" s="95">
        <f ca="1">Main!$B$10*('Failure Rates'!AG55)*$AK24/8760/(('Failure Rates'!AG55)*$AL24/8760+1)</f>
        <v>0</v>
      </c>
      <c r="BP24" s="95">
        <f ca="1">Main!$B$10*('Failure Rates'!AH55)*$AK24/8760/(('Failure Rates'!AH55)*$AL24/8760+1)</f>
        <v>0</v>
      </c>
      <c r="BQ24" s="95">
        <f ca="1">Main!$B$10*('Failure Rates'!AI55)*$AK24/8760/(('Failure Rates'!AI55)*$AL24/8760+1)</f>
        <v>0</v>
      </c>
      <c r="BR24" s="95">
        <f ca="1">Main!$B$10*('Failure Rates'!AJ55)*$AK24/8760/(('Failure Rates'!AJ55)*$AL24/8760+1)</f>
        <v>0</v>
      </c>
    </row>
    <row r="25" spans="1:70" ht="10.5" x14ac:dyDescent="0.25">
      <c r="B25" s="8" t="s">
        <v>188</v>
      </c>
      <c r="C25" s="8">
        <f ca="1">IF(Main!$B$36="No results",0,IF(ISBLANK(Main!$B46),0,(INDEX(Main!$V$22:$V$33,MATCH(Main!$C46,Main!$B$22:$B$33,0))+INDEX(Main!$V$22:$V$33,MATCH(Main!$D46,Main!$B$22:$B$33,0)))))</f>
        <v>0</v>
      </c>
      <c r="D25" s="8">
        <f ca="1">IF(Main!$B$36="No results",0,IF(ISBLANK(Main!$B46),0,(INDEX(Main!$Y$22:$Y$33,MATCH(Main!$C46,Main!$B$22:$B$33,0)))))</f>
        <v>0</v>
      </c>
      <c r="E25" s="95">
        <f ca="1">Main!$B$9*('Failure Rates'!E56)*$C25/8760/(('Failure Rates'!E56)*$D25/8760+1)</f>
        <v>0</v>
      </c>
      <c r="F25" s="95">
        <f ca="1">Main!$B$9*('Failure Rates'!F56)*$C25/8760/(('Failure Rates'!F56)*$D25/8760+1)</f>
        <v>0</v>
      </c>
      <c r="G25" s="95">
        <f ca="1">Main!$B$9*('Failure Rates'!G56)*$C25/8760/(('Failure Rates'!G56)*$D25/8760+1)</f>
        <v>0</v>
      </c>
      <c r="H25" s="95">
        <f ca="1">Main!$B$9*('Failure Rates'!H56)*$C25/8760/(('Failure Rates'!H56)*$D25/8760+1)</f>
        <v>0</v>
      </c>
      <c r="I25" s="95">
        <f ca="1">Main!$B$9*('Failure Rates'!I56)*$C25/8760/(('Failure Rates'!I56)*$D25/8760+1)</f>
        <v>0</v>
      </c>
      <c r="J25" s="95">
        <f ca="1">Main!$B$9*('Failure Rates'!J56)*$C25/8760/(('Failure Rates'!J56)*$D25/8760+1)</f>
        <v>0</v>
      </c>
      <c r="K25" s="95">
        <f ca="1">Main!$B$9*('Failure Rates'!K56)*$C25/8760/(('Failure Rates'!K56)*$D25/8760+1)</f>
        <v>0</v>
      </c>
      <c r="L25" s="95">
        <f ca="1">Main!$B$9*('Failure Rates'!L56)*$C25/8760/(('Failure Rates'!L56)*$D25/8760+1)</f>
        <v>0</v>
      </c>
      <c r="M25" s="95">
        <f ca="1">Main!$B$9*('Failure Rates'!M56)*$C25/8760/(('Failure Rates'!M56)*$D25/8760+1)</f>
        <v>0</v>
      </c>
      <c r="N25" s="95">
        <f ca="1">Main!$B$9*('Failure Rates'!N56)*$C25/8760/(('Failure Rates'!N56)*$D25/8760+1)</f>
        <v>0</v>
      </c>
      <c r="O25" s="95">
        <f ca="1">Main!$B$9*('Failure Rates'!O56)*$C25/8760/(('Failure Rates'!O56)*$D25/8760+1)</f>
        <v>0</v>
      </c>
      <c r="P25" s="95">
        <f ca="1">Main!$B$9*('Failure Rates'!P56)*$C25/8760/(('Failure Rates'!P56)*$D25/8760+1)</f>
        <v>0</v>
      </c>
      <c r="Q25" s="95">
        <f ca="1">Main!$B$9*('Failure Rates'!Q56)*$C25/8760/(('Failure Rates'!Q56)*$D25/8760+1)</f>
        <v>0</v>
      </c>
      <c r="R25" s="95">
        <f ca="1">Main!$B$9*('Failure Rates'!R56)*$C25/8760/(('Failure Rates'!R56)*$D25/8760+1)</f>
        <v>0</v>
      </c>
      <c r="S25" s="95">
        <f ca="1">Main!$B$9*('Failure Rates'!S56)*$C25/8760/(('Failure Rates'!S56)*$D25/8760+1)</f>
        <v>0</v>
      </c>
      <c r="T25" s="95">
        <f ca="1">Main!$B$9*('Failure Rates'!T56)*$C25/8760/(('Failure Rates'!T56)*$D25/8760+1)</f>
        <v>0</v>
      </c>
      <c r="U25" s="95">
        <f ca="1">Main!$B$9*('Failure Rates'!U56)*$C25/8760/(('Failure Rates'!U56)*$D25/8760+1)</f>
        <v>0</v>
      </c>
      <c r="V25" s="95">
        <f ca="1">Main!$B$9*('Failure Rates'!V56)*$C25/8760/(('Failure Rates'!V56)*$D25/8760+1)</f>
        <v>0</v>
      </c>
      <c r="W25" s="95">
        <f ca="1">Main!$B$9*('Failure Rates'!W56)*$C25/8760/(('Failure Rates'!W56)*$D25/8760+1)</f>
        <v>0</v>
      </c>
      <c r="X25" s="95">
        <f ca="1">Main!$B$9*('Failure Rates'!X56)*$C25/8760/(('Failure Rates'!X56)*$D25/8760+1)</f>
        <v>0</v>
      </c>
      <c r="Y25" s="95">
        <f ca="1">Main!$B$9*('Failure Rates'!Y56)*$C25/8760/(('Failure Rates'!Y56)*$D25/8760+1)</f>
        <v>0</v>
      </c>
      <c r="Z25" s="95">
        <f ca="1">Main!$B$9*('Failure Rates'!Z56)*$C25/8760/(('Failure Rates'!Z56)*$D25/8760+1)</f>
        <v>0</v>
      </c>
      <c r="AA25" s="95">
        <f ca="1">Main!$B$9*('Failure Rates'!AA56)*$C25/8760/(('Failure Rates'!AA56)*$D25/8760+1)</f>
        <v>0</v>
      </c>
      <c r="AB25" s="95">
        <f ca="1">Main!$B$9*('Failure Rates'!AB56)*$C25/8760/(('Failure Rates'!AB56)*$D25/8760+1)</f>
        <v>0</v>
      </c>
      <c r="AC25" s="95">
        <f ca="1">Main!$B$9*('Failure Rates'!AC56)*$C25/8760/(('Failure Rates'!AC56)*$D25/8760+1)</f>
        <v>0</v>
      </c>
      <c r="AD25" s="95">
        <f ca="1">Main!$B$9*('Failure Rates'!AD56)*$C25/8760/(('Failure Rates'!AD56)*$D25/8760+1)</f>
        <v>0</v>
      </c>
      <c r="AE25" s="95">
        <f ca="1">Main!$B$9*('Failure Rates'!AE56)*$C25/8760/(('Failure Rates'!AE56)*$D25/8760+1)</f>
        <v>0</v>
      </c>
      <c r="AF25" s="95">
        <f ca="1">Main!$B$9*('Failure Rates'!AF56)*$C25/8760/(('Failure Rates'!AF56)*$D25/8760+1)</f>
        <v>0</v>
      </c>
      <c r="AG25" s="95">
        <f ca="1">Main!$B$9*('Failure Rates'!AG56)*$C25/8760/(('Failure Rates'!AG56)*$D25/8760+1)</f>
        <v>0</v>
      </c>
      <c r="AH25" s="95">
        <f ca="1">Main!$B$9*('Failure Rates'!AH56)*$C25/8760/(('Failure Rates'!AH56)*$D25/8760+1)</f>
        <v>0</v>
      </c>
      <c r="AI25" s="95">
        <f ca="1">Main!$B$9*('Failure Rates'!AI56)*$C25/8760/(('Failure Rates'!AI56)*$D25/8760+1)</f>
        <v>0</v>
      </c>
      <c r="AJ25" s="95">
        <f ca="1">Main!$B$9*('Failure Rates'!AJ56)*$C25/8760/(('Failure Rates'!AJ56)*$D25/8760+1)</f>
        <v>0</v>
      </c>
      <c r="AK25" s="14">
        <f ca="1">IF(Main!$B$36="No results",0,IF(ISBLANK(Main!$B46),0,(INDEX(Main!$X$22:$X$33,MATCH(Main!$C46,Main!$B$22:$B$33,0))+INDEX(Main!$X$22:$X$33,MATCH(Main!$D46,Main!$B$22:$B$33,0)))))</f>
        <v>0</v>
      </c>
      <c r="AL25" s="14">
        <f ca="1">IF(Main!$B$36="No results",0,IF(ISBLANK(Main!$B46),0,(INDEX(Main!$Y$22:$Y$33,MATCH(Main!$C46,Main!$B$22:$B$33,0)))))</f>
        <v>0</v>
      </c>
      <c r="AM25" s="95">
        <f ca="1">Main!$B$10*('Failure Rates'!E56)*$AK25/8760/(('Failure Rates'!E56)*$AL25/8760+1)</f>
        <v>0</v>
      </c>
      <c r="AN25" s="95">
        <f ca="1">Main!$B$10*('Failure Rates'!F56)*$AK25/8760/(('Failure Rates'!F56)*$AL25/8760+1)</f>
        <v>0</v>
      </c>
      <c r="AO25" s="95">
        <f ca="1">Main!$B$10*('Failure Rates'!G56)*$AK25/8760/(('Failure Rates'!G56)*$AL25/8760+1)</f>
        <v>0</v>
      </c>
      <c r="AP25" s="95">
        <f ca="1">Main!$B$10*('Failure Rates'!H56)*$AK25/8760/(('Failure Rates'!H56)*$AL25/8760+1)</f>
        <v>0</v>
      </c>
      <c r="AQ25" s="95">
        <f ca="1">Main!$B$10*('Failure Rates'!I56)*$AK25/8760/(('Failure Rates'!I56)*$AL25/8760+1)</f>
        <v>0</v>
      </c>
      <c r="AR25" s="95">
        <f ca="1">Main!$B$10*('Failure Rates'!J56)*$AK25/8760/(('Failure Rates'!J56)*$AL25/8760+1)</f>
        <v>0</v>
      </c>
      <c r="AS25" s="95">
        <f ca="1">Main!$B$10*('Failure Rates'!K56)*$AK25/8760/(('Failure Rates'!K56)*$AL25/8760+1)</f>
        <v>0</v>
      </c>
      <c r="AT25" s="95">
        <f ca="1">Main!$B$10*('Failure Rates'!L56)*$AK25/8760/(('Failure Rates'!L56)*$AL25/8760+1)</f>
        <v>0</v>
      </c>
      <c r="AU25" s="95">
        <f ca="1">Main!$B$10*('Failure Rates'!M56)*$AK25/8760/(('Failure Rates'!M56)*$AL25/8760+1)</f>
        <v>0</v>
      </c>
      <c r="AV25" s="95">
        <f ca="1">Main!$B$10*('Failure Rates'!N56)*$AK25/8760/(('Failure Rates'!N56)*$AL25/8760+1)</f>
        <v>0</v>
      </c>
      <c r="AW25" s="95">
        <f ca="1">Main!$B$10*('Failure Rates'!O56)*$AK25/8760/(('Failure Rates'!O56)*$AL25/8760+1)</f>
        <v>0</v>
      </c>
      <c r="AX25" s="95">
        <f ca="1">Main!$B$10*('Failure Rates'!P56)*$AK25/8760/(('Failure Rates'!P56)*$AL25/8760+1)</f>
        <v>0</v>
      </c>
      <c r="AY25" s="95">
        <f ca="1">Main!$B$10*('Failure Rates'!Q56)*$AK25/8760/(('Failure Rates'!Q56)*$AL25/8760+1)</f>
        <v>0</v>
      </c>
      <c r="AZ25" s="95">
        <f ca="1">Main!$B$10*('Failure Rates'!R56)*$AK25/8760/(('Failure Rates'!R56)*$AL25/8760+1)</f>
        <v>0</v>
      </c>
      <c r="BA25" s="95">
        <f ca="1">Main!$B$10*('Failure Rates'!S56)*$AK25/8760/(('Failure Rates'!S56)*$AL25/8760+1)</f>
        <v>0</v>
      </c>
      <c r="BB25" s="95">
        <f ca="1">Main!$B$10*('Failure Rates'!T56)*$AK25/8760/(('Failure Rates'!T56)*$AL25/8760+1)</f>
        <v>0</v>
      </c>
      <c r="BC25" s="95">
        <f ca="1">Main!$B$10*('Failure Rates'!U56)*$AK25/8760/(('Failure Rates'!U56)*$AL25/8760+1)</f>
        <v>0</v>
      </c>
      <c r="BD25" s="95">
        <f ca="1">Main!$B$10*('Failure Rates'!V56)*$AK25/8760/(('Failure Rates'!V56)*$AL25/8760+1)</f>
        <v>0</v>
      </c>
      <c r="BE25" s="95">
        <f ca="1">Main!$B$10*('Failure Rates'!W56)*$AK25/8760/(('Failure Rates'!W56)*$AL25/8760+1)</f>
        <v>0</v>
      </c>
      <c r="BF25" s="95">
        <f ca="1">Main!$B$10*('Failure Rates'!X56)*$AK25/8760/(('Failure Rates'!X56)*$AL25/8760+1)</f>
        <v>0</v>
      </c>
      <c r="BG25" s="95">
        <f ca="1">Main!$B$10*('Failure Rates'!Y56)*$AK25/8760/(('Failure Rates'!Y56)*$AL25/8760+1)</f>
        <v>0</v>
      </c>
      <c r="BH25" s="95">
        <f ca="1">Main!$B$10*('Failure Rates'!Z56)*$AK25/8760/(('Failure Rates'!Z56)*$AL25/8760+1)</f>
        <v>0</v>
      </c>
      <c r="BI25" s="95">
        <f ca="1">Main!$B$10*('Failure Rates'!AA56)*$AK25/8760/(('Failure Rates'!AA56)*$AL25/8760+1)</f>
        <v>0</v>
      </c>
      <c r="BJ25" s="95">
        <f ca="1">Main!$B$10*('Failure Rates'!AB56)*$AK25/8760/(('Failure Rates'!AB56)*$AL25/8760+1)</f>
        <v>0</v>
      </c>
      <c r="BK25" s="95">
        <f ca="1">Main!$B$10*('Failure Rates'!AC56)*$AK25/8760/(('Failure Rates'!AC56)*$AL25/8760+1)</f>
        <v>0</v>
      </c>
      <c r="BL25" s="95">
        <f ca="1">Main!$B$10*('Failure Rates'!AD56)*$AK25/8760/(('Failure Rates'!AD56)*$AL25/8760+1)</f>
        <v>0</v>
      </c>
      <c r="BM25" s="95">
        <f ca="1">Main!$B$10*('Failure Rates'!AE56)*$AK25/8760/(('Failure Rates'!AE56)*$AL25/8760+1)</f>
        <v>0</v>
      </c>
      <c r="BN25" s="95">
        <f ca="1">Main!$B$10*('Failure Rates'!AF56)*$AK25/8760/(('Failure Rates'!AF56)*$AL25/8760+1)</f>
        <v>0</v>
      </c>
      <c r="BO25" s="95">
        <f ca="1">Main!$B$10*('Failure Rates'!AG56)*$AK25/8760/(('Failure Rates'!AG56)*$AL25/8760+1)</f>
        <v>0</v>
      </c>
      <c r="BP25" s="95">
        <f ca="1">Main!$B$10*('Failure Rates'!AH56)*$AK25/8760/(('Failure Rates'!AH56)*$AL25/8760+1)</f>
        <v>0</v>
      </c>
      <c r="BQ25" s="95">
        <f ca="1">Main!$B$10*('Failure Rates'!AI56)*$AK25/8760/(('Failure Rates'!AI56)*$AL25/8760+1)</f>
        <v>0</v>
      </c>
      <c r="BR25" s="95">
        <f ca="1">Main!$B$10*('Failure Rates'!AJ56)*$AK25/8760/(('Failure Rates'!AJ56)*$AL25/8760+1)</f>
        <v>0</v>
      </c>
    </row>
    <row r="26" spans="1:70" ht="10.5" x14ac:dyDescent="0.25">
      <c r="B26" s="8" t="s">
        <v>189</v>
      </c>
      <c r="C26" s="8">
        <f ca="1">IF(Main!$B$36="No results",0,IF(ISBLANK(Main!$B47),0,(INDEX(Main!$V$22:$V$33,MATCH(Main!$C47,Main!$B$22:$B$33,0))+INDEX(Main!$V$22:$V$33,MATCH(Main!$D47,Main!$B$22:$B$33,0)))))</f>
        <v>0</v>
      </c>
      <c r="D26" s="8">
        <f ca="1">IF(Main!$B$36="No results",0,IF(ISBLANK(Main!$B47),0,(INDEX(Main!$Y$22:$Y$33,MATCH(Main!$C47,Main!$B$22:$B$33,0)))))</f>
        <v>0</v>
      </c>
      <c r="E26" s="95">
        <f ca="1">Main!$B$9*('Failure Rates'!E57)*$C26/8760/(('Failure Rates'!E57)*$D26/8760+1)</f>
        <v>0</v>
      </c>
      <c r="F26" s="95">
        <f ca="1">Main!$B$9*('Failure Rates'!F57)*$C26/8760/(('Failure Rates'!F57)*$D26/8760+1)</f>
        <v>0</v>
      </c>
      <c r="G26" s="95">
        <f ca="1">Main!$B$9*('Failure Rates'!G57)*$C26/8760/(('Failure Rates'!G57)*$D26/8760+1)</f>
        <v>0</v>
      </c>
      <c r="H26" s="95">
        <f ca="1">Main!$B$9*('Failure Rates'!H57)*$C26/8760/(('Failure Rates'!H57)*$D26/8760+1)</f>
        <v>0</v>
      </c>
      <c r="I26" s="95">
        <f ca="1">Main!$B$9*('Failure Rates'!I57)*$C26/8760/(('Failure Rates'!I57)*$D26/8760+1)</f>
        <v>0</v>
      </c>
      <c r="J26" s="95">
        <f ca="1">Main!$B$9*('Failure Rates'!J57)*$C26/8760/(('Failure Rates'!J57)*$D26/8760+1)</f>
        <v>0</v>
      </c>
      <c r="K26" s="95">
        <f ca="1">Main!$B$9*('Failure Rates'!K57)*$C26/8760/(('Failure Rates'!K57)*$D26/8760+1)</f>
        <v>0</v>
      </c>
      <c r="L26" s="95">
        <f ca="1">Main!$B$9*('Failure Rates'!L57)*$C26/8760/(('Failure Rates'!L57)*$D26/8760+1)</f>
        <v>0</v>
      </c>
      <c r="M26" s="95">
        <f ca="1">Main!$B$9*('Failure Rates'!M57)*$C26/8760/(('Failure Rates'!M57)*$D26/8760+1)</f>
        <v>0</v>
      </c>
      <c r="N26" s="95">
        <f ca="1">Main!$B$9*('Failure Rates'!N57)*$C26/8760/(('Failure Rates'!N57)*$D26/8760+1)</f>
        <v>0</v>
      </c>
      <c r="O26" s="95">
        <f ca="1">Main!$B$9*('Failure Rates'!O57)*$C26/8760/(('Failure Rates'!O57)*$D26/8760+1)</f>
        <v>0</v>
      </c>
      <c r="P26" s="95">
        <f ca="1">Main!$B$9*('Failure Rates'!P57)*$C26/8760/(('Failure Rates'!P57)*$D26/8760+1)</f>
        <v>0</v>
      </c>
      <c r="Q26" s="95">
        <f ca="1">Main!$B$9*('Failure Rates'!Q57)*$C26/8760/(('Failure Rates'!Q57)*$D26/8760+1)</f>
        <v>0</v>
      </c>
      <c r="R26" s="95">
        <f ca="1">Main!$B$9*('Failure Rates'!R57)*$C26/8760/(('Failure Rates'!R57)*$D26/8760+1)</f>
        <v>0</v>
      </c>
      <c r="S26" s="95">
        <f ca="1">Main!$B$9*('Failure Rates'!S57)*$C26/8760/(('Failure Rates'!S57)*$D26/8760+1)</f>
        <v>0</v>
      </c>
      <c r="T26" s="95">
        <f ca="1">Main!$B$9*('Failure Rates'!T57)*$C26/8760/(('Failure Rates'!T57)*$D26/8760+1)</f>
        <v>0</v>
      </c>
      <c r="U26" s="95">
        <f ca="1">Main!$B$9*('Failure Rates'!U57)*$C26/8760/(('Failure Rates'!U57)*$D26/8760+1)</f>
        <v>0</v>
      </c>
      <c r="V26" s="95">
        <f ca="1">Main!$B$9*('Failure Rates'!V57)*$C26/8760/(('Failure Rates'!V57)*$D26/8760+1)</f>
        <v>0</v>
      </c>
      <c r="W26" s="95">
        <f ca="1">Main!$B$9*('Failure Rates'!W57)*$C26/8760/(('Failure Rates'!W57)*$D26/8760+1)</f>
        <v>0</v>
      </c>
      <c r="X26" s="95">
        <f ca="1">Main!$B$9*('Failure Rates'!X57)*$C26/8760/(('Failure Rates'!X57)*$D26/8760+1)</f>
        <v>0</v>
      </c>
      <c r="Y26" s="95">
        <f ca="1">Main!$B$9*('Failure Rates'!Y57)*$C26/8760/(('Failure Rates'!Y57)*$D26/8760+1)</f>
        <v>0</v>
      </c>
      <c r="Z26" s="95">
        <f ca="1">Main!$B$9*('Failure Rates'!Z57)*$C26/8760/(('Failure Rates'!Z57)*$D26/8760+1)</f>
        <v>0</v>
      </c>
      <c r="AA26" s="95">
        <f ca="1">Main!$B$9*('Failure Rates'!AA57)*$C26/8760/(('Failure Rates'!AA57)*$D26/8760+1)</f>
        <v>0</v>
      </c>
      <c r="AB26" s="95">
        <f ca="1">Main!$B$9*('Failure Rates'!AB57)*$C26/8760/(('Failure Rates'!AB57)*$D26/8760+1)</f>
        <v>0</v>
      </c>
      <c r="AC26" s="95">
        <f ca="1">Main!$B$9*('Failure Rates'!AC57)*$C26/8760/(('Failure Rates'!AC57)*$D26/8760+1)</f>
        <v>0</v>
      </c>
      <c r="AD26" s="95">
        <f ca="1">Main!$B$9*('Failure Rates'!AD57)*$C26/8760/(('Failure Rates'!AD57)*$D26/8760+1)</f>
        <v>0</v>
      </c>
      <c r="AE26" s="95">
        <f ca="1">Main!$B$9*('Failure Rates'!AE57)*$C26/8760/(('Failure Rates'!AE57)*$D26/8760+1)</f>
        <v>0</v>
      </c>
      <c r="AF26" s="95">
        <f ca="1">Main!$B$9*('Failure Rates'!AF57)*$C26/8760/(('Failure Rates'!AF57)*$D26/8760+1)</f>
        <v>0</v>
      </c>
      <c r="AG26" s="95">
        <f ca="1">Main!$B$9*('Failure Rates'!AG57)*$C26/8760/(('Failure Rates'!AG57)*$D26/8760+1)</f>
        <v>0</v>
      </c>
      <c r="AH26" s="95">
        <f ca="1">Main!$B$9*('Failure Rates'!AH57)*$C26/8760/(('Failure Rates'!AH57)*$D26/8760+1)</f>
        <v>0</v>
      </c>
      <c r="AI26" s="95">
        <f ca="1">Main!$B$9*('Failure Rates'!AI57)*$C26/8760/(('Failure Rates'!AI57)*$D26/8760+1)</f>
        <v>0</v>
      </c>
      <c r="AJ26" s="95">
        <f ca="1">Main!$B$9*('Failure Rates'!AJ57)*$C26/8760/(('Failure Rates'!AJ57)*$D26/8760+1)</f>
        <v>0</v>
      </c>
      <c r="AK26" s="14">
        <f ca="1">IF(Main!$B$36="No results",0,IF(ISBLANK(Main!$B47),0,(INDEX(Main!$X$22:$X$33,MATCH(Main!$C47,Main!$B$22:$B$33,0))+INDEX(Main!$X$22:$X$33,MATCH(Main!$D47,Main!$B$22:$B$33,0)))))</f>
        <v>0</v>
      </c>
      <c r="AL26" s="14">
        <f ca="1">IF(Main!$B$36="No results",0,IF(ISBLANK(Main!$B47),0,(INDEX(Main!$Y$22:$Y$33,MATCH(Main!$C47,Main!$B$22:$B$33,0)))))</f>
        <v>0</v>
      </c>
      <c r="AM26" s="95">
        <f ca="1">Main!$B$10*('Failure Rates'!E57)*$AK26/8760/(('Failure Rates'!E57)*$AL26/8760+1)</f>
        <v>0</v>
      </c>
      <c r="AN26" s="95">
        <f ca="1">Main!$B$10*('Failure Rates'!F57)*$AK26/8760/(('Failure Rates'!F57)*$AL26/8760+1)</f>
        <v>0</v>
      </c>
      <c r="AO26" s="95">
        <f ca="1">Main!$B$10*('Failure Rates'!G57)*$AK26/8760/(('Failure Rates'!G57)*$AL26/8760+1)</f>
        <v>0</v>
      </c>
      <c r="AP26" s="95">
        <f ca="1">Main!$B$10*('Failure Rates'!H57)*$AK26/8760/(('Failure Rates'!H57)*$AL26/8760+1)</f>
        <v>0</v>
      </c>
      <c r="AQ26" s="95">
        <f ca="1">Main!$B$10*('Failure Rates'!I57)*$AK26/8760/(('Failure Rates'!I57)*$AL26/8760+1)</f>
        <v>0</v>
      </c>
      <c r="AR26" s="95">
        <f ca="1">Main!$B$10*('Failure Rates'!J57)*$AK26/8760/(('Failure Rates'!J57)*$AL26/8760+1)</f>
        <v>0</v>
      </c>
      <c r="AS26" s="95">
        <f ca="1">Main!$B$10*('Failure Rates'!K57)*$AK26/8760/(('Failure Rates'!K57)*$AL26/8760+1)</f>
        <v>0</v>
      </c>
      <c r="AT26" s="95">
        <f ca="1">Main!$B$10*('Failure Rates'!L57)*$AK26/8760/(('Failure Rates'!L57)*$AL26/8760+1)</f>
        <v>0</v>
      </c>
      <c r="AU26" s="95">
        <f ca="1">Main!$B$10*('Failure Rates'!M57)*$AK26/8760/(('Failure Rates'!M57)*$AL26/8760+1)</f>
        <v>0</v>
      </c>
      <c r="AV26" s="95">
        <f ca="1">Main!$B$10*('Failure Rates'!N57)*$AK26/8760/(('Failure Rates'!N57)*$AL26/8760+1)</f>
        <v>0</v>
      </c>
      <c r="AW26" s="95">
        <f ca="1">Main!$B$10*('Failure Rates'!O57)*$AK26/8760/(('Failure Rates'!O57)*$AL26/8760+1)</f>
        <v>0</v>
      </c>
      <c r="AX26" s="95">
        <f ca="1">Main!$B$10*('Failure Rates'!P57)*$AK26/8760/(('Failure Rates'!P57)*$AL26/8760+1)</f>
        <v>0</v>
      </c>
      <c r="AY26" s="95">
        <f ca="1">Main!$B$10*('Failure Rates'!Q57)*$AK26/8760/(('Failure Rates'!Q57)*$AL26/8760+1)</f>
        <v>0</v>
      </c>
      <c r="AZ26" s="95">
        <f ca="1">Main!$B$10*('Failure Rates'!R57)*$AK26/8760/(('Failure Rates'!R57)*$AL26/8760+1)</f>
        <v>0</v>
      </c>
      <c r="BA26" s="95">
        <f ca="1">Main!$B$10*('Failure Rates'!S57)*$AK26/8760/(('Failure Rates'!S57)*$AL26/8760+1)</f>
        <v>0</v>
      </c>
      <c r="BB26" s="95">
        <f ca="1">Main!$B$10*('Failure Rates'!T57)*$AK26/8760/(('Failure Rates'!T57)*$AL26/8760+1)</f>
        <v>0</v>
      </c>
      <c r="BC26" s="95">
        <f ca="1">Main!$B$10*('Failure Rates'!U57)*$AK26/8760/(('Failure Rates'!U57)*$AL26/8760+1)</f>
        <v>0</v>
      </c>
      <c r="BD26" s="95">
        <f ca="1">Main!$B$10*('Failure Rates'!V57)*$AK26/8760/(('Failure Rates'!V57)*$AL26/8760+1)</f>
        <v>0</v>
      </c>
      <c r="BE26" s="95">
        <f ca="1">Main!$B$10*('Failure Rates'!W57)*$AK26/8760/(('Failure Rates'!W57)*$AL26/8760+1)</f>
        <v>0</v>
      </c>
      <c r="BF26" s="95">
        <f ca="1">Main!$B$10*('Failure Rates'!X57)*$AK26/8760/(('Failure Rates'!X57)*$AL26/8760+1)</f>
        <v>0</v>
      </c>
      <c r="BG26" s="95">
        <f ca="1">Main!$B$10*('Failure Rates'!Y57)*$AK26/8760/(('Failure Rates'!Y57)*$AL26/8760+1)</f>
        <v>0</v>
      </c>
      <c r="BH26" s="95">
        <f ca="1">Main!$B$10*('Failure Rates'!Z57)*$AK26/8760/(('Failure Rates'!Z57)*$AL26/8760+1)</f>
        <v>0</v>
      </c>
      <c r="BI26" s="95">
        <f ca="1">Main!$B$10*('Failure Rates'!AA57)*$AK26/8760/(('Failure Rates'!AA57)*$AL26/8760+1)</f>
        <v>0</v>
      </c>
      <c r="BJ26" s="95">
        <f ca="1">Main!$B$10*('Failure Rates'!AB57)*$AK26/8760/(('Failure Rates'!AB57)*$AL26/8760+1)</f>
        <v>0</v>
      </c>
      <c r="BK26" s="95">
        <f ca="1">Main!$B$10*('Failure Rates'!AC57)*$AK26/8760/(('Failure Rates'!AC57)*$AL26/8760+1)</f>
        <v>0</v>
      </c>
      <c r="BL26" s="95">
        <f ca="1">Main!$B$10*('Failure Rates'!AD57)*$AK26/8760/(('Failure Rates'!AD57)*$AL26/8760+1)</f>
        <v>0</v>
      </c>
      <c r="BM26" s="95">
        <f ca="1">Main!$B$10*('Failure Rates'!AE57)*$AK26/8760/(('Failure Rates'!AE57)*$AL26/8760+1)</f>
        <v>0</v>
      </c>
      <c r="BN26" s="95">
        <f ca="1">Main!$B$10*('Failure Rates'!AF57)*$AK26/8760/(('Failure Rates'!AF57)*$AL26/8760+1)</f>
        <v>0</v>
      </c>
      <c r="BO26" s="95">
        <f ca="1">Main!$B$10*('Failure Rates'!AG57)*$AK26/8760/(('Failure Rates'!AG57)*$AL26/8760+1)</f>
        <v>0</v>
      </c>
      <c r="BP26" s="95">
        <f ca="1">Main!$B$10*('Failure Rates'!AH57)*$AK26/8760/(('Failure Rates'!AH57)*$AL26/8760+1)</f>
        <v>0</v>
      </c>
      <c r="BQ26" s="95">
        <f ca="1">Main!$B$10*('Failure Rates'!AI57)*$AK26/8760/(('Failure Rates'!AI57)*$AL26/8760+1)</f>
        <v>0</v>
      </c>
      <c r="BR26" s="95">
        <f ca="1">Main!$B$10*('Failure Rates'!AJ57)*$AK26/8760/(('Failure Rates'!AJ57)*$AL26/8760+1)</f>
        <v>0</v>
      </c>
    </row>
    <row r="27" spans="1:70" ht="10.5" x14ac:dyDescent="0.25"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14"/>
      <c r="AL27" s="14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</row>
    <row r="28" spans="1:70" ht="10.5" x14ac:dyDescent="0.25">
      <c r="A28" s="89" t="s">
        <v>163</v>
      </c>
      <c r="B28" s="8" t="s">
        <v>164</v>
      </c>
      <c r="C28" s="8"/>
      <c r="D28" s="8"/>
      <c r="E28" s="95">
        <f ca="1">Main!$B$9*('Failure Rates'!E34)*(Main!$Y22-Main!$V22)/8760/(('Failure Rates'!E34)*Main!$Y22/8760+1)</f>
        <v>17.965702012894795</v>
      </c>
      <c r="F28" s="95">
        <f ca="1">Main!$B$9*('Failure Rates'!F34)*(Main!$Y22-Main!$V22)/8760/(('Failure Rates'!F34)*Main!$Y22/8760+1)</f>
        <v>19.708712415381317</v>
      </c>
      <c r="G28" s="95">
        <f ca="1">Main!$B$9*('Failure Rates'!G34)*(Main!$Y22-Main!$V22)/8760/(('Failure Rates'!G34)*Main!$Y22/8760+1)</f>
        <v>21.584370769083584</v>
      </c>
      <c r="H28" s="95">
        <f ca="1">Main!$B$9*('Failure Rates'!H34)*(Main!$Y22-Main!$V22)/8760/(('Failure Rates'!H34)*Main!$Y22/8760+1)</f>
        <v>23.600051126914188</v>
      </c>
      <c r="I28" s="95">
        <f ca="1">Main!$B$9*('Failure Rates'!I34)*(Main!$Y22-Main!$V22)/8760/(('Failure Rates'!I34)*Main!$Y22/8760+1)</f>
        <v>25.76338257477396</v>
      </c>
      <c r="J28" s="95">
        <f ca="1">Main!$B$9*('Failure Rates'!J34)*(Main!$Y22-Main!$V22)/8760/(('Failure Rates'!J34)*Main!$Y22/8760+1)</f>
        <v>28.082251336446198</v>
      </c>
      <c r="K28" s="95">
        <f ca="1">Main!$B$9*('Failure Rates'!K34)*(Main!$Y22-Main!$V22)/8760/(('Failure Rates'!K34)*Main!$Y22/8760+1)</f>
        <v>30.564802588301959</v>
      </c>
      <c r="L28" s="95">
        <f ca="1">Main!$B$9*('Failure Rates'!L34)*(Main!$Y22-Main!$V22)/8760/(('Failure Rates'!L34)*Main!$Y22/8760+1)</f>
        <v>33.21944196374163</v>
      </c>
      <c r="M28" s="95">
        <f ca="1">Main!$B$9*('Failure Rates'!M34)*(Main!$Y22-Main!$V22)/8760/(('Failure Rates'!M34)*Main!$Y22/8760+1)</f>
        <v>36.054836726513777</v>
      </c>
      <c r="N28" s="95">
        <f ca="1">Main!$B$9*('Failure Rates'!N34)*(Main!$Y22-Main!$V22)/8760/(('Failure Rates'!N34)*Main!$Y22/8760+1)</f>
        <v>39.079916591284416</v>
      </c>
      <c r="O28" s="95">
        <f ca="1">Main!$B$9*('Failure Rates'!O34)*(Main!$Y22-Main!$V22)/8760/(('Failure Rates'!O34)*Main!$Y22/8760+1)</f>
        <v>42.303874169080849</v>
      </c>
      <c r="P28" s="95">
        <f ca="1">Main!$B$9*('Failure Rates'!P34)*(Main!$Y22-Main!$V22)/8760/(('Failure Rates'!P34)*Main!$Y22/8760+1)</f>
        <v>45.736165014512245</v>
      </c>
      <c r="Q28" s="95">
        <f ca="1">Main!$B$9*('Failure Rates'!Q34)*(Main!$Y22-Main!$V22)/8760/(('Failure Rates'!Q34)*Main!$Y22/8760+1)</f>
        <v>49.386507250979676</v>
      </c>
      <c r="R28" s="95">
        <f ca="1">Main!$B$9*('Failure Rates'!R34)*(Main!$Y22-Main!$V22)/8760/(('Failure Rates'!R34)*Main!$Y22/8760+1)</f>
        <v>53.264880749437197</v>
      </c>
      <c r="S28" s="95">
        <f ca="1">Main!$B$9*('Failure Rates'!S34)*(Main!$Y22-Main!$V22)/8760/(('Failure Rates'!S34)*Main!$Y22/8760+1)</f>
        <v>57.381525835661193</v>
      </c>
      <c r="T28" s="95">
        <f ca="1">Main!$B$9*('Failure Rates'!T34)*(Main!$Y22-Main!$V22)/8760/(('Failure Rates'!T34)*Main!$Y22/8760+1)</f>
        <v>61.746941500434168</v>
      </c>
      <c r="U28" s="95">
        <f ca="1">Main!$B$9*('Failure Rates'!U34)*(Main!$Y22-Main!$V22)/8760/(('Failure Rates'!U34)*Main!$Y22/8760+1)</f>
        <v>66.371883086560672</v>
      </c>
      <c r="V28" s="95">
        <f ca="1">Main!$B$9*('Failure Rates'!V34)*(Main!$Y22-Main!$V22)/8760/(('Failure Rates'!V34)*Main!$Y22/8760+1)</f>
        <v>71.267359426213403</v>
      </c>
      <c r="W28" s="95">
        <f ca="1">Main!$B$9*('Failure Rates'!W34)*(Main!$Y22-Main!$V22)/8760/(('Failure Rates'!W34)*Main!$Y22/8760+1)</f>
        <v>76.444629401769063</v>
      </c>
      <c r="X28" s="95">
        <f ca="1">Main!$B$9*('Failure Rates'!X34)*(Main!$Y22-Main!$V22)/8760/(('Failure Rates'!X34)*Main!$Y22/8760+1)</f>
        <v>81.91519790304045</v>
      </c>
      <c r="Y28" s="95">
        <f ca="1">Main!$B$9*('Failure Rates'!Y34)*(Main!$Y22-Main!$V22)/8760/(('Failure Rates'!Y34)*Main!$Y22/8760+1)</f>
        <v>87.690811153661386</v>
      </c>
      <c r="Z28" s="95">
        <f ca="1">Main!$B$9*('Failure Rates'!Z34)*(Main!$Y22-Main!$V22)/8760/(('Failure Rates'!Z34)*Main!$Y22/8760+1)</f>
        <v>93.783451379332675</v>
      </c>
      <c r="AA28" s="95">
        <f ca="1">Main!$B$9*('Failure Rates'!AA34)*(Main!$Y22-Main!$V22)/8760/(('Failure Rates'!AA34)*Main!$Y22/8760+1)</f>
        <v>100.20533079071427</v>
      </c>
      <c r="AB28" s="95">
        <f ca="1">Main!$B$9*('Failure Rates'!AB34)*(Main!$Y22-Main!$V22)/8760/(('Failure Rates'!AB34)*Main!$Y22/8760+1)</f>
        <v>106.9688848539501</v>
      </c>
      <c r="AC28" s="95">
        <f ca="1">Main!$B$9*('Failure Rates'!AC34)*(Main!$Y22-Main!$V22)/8760/(('Failure Rates'!AC34)*Main!$Y22/8760+1)</f>
        <v>114.08676482215536</v>
      </c>
      <c r="AD28" s="95">
        <f ca="1">Main!$B$9*('Failure Rates'!AD34)*(Main!$Y22-Main!$V22)/8760/(('Failure Rates'!AD34)*Main!$Y22/8760+1)</f>
        <v>121.57182950169155</v>
      </c>
      <c r="AE28" s="95">
        <f ca="1">Main!$B$9*('Failure Rates'!AE34)*(Main!$Y22-Main!$V22)/8760/(('Failure Rates'!AE34)*Main!$Y22/8760+1)</f>
        <v>129.43713622770943</v>
      </c>
      <c r="AF28" s="95">
        <f ca="1">Main!$B$9*('Failure Rates'!AF34)*(Main!$Y22-Main!$V22)/8760/(('Failure Rates'!AF34)*Main!$Y22/8760+1)</f>
        <v>137.6959310242701</v>
      </c>
      <c r="AG28" s="95">
        <f ca="1">Main!$B$9*('Failure Rates'!AG34)*(Main!$Y22-Main!$V22)/8760/(('Failure Rates'!AG34)*Main!$Y22/8760+1)</f>
        <v>146.36163792537013</v>
      </c>
      <c r="AH28" s="95">
        <f ca="1">Main!$B$9*('Failure Rates'!AH34)*(Main!$Y22-Main!$V22)/8760/(('Failure Rates'!AH34)*Main!$Y22/8760+1)</f>
        <v>155.44784743440198</v>
      </c>
      <c r="AI28" s="95">
        <f ca="1">Main!$B$9*('Failure Rates'!AI34)*(Main!$Y22-Main!$V22)/8760/(('Failure Rates'!AI34)*Main!$Y22/8760+1)</f>
        <v>164.96830410099901</v>
      </c>
      <c r="AJ28" s="95">
        <f ca="1">Main!$B$9*('Failure Rates'!AJ34)*(Main!$Y22-Main!$V22)/8760/(('Failure Rates'!AJ34)*Main!$Y22/8760+1)</f>
        <v>174.93689319584101</v>
      </c>
      <c r="AK28" s="14"/>
      <c r="AL28" s="14"/>
      <c r="AM28" s="95">
        <f ca="1">Main!$B$10*('Failure Rates'!E34)*(Main!$Y22-Main!$X22)/8760/(('Failure Rates'!E34)*Main!$Y22/8760+1)</f>
        <v>0</v>
      </c>
      <c r="AN28" s="95">
        <f ca="1">Main!$B$10*('Failure Rates'!F34)*(Main!$Y22-Main!$X22)/8760/(('Failure Rates'!F34)*Main!$Y22/8760+1)</f>
        <v>0</v>
      </c>
      <c r="AO28" s="95">
        <f ca="1">Main!$B$10*('Failure Rates'!G34)*(Main!$Y22-Main!$X22)/8760/(('Failure Rates'!G34)*Main!$Y22/8760+1)</f>
        <v>0</v>
      </c>
      <c r="AP28" s="95">
        <f ca="1">Main!$B$10*('Failure Rates'!H34)*(Main!$Y22-Main!$X22)/8760/(('Failure Rates'!H34)*Main!$Y22/8760+1)</f>
        <v>0</v>
      </c>
      <c r="AQ28" s="95">
        <f ca="1">Main!$B$10*('Failure Rates'!I34)*(Main!$Y22-Main!$X22)/8760/(('Failure Rates'!I34)*Main!$Y22/8760+1)</f>
        <v>0</v>
      </c>
      <c r="AR28" s="95">
        <f ca="1">Main!$B$10*('Failure Rates'!J34)*(Main!$Y22-Main!$X22)/8760/(('Failure Rates'!J34)*Main!$Y22/8760+1)</f>
        <v>0</v>
      </c>
      <c r="AS28" s="95">
        <f ca="1">Main!$B$10*('Failure Rates'!K34)*(Main!$Y22-Main!$X22)/8760/(('Failure Rates'!K34)*Main!$Y22/8760+1)</f>
        <v>0</v>
      </c>
      <c r="AT28" s="95">
        <f ca="1">Main!$B$10*('Failure Rates'!L34)*(Main!$Y22-Main!$X22)/8760/(('Failure Rates'!L34)*Main!$Y22/8760+1)</f>
        <v>0</v>
      </c>
      <c r="AU28" s="95">
        <f ca="1">Main!$B$10*('Failure Rates'!M34)*(Main!$Y22-Main!$X22)/8760/(('Failure Rates'!M34)*Main!$Y22/8760+1)</f>
        <v>0</v>
      </c>
      <c r="AV28" s="95">
        <f ca="1">Main!$B$10*('Failure Rates'!N34)*(Main!$Y22-Main!$X22)/8760/(('Failure Rates'!N34)*Main!$Y22/8760+1)</f>
        <v>0</v>
      </c>
      <c r="AW28" s="95">
        <f ca="1">Main!$B$10*('Failure Rates'!O34)*(Main!$Y22-Main!$X22)/8760/(('Failure Rates'!O34)*Main!$Y22/8760+1)</f>
        <v>0</v>
      </c>
      <c r="AX28" s="95">
        <f ca="1">Main!$B$10*('Failure Rates'!P34)*(Main!$Y22-Main!$X22)/8760/(('Failure Rates'!P34)*Main!$Y22/8760+1)</f>
        <v>0</v>
      </c>
      <c r="AY28" s="95">
        <f ca="1">Main!$B$10*('Failure Rates'!Q34)*(Main!$Y22-Main!$X22)/8760/(('Failure Rates'!Q34)*Main!$Y22/8760+1)</f>
        <v>0</v>
      </c>
      <c r="AZ28" s="95">
        <f ca="1">Main!$B$10*('Failure Rates'!R34)*(Main!$Y22-Main!$X22)/8760/(('Failure Rates'!R34)*Main!$Y22/8760+1)</f>
        <v>0</v>
      </c>
      <c r="BA28" s="95">
        <f ca="1">Main!$B$10*('Failure Rates'!S34)*(Main!$Y22-Main!$X22)/8760/(('Failure Rates'!S34)*Main!$Y22/8760+1)</f>
        <v>0</v>
      </c>
      <c r="BB28" s="95">
        <f ca="1">Main!$B$10*('Failure Rates'!T34)*(Main!$Y22-Main!$X22)/8760/(('Failure Rates'!T34)*Main!$Y22/8760+1)</f>
        <v>0</v>
      </c>
      <c r="BC28" s="95">
        <f ca="1">Main!$B$10*('Failure Rates'!U34)*(Main!$Y22-Main!$X22)/8760/(('Failure Rates'!U34)*Main!$Y22/8760+1)</f>
        <v>0</v>
      </c>
      <c r="BD28" s="95">
        <f ca="1">Main!$B$10*('Failure Rates'!V34)*(Main!$Y22-Main!$X22)/8760/(('Failure Rates'!V34)*Main!$Y22/8760+1)</f>
        <v>0</v>
      </c>
      <c r="BE28" s="95">
        <f ca="1">Main!$B$10*('Failure Rates'!W34)*(Main!$Y22-Main!$X22)/8760/(('Failure Rates'!W34)*Main!$Y22/8760+1)</f>
        <v>0</v>
      </c>
      <c r="BF28" s="95">
        <f ca="1">Main!$B$10*('Failure Rates'!X34)*(Main!$Y22-Main!$X22)/8760/(('Failure Rates'!X34)*Main!$Y22/8760+1)</f>
        <v>0</v>
      </c>
      <c r="BG28" s="95">
        <f ca="1">Main!$B$10*('Failure Rates'!Y34)*(Main!$Y22-Main!$X22)/8760/(('Failure Rates'!Y34)*Main!$Y22/8760+1)</f>
        <v>0</v>
      </c>
      <c r="BH28" s="95">
        <f ca="1">Main!$B$10*('Failure Rates'!Z34)*(Main!$Y22-Main!$X22)/8760/(('Failure Rates'!Z34)*Main!$Y22/8760+1)</f>
        <v>0</v>
      </c>
      <c r="BI28" s="95">
        <f ca="1">Main!$B$10*('Failure Rates'!AA34)*(Main!$Y22-Main!$X22)/8760/(('Failure Rates'!AA34)*Main!$Y22/8760+1)</f>
        <v>0</v>
      </c>
      <c r="BJ28" s="95">
        <f ca="1">Main!$B$10*('Failure Rates'!AB34)*(Main!$Y22-Main!$X22)/8760/(('Failure Rates'!AB34)*Main!$Y22/8760+1)</f>
        <v>0</v>
      </c>
      <c r="BK28" s="95">
        <f ca="1">Main!$B$10*('Failure Rates'!AC34)*(Main!$Y22-Main!$X22)/8760/(('Failure Rates'!AC34)*Main!$Y22/8760+1)</f>
        <v>0</v>
      </c>
      <c r="BL28" s="95">
        <f ca="1">Main!$B$10*('Failure Rates'!AD34)*(Main!$Y22-Main!$X22)/8760/(('Failure Rates'!AD34)*Main!$Y22/8760+1)</f>
        <v>0</v>
      </c>
      <c r="BM28" s="95">
        <f ca="1">Main!$B$10*('Failure Rates'!AE34)*(Main!$Y22-Main!$X22)/8760/(('Failure Rates'!AE34)*Main!$Y22/8760+1)</f>
        <v>0</v>
      </c>
      <c r="BN28" s="95">
        <f ca="1">Main!$B$10*('Failure Rates'!AF34)*(Main!$Y22-Main!$X22)/8760/(('Failure Rates'!AF34)*Main!$Y22/8760+1)</f>
        <v>0</v>
      </c>
      <c r="BO28" s="95">
        <f ca="1">Main!$B$10*('Failure Rates'!AG34)*(Main!$Y22-Main!$X22)/8760/(('Failure Rates'!AG34)*Main!$Y22/8760+1)</f>
        <v>0</v>
      </c>
      <c r="BP28" s="95">
        <f ca="1">Main!$B$10*('Failure Rates'!AH34)*(Main!$Y22-Main!$X22)/8760/(('Failure Rates'!AH34)*Main!$Y22/8760+1)</f>
        <v>0</v>
      </c>
      <c r="BQ28" s="95">
        <f ca="1">Main!$B$10*('Failure Rates'!AI34)*(Main!$Y22-Main!$X22)/8760/(('Failure Rates'!AI34)*Main!$Y22/8760+1)</f>
        <v>0</v>
      </c>
      <c r="BR28" s="95">
        <f ca="1">Main!$B$10*('Failure Rates'!AJ34)*(Main!$Y22-Main!$X22)/8760/(('Failure Rates'!AJ34)*Main!$Y22/8760+1)</f>
        <v>0</v>
      </c>
    </row>
    <row r="29" spans="1:70" ht="10.5" x14ac:dyDescent="0.25">
      <c r="A29" s="15" t="s">
        <v>190</v>
      </c>
      <c r="B29" s="8" t="s">
        <v>166</v>
      </c>
      <c r="C29" s="8"/>
      <c r="D29" s="8"/>
      <c r="E29" s="95">
        <f ca="1">Main!$B$9*('Failure Rates'!E35)*(Main!$Y23-Main!$V23)/8760/(('Failure Rates'!E35)*Main!$Y23/8760+1)</f>
        <v>2.0223087014867023</v>
      </c>
      <c r="F29" s="95">
        <f ca="1">Main!$B$9*('Failure Rates'!F35)*(Main!$Y23-Main!$V23)/8760/(('Failure Rates'!F35)*Main!$Y23/8760+1)</f>
        <v>2.2189101569942897</v>
      </c>
      <c r="G29" s="95">
        <f ca="1">Main!$B$9*('Failure Rates'!G35)*(Main!$Y23-Main!$V23)/8760/(('Failure Rates'!G35)*Main!$Y23/8760+1)</f>
        <v>2.430552649338392</v>
      </c>
      <c r="H29" s="95">
        <f ca="1">Main!$B$9*('Failure Rates'!H35)*(Main!$Y23-Main!$V23)/8760/(('Failure Rates'!H35)*Main!$Y23/8760+1)</f>
        <v>2.658086201441646</v>
      </c>
      <c r="I29" s="95">
        <f ca="1">Main!$B$9*('Failure Rates'!I35)*(Main!$Y23-Main!$V23)/8760/(('Failure Rates'!I35)*Main!$Y23/8760+1)</f>
        <v>2.902392378889906</v>
      </c>
      <c r="J29" s="95">
        <f ca="1">Main!$B$9*('Failure Rates'!J35)*(Main!$Y23-Main!$V23)/8760/(('Failure Rates'!J35)*Main!$Y23/8760+1)</f>
        <v>3.1643848509067443</v>
      </c>
      <c r="K29" s="95">
        <f ca="1">Main!$B$9*('Failure Rates'!K35)*(Main!$Y23-Main!$V23)/8760/(('Failure Rates'!K35)*Main!$Y23/8760+1)</f>
        <v>3.4450099480230807</v>
      </c>
      <c r="L29" s="95">
        <f ca="1">Main!$B$9*('Failure Rates'!L35)*(Main!$Y23-Main!$V23)/8760/(('Failure Rates'!L35)*Main!$Y23/8760+1)</f>
        <v>3.7452472161448211</v>
      </c>
      <c r="M29" s="95">
        <f ca="1">Main!$B$9*('Failure Rates'!M35)*(Main!$Y23-Main!$V23)/8760/(('Failure Rates'!M35)*Main!$Y23/8760+1)</f>
        <v>4.0661099667061755</v>
      </c>
      <c r="N29" s="95">
        <f ca="1">Main!$B$9*('Failure Rates'!N35)*(Main!$Y23-Main!$V23)/8760/(('Failure Rates'!N35)*Main!$Y23/8760+1)</f>
        <v>4.4086458225809286</v>
      </c>
      <c r="O29" s="95">
        <f ca="1">Main!$B$9*('Failure Rates'!O35)*(Main!$Y23-Main!$V23)/8760/(('Failure Rates'!O35)*Main!$Y23/8760+1)</f>
        <v>4.773937259407715</v>
      </c>
      <c r="P29" s="95">
        <f ca="1">Main!$B$9*('Failure Rates'!P35)*(Main!$Y23-Main!$V23)/8760/(('Failure Rates'!P35)*Main!$Y23/8760+1)</f>
        <v>5.1631021419688512</v>
      </c>
      <c r="Q29" s="95">
        <f ca="1">Main!$B$9*('Failure Rates'!Q35)*(Main!$Y23-Main!$V23)/8760/(('Failure Rates'!Q35)*Main!$Y23/8760+1)</f>
        <v>5.5772942552451292</v>
      </c>
      <c r="R29" s="95">
        <f ca="1">Main!$B$9*('Failure Rates'!R35)*(Main!$Y23-Main!$V23)/8760/(('Failure Rates'!R35)*Main!$Y23/8760+1)</f>
        <v>6.0177038297513628</v>
      </c>
      <c r="S29" s="95">
        <f ca="1">Main!$B$9*('Failure Rates'!S35)*(Main!$Y23-Main!$V23)/8760/(('Failure Rates'!S35)*Main!$Y23/8760+1)</f>
        <v>6.485558060739419</v>
      </c>
      <c r="T29" s="95">
        <f ca="1">Main!$B$9*('Failure Rates'!T35)*(Main!$Y23-Main!$V23)/8760/(('Failure Rates'!T35)*Main!$Y23/8760+1)</f>
        <v>6.9821216208367458</v>
      </c>
      <c r="U29" s="95">
        <f ca="1">Main!$B$9*('Failure Rates'!U35)*(Main!$Y23-Main!$V23)/8760/(('Failure Rates'!U35)*Main!$Y23/8760+1)</f>
        <v>7.5086971656694423</v>
      </c>
      <c r="V29" s="95">
        <f ca="1">Main!$B$9*('Failure Rates'!V35)*(Main!$Y23-Main!$V23)/8760/(('Failure Rates'!V35)*Main!$Y23/8760+1)</f>
        <v>8.0666258319991666</v>
      </c>
      <c r="W29" s="95">
        <f ca="1">Main!$B$9*('Failure Rates'!W35)*(Main!$Y23-Main!$V23)/8760/(('Failure Rates'!W35)*Main!$Y23/8760+1)</f>
        <v>8.6572877278832827</v>
      </c>
      <c r="X29" s="95">
        <f ca="1">Main!$B$9*('Failure Rates'!X35)*(Main!$Y23-Main!$V23)/8760/(('Failure Rates'!X35)*Main!$Y23/8760+1)</f>
        <v>9.2821024143468911</v>
      </c>
      <c r="Y29" s="95">
        <f ca="1">Main!$B$9*('Failure Rates'!Y35)*(Main!$Y23-Main!$V23)/8760/(('Failure Rates'!Y35)*Main!$Y23/8760+1)</f>
        <v>9.9425293780346706</v>
      </c>
      <c r="Z29" s="95">
        <f ca="1">Main!$B$9*('Failure Rates'!Z35)*(Main!$Y23-Main!$V23)/8760/(('Failure Rates'!Z35)*Main!$Y23/8760+1)</f>
        <v>10.640068494288764</v>
      </c>
      <c r="AA29" s="95">
        <f ca="1">Main!$B$9*('Failure Rates'!AA35)*(Main!$Y23-Main!$V23)/8760/(('Failure Rates'!AA35)*Main!$Y23/8760+1)</f>
        <v>11.37626048007728</v>
      </c>
      <c r="AB29" s="95">
        <f ca="1">Main!$B$9*('Failure Rates'!AB35)*(Main!$Y23-Main!$V23)/8760/(('Failure Rates'!AB35)*Main!$Y23/8760+1)</f>
        <v>12.152687336175543</v>
      </c>
      <c r="AC29" s="95">
        <f ca="1">Main!$B$9*('Failure Rates'!AC35)*(Main!$Y23-Main!$V23)/8760/(('Failure Rates'!AC35)*Main!$Y23/8760+1)</f>
        <v>12.970972777979753</v>
      </c>
      <c r="AD29" s="95">
        <f ca="1">Main!$B$9*('Failure Rates'!AD35)*(Main!$Y23-Main!$V23)/8760/(('Failure Rates'!AD35)*Main!$Y23/8760+1)</f>
        <v>13.832782654309549</v>
      </c>
      <c r="AE29" s="95">
        <f ca="1">Main!$B$9*('Failure Rates'!AE35)*(Main!$Y23-Main!$V23)/8760/(('Failure Rates'!AE35)*Main!$Y23/8760+1)</f>
        <v>14.739825353532565</v>
      </c>
      <c r="AF29" s="95">
        <f ca="1">Main!$B$9*('Failure Rates'!AF35)*(Main!$Y23-Main!$V23)/8760/(('Failure Rates'!AF35)*Main!$Y23/8760+1)</f>
        <v>15.693852196320586</v>
      </c>
      <c r="AG29" s="95">
        <f ca="1">Main!$B$9*('Failure Rates'!AG35)*(Main!$Y23-Main!$V23)/8760/(('Failure Rates'!AG35)*Main!$Y23/8760+1)</f>
        <v>16.696657814322606</v>
      </c>
      <c r="AH29" s="95">
        <f ca="1">Main!$B$9*('Failure Rates'!AH35)*(Main!$Y23-Main!$V23)/8760/(('Failure Rates'!AH35)*Main!$Y23/8760+1)</f>
        <v>17.75008051401614</v>
      </c>
      <c r="AI29" s="95">
        <f ca="1">Main!$B$9*('Failure Rates'!AI35)*(Main!$Y23-Main!$V23)/8760/(('Failure Rates'!AI35)*Main!$Y23/8760+1)</f>
        <v>18.856002624973396</v>
      </c>
      <c r="AJ29" s="95">
        <f ca="1">Main!$B$9*('Failure Rates'!AJ35)*(Main!$Y23-Main!$V23)/8760/(('Failure Rates'!AJ35)*Main!$Y23/8760+1)</f>
        <v>20.016350831754355</v>
      </c>
      <c r="AK29" s="14"/>
      <c r="AL29" s="14"/>
      <c r="AM29" s="95">
        <f ca="1">Main!$B$10*('Failure Rates'!E35)*(Main!$Y23-Main!$X23)/8760/(('Failure Rates'!E35)*Main!$Y23/8760+1)</f>
        <v>0</v>
      </c>
      <c r="AN29" s="95">
        <f ca="1">Main!$B$10*('Failure Rates'!F35)*(Main!$Y23-Main!$X23)/8760/(('Failure Rates'!F35)*Main!$Y23/8760+1)</f>
        <v>0</v>
      </c>
      <c r="AO29" s="95">
        <f ca="1">Main!$B$10*('Failure Rates'!G35)*(Main!$Y23-Main!$X23)/8760/(('Failure Rates'!G35)*Main!$Y23/8760+1)</f>
        <v>0</v>
      </c>
      <c r="AP29" s="95">
        <f ca="1">Main!$B$10*('Failure Rates'!H35)*(Main!$Y23-Main!$X23)/8760/(('Failure Rates'!H35)*Main!$Y23/8760+1)</f>
        <v>0</v>
      </c>
      <c r="AQ29" s="95">
        <f ca="1">Main!$B$10*('Failure Rates'!I35)*(Main!$Y23-Main!$X23)/8760/(('Failure Rates'!I35)*Main!$Y23/8760+1)</f>
        <v>0</v>
      </c>
      <c r="AR29" s="95">
        <f ca="1">Main!$B$10*('Failure Rates'!J35)*(Main!$Y23-Main!$X23)/8760/(('Failure Rates'!J35)*Main!$Y23/8760+1)</f>
        <v>0</v>
      </c>
      <c r="AS29" s="95">
        <f ca="1">Main!$B$10*('Failure Rates'!K35)*(Main!$Y23-Main!$X23)/8760/(('Failure Rates'!K35)*Main!$Y23/8760+1)</f>
        <v>0</v>
      </c>
      <c r="AT29" s="95">
        <f ca="1">Main!$B$10*('Failure Rates'!L35)*(Main!$Y23-Main!$X23)/8760/(('Failure Rates'!L35)*Main!$Y23/8760+1)</f>
        <v>0</v>
      </c>
      <c r="AU29" s="95">
        <f ca="1">Main!$B$10*('Failure Rates'!M35)*(Main!$Y23-Main!$X23)/8760/(('Failure Rates'!M35)*Main!$Y23/8760+1)</f>
        <v>0</v>
      </c>
      <c r="AV29" s="95">
        <f ca="1">Main!$B$10*('Failure Rates'!N35)*(Main!$Y23-Main!$X23)/8760/(('Failure Rates'!N35)*Main!$Y23/8760+1)</f>
        <v>0</v>
      </c>
      <c r="AW29" s="95">
        <f ca="1">Main!$B$10*('Failure Rates'!O35)*(Main!$Y23-Main!$X23)/8760/(('Failure Rates'!O35)*Main!$Y23/8760+1)</f>
        <v>0</v>
      </c>
      <c r="AX29" s="95">
        <f ca="1">Main!$B$10*('Failure Rates'!P35)*(Main!$Y23-Main!$X23)/8760/(('Failure Rates'!P35)*Main!$Y23/8760+1)</f>
        <v>0</v>
      </c>
      <c r="AY29" s="95">
        <f ca="1">Main!$B$10*('Failure Rates'!Q35)*(Main!$Y23-Main!$X23)/8760/(('Failure Rates'!Q35)*Main!$Y23/8760+1)</f>
        <v>0</v>
      </c>
      <c r="AZ29" s="95">
        <f ca="1">Main!$B$10*('Failure Rates'!R35)*(Main!$Y23-Main!$X23)/8760/(('Failure Rates'!R35)*Main!$Y23/8760+1)</f>
        <v>0</v>
      </c>
      <c r="BA29" s="95">
        <f ca="1">Main!$B$10*('Failure Rates'!S35)*(Main!$Y23-Main!$X23)/8760/(('Failure Rates'!S35)*Main!$Y23/8760+1)</f>
        <v>0</v>
      </c>
      <c r="BB29" s="95">
        <f ca="1">Main!$B$10*('Failure Rates'!T35)*(Main!$Y23-Main!$X23)/8760/(('Failure Rates'!T35)*Main!$Y23/8760+1)</f>
        <v>0</v>
      </c>
      <c r="BC29" s="95">
        <f ca="1">Main!$B$10*('Failure Rates'!U35)*(Main!$Y23-Main!$X23)/8760/(('Failure Rates'!U35)*Main!$Y23/8760+1)</f>
        <v>0</v>
      </c>
      <c r="BD29" s="95">
        <f ca="1">Main!$B$10*('Failure Rates'!V35)*(Main!$Y23-Main!$X23)/8760/(('Failure Rates'!V35)*Main!$Y23/8760+1)</f>
        <v>0</v>
      </c>
      <c r="BE29" s="95">
        <f ca="1">Main!$B$10*('Failure Rates'!W35)*(Main!$Y23-Main!$X23)/8760/(('Failure Rates'!W35)*Main!$Y23/8760+1)</f>
        <v>0</v>
      </c>
      <c r="BF29" s="95">
        <f ca="1">Main!$B$10*('Failure Rates'!X35)*(Main!$Y23-Main!$X23)/8760/(('Failure Rates'!X35)*Main!$Y23/8760+1)</f>
        <v>0</v>
      </c>
      <c r="BG29" s="95">
        <f ca="1">Main!$B$10*('Failure Rates'!Y35)*(Main!$Y23-Main!$X23)/8760/(('Failure Rates'!Y35)*Main!$Y23/8760+1)</f>
        <v>0</v>
      </c>
      <c r="BH29" s="95">
        <f ca="1">Main!$B$10*('Failure Rates'!Z35)*(Main!$Y23-Main!$X23)/8760/(('Failure Rates'!Z35)*Main!$Y23/8760+1)</f>
        <v>0</v>
      </c>
      <c r="BI29" s="95">
        <f ca="1">Main!$B$10*('Failure Rates'!AA35)*(Main!$Y23-Main!$X23)/8760/(('Failure Rates'!AA35)*Main!$Y23/8760+1)</f>
        <v>0</v>
      </c>
      <c r="BJ29" s="95">
        <f ca="1">Main!$B$10*('Failure Rates'!AB35)*(Main!$Y23-Main!$X23)/8760/(('Failure Rates'!AB35)*Main!$Y23/8760+1)</f>
        <v>0</v>
      </c>
      <c r="BK29" s="95">
        <f ca="1">Main!$B$10*('Failure Rates'!AC35)*(Main!$Y23-Main!$X23)/8760/(('Failure Rates'!AC35)*Main!$Y23/8760+1)</f>
        <v>0</v>
      </c>
      <c r="BL29" s="95">
        <f ca="1">Main!$B$10*('Failure Rates'!AD35)*(Main!$Y23-Main!$X23)/8760/(('Failure Rates'!AD35)*Main!$Y23/8760+1)</f>
        <v>0</v>
      </c>
      <c r="BM29" s="95">
        <f ca="1">Main!$B$10*('Failure Rates'!AE35)*(Main!$Y23-Main!$X23)/8760/(('Failure Rates'!AE35)*Main!$Y23/8760+1)</f>
        <v>0</v>
      </c>
      <c r="BN29" s="95">
        <f ca="1">Main!$B$10*('Failure Rates'!AF35)*(Main!$Y23-Main!$X23)/8760/(('Failure Rates'!AF35)*Main!$Y23/8760+1)</f>
        <v>0</v>
      </c>
      <c r="BO29" s="95">
        <f ca="1">Main!$B$10*('Failure Rates'!AG35)*(Main!$Y23-Main!$X23)/8760/(('Failure Rates'!AG35)*Main!$Y23/8760+1)</f>
        <v>0</v>
      </c>
      <c r="BP29" s="95">
        <f ca="1">Main!$B$10*('Failure Rates'!AH35)*(Main!$Y23-Main!$X23)/8760/(('Failure Rates'!AH35)*Main!$Y23/8760+1)</f>
        <v>0</v>
      </c>
      <c r="BQ29" s="95">
        <f ca="1">Main!$B$10*('Failure Rates'!AI35)*(Main!$Y23-Main!$X23)/8760/(('Failure Rates'!AI35)*Main!$Y23/8760+1)</f>
        <v>0</v>
      </c>
      <c r="BR29" s="95">
        <f ca="1">Main!$B$10*('Failure Rates'!AJ35)*(Main!$Y23-Main!$X23)/8760/(('Failure Rates'!AJ35)*Main!$Y23/8760+1)</f>
        <v>0</v>
      </c>
    </row>
    <row r="30" spans="1:70" ht="10.5" x14ac:dyDescent="0.25">
      <c r="A30" s="89" t="s">
        <v>167</v>
      </c>
      <c r="B30" s="8" t="s">
        <v>168</v>
      </c>
      <c r="C30" s="8"/>
      <c r="D30" s="8"/>
      <c r="E30" s="95">
        <f>Main!$B$9*('Failure Rates'!E36)*(Main!$Y24-Main!$V24)/8760/(('Failure Rates'!E36)*Main!$Y24/8760+1)</f>
        <v>0</v>
      </c>
      <c r="F30" s="95">
        <f>Main!$B$9*('Failure Rates'!F36)*(Main!$Y24-Main!$V24)/8760/(('Failure Rates'!F36)*Main!$Y24/8760+1)</f>
        <v>0</v>
      </c>
      <c r="G30" s="95">
        <f>Main!$B$9*('Failure Rates'!G36)*(Main!$Y24-Main!$V24)/8760/(('Failure Rates'!G36)*Main!$Y24/8760+1)</f>
        <v>0</v>
      </c>
      <c r="H30" s="95">
        <f>Main!$B$9*('Failure Rates'!H36)*(Main!$Y24-Main!$V24)/8760/(('Failure Rates'!H36)*Main!$Y24/8760+1)</f>
        <v>0</v>
      </c>
      <c r="I30" s="95">
        <f>Main!$B$9*('Failure Rates'!I36)*(Main!$Y24-Main!$V24)/8760/(('Failure Rates'!I36)*Main!$Y24/8760+1)</f>
        <v>0</v>
      </c>
      <c r="J30" s="95">
        <f>Main!$B$9*('Failure Rates'!J36)*(Main!$Y24-Main!$V24)/8760/(('Failure Rates'!J36)*Main!$Y24/8760+1)</f>
        <v>0</v>
      </c>
      <c r="K30" s="95">
        <f>Main!$B$9*('Failure Rates'!K36)*(Main!$Y24-Main!$V24)/8760/(('Failure Rates'!K36)*Main!$Y24/8760+1)</f>
        <v>0</v>
      </c>
      <c r="L30" s="95">
        <f>Main!$B$9*('Failure Rates'!L36)*(Main!$Y24-Main!$V24)/8760/(('Failure Rates'!L36)*Main!$Y24/8760+1)</f>
        <v>0</v>
      </c>
      <c r="M30" s="95">
        <f>Main!$B$9*('Failure Rates'!M36)*(Main!$Y24-Main!$V24)/8760/(('Failure Rates'!M36)*Main!$Y24/8760+1)</f>
        <v>0</v>
      </c>
      <c r="N30" s="95">
        <f>Main!$B$9*('Failure Rates'!N36)*(Main!$Y24-Main!$V24)/8760/(('Failure Rates'!N36)*Main!$Y24/8760+1)</f>
        <v>0</v>
      </c>
      <c r="O30" s="95">
        <f>Main!$B$9*('Failure Rates'!O36)*(Main!$Y24-Main!$V24)/8760/(('Failure Rates'!O36)*Main!$Y24/8760+1)</f>
        <v>0</v>
      </c>
      <c r="P30" s="95">
        <f>Main!$B$9*('Failure Rates'!P36)*(Main!$Y24-Main!$V24)/8760/(('Failure Rates'!P36)*Main!$Y24/8760+1)</f>
        <v>0</v>
      </c>
      <c r="Q30" s="95">
        <f>Main!$B$9*('Failure Rates'!Q36)*(Main!$Y24-Main!$V24)/8760/(('Failure Rates'!Q36)*Main!$Y24/8760+1)</f>
        <v>0</v>
      </c>
      <c r="R30" s="95">
        <f>Main!$B$9*('Failure Rates'!R36)*(Main!$Y24-Main!$V24)/8760/(('Failure Rates'!R36)*Main!$Y24/8760+1)</f>
        <v>0</v>
      </c>
      <c r="S30" s="95">
        <f>Main!$B$9*('Failure Rates'!S36)*(Main!$Y24-Main!$V24)/8760/(('Failure Rates'!S36)*Main!$Y24/8760+1)</f>
        <v>0</v>
      </c>
      <c r="T30" s="95">
        <f>Main!$B$9*('Failure Rates'!T36)*(Main!$Y24-Main!$V24)/8760/(('Failure Rates'!T36)*Main!$Y24/8760+1)</f>
        <v>0</v>
      </c>
      <c r="U30" s="95">
        <f>Main!$B$9*('Failure Rates'!U36)*(Main!$Y24-Main!$V24)/8760/(('Failure Rates'!U36)*Main!$Y24/8760+1)</f>
        <v>0</v>
      </c>
      <c r="V30" s="95">
        <f>Main!$B$9*('Failure Rates'!V36)*(Main!$Y24-Main!$V24)/8760/(('Failure Rates'!V36)*Main!$Y24/8760+1)</f>
        <v>0</v>
      </c>
      <c r="W30" s="95">
        <f>Main!$B$9*('Failure Rates'!W36)*(Main!$Y24-Main!$V24)/8760/(('Failure Rates'!W36)*Main!$Y24/8760+1)</f>
        <v>0</v>
      </c>
      <c r="X30" s="95">
        <f>Main!$B$9*('Failure Rates'!X36)*(Main!$Y24-Main!$V24)/8760/(('Failure Rates'!X36)*Main!$Y24/8760+1)</f>
        <v>0</v>
      </c>
      <c r="Y30" s="95">
        <f>Main!$B$9*('Failure Rates'!Y36)*(Main!$Y24-Main!$V24)/8760/(('Failure Rates'!Y36)*Main!$Y24/8760+1)</f>
        <v>0</v>
      </c>
      <c r="Z30" s="95">
        <f>Main!$B$9*('Failure Rates'!Z36)*(Main!$Y24-Main!$V24)/8760/(('Failure Rates'!Z36)*Main!$Y24/8760+1)</f>
        <v>0</v>
      </c>
      <c r="AA30" s="95">
        <f>Main!$B$9*('Failure Rates'!AA36)*(Main!$Y24-Main!$V24)/8760/(('Failure Rates'!AA36)*Main!$Y24/8760+1)</f>
        <v>0</v>
      </c>
      <c r="AB30" s="95">
        <f>Main!$B$9*('Failure Rates'!AB36)*(Main!$Y24-Main!$V24)/8760/(('Failure Rates'!AB36)*Main!$Y24/8760+1)</f>
        <v>0</v>
      </c>
      <c r="AC30" s="95">
        <f>Main!$B$9*('Failure Rates'!AC36)*(Main!$Y24-Main!$V24)/8760/(('Failure Rates'!AC36)*Main!$Y24/8760+1)</f>
        <v>0</v>
      </c>
      <c r="AD30" s="95">
        <f>Main!$B$9*('Failure Rates'!AD36)*(Main!$Y24-Main!$V24)/8760/(('Failure Rates'!AD36)*Main!$Y24/8760+1)</f>
        <v>0</v>
      </c>
      <c r="AE30" s="95">
        <f>Main!$B$9*('Failure Rates'!AE36)*(Main!$Y24-Main!$V24)/8760/(('Failure Rates'!AE36)*Main!$Y24/8760+1)</f>
        <v>0</v>
      </c>
      <c r="AF30" s="95">
        <f>Main!$B$9*('Failure Rates'!AF36)*(Main!$Y24-Main!$V24)/8760/(('Failure Rates'!AF36)*Main!$Y24/8760+1)</f>
        <v>0</v>
      </c>
      <c r="AG30" s="95">
        <f>Main!$B$9*('Failure Rates'!AG36)*(Main!$Y24-Main!$V24)/8760/(('Failure Rates'!AG36)*Main!$Y24/8760+1)</f>
        <v>0</v>
      </c>
      <c r="AH30" s="95">
        <f>Main!$B$9*('Failure Rates'!AH36)*(Main!$Y24-Main!$V24)/8760/(('Failure Rates'!AH36)*Main!$Y24/8760+1)</f>
        <v>0</v>
      </c>
      <c r="AI30" s="95">
        <f>Main!$B$9*('Failure Rates'!AI36)*(Main!$Y24-Main!$V24)/8760/(('Failure Rates'!AI36)*Main!$Y24/8760+1)</f>
        <v>0</v>
      </c>
      <c r="AJ30" s="95">
        <f>Main!$B$9*('Failure Rates'!AJ36)*(Main!$Y24-Main!$V24)/8760/(('Failure Rates'!AJ36)*Main!$Y24/8760+1)</f>
        <v>0</v>
      </c>
      <c r="AK30" s="14"/>
      <c r="AL30" s="14"/>
      <c r="AM30" s="95">
        <f>Main!$B$10*('Failure Rates'!E36)*(Main!$Y24-Main!$X24)/8760/(('Failure Rates'!E36)*Main!$Y24/8760+1)</f>
        <v>0</v>
      </c>
      <c r="AN30" s="95">
        <f>Main!$B$10*('Failure Rates'!F36)*(Main!$Y24-Main!$X24)/8760/(('Failure Rates'!F36)*Main!$Y24/8760+1)</f>
        <v>0</v>
      </c>
      <c r="AO30" s="95">
        <f>Main!$B$10*('Failure Rates'!G36)*(Main!$Y24-Main!$X24)/8760/(('Failure Rates'!G36)*Main!$Y24/8760+1)</f>
        <v>0</v>
      </c>
      <c r="AP30" s="95">
        <f>Main!$B$10*('Failure Rates'!H36)*(Main!$Y24-Main!$X24)/8760/(('Failure Rates'!H36)*Main!$Y24/8760+1)</f>
        <v>0</v>
      </c>
      <c r="AQ30" s="95">
        <f>Main!$B$10*('Failure Rates'!I36)*(Main!$Y24-Main!$X24)/8760/(('Failure Rates'!I36)*Main!$Y24/8760+1)</f>
        <v>0</v>
      </c>
      <c r="AR30" s="95">
        <f>Main!$B$10*('Failure Rates'!J36)*(Main!$Y24-Main!$X24)/8760/(('Failure Rates'!J36)*Main!$Y24/8760+1)</f>
        <v>0</v>
      </c>
      <c r="AS30" s="95">
        <f>Main!$B$10*('Failure Rates'!K36)*(Main!$Y24-Main!$X24)/8760/(('Failure Rates'!K36)*Main!$Y24/8760+1)</f>
        <v>0</v>
      </c>
      <c r="AT30" s="95">
        <f>Main!$B$10*('Failure Rates'!L36)*(Main!$Y24-Main!$X24)/8760/(('Failure Rates'!L36)*Main!$Y24/8760+1)</f>
        <v>0</v>
      </c>
      <c r="AU30" s="95">
        <f>Main!$B$10*('Failure Rates'!M36)*(Main!$Y24-Main!$X24)/8760/(('Failure Rates'!M36)*Main!$Y24/8760+1)</f>
        <v>0</v>
      </c>
      <c r="AV30" s="95">
        <f>Main!$B$10*('Failure Rates'!N36)*(Main!$Y24-Main!$X24)/8760/(('Failure Rates'!N36)*Main!$Y24/8760+1)</f>
        <v>0</v>
      </c>
      <c r="AW30" s="95">
        <f>Main!$B$10*('Failure Rates'!O36)*(Main!$Y24-Main!$X24)/8760/(('Failure Rates'!O36)*Main!$Y24/8760+1)</f>
        <v>0</v>
      </c>
      <c r="AX30" s="95">
        <f>Main!$B$10*('Failure Rates'!P36)*(Main!$Y24-Main!$X24)/8760/(('Failure Rates'!P36)*Main!$Y24/8760+1)</f>
        <v>0</v>
      </c>
      <c r="AY30" s="95">
        <f>Main!$B$10*('Failure Rates'!Q36)*(Main!$Y24-Main!$X24)/8760/(('Failure Rates'!Q36)*Main!$Y24/8760+1)</f>
        <v>0</v>
      </c>
      <c r="AZ30" s="95">
        <f>Main!$B$10*('Failure Rates'!R36)*(Main!$Y24-Main!$X24)/8760/(('Failure Rates'!R36)*Main!$Y24/8760+1)</f>
        <v>0</v>
      </c>
      <c r="BA30" s="95">
        <f>Main!$B$10*('Failure Rates'!S36)*(Main!$Y24-Main!$X24)/8760/(('Failure Rates'!S36)*Main!$Y24/8760+1)</f>
        <v>0</v>
      </c>
      <c r="BB30" s="95">
        <f>Main!$B$10*('Failure Rates'!T36)*(Main!$Y24-Main!$X24)/8760/(('Failure Rates'!T36)*Main!$Y24/8760+1)</f>
        <v>0</v>
      </c>
      <c r="BC30" s="95">
        <f>Main!$B$10*('Failure Rates'!U36)*(Main!$Y24-Main!$X24)/8760/(('Failure Rates'!U36)*Main!$Y24/8760+1)</f>
        <v>0</v>
      </c>
      <c r="BD30" s="95">
        <f>Main!$B$10*('Failure Rates'!V36)*(Main!$Y24-Main!$X24)/8760/(('Failure Rates'!V36)*Main!$Y24/8760+1)</f>
        <v>0</v>
      </c>
      <c r="BE30" s="95">
        <f>Main!$B$10*('Failure Rates'!W36)*(Main!$Y24-Main!$X24)/8760/(('Failure Rates'!W36)*Main!$Y24/8760+1)</f>
        <v>0</v>
      </c>
      <c r="BF30" s="95">
        <f>Main!$B$10*('Failure Rates'!X36)*(Main!$Y24-Main!$X24)/8760/(('Failure Rates'!X36)*Main!$Y24/8760+1)</f>
        <v>0</v>
      </c>
      <c r="BG30" s="95">
        <f>Main!$B$10*('Failure Rates'!Y36)*(Main!$Y24-Main!$X24)/8760/(('Failure Rates'!Y36)*Main!$Y24/8760+1)</f>
        <v>0</v>
      </c>
      <c r="BH30" s="95">
        <f>Main!$B$10*('Failure Rates'!Z36)*(Main!$Y24-Main!$X24)/8760/(('Failure Rates'!Z36)*Main!$Y24/8760+1)</f>
        <v>0</v>
      </c>
      <c r="BI30" s="95">
        <f>Main!$B$10*('Failure Rates'!AA36)*(Main!$Y24-Main!$X24)/8760/(('Failure Rates'!AA36)*Main!$Y24/8760+1)</f>
        <v>0</v>
      </c>
      <c r="BJ30" s="95">
        <f>Main!$B$10*('Failure Rates'!AB36)*(Main!$Y24-Main!$X24)/8760/(('Failure Rates'!AB36)*Main!$Y24/8760+1)</f>
        <v>0</v>
      </c>
      <c r="BK30" s="95">
        <f>Main!$B$10*('Failure Rates'!AC36)*(Main!$Y24-Main!$X24)/8760/(('Failure Rates'!AC36)*Main!$Y24/8760+1)</f>
        <v>0</v>
      </c>
      <c r="BL30" s="95">
        <f>Main!$B$10*('Failure Rates'!AD36)*(Main!$Y24-Main!$X24)/8760/(('Failure Rates'!AD36)*Main!$Y24/8760+1)</f>
        <v>0</v>
      </c>
      <c r="BM30" s="95">
        <f>Main!$B$10*('Failure Rates'!AE36)*(Main!$Y24-Main!$X24)/8760/(('Failure Rates'!AE36)*Main!$Y24/8760+1)</f>
        <v>0</v>
      </c>
      <c r="BN30" s="95">
        <f>Main!$B$10*('Failure Rates'!AF36)*(Main!$Y24-Main!$X24)/8760/(('Failure Rates'!AF36)*Main!$Y24/8760+1)</f>
        <v>0</v>
      </c>
      <c r="BO30" s="95">
        <f>Main!$B$10*('Failure Rates'!AG36)*(Main!$Y24-Main!$X24)/8760/(('Failure Rates'!AG36)*Main!$Y24/8760+1)</f>
        <v>0</v>
      </c>
      <c r="BP30" s="95">
        <f>Main!$B$10*('Failure Rates'!AH36)*(Main!$Y24-Main!$X24)/8760/(('Failure Rates'!AH36)*Main!$Y24/8760+1)</f>
        <v>0</v>
      </c>
      <c r="BQ30" s="95">
        <f>Main!$B$10*('Failure Rates'!AI36)*(Main!$Y24-Main!$X24)/8760/(('Failure Rates'!AI36)*Main!$Y24/8760+1)</f>
        <v>0</v>
      </c>
      <c r="BR30" s="95">
        <f>Main!$B$10*('Failure Rates'!AJ36)*(Main!$Y24-Main!$X24)/8760/(('Failure Rates'!AJ36)*Main!$Y24/8760+1)</f>
        <v>0</v>
      </c>
    </row>
    <row r="31" spans="1:70" ht="10.5" x14ac:dyDescent="0.25">
      <c r="B31" s="8" t="s">
        <v>169</v>
      </c>
      <c r="C31" s="8"/>
      <c r="D31" s="8"/>
      <c r="E31" s="95">
        <f>Main!$B$9*('Failure Rates'!E37)*(Main!$Y25-Main!$V25)/8760/(('Failure Rates'!E37)*Main!$Y25/8760+1)</f>
        <v>0</v>
      </c>
      <c r="F31" s="95">
        <f>Main!$B$9*('Failure Rates'!F37)*(Main!$Y25-Main!$V25)/8760/(('Failure Rates'!F37)*Main!$Y25/8760+1)</f>
        <v>0</v>
      </c>
      <c r="G31" s="95">
        <f>Main!$B$9*('Failure Rates'!G37)*(Main!$Y25-Main!$V25)/8760/(('Failure Rates'!G37)*Main!$Y25/8760+1)</f>
        <v>0</v>
      </c>
      <c r="H31" s="95">
        <f>Main!$B$9*('Failure Rates'!H37)*(Main!$Y25-Main!$V25)/8760/(('Failure Rates'!H37)*Main!$Y25/8760+1)</f>
        <v>0</v>
      </c>
      <c r="I31" s="95">
        <f>Main!$B$9*('Failure Rates'!I37)*(Main!$Y25-Main!$V25)/8760/(('Failure Rates'!I37)*Main!$Y25/8760+1)</f>
        <v>0</v>
      </c>
      <c r="J31" s="95">
        <f>Main!$B$9*('Failure Rates'!J37)*(Main!$Y25-Main!$V25)/8760/(('Failure Rates'!J37)*Main!$Y25/8760+1)</f>
        <v>0</v>
      </c>
      <c r="K31" s="95">
        <f>Main!$B$9*('Failure Rates'!K37)*(Main!$Y25-Main!$V25)/8760/(('Failure Rates'!K37)*Main!$Y25/8760+1)</f>
        <v>0</v>
      </c>
      <c r="L31" s="95">
        <f>Main!$B$9*('Failure Rates'!L37)*(Main!$Y25-Main!$V25)/8760/(('Failure Rates'!L37)*Main!$Y25/8760+1)</f>
        <v>0</v>
      </c>
      <c r="M31" s="95">
        <f>Main!$B$9*('Failure Rates'!M37)*(Main!$Y25-Main!$V25)/8760/(('Failure Rates'!M37)*Main!$Y25/8760+1)</f>
        <v>0</v>
      </c>
      <c r="N31" s="95">
        <f>Main!$B$9*('Failure Rates'!N37)*(Main!$Y25-Main!$V25)/8760/(('Failure Rates'!N37)*Main!$Y25/8760+1)</f>
        <v>0</v>
      </c>
      <c r="O31" s="95">
        <f>Main!$B$9*('Failure Rates'!O37)*(Main!$Y25-Main!$V25)/8760/(('Failure Rates'!O37)*Main!$Y25/8760+1)</f>
        <v>0</v>
      </c>
      <c r="P31" s="95">
        <f>Main!$B$9*('Failure Rates'!P37)*(Main!$Y25-Main!$V25)/8760/(('Failure Rates'!P37)*Main!$Y25/8760+1)</f>
        <v>0</v>
      </c>
      <c r="Q31" s="95">
        <f>Main!$B$9*('Failure Rates'!Q37)*(Main!$Y25-Main!$V25)/8760/(('Failure Rates'!Q37)*Main!$Y25/8760+1)</f>
        <v>0</v>
      </c>
      <c r="R31" s="95">
        <f>Main!$B$9*('Failure Rates'!R37)*(Main!$Y25-Main!$V25)/8760/(('Failure Rates'!R37)*Main!$Y25/8760+1)</f>
        <v>0</v>
      </c>
      <c r="S31" s="95">
        <f>Main!$B$9*('Failure Rates'!S37)*(Main!$Y25-Main!$V25)/8760/(('Failure Rates'!S37)*Main!$Y25/8760+1)</f>
        <v>0</v>
      </c>
      <c r="T31" s="95">
        <f>Main!$B$9*('Failure Rates'!T37)*(Main!$Y25-Main!$V25)/8760/(('Failure Rates'!T37)*Main!$Y25/8760+1)</f>
        <v>0</v>
      </c>
      <c r="U31" s="95">
        <f>Main!$B$9*('Failure Rates'!U37)*(Main!$Y25-Main!$V25)/8760/(('Failure Rates'!U37)*Main!$Y25/8760+1)</f>
        <v>0</v>
      </c>
      <c r="V31" s="95">
        <f>Main!$B$9*('Failure Rates'!V37)*(Main!$Y25-Main!$V25)/8760/(('Failure Rates'!V37)*Main!$Y25/8760+1)</f>
        <v>0</v>
      </c>
      <c r="W31" s="95">
        <f>Main!$B$9*('Failure Rates'!W37)*(Main!$Y25-Main!$V25)/8760/(('Failure Rates'!W37)*Main!$Y25/8760+1)</f>
        <v>0</v>
      </c>
      <c r="X31" s="95">
        <f>Main!$B$9*('Failure Rates'!X37)*(Main!$Y25-Main!$V25)/8760/(('Failure Rates'!X37)*Main!$Y25/8760+1)</f>
        <v>0</v>
      </c>
      <c r="Y31" s="95">
        <f>Main!$B$9*('Failure Rates'!Y37)*(Main!$Y25-Main!$V25)/8760/(('Failure Rates'!Y37)*Main!$Y25/8760+1)</f>
        <v>0</v>
      </c>
      <c r="Z31" s="95">
        <f>Main!$B$9*('Failure Rates'!Z37)*(Main!$Y25-Main!$V25)/8760/(('Failure Rates'!Z37)*Main!$Y25/8760+1)</f>
        <v>0</v>
      </c>
      <c r="AA31" s="95">
        <f>Main!$B$9*('Failure Rates'!AA37)*(Main!$Y25-Main!$V25)/8760/(('Failure Rates'!AA37)*Main!$Y25/8760+1)</f>
        <v>0</v>
      </c>
      <c r="AB31" s="95">
        <f>Main!$B$9*('Failure Rates'!AB37)*(Main!$Y25-Main!$V25)/8760/(('Failure Rates'!AB37)*Main!$Y25/8760+1)</f>
        <v>0</v>
      </c>
      <c r="AC31" s="95">
        <f>Main!$B$9*('Failure Rates'!AC37)*(Main!$Y25-Main!$V25)/8760/(('Failure Rates'!AC37)*Main!$Y25/8760+1)</f>
        <v>0</v>
      </c>
      <c r="AD31" s="95">
        <f>Main!$B$9*('Failure Rates'!AD37)*(Main!$Y25-Main!$V25)/8760/(('Failure Rates'!AD37)*Main!$Y25/8760+1)</f>
        <v>0</v>
      </c>
      <c r="AE31" s="95">
        <f>Main!$B$9*('Failure Rates'!AE37)*(Main!$Y25-Main!$V25)/8760/(('Failure Rates'!AE37)*Main!$Y25/8760+1)</f>
        <v>0</v>
      </c>
      <c r="AF31" s="95">
        <f>Main!$B$9*('Failure Rates'!AF37)*(Main!$Y25-Main!$V25)/8760/(('Failure Rates'!AF37)*Main!$Y25/8760+1)</f>
        <v>0</v>
      </c>
      <c r="AG31" s="95">
        <f>Main!$B$9*('Failure Rates'!AG37)*(Main!$Y25-Main!$V25)/8760/(('Failure Rates'!AG37)*Main!$Y25/8760+1)</f>
        <v>0</v>
      </c>
      <c r="AH31" s="95">
        <f>Main!$B$9*('Failure Rates'!AH37)*(Main!$Y25-Main!$V25)/8760/(('Failure Rates'!AH37)*Main!$Y25/8760+1)</f>
        <v>0</v>
      </c>
      <c r="AI31" s="95">
        <f>Main!$B$9*('Failure Rates'!AI37)*(Main!$Y25-Main!$V25)/8760/(('Failure Rates'!AI37)*Main!$Y25/8760+1)</f>
        <v>0</v>
      </c>
      <c r="AJ31" s="95">
        <f>Main!$B$9*('Failure Rates'!AJ37)*(Main!$Y25-Main!$V25)/8760/(('Failure Rates'!AJ37)*Main!$Y25/8760+1)</f>
        <v>0</v>
      </c>
      <c r="AK31" s="14"/>
      <c r="AL31" s="14"/>
      <c r="AM31" s="95">
        <f>Main!$B$10*('Failure Rates'!E37)*(Main!$Y25-Main!$X25)/8760/(('Failure Rates'!E37)*Main!$Y25/8760+1)</f>
        <v>0</v>
      </c>
      <c r="AN31" s="95">
        <f>Main!$B$10*('Failure Rates'!F37)*(Main!$Y25-Main!$X25)/8760/(('Failure Rates'!F37)*Main!$Y25/8760+1)</f>
        <v>0</v>
      </c>
      <c r="AO31" s="95">
        <f>Main!$B$10*('Failure Rates'!G37)*(Main!$Y25-Main!$X25)/8760/(('Failure Rates'!G37)*Main!$Y25/8760+1)</f>
        <v>0</v>
      </c>
      <c r="AP31" s="95">
        <f>Main!$B$10*('Failure Rates'!H37)*(Main!$Y25-Main!$X25)/8760/(('Failure Rates'!H37)*Main!$Y25/8760+1)</f>
        <v>0</v>
      </c>
      <c r="AQ31" s="95">
        <f>Main!$B$10*('Failure Rates'!I37)*(Main!$Y25-Main!$X25)/8760/(('Failure Rates'!I37)*Main!$Y25/8760+1)</f>
        <v>0</v>
      </c>
      <c r="AR31" s="95">
        <f>Main!$B$10*('Failure Rates'!J37)*(Main!$Y25-Main!$X25)/8760/(('Failure Rates'!J37)*Main!$Y25/8760+1)</f>
        <v>0</v>
      </c>
      <c r="AS31" s="95">
        <f>Main!$B$10*('Failure Rates'!K37)*(Main!$Y25-Main!$X25)/8760/(('Failure Rates'!K37)*Main!$Y25/8760+1)</f>
        <v>0</v>
      </c>
      <c r="AT31" s="95">
        <f>Main!$B$10*('Failure Rates'!L37)*(Main!$Y25-Main!$X25)/8760/(('Failure Rates'!L37)*Main!$Y25/8760+1)</f>
        <v>0</v>
      </c>
      <c r="AU31" s="95">
        <f>Main!$B$10*('Failure Rates'!M37)*(Main!$Y25-Main!$X25)/8760/(('Failure Rates'!M37)*Main!$Y25/8760+1)</f>
        <v>0</v>
      </c>
      <c r="AV31" s="95">
        <f>Main!$B$10*('Failure Rates'!N37)*(Main!$Y25-Main!$X25)/8760/(('Failure Rates'!N37)*Main!$Y25/8760+1)</f>
        <v>0</v>
      </c>
      <c r="AW31" s="95">
        <f>Main!$B$10*('Failure Rates'!O37)*(Main!$Y25-Main!$X25)/8760/(('Failure Rates'!O37)*Main!$Y25/8760+1)</f>
        <v>0</v>
      </c>
      <c r="AX31" s="95">
        <f>Main!$B$10*('Failure Rates'!P37)*(Main!$Y25-Main!$X25)/8760/(('Failure Rates'!P37)*Main!$Y25/8760+1)</f>
        <v>0</v>
      </c>
      <c r="AY31" s="95">
        <f>Main!$B$10*('Failure Rates'!Q37)*(Main!$Y25-Main!$X25)/8760/(('Failure Rates'!Q37)*Main!$Y25/8760+1)</f>
        <v>0</v>
      </c>
      <c r="AZ31" s="95">
        <f>Main!$B$10*('Failure Rates'!R37)*(Main!$Y25-Main!$X25)/8760/(('Failure Rates'!R37)*Main!$Y25/8760+1)</f>
        <v>0</v>
      </c>
      <c r="BA31" s="95">
        <f>Main!$B$10*('Failure Rates'!S37)*(Main!$Y25-Main!$X25)/8760/(('Failure Rates'!S37)*Main!$Y25/8760+1)</f>
        <v>0</v>
      </c>
      <c r="BB31" s="95">
        <f>Main!$B$10*('Failure Rates'!T37)*(Main!$Y25-Main!$X25)/8760/(('Failure Rates'!T37)*Main!$Y25/8760+1)</f>
        <v>0</v>
      </c>
      <c r="BC31" s="95">
        <f>Main!$B$10*('Failure Rates'!U37)*(Main!$Y25-Main!$X25)/8760/(('Failure Rates'!U37)*Main!$Y25/8760+1)</f>
        <v>0</v>
      </c>
      <c r="BD31" s="95">
        <f>Main!$B$10*('Failure Rates'!V37)*(Main!$Y25-Main!$X25)/8760/(('Failure Rates'!V37)*Main!$Y25/8760+1)</f>
        <v>0</v>
      </c>
      <c r="BE31" s="95">
        <f>Main!$B$10*('Failure Rates'!W37)*(Main!$Y25-Main!$X25)/8760/(('Failure Rates'!W37)*Main!$Y25/8760+1)</f>
        <v>0</v>
      </c>
      <c r="BF31" s="95">
        <f>Main!$B$10*('Failure Rates'!X37)*(Main!$Y25-Main!$X25)/8760/(('Failure Rates'!X37)*Main!$Y25/8760+1)</f>
        <v>0</v>
      </c>
      <c r="BG31" s="95">
        <f>Main!$B$10*('Failure Rates'!Y37)*(Main!$Y25-Main!$X25)/8760/(('Failure Rates'!Y37)*Main!$Y25/8760+1)</f>
        <v>0</v>
      </c>
      <c r="BH31" s="95">
        <f>Main!$B$10*('Failure Rates'!Z37)*(Main!$Y25-Main!$X25)/8760/(('Failure Rates'!Z37)*Main!$Y25/8760+1)</f>
        <v>0</v>
      </c>
      <c r="BI31" s="95">
        <f>Main!$B$10*('Failure Rates'!AA37)*(Main!$Y25-Main!$X25)/8760/(('Failure Rates'!AA37)*Main!$Y25/8760+1)</f>
        <v>0</v>
      </c>
      <c r="BJ31" s="95">
        <f>Main!$B$10*('Failure Rates'!AB37)*(Main!$Y25-Main!$X25)/8760/(('Failure Rates'!AB37)*Main!$Y25/8760+1)</f>
        <v>0</v>
      </c>
      <c r="BK31" s="95">
        <f>Main!$B$10*('Failure Rates'!AC37)*(Main!$Y25-Main!$X25)/8760/(('Failure Rates'!AC37)*Main!$Y25/8760+1)</f>
        <v>0</v>
      </c>
      <c r="BL31" s="95">
        <f>Main!$B$10*('Failure Rates'!AD37)*(Main!$Y25-Main!$X25)/8760/(('Failure Rates'!AD37)*Main!$Y25/8760+1)</f>
        <v>0</v>
      </c>
      <c r="BM31" s="95">
        <f>Main!$B$10*('Failure Rates'!AE37)*(Main!$Y25-Main!$X25)/8760/(('Failure Rates'!AE37)*Main!$Y25/8760+1)</f>
        <v>0</v>
      </c>
      <c r="BN31" s="95">
        <f>Main!$B$10*('Failure Rates'!AF37)*(Main!$Y25-Main!$X25)/8760/(('Failure Rates'!AF37)*Main!$Y25/8760+1)</f>
        <v>0</v>
      </c>
      <c r="BO31" s="95">
        <f>Main!$B$10*('Failure Rates'!AG37)*(Main!$Y25-Main!$X25)/8760/(('Failure Rates'!AG37)*Main!$Y25/8760+1)</f>
        <v>0</v>
      </c>
      <c r="BP31" s="95">
        <f>Main!$B$10*('Failure Rates'!AH37)*(Main!$Y25-Main!$X25)/8760/(('Failure Rates'!AH37)*Main!$Y25/8760+1)</f>
        <v>0</v>
      </c>
      <c r="BQ31" s="95">
        <f>Main!$B$10*('Failure Rates'!AI37)*(Main!$Y25-Main!$X25)/8760/(('Failure Rates'!AI37)*Main!$Y25/8760+1)</f>
        <v>0</v>
      </c>
      <c r="BR31" s="95">
        <f>Main!$B$10*('Failure Rates'!AJ37)*(Main!$Y25-Main!$X25)/8760/(('Failure Rates'!AJ37)*Main!$Y25/8760+1)</f>
        <v>0</v>
      </c>
    </row>
    <row r="32" spans="1:70" ht="10.5" x14ac:dyDescent="0.25">
      <c r="B32" s="8" t="s">
        <v>170</v>
      </c>
      <c r="C32" s="8"/>
      <c r="D32" s="8"/>
      <c r="E32" s="95">
        <f>Main!$B$9*('Failure Rates'!E38)*(Main!$Y26-Main!$V26)/8760/(('Failure Rates'!E38)*Main!$Y26/8760+1)</f>
        <v>0</v>
      </c>
      <c r="F32" s="95">
        <f>Main!$B$9*('Failure Rates'!F38)*(Main!$Y26-Main!$V26)/8760/(('Failure Rates'!F38)*Main!$Y26/8760+1)</f>
        <v>0</v>
      </c>
      <c r="G32" s="95">
        <f>Main!$B$9*('Failure Rates'!G38)*(Main!$Y26-Main!$V26)/8760/(('Failure Rates'!G38)*Main!$Y26/8760+1)</f>
        <v>0</v>
      </c>
      <c r="H32" s="95">
        <f>Main!$B$9*('Failure Rates'!H38)*(Main!$Y26-Main!$V26)/8760/(('Failure Rates'!H38)*Main!$Y26/8760+1)</f>
        <v>0</v>
      </c>
      <c r="I32" s="95">
        <f>Main!$B$9*('Failure Rates'!I38)*(Main!$Y26-Main!$V26)/8760/(('Failure Rates'!I38)*Main!$Y26/8760+1)</f>
        <v>0</v>
      </c>
      <c r="J32" s="95">
        <f>Main!$B$9*('Failure Rates'!J38)*(Main!$Y26-Main!$V26)/8760/(('Failure Rates'!J38)*Main!$Y26/8760+1)</f>
        <v>0</v>
      </c>
      <c r="K32" s="95">
        <f>Main!$B$9*('Failure Rates'!K38)*(Main!$Y26-Main!$V26)/8760/(('Failure Rates'!K38)*Main!$Y26/8760+1)</f>
        <v>0</v>
      </c>
      <c r="L32" s="95">
        <f>Main!$B$9*('Failure Rates'!L38)*(Main!$Y26-Main!$V26)/8760/(('Failure Rates'!L38)*Main!$Y26/8760+1)</f>
        <v>0</v>
      </c>
      <c r="M32" s="95">
        <f>Main!$B$9*('Failure Rates'!M38)*(Main!$Y26-Main!$V26)/8760/(('Failure Rates'!M38)*Main!$Y26/8760+1)</f>
        <v>0</v>
      </c>
      <c r="N32" s="95">
        <f>Main!$B$9*('Failure Rates'!N38)*(Main!$Y26-Main!$V26)/8760/(('Failure Rates'!N38)*Main!$Y26/8760+1)</f>
        <v>0</v>
      </c>
      <c r="O32" s="95">
        <f>Main!$B$9*('Failure Rates'!O38)*(Main!$Y26-Main!$V26)/8760/(('Failure Rates'!O38)*Main!$Y26/8760+1)</f>
        <v>0</v>
      </c>
      <c r="P32" s="95">
        <f>Main!$B$9*('Failure Rates'!P38)*(Main!$Y26-Main!$V26)/8760/(('Failure Rates'!P38)*Main!$Y26/8760+1)</f>
        <v>0</v>
      </c>
      <c r="Q32" s="95">
        <f>Main!$B$9*('Failure Rates'!Q38)*(Main!$Y26-Main!$V26)/8760/(('Failure Rates'!Q38)*Main!$Y26/8760+1)</f>
        <v>0</v>
      </c>
      <c r="R32" s="95">
        <f>Main!$B$9*('Failure Rates'!R38)*(Main!$Y26-Main!$V26)/8760/(('Failure Rates'!R38)*Main!$Y26/8760+1)</f>
        <v>0</v>
      </c>
      <c r="S32" s="95">
        <f>Main!$B$9*('Failure Rates'!S38)*(Main!$Y26-Main!$V26)/8760/(('Failure Rates'!S38)*Main!$Y26/8760+1)</f>
        <v>0</v>
      </c>
      <c r="T32" s="95">
        <f>Main!$B$9*('Failure Rates'!T38)*(Main!$Y26-Main!$V26)/8760/(('Failure Rates'!T38)*Main!$Y26/8760+1)</f>
        <v>0</v>
      </c>
      <c r="U32" s="95">
        <f>Main!$B$9*('Failure Rates'!U38)*(Main!$Y26-Main!$V26)/8760/(('Failure Rates'!U38)*Main!$Y26/8760+1)</f>
        <v>0</v>
      </c>
      <c r="V32" s="95">
        <f>Main!$B$9*('Failure Rates'!V38)*(Main!$Y26-Main!$V26)/8760/(('Failure Rates'!V38)*Main!$Y26/8760+1)</f>
        <v>0</v>
      </c>
      <c r="W32" s="95">
        <f>Main!$B$9*('Failure Rates'!W38)*(Main!$Y26-Main!$V26)/8760/(('Failure Rates'!W38)*Main!$Y26/8760+1)</f>
        <v>0</v>
      </c>
      <c r="X32" s="95">
        <f>Main!$B$9*('Failure Rates'!X38)*(Main!$Y26-Main!$V26)/8760/(('Failure Rates'!X38)*Main!$Y26/8760+1)</f>
        <v>0</v>
      </c>
      <c r="Y32" s="95">
        <f>Main!$B$9*('Failure Rates'!Y38)*(Main!$Y26-Main!$V26)/8760/(('Failure Rates'!Y38)*Main!$Y26/8760+1)</f>
        <v>0</v>
      </c>
      <c r="Z32" s="95">
        <f>Main!$B$9*('Failure Rates'!Z38)*(Main!$Y26-Main!$V26)/8760/(('Failure Rates'!Z38)*Main!$Y26/8760+1)</f>
        <v>0</v>
      </c>
      <c r="AA32" s="95">
        <f>Main!$B$9*('Failure Rates'!AA38)*(Main!$Y26-Main!$V26)/8760/(('Failure Rates'!AA38)*Main!$Y26/8760+1)</f>
        <v>0</v>
      </c>
      <c r="AB32" s="95">
        <f>Main!$B$9*('Failure Rates'!AB38)*(Main!$Y26-Main!$V26)/8760/(('Failure Rates'!AB38)*Main!$Y26/8760+1)</f>
        <v>0</v>
      </c>
      <c r="AC32" s="95">
        <f>Main!$B$9*('Failure Rates'!AC38)*(Main!$Y26-Main!$V26)/8760/(('Failure Rates'!AC38)*Main!$Y26/8760+1)</f>
        <v>0</v>
      </c>
      <c r="AD32" s="95">
        <f>Main!$B$9*('Failure Rates'!AD38)*(Main!$Y26-Main!$V26)/8760/(('Failure Rates'!AD38)*Main!$Y26/8760+1)</f>
        <v>0</v>
      </c>
      <c r="AE32" s="95">
        <f>Main!$B$9*('Failure Rates'!AE38)*(Main!$Y26-Main!$V26)/8760/(('Failure Rates'!AE38)*Main!$Y26/8760+1)</f>
        <v>0</v>
      </c>
      <c r="AF32" s="95">
        <f>Main!$B$9*('Failure Rates'!AF38)*(Main!$Y26-Main!$V26)/8760/(('Failure Rates'!AF38)*Main!$Y26/8760+1)</f>
        <v>0</v>
      </c>
      <c r="AG32" s="95">
        <f>Main!$B$9*('Failure Rates'!AG38)*(Main!$Y26-Main!$V26)/8760/(('Failure Rates'!AG38)*Main!$Y26/8760+1)</f>
        <v>0</v>
      </c>
      <c r="AH32" s="95">
        <f>Main!$B$9*('Failure Rates'!AH38)*(Main!$Y26-Main!$V26)/8760/(('Failure Rates'!AH38)*Main!$Y26/8760+1)</f>
        <v>0</v>
      </c>
      <c r="AI32" s="95">
        <f>Main!$B$9*('Failure Rates'!AI38)*(Main!$Y26-Main!$V26)/8760/(('Failure Rates'!AI38)*Main!$Y26/8760+1)</f>
        <v>0</v>
      </c>
      <c r="AJ32" s="95">
        <f>Main!$B$9*('Failure Rates'!AJ38)*(Main!$Y26-Main!$V26)/8760/(('Failure Rates'!AJ38)*Main!$Y26/8760+1)</f>
        <v>0</v>
      </c>
      <c r="AK32" s="14"/>
      <c r="AL32" s="14"/>
      <c r="AM32" s="95">
        <f>Main!$B$10*('Failure Rates'!E38)*(Main!$Y26-Main!$X26)/8760/(('Failure Rates'!E38)*Main!$Y26/8760+1)</f>
        <v>0</v>
      </c>
      <c r="AN32" s="95">
        <f>Main!$B$10*('Failure Rates'!F38)*(Main!$Y26-Main!$X26)/8760/(('Failure Rates'!F38)*Main!$Y26/8760+1)</f>
        <v>0</v>
      </c>
      <c r="AO32" s="95">
        <f>Main!$B$10*('Failure Rates'!G38)*(Main!$Y26-Main!$X26)/8760/(('Failure Rates'!G38)*Main!$Y26/8760+1)</f>
        <v>0</v>
      </c>
      <c r="AP32" s="95">
        <f>Main!$B$10*('Failure Rates'!H38)*(Main!$Y26-Main!$X26)/8760/(('Failure Rates'!H38)*Main!$Y26/8760+1)</f>
        <v>0</v>
      </c>
      <c r="AQ32" s="95">
        <f>Main!$B$10*('Failure Rates'!I38)*(Main!$Y26-Main!$X26)/8760/(('Failure Rates'!I38)*Main!$Y26/8760+1)</f>
        <v>0</v>
      </c>
      <c r="AR32" s="95">
        <f>Main!$B$10*('Failure Rates'!J38)*(Main!$Y26-Main!$X26)/8760/(('Failure Rates'!J38)*Main!$Y26/8760+1)</f>
        <v>0</v>
      </c>
      <c r="AS32" s="95">
        <f>Main!$B$10*('Failure Rates'!K38)*(Main!$Y26-Main!$X26)/8760/(('Failure Rates'!K38)*Main!$Y26/8760+1)</f>
        <v>0</v>
      </c>
      <c r="AT32" s="95">
        <f>Main!$B$10*('Failure Rates'!L38)*(Main!$Y26-Main!$X26)/8760/(('Failure Rates'!L38)*Main!$Y26/8760+1)</f>
        <v>0</v>
      </c>
      <c r="AU32" s="95">
        <f>Main!$B$10*('Failure Rates'!M38)*(Main!$Y26-Main!$X26)/8760/(('Failure Rates'!M38)*Main!$Y26/8760+1)</f>
        <v>0</v>
      </c>
      <c r="AV32" s="95">
        <f>Main!$B$10*('Failure Rates'!N38)*(Main!$Y26-Main!$X26)/8760/(('Failure Rates'!N38)*Main!$Y26/8760+1)</f>
        <v>0</v>
      </c>
      <c r="AW32" s="95">
        <f>Main!$B$10*('Failure Rates'!O38)*(Main!$Y26-Main!$X26)/8760/(('Failure Rates'!O38)*Main!$Y26/8760+1)</f>
        <v>0</v>
      </c>
      <c r="AX32" s="95">
        <f>Main!$B$10*('Failure Rates'!P38)*(Main!$Y26-Main!$X26)/8760/(('Failure Rates'!P38)*Main!$Y26/8760+1)</f>
        <v>0</v>
      </c>
      <c r="AY32" s="95">
        <f>Main!$B$10*('Failure Rates'!Q38)*(Main!$Y26-Main!$X26)/8760/(('Failure Rates'!Q38)*Main!$Y26/8760+1)</f>
        <v>0</v>
      </c>
      <c r="AZ32" s="95">
        <f>Main!$B$10*('Failure Rates'!R38)*(Main!$Y26-Main!$X26)/8760/(('Failure Rates'!R38)*Main!$Y26/8760+1)</f>
        <v>0</v>
      </c>
      <c r="BA32" s="95">
        <f>Main!$B$10*('Failure Rates'!S38)*(Main!$Y26-Main!$X26)/8760/(('Failure Rates'!S38)*Main!$Y26/8760+1)</f>
        <v>0</v>
      </c>
      <c r="BB32" s="95">
        <f>Main!$B$10*('Failure Rates'!T38)*(Main!$Y26-Main!$X26)/8760/(('Failure Rates'!T38)*Main!$Y26/8760+1)</f>
        <v>0</v>
      </c>
      <c r="BC32" s="95">
        <f>Main!$B$10*('Failure Rates'!U38)*(Main!$Y26-Main!$X26)/8760/(('Failure Rates'!U38)*Main!$Y26/8760+1)</f>
        <v>0</v>
      </c>
      <c r="BD32" s="95">
        <f>Main!$B$10*('Failure Rates'!V38)*(Main!$Y26-Main!$X26)/8760/(('Failure Rates'!V38)*Main!$Y26/8760+1)</f>
        <v>0</v>
      </c>
      <c r="BE32" s="95">
        <f>Main!$B$10*('Failure Rates'!W38)*(Main!$Y26-Main!$X26)/8760/(('Failure Rates'!W38)*Main!$Y26/8760+1)</f>
        <v>0</v>
      </c>
      <c r="BF32" s="95">
        <f>Main!$B$10*('Failure Rates'!X38)*(Main!$Y26-Main!$X26)/8760/(('Failure Rates'!X38)*Main!$Y26/8760+1)</f>
        <v>0</v>
      </c>
      <c r="BG32" s="95">
        <f>Main!$B$10*('Failure Rates'!Y38)*(Main!$Y26-Main!$X26)/8760/(('Failure Rates'!Y38)*Main!$Y26/8760+1)</f>
        <v>0</v>
      </c>
      <c r="BH32" s="95">
        <f>Main!$B$10*('Failure Rates'!Z38)*(Main!$Y26-Main!$X26)/8760/(('Failure Rates'!Z38)*Main!$Y26/8760+1)</f>
        <v>0</v>
      </c>
      <c r="BI32" s="95">
        <f>Main!$B$10*('Failure Rates'!AA38)*(Main!$Y26-Main!$X26)/8760/(('Failure Rates'!AA38)*Main!$Y26/8760+1)</f>
        <v>0</v>
      </c>
      <c r="BJ32" s="95">
        <f>Main!$B$10*('Failure Rates'!AB38)*(Main!$Y26-Main!$X26)/8760/(('Failure Rates'!AB38)*Main!$Y26/8760+1)</f>
        <v>0</v>
      </c>
      <c r="BK32" s="95">
        <f>Main!$B$10*('Failure Rates'!AC38)*(Main!$Y26-Main!$X26)/8760/(('Failure Rates'!AC38)*Main!$Y26/8760+1)</f>
        <v>0</v>
      </c>
      <c r="BL32" s="95">
        <f>Main!$B$10*('Failure Rates'!AD38)*(Main!$Y26-Main!$X26)/8760/(('Failure Rates'!AD38)*Main!$Y26/8760+1)</f>
        <v>0</v>
      </c>
      <c r="BM32" s="95">
        <f>Main!$B$10*('Failure Rates'!AE38)*(Main!$Y26-Main!$X26)/8760/(('Failure Rates'!AE38)*Main!$Y26/8760+1)</f>
        <v>0</v>
      </c>
      <c r="BN32" s="95">
        <f>Main!$B$10*('Failure Rates'!AF38)*(Main!$Y26-Main!$X26)/8760/(('Failure Rates'!AF38)*Main!$Y26/8760+1)</f>
        <v>0</v>
      </c>
      <c r="BO32" s="95">
        <f>Main!$B$10*('Failure Rates'!AG38)*(Main!$Y26-Main!$X26)/8760/(('Failure Rates'!AG38)*Main!$Y26/8760+1)</f>
        <v>0</v>
      </c>
      <c r="BP32" s="95">
        <f>Main!$B$10*('Failure Rates'!AH38)*(Main!$Y26-Main!$X26)/8760/(('Failure Rates'!AH38)*Main!$Y26/8760+1)</f>
        <v>0</v>
      </c>
      <c r="BQ32" s="95">
        <f>Main!$B$10*('Failure Rates'!AI38)*(Main!$Y26-Main!$X26)/8760/(('Failure Rates'!AI38)*Main!$Y26/8760+1)</f>
        <v>0</v>
      </c>
      <c r="BR32" s="95">
        <f>Main!$B$10*('Failure Rates'!AJ38)*(Main!$Y26-Main!$X26)/8760/(('Failure Rates'!AJ38)*Main!$Y26/8760+1)</f>
        <v>0</v>
      </c>
    </row>
    <row r="33" spans="2:70" ht="10.5" x14ac:dyDescent="0.25">
      <c r="B33" s="8" t="s">
        <v>171</v>
      </c>
      <c r="C33" s="8"/>
      <c r="D33" s="8"/>
      <c r="E33" s="95">
        <f>Main!$B$9*('Failure Rates'!E39)*(Main!$Y27-Main!$V27)/8760/(('Failure Rates'!E39)*Main!$Y27/8760+1)</f>
        <v>0</v>
      </c>
      <c r="F33" s="95">
        <f>Main!$B$9*('Failure Rates'!F39)*(Main!$Y27-Main!$V27)/8760/(('Failure Rates'!F39)*Main!$Y27/8760+1)</f>
        <v>0</v>
      </c>
      <c r="G33" s="95">
        <f>Main!$B$9*('Failure Rates'!G39)*(Main!$Y27-Main!$V27)/8760/(('Failure Rates'!G39)*Main!$Y27/8760+1)</f>
        <v>0</v>
      </c>
      <c r="H33" s="95">
        <f>Main!$B$9*('Failure Rates'!H39)*(Main!$Y27-Main!$V27)/8760/(('Failure Rates'!H39)*Main!$Y27/8760+1)</f>
        <v>0</v>
      </c>
      <c r="I33" s="95">
        <f>Main!$B$9*('Failure Rates'!I39)*(Main!$Y27-Main!$V27)/8760/(('Failure Rates'!I39)*Main!$Y27/8760+1)</f>
        <v>0</v>
      </c>
      <c r="J33" s="95">
        <f>Main!$B$9*('Failure Rates'!J39)*(Main!$Y27-Main!$V27)/8760/(('Failure Rates'!J39)*Main!$Y27/8760+1)</f>
        <v>0</v>
      </c>
      <c r="K33" s="95">
        <f>Main!$B$9*('Failure Rates'!K39)*(Main!$Y27-Main!$V27)/8760/(('Failure Rates'!K39)*Main!$Y27/8760+1)</f>
        <v>0</v>
      </c>
      <c r="L33" s="95">
        <f>Main!$B$9*('Failure Rates'!L39)*(Main!$Y27-Main!$V27)/8760/(('Failure Rates'!L39)*Main!$Y27/8760+1)</f>
        <v>0</v>
      </c>
      <c r="M33" s="95">
        <f>Main!$B$9*('Failure Rates'!M39)*(Main!$Y27-Main!$V27)/8760/(('Failure Rates'!M39)*Main!$Y27/8760+1)</f>
        <v>0</v>
      </c>
      <c r="N33" s="95">
        <f>Main!$B$9*('Failure Rates'!N39)*(Main!$Y27-Main!$V27)/8760/(('Failure Rates'!N39)*Main!$Y27/8760+1)</f>
        <v>0</v>
      </c>
      <c r="O33" s="95">
        <f>Main!$B$9*('Failure Rates'!O39)*(Main!$Y27-Main!$V27)/8760/(('Failure Rates'!O39)*Main!$Y27/8760+1)</f>
        <v>0</v>
      </c>
      <c r="P33" s="95">
        <f>Main!$B$9*('Failure Rates'!P39)*(Main!$Y27-Main!$V27)/8760/(('Failure Rates'!P39)*Main!$Y27/8760+1)</f>
        <v>0</v>
      </c>
      <c r="Q33" s="95">
        <f>Main!$B$9*('Failure Rates'!Q39)*(Main!$Y27-Main!$V27)/8760/(('Failure Rates'!Q39)*Main!$Y27/8760+1)</f>
        <v>0</v>
      </c>
      <c r="R33" s="95">
        <f>Main!$B$9*('Failure Rates'!R39)*(Main!$Y27-Main!$V27)/8760/(('Failure Rates'!R39)*Main!$Y27/8760+1)</f>
        <v>0</v>
      </c>
      <c r="S33" s="95">
        <f>Main!$B$9*('Failure Rates'!S39)*(Main!$Y27-Main!$V27)/8760/(('Failure Rates'!S39)*Main!$Y27/8760+1)</f>
        <v>0</v>
      </c>
      <c r="T33" s="95">
        <f>Main!$B$9*('Failure Rates'!T39)*(Main!$Y27-Main!$V27)/8760/(('Failure Rates'!T39)*Main!$Y27/8760+1)</f>
        <v>0</v>
      </c>
      <c r="U33" s="95">
        <f>Main!$B$9*('Failure Rates'!U39)*(Main!$Y27-Main!$V27)/8760/(('Failure Rates'!U39)*Main!$Y27/8760+1)</f>
        <v>0</v>
      </c>
      <c r="V33" s="95">
        <f>Main!$B$9*('Failure Rates'!V39)*(Main!$Y27-Main!$V27)/8760/(('Failure Rates'!V39)*Main!$Y27/8760+1)</f>
        <v>0</v>
      </c>
      <c r="W33" s="95">
        <f>Main!$B$9*('Failure Rates'!W39)*(Main!$Y27-Main!$V27)/8760/(('Failure Rates'!W39)*Main!$Y27/8760+1)</f>
        <v>0</v>
      </c>
      <c r="X33" s="95">
        <f>Main!$B$9*('Failure Rates'!X39)*(Main!$Y27-Main!$V27)/8760/(('Failure Rates'!X39)*Main!$Y27/8760+1)</f>
        <v>0</v>
      </c>
      <c r="Y33" s="95">
        <f>Main!$B$9*('Failure Rates'!Y39)*(Main!$Y27-Main!$V27)/8760/(('Failure Rates'!Y39)*Main!$Y27/8760+1)</f>
        <v>0</v>
      </c>
      <c r="Z33" s="95">
        <f>Main!$B$9*('Failure Rates'!Z39)*(Main!$Y27-Main!$V27)/8760/(('Failure Rates'!Z39)*Main!$Y27/8760+1)</f>
        <v>0</v>
      </c>
      <c r="AA33" s="95">
        <f>Main!$B$9*('Failure Rates'!AA39)*(Main!$Y27-Main!$V27)/8760/(('Failure Rates'!AA39)*Main!$Y27/8760+1)</f>
        <v>0</v>
      </c>
      <c r="AB33" s="95">
        <f>Main!$B$9*('Failure Rates'!AB39)*(Main!$Y27-Main!$V27)/8760/(('Failure Rates'!AB39)*Main!$Y27/8760+1)</f>
        <v>0</v>
      </c>
      <c r="AC33" s="95">
        <f>Main!$B$9*('Failure Rates'!AC39)*(Main!$Y27-Main!$V27)/8760/(('Failure Rates'!AC39)*Main!$Y27/8760+1)</f>
        <v>0</v>
      </c>
      <c r="AD33" s="95">
        <f>Main!$B$9*('Failure Rates'!AD39)*(Main!$Y27-Main!$V27)/8760/(('Failure Rates'!AD39)*Main!$Y27/8760+1)</f>
        <v>0</v>
      </c>
      <c r="AE33" s="95">
        <f>Main!$B$9*('Failure Rates'!AE39)*(Main!$Y27-Main!$V27)/8760/(('Failure Rates'!AE39)*Main!$Y27/8760+1)</f>
        <v>0</v>
      </c>
      <c r="AF33" s="95">
        <f>Main!$B$9*('Failure Rates'!AF39)*(Main!$Y27-Main!$V27)/8760/(('Failure Rates'!AF39)*Main!$Y27/8760+1)</f>
        <v>0</v>
      </c>
      <c r="AG33" s="95">
        <f>Main!$B$9*('Failure Rates'!AG39)*(Main!$Y27-Main!$V27)/8760/(('Failure Rates'!AG39)*Main!$Y27/8760+1)</f>
        <v>0</v>
      </c>
      <c r="AH33" s="95">
        <f>Main!$B$9*('Failure Rates'!AH39)*(Main!$Y27-Main!$V27)/8760/(('Failure Rates'!AH39)*Main!$Y27/8760+1)</f>
        <v>0</v>
      </c>
      <c r="AI33" s="95">
        <f>Main!$B$9*('Failure Rates'!AI39)*(Main!$Y27-Main!$V27)/8760/(('Failure Rates'!AI39)*Main!$Y27/8760+1)</f>
        <v>0</v>
      </c>
      <c r="AJ33" s="95">
        <f>Main!$B$9*('Failure Rates'!AJ39)*(Main!$Y27-Main!$V27)/8760/(('Failure Rates'!AJ39)*Main!$Y27/8760+1)</f>
        <v>0</v>
      </c>
      <c r="AK33" s="14"/>
      <c r="AL33" s="14"/>
      <c r="AM33" s="95">
        <f>Main!$B$10*('Failure Rates'!E39)*(Main!$Y27-Main!$X27)/8760/(('Failure Rates'!E39)*Main!$Y27/8760+1)</f>
        <v>0</v>
      </c>
      <c r="AN33" s="95">
        <f>Main!$B$10*('Failure Rates'!F39)*(Main!$Y27-Main!$X27)/8760/(('Failure Rates'!F39)*Main!$Y27/8760+1)</f>
        <v>0</v>
      </c>
      <c r="AO33" s="95">
        <f>Main!$B$10*('Failure Rates'!G39)*(Main!$Y27-Main!$X27)/8760/(('Failure Rates'!G39)*Main!$Y27/8760+1)</f>
        <v>0</v>
      </c>
      <c r="AP33" s="95">
        <f>Main!$B$10*('Failure Rates'!H39)*(Main!$Y27-Main!$X27)/8760/(('Failure Rates'!H39)*Main!$Y27/8760+1)</f>
        <v>0</v>
      </c>
      <c r="AQ33" s="95">
        <f>Main!$B$10*('Failure Rates'!I39)*(Main!$Y27-Main!$X27)/8760/(('Failure Rates'!I39)*Main!$Y27/8760+1)</f>
        <v>0</v>
      </c>
      <c r="AR33" s="95">
        <f>Main!$B$10*('Failure Rates'!J39)*(Main!$Y27-Main!$X27)/8760/(('Failure Rates'!J39)*Main!$Y27/8760+1)</f>
        <v>0</v>
      </c>
      <c r="AS33" s="95">
        <f>Main!$B$10*('Failure Rates'!K39)*(Main!$Y27-Main!$X27)/8760/(('Failure Rates'!K39)*Main!$Y27/8760+1)</f>
        <v>0</v>
      </c>
      <c r="AT33" s="95">
        <f>Main!$B$10*('Failure Rates'!L39)*(Main!$Y27-Main!$X27)/8760/(('Failure Rates'!L39)*Main!$Y27/8760+1)</f>
        <v>0</v>
      </c>
      <c r="AU33" s="95">
        <f>Main!$B$10*('Failure Rates'!M39)*(Main!$Y27-Main!$X27)/8760/(('Failure Rates'!M39)*Main!$Y27/8760+1)</f>
        <v>0</v>
      </c>
      <c r="AV33" s="95">
        <f>Main!$B$10*('Failure Rates'!N39)*(Main!$Y27-Main!$X27)/8760/(('Failure Rates'!N39)*Main!$Y27/8760+1)</f>
        <v>0</v>
      </c>
      <c r="AW33" s="95">
        <f>Main!$B$10*('Failure Rates'!O39)*(Main!$Y27-Main!$X27)/8760/(('Failure Rates'!O39)*Main!$Y27/8760+1)</f>
        <v>0</v>
      </c>
      <c r="AX33" s="95">
        <f>Main!$B$10*('Failure Rates'!P39)*(Main!$Y27-Main!$X27)/8760/(('Failure Rates'!P39)*Main!$Y27/8760+1)</f>
        <v>0</v>
      </c>
      <c r="AY33" s="95">
        <f>Main!$B$10*('Failure Rates'!Q39)*(Main!$Y27-Main!$X27)/8760/(('Failure Rates'!Q39)*Main!$Y27/8760+1)</f>
        <v>0</v>
      </c>
      <c r="AZ33" s="95">
        <f>Main!$B$10*('Failure Rates'!R39)*(Main!$Y27-Main!$X27)/8760/(('Failure Rates'!R39)*Main!$Y27/8760+1)</f>
        <v>0</v>
      </c>
      <c r="BA33" s="95">
        <f>Main!$B$10*('Failure Rates'!S39)*(Main!$Y27-Main!$X27)/8760/(('Failure Rates'!S39)*Main!$Y27/8760+1)</f>
        <v>0</v>
      </c>
      <c r="BB33" s="95">
        <f>Main!$B$10*('Failure Rates'!T39)*(Main!$Y27-Main!$X27)/8760/(('Failure Rates'!T39)*Main!$Y27/8760+1)</f>
        <v>0</v>
      </c>
      <c r="BC33" s="95">
        <f>Main!$B$10*('Failure Rates'!U39)*(Main!$Y27-Main!$X27)/8760/(('Failure Rates'!U39)*Main!$Y27/8760+1)</f>
        <v>0</v>
      </c>
      <c r="BD33" s="95">
        <f>Main!$B$10*('Failure Rates'!V39)*(Main!$Y27-Main!$X27)/8760/(('Failure Rates'!V39)*Main!$Y27/8760+1)</f>
        <v>0</v>
      </c>
      <c r="BE33" s="95">
        <f>Main!$B$10*('Failure Rates'!W39)*(Main!$Y27-Main!$X27)/8760/(('Failure Rates'!W39)*Main!$Y27/8760+1)</f>
        <v>0</v>
      </c>
      <c r="BF33" s="95">
        <f>Main!$B$10*('Failure Rates'!X39)*(Main!$Y27-Main!$X27)/8760/(('Failure Rates'!X39)*Main!$Y27/8760+1)</f>
        <v>0</v>
      </c>
      <c r="BG33" s="95">
        <f>Main!$B$10*('Failure Rates'!Y39)*(Main!$Y27-Main!$X27)/8760/(('Failure Rates'!Y39)*Main!$Y27/8760+1)</f>
        <v>0</v>
      </c>
      <c r="BH33" s="95">
        <f>Main!$B$10*('Failure Rates'!Z39)*(Main!$Y27-Main!$X27)/8760/(('Failure Rates'!Z39)*Main!$Y27/8760+1)</f>
        <v>0</v>
      </c>
      <c r="BI33" s="95">
        <f>Main!$B$10*('Failure Rates'!AA39)*(Main!$Y27-Main!$X27)/8760/(('Failure Rates'!AA39)*Main!$Y27/8760+1)</f>
        <v>0</v>
      </c>
      <c r="BJ33" s="95">
        <f>Main!$B$10*('Failure Rates'!AB39)*(Main!$Y27-Main!$X27)/8760/(('Failure Rates'!AB39)*Main!$Y27/8760+1)</f>
        <v>0</v>
      </c>
      <c r="BK33" s="95">
        <f>Main!$B$10*('Failure Rates'!AC39)*(Main!$Y27-Main!$X27)/8760/(('Failure Rates'!AC39)*Main!$Y27/8760+1)</f>
        <v>0</v>
      </c>
      <c r="BL33" s="95">
        <f>Main!$B$10*('Failure Rates'!AD39)*(Main!$Y27-Main!$X27)/8760/(('Failure Rates'!AD39)*Main!$Y27/8760+1)</f>
        <v>0</v>
      </c>
      <c r="BM33" s="95">
        <f>Main!$B$10*('Failure Rates'!AE39)*(Main!$Y27-Main!$X27)/8760/(('Failure Rates'!AE39)*Main!$Y27/8760+1)</f>
        <v>0</v>
      </c>
      <c r="BN33" s="95">
        <f>Main!$B$10*('Failure Rates'!AF39)*(Main!$Y27-Main!$X27)/8760/(('Failure Rates'!AF39)*Main!$Y27/8760+1)</f>
        <v>0</v>
      </c>
      <c r="BO33" s="95">
        <f>Main!$B$10*('Failure Rates'!AG39)*(Main!$Y27-Main!$X27)/8760/(('Failure Rates'!AG39)*Main!$Y27/8760+1)</f>
        <v>0</v>
      </c>
      <c r="BP33" s="95">
        <f>Main!$B$10*('Failure Rates'!AH39)*(Main!$Y27-Main!$X27)/8760/(('Failure Rates'!AH39)*Main!$Y27/8760+1)</f>
        <v>0</v>
      </c>
      <c r="BQ33" s="95">
        <f>Main!$B$10*('Failure Rates'!AI39)*(Main!$Y27-Main!$X27)/8760/(('Failure Rates'!AI39)*Main!$Y27/8760+1)</f>
        <v>0</v>
      </c>
      <c r="BR33" s="95">
        <f>Main!$B$10*('Failure Rates'!AJ39)*(Main!$Y27-Main!$X27)/8760/(('Failure Rates'!AJ39)*Main!$Y27/8760+1)</f>
        <v>0</v>
      </c>
    </row>
    <row r="34" spans="2:70" ht="10.5" x14ac:dyDescent="0.25">
      <c r="B34" s="8" t="s">
        <v>172</v>
      </c>
      <c r="C34" s="8"/>
      <c r="D34" s="8"/>
      <c r="E34" s="95">
        <f>Main!$B$9*('Failure Rates'!E40)*(Main!$Y28-Main!$V28)/8760/(('Failure Rates'!E40)*Main!$Y28/8760+1)</f>
        <v>0</v>
      </c>
      <c r="F34" s="95">
        <f>Main!$B$9*('Failure Rates'!F40)*(Main!$Y28-Main!$V28)/8760/(('Failure Rates'!F40)*Main!$Y28/8760+1)</f>
        <v>0</v>
      </c>
      <c r="G34" s="95">
        <f>Main!$B$9*('Failure Rates'!G40)*(Main!$Y28-Main!$V28)/8760/(('Failure Rates'!G40)*Main!$Y28/8760+1)</f>
        <v>0</v>
      </c>
      <c r="H34" s="95">
        <f>Main!$B$9*('Failure Rates'!H40)*(Main!$Y28-Main!$V28)/8760/(('Failure Rates'!H40)*Main!$Y28/8760+1)</f>
        <v>0</v>
      </c>
      <c r="I34" s="95">
        <f>Main!$B$9*('Failure Rates'!I40)*(Main!$Y28-Main!$V28)/8760/(('Failure Rates'!I40)*Main!$Y28/8760+1)</f>
        <v>0</v>
      </c>
      <c r="J34" s="95">
        <f>Main!$B$9*('Failure Rates'!J40)*(Main!$Y28-Main!$V28)/8760/(('Failure Rates'!J40)*Main!$Y28/8760+1)</f>
        <v>0</v>
      </c>
      <c r="K34" s="95">
        <f>Main!$B$9*('Failure Rates'!K40)*(Main!$Y28-Main!$V28)/8760/(('Failure Rates'!K40)*Main!$Y28/8760+1)</f>
        <v>0</v>
      </c>
      <c r="L34" s="95">
        <f>Main!$B$9*('Failure Rates'!L40)*(Main!$Y28-Main!$V28)/8760/(('Failure Rates'!L40)*Main!$Y28/8760+1)</f>
        <v>0</v>
      </c>
      <c r="M34" s="95">
        <f>Main!$B$9*('Failure Rates'!M40)*(Main!$Y28-Main!$V28)/8760/(('Failure Rates'!M40)*Main!$Y28/8760+1)</f>
        <v>0</v>
      </c>
      <c r="N34" s="95">
        <f>Main!$B$9*('Failure Rates'!N40)*(Main!$Y28-Main!$V28)/8760/(('Failure Rates'!N40)*Main!$Y28/8760+1)</f>
        <v>0</v>
      </c>
      <c r="O34" s="95">
        <f>Main!$B$9*('Failure Rates'!O40)*(Main!$Y28-Main!$V28)/8760/(('Failure Rates'!O40)*Main!$Y28/8760+1)</f>
        <v>0</v>
      </c>
      <c r="P34" s="95">
        <f>Main!$B$9*('Failure Rates'!P40)*(Main!$Y28-Main!$V28)/8760/(('Failure Rates'!P40)*Main!$Y28/8760+1)</f>
        <v>0</v>
      </c>
      <c r="Q34" s="95">
        <f>Main!$B$9*('Failure Rates'!Q40)*(Main!$Y28-Main!$V28)/8760/(('Failure Rates'!Q40)*Main!$Y28/8760+1)</f>
        <v>0</v>
      </c>
      <c r="R34" s="95">
        <f>Main!$B$9*('Failure Rates'!R40)*(Main!$Y28-Main!$V28)/8760/(('Failure Rates'!R40)*Main!$Y28/8760+1)</f>
        <v>0</v>
      </c>
      <c r="S34" s="95">
        <f>Main!$B$9*('Failure Rates'!S40)*(Main!$Y28-Main!$V28)/8760/(('Failure Rates'!S40)*Main!$Y28/8760+1)</f>
        <v>0</v>
      </c>
      <c r="T34" s="95">
        <f>Main!$B$9*('Failure Rates'!T40)*(Main!$Y28-Main!$V28)/8760/(('Failure Rates'!T40)*Main!$Y28/8760+1)</f>
        <v>0</v>
      </c>
      <c r="U34" s="95">
        <f>Main!$B$9*('Failure Rates'!U40)*(Main!$Y28-Main!$V28)/8760/(('Failure Rates'!U40)*Main!$Y28/8760+1)</f>
        <v>0</v>
      </c>
      <c r="V34" s="95">
        <f>Main!$B$9*('Failure Rates'!V40)*(Main!$Y28-Main!$V28)/8760/(('Failure Rates'!V40)*Main!$Y28/8760+1)</f>
        <v>0</v>
      </c>
      <c r="W34" s="95">
        <f>Main!$B$9*('Failure Rates'!W40)*(Main!$Y28-Main!$V28)/8760/(('Failure Rates'!W40)*Main!$Y28/8760+1)</f>
        <v>0</v>
      </c>
      <c r="X34" s="95">
        <f>Main!$B$9*('Failure Rates'!X40)*(Main!$Y28-Main!$V28)/8760/(('Failure Rates'!X40)*Main!$Y28/8760+1)</f>
        <v>0</v>
      </c>
      <c r="Y34" s="95">
        <f>Main!$B$9*('Failure Rates'!Y40)*(Main!$Y28-Main!$V28)/8760/(('Failure Rates'!Y40)*Main!$Y28/8760+1)</f>
        <v>0</v>
      </c>
      <c r="Z34" s="95">
        <f>Main!$B$9*('Failure Rates'!Z40)*(Main!$Y28-Main!$V28)/8760/(('Failure Rates'!Z40)*Main!$Y28/8760+1)</f>
        <v>0</v>
      </c>
      <c r="AA34" s="95">
        <f>Main!$B$9*('Failure Rates'!AA40)*(Main!$Y28-Main!$V28)/8760/(('Failure Rates'!AA40)*Main!$Y28/8760+1)</f>
        <v>0</v>
      </c>
      <c r="AB34" s="95">
        <f>Main!$B$9*('Failure Rates'!AB40)*(Main!$Y28-Main!$V28)/8760/(('Failure Rates'!AB40)*Main!$Y28/8760+1)</f>
        <v>0</v>
      </c>
      <c r="AC34" s="95">
        <f>Main!$B$9*('Failure Rates'!AC40)*(Main!$Y28-Main!$V28)/8760/(('Failure Rates'!AC40)*Main!$Y28/8760+1)</f>
        <v>0</v>
      </c>
      <c r="AD34" s="95">
        <f>Main!$B$9*('Failure Rates'!AD40)*(Main!$Y28-Main!$V28)/8760/(('Failure Rates'!AD40)*Main!$Y28/8760+1)</f>
        <v>0</v>
      </c>
      <c r="AE34" s="95">
        <f>Main!$B$9*('Failure Rates'!AE40)*(Main!$Y28-Main!$V28)/8760/(('Failure Rates'!AE40)*Main!$Y28/8760+1)</f>
        <v>0</v>
      </c>
      <c r="AF34" s="95">
        <f>Main!$B$9*('Failure Rates'!AF40)*(Main!$Y28-Main!$V28)/8760/(('Failure Rates'!AF40)*Main!$Y28/8760+1)</f>
        <v>0</v>
      </c>
      <c r="AG34" s="95">
        <f>Main!$B$9*('Failure Rates'!AG40)*(Main!$Y28-Main!$V28)/8760/(('Failure Rates'!AG40)*Main!$Y28/8760+1)</f>
        <v>0</v>
      </c>
      <c r="AH34" s="95">
        <f>Main!$B$9*('Failure Rates'!AH40)*(Main!$Y28-Main!$V28)/8760/(('Failure Rates'!AH40)*Main!$Y28/8760+1)</f>
        <v>0</v>
      </c>
      <c r="AI34" s="95">
        <f>Main!$B$9*('Failure Rates'!AI40)*(Main!$Y28-Main!$V28)/8760/(('Failure Rates'!AI40)*Main!$Y28/8760+1)</f>
        <v>0</v>
      </c>
      <c r="AJ34" s="95">
        <f>Main!$B$9*('Failure Rates'!AJ40)*(Main!$Y28-Main!$V28)/8760/(('Failure Rates'!AJ40)*Main!$Y28/8760+1)</f>
        <v>0</v>
      </c>
      <c r="AK34" s="14"/>
      <c r="AL34" s="14"/>
      <c r="AM34" s="95">
        <f>Main!$B$10*('Failure Rates'!E40)*(Main!$Y28-Main!$X28)/8760/(('Failure Rates'!E40)*Main!$Y28/8760+1)</f>
        <v>0</v>
      </c>
      <c r="AN34" s="95">
        <f>Main!$B$10*('Failure Rates'!F40)*(Main!$Y28-Main!$X28)/8760/(('Failure Rates'!F40)*Main!$Y28/8760+1)</f>
        <v>0</v>
      </c>
      <c r="AO34" s="95">
        <f>Main!$B$10*('Failure Rates'!G40)*(Main!$Y28-Main!$X28)/8760/(('Failure Rates'!G40)*Main!$Y28/8760+1)</f>
        <v>0</v>
      </c>
      <c r="AP34" s="95">
        <f>Main!$B$10*('Failure Rates'!H40)*(Main!$Y28-Main!$X28)/8760/(('Failure Rates'!H40)*Main!$Y28/8760+1)</f>
        <v>0</v>
      </c>
      <c r="AQ34" s="95">
        <f>Main!$B$10*('Failure Rates'!I40)*(Main!$Y28-Main!$X28)/8760/(('Failure Rates'!I40)*Main!$Y28/8760+1)</f>
        <v>0</v>
      </c>
      <c r="AR34" s="95">
        <f>Main!$B$10*('Failure Rates'!J40)*(Main!$Y28-Main!$X28)/8760/(('Failure Rates'!J40)*Main!$Y28/8760+1)</f>
        <v>0</v>
      </c>
      <c r="AS34" s="95">
        <f>Main!$B$10*('Failure Rates'!K40)*(Main!$Y28-Main!$X28)/8760/(('Failure Rates'!K40)*Main!$Y28/8760+1)</f>
        <v>0</v>
      </c>
      <c r="AT34" s="95">
        <f>Main!$B$10*('Failure Rates'!L40)*(Main!$Y28-Main!$X28)/8760/(('Failure Rates'!L40)*Main!$Y28/8760+1)</f>
        <v>0</v>
      </c>
      <c r="AU34" s="95">
        <f>Main!$B$10*('Failure Rates'!M40)*(Main!$Y28-Main!$X28)/8760/(('Failure Rates'!M40)*Main!$Y28/8760+1)</f>
        <v>0</v>
      </c>
      <c r="AV34" s="95">
        <f>Main!$B$10*('Failure Rates'!N40)*(Main!$Y28-Main!$X28)/8760/(('Failure Rates'!N40)*Main!$Y28/8760+1)</f>
        <v>0</v>
      </c>
      <c r="AW34" s="95">
        <f>Main!$B$10*('Failure Rates'!O40)*(Main!$Y28-Main!$X28)/8760/(('Failure Rates'!O40)*Main!$Y28/8760+1)</f>
        <v>0</v>
      </c>
      <c r="AX34" s="95">
        <f>Main!$B$10*('Failure Rates'!P40)*(Main!$Y28-Main!$X28)/8760/(('Failure Rates'!P40)*Main!$Y28/8760+1)</f>
        <v>0</v>
      </c>
      <c r="AY34" s="95">
        <f>Main!$B$10*('Failure Rates'!Q40)*(Main!$Y28-Main!$X28)/8760/(('Failure Rates'!Q40)*Main!$Y28/8760+1)</f>
        <v>0</v>
      </c>
      <c r="AZ34" s="95">
        <f>Main!$B$10*('Failure Rates'!R40)*(Main!$Y28-Main!$X28)/8760/(('Failure Rates'!R40)*Main!$Y28/8760+1)</f>
        <v>0</v>
      </c>
      <c r="BA34" s="95">
        <f>Main!$B$10*('Failure Rates'!S40)*(Main!$Y28-Main!$X28)/8760/(('Failure Rates'!S40)*Main!$Y28/8760+1)</f>
        <v>0</v>
      </c>
      <c r="BB34" s="95">
        <f>Main!$B$10*('Failure Rates'!T40)*(Main!$Y28-Main!$X28)/8760/(('Failure Rates'!T40)*Main!$Y28/8760+1)</f>
        <v>0</v>
      </c>
      <c r="BC34" s="95">
        <f>Main!$B$10*('Failure Rates'!U40)*(Main!$Y28-Main!$X28)/8760/(('Failure Rates'!U40)*Main!$Y28/8760+1)</f>
        <v>0</v>
      </c>
      <c r="BD34" s="95">
        <f>Main!$B$10*('Failure Rates'!V40)*(Main!$Y28-Main!$X28)/8760/(('Failure Rates'!V40)*Main!$Y28/8760+1)</f>
        <v>0</v>
      </c>
      <c r="BE34" s="95">
        <f>Main!$B$10*('Failure Rates'!W40)*(Main!$Y28-Main!$X28)/8760/(('Failure Rates'!W40)*Main!$Y28/8760+1)</f>
        <v>0</v>
      </c>
      <c r="BF34" s="95">
        <f>Main!$B$10*('Failure Rates'!X40)*(Main!$Y28-Main!$X28)/8760/(('Failure Rates'!X40)*Main!$Y28/8760+1)</f>
        <v>0</v>
      </c>
      <c r="BG34" s="95">
        <f>Main!$B$10*('Failure Rates'!Y40)*(Main!$Y28-Main!$X28)/8760/(('Failure Rates'!Y40)*Main!$Y28/8760+1)</f>
        <v>0</v>
      </c>
      <c r="BH34" s="95">
        <f>Main!$B$10*('Failure Rates'!Z40)*(Main!$Y28-Main!$X28)/8760/(('Failure Rates'!Z40)*Main!$Y28/8760+1)</f>
        <v>0</v>
      </c>
      <c r="BI34" s="95">
        <f>Main!$B$10*('Failure Rates'!AA40)*(Main!$Y28-Main!$X28)/8760/(('Failure Rates'!AA40)*Main!$Y28/8760+1)</f>
        <v>0</v>
      </c>
      <c r="BJ34" s="95">
        <f>Main!$B$10*('Failure Rates'!AB40)*(Main!$Y28-Main!$X28)/8760/(('Failure Rates'!AB40)*Main!$Y28/8760+1)</f>
        <v>0</v>
      </c>
      <c r="BK34" s="95">
        <f>Main!$B$10*('Failure Rates'!AC40)*(Main!$Y28-Main!$X28)/8760/(('Failure Rates'!AC40)*Main!$Y28/8760+1)</f>
        <v>0</v>
      </c>
      <c r="BL34" s="95">
        <f>Main!$B$10*('Failure Rates'!AD40)*(Main!$Y28-Main!$X28)/8760/(('Failure Rates'!AD40)*Main!$Y28/8760+1)</f>
        <v>0</v>
      </c>
      <c r="BM34" s="95">
        <f>Main!$B$10*('Failure Rates'!AE40)*(Main!$Y28-Main!$X28)/8760/(('Failure Rates'!AE40)*Main!$Y28/8760+1)</f>
        <v>0</v>
      </c>
      <c r="BN34" s="95">
        <f>Main!$B$10*('Failure Rates'!AF40)*(Main!$Y28-Main!$X28)/8760/(('Failure Rates'!AF40)*Main!$Y28/8760+1)</f>
        <v>0</v>
      </c>
      <c r="BO34" s="95">
        <f>Main!$B$10*('Failure Rates'!AG40)*(Main!$Y28-Main!$X28)/8760/(('Failure Rates'!AG40)*Main!$Y28/8760+1)</f>
        <v>0</v>
      </c>
      <c r="BP34" s="95">
        <f>Main!$B$10*('Failure Rates'!AH40)*(Main!$Y28-Main!$X28)/8760/(('Failure Rates'!AH40)*Main!$Y28/8760+1)</f>
        <v>0</v>
      </c>
      <c r="BQ34" s="95">
        <f>Main!$B$10*('Failure Rates'!AI40)*(Main!$Y28-Main!$X28)/8760/(('Failure Rates'!AI40)*Main!$Y28/8760+1)</f>
        <v>0</v>
      </c>
      <c r="BR34" s="95">
        <f>Main!$B$10*('Failure Rates'!AJ40)*(Main!$Y28-Main!$X28)/8760/(('Failure Rates'!AJ40)*Main!$Y28/8760+1)</f>
        <v>0</v>
      </c>
    </row>
    <row r="35" spans="2:70" ht="10.5" x14ac:dyDescent="0.25">
      <c r="B35" s="8" t="s">
        <v>173</v>
      </c>
      <c r="C35" s="8"/>
      <c r="D35" s="8"/>
      <c r="E35" s="95">
        <f>Main!$B$9*('Failure Rates'!E41)*(Main!$Y29-Main!$V29)/8760/(('Failure Rates'!E41)*Main!$Y29/8760+1)</f>
        <v>0</v>
      </c>
      <c r="F35" s="95">
        <f>Main!$B$9*('Failure Rates'!F41)*(Main!$Y29-Main!$V29)/8760/(('Failure Rates'!F41)*Main!$Y29/8760+1)</f>
        <v>0</v>
      </c>
      <c r="G35" s="95">
        <f>Main!$B$9*('Failure Rates'!G41)*(Main!$Y29-Main!$V29)/8760/(('Failure Rates'!G41)*Main!$Y29/8760+1)</f>
        <v>0</v>
      </c>
      <c r="H35" s="95">
        <f>Main!$B$9*('Failure Rates'!H41)*(Main!$Y29-Main!$V29)/8760/(('Failure Rates'!H41)*Main!$Y29/8760+1)</f>
        <v>0</v>
      </c>
      <c r="I35" s="95">
        <f>Main!$B$9*('Failure Rates'!I41)*(Main!$Y29-Main!$V29)/8760/(('Failure Rates'!I41)*Main!$Y29/8760+1)</f>
        <v>0</v>
      </c>
      <c r="J35" s="95">
        <f>Main!$B$9*('Failure Rates'!J41)*(Main!$Y29-Main!$V29)/8760/(('Failure Rates'!J41)*Main!$Y29/8760+1)</f>
        <v>0</v>
      </c>
      <c r="K35" s="95">
        <f>Main!$B$9*('Failure Rates'!K41)*(Main!$Y29-Main!$V29)/8760/(('Failure Rates'!K41)*Main!$Y29/8760+1)</f>
        <v>0</v>
      </c>
      <c r="L35" s="95">
        <f>Main!$B$9*('Failure Rates'!L41)*(Main!$Y29-Main!$V29)/8760/(('Failure Rates'!L41)*Main!$Y29/8760+1)</f>
        <v>0</v>
      </c>
      <c r="M35" s="95">
        <f>Main!$B$9*('Failure Rates'!M41)*(Main!$Y29-Main!$V29)/8760/(('Failure Rates'!M41)*Main!$Y29/8760+1)</f>
        <v>0</v>
      </c>
      <c r="N35" s="95">
        <f>Main!$B$9*('Failure Rates'!N41)*(Main!$Y29-Main!$V29)/8760/(('Failure Rates'!N41)*Main!$Y29/8760+1)</f>
        <v>0</v>
      </c>
      <c r="O35" s="95">
        <f>Main!$B$9*('Failure Rates'!O41)*(Main!$Y29-Main!$V29)/8760/(('Failure Rates'!O41)*Main!$Y29/8760+1)</f>
        <v>0</v>
      </c>
      <c r="P35" s="95">
        <f>Main!$B$9*('Failure Rates'!P41)*(Main!$Y29-Main!$V29)/8760/(('Failure Rates'!P41)*Main!$Y29/8760+1)</f>
        <v>0</v>
      </c>
      <c r="Q35" s="95">
        <f>Main!$B$9*('Failure Rates'!Q41)*(Main!$Y29-Main!$V29)/8760/(('Failure Rates'!Q41)*Main!$Y29/8760+1)</f>
        <v>0</v>
      </c>
      <c r="R35" s="95">
        <f>Main!$B$9*('Failure Rates'!R41)*(Main!$Y29-Main!$V29)/8760/(('Failure Rates'!R41)*Main!$Y29/8760+1)</f>
        <v>0</v>
      </c>
      <c r="S35" s="95">
        <f>Main!$B$9*('Failure Rates'!S41)*(Main!$Y29-Main!$V29)/8760/(('Failure Rates'!S41)*Main!$Y29/8760+1)</f>
        <v>0</v>
      </c>
      <c r="T35" s="95">
        <f>Main!$B$9*('Failure Rates'!T41)*(Main!$Y29-Main!$V29)/8760/(('Failure Rates'!T41)*Main!$Y29/8760+1)</f>
        <v>0</v>
      </c>
      <c r="U35" s="95">
        <f>Main!$B$9*('Failure Rates'!U41)*(Main!$Y29-Main!$V29)/8760/(('Failure Rates'!U41)*Main!$Y29/8760+1)</f>
        <v>0</v>
      </c>
      <c r="V35" s="95">
        <f>Main!$B$9*('Failure Rates'!V41)*(Main!$Y29-Main!$V29)/8760/(('Failure Rates'!V41)*Main!$Y29/8760+1)</f>
        <v>0</v>
      </c>
      <c r="W35" s="95">
        <f>Main!$B$9*('Failure Rates'!W41)*(Main!$Y29-Main!$V29)/8760/(('Failure Rates'!W41)*Main!$Y29/8760+1)</f>
        <v>0</v>
      </c>
      <c r="X35" s="95">
        <f>Main!$B$9*('Failure Rates'!X41)*(Main!$Y29-Main!$V29)/8760/(('Failure Rates'!X41)*Main!$Y29/8760+1)</f>
        <v>0</v>
      </c>
      <c r="Y35" s="95">
        <f>Main!$B$9*('Failure Rates'!Y41)*(Main!$Y29-Main!$V29)/8760/(('Failure Rates'!Y41)*Main!$Y29/8760+1)</f>
        <v>0</v>
      </c>
      <c r="Z35" s="95">
        <f>Main!$B$9*('Failure Rates'!Z41)*(Main!$Y29-Main!$V29)/8760/(('Failure Rates'!Z41)*Main!$Y29/8760+1)</f>
        <v>0</v>
      </c>
      <c r="AA35" s="95">
        <f>Main!$B$9*('Failure Rates'!AA41)*(Main!$Y29-Main!$V29)/8760/(('Failure Rates'!AA41)*Main!$Y29/8760+1)</f>
        <v>0</v>
      </c>
      <c r="AB35" s="95">
        <f>Main!$B$9*('Failure Rates'!AB41)*(Main!$Y29-Main!$V29)/8760/(('Failure Rates'!AB41)*Main!$Y29/8760+1)</f>
        <v>0</v>
      </c>
      <c r="AC35" s="95">
        <f>Main!$B$9*('Failure Rates'!AC41)*(Main!$Y29-Main!$V29)/8760/(('Failure Rates'!AC41)*Main!$Y29/8760+1)</f>
        <v>0</v>
      </c>
      <c r="AD35" s="95">
        <f>Main!$B$9*('Failure Rates'!AD41)*(Main!$Y29-Main!$V29)/8760/(('Failure Rates'!AD41)*Main!$Y29/8760+1)</f>
        <v>0</v>
      </c>
      <c r="AE35" s="95">
        <f>Main!$B$9*('Failure Rates'!AE41)*(Main!$Y29-Main!$V29)/8760/(('Failure Rates'!AE41)*Main!$Y29/8760+1)</f>
        <v>0</v>
      </c>
      <c r="AF35" s="95">
        <f>Main!$B$9*('Failure Rates'!AF41)*(Main!$Y29-Main!$V29)/8760/(('Failure Rates'!AF41)*Main!$Y29/8760+1)</f>
        <v>0</v>
      </c>
      <c r="AG35" s="95">
        <f>Main!$B$9*('Failure Rates'!AG41)*(Main!$Y29-Main!$V29)/8760/(('Failure Rates'!AG41)*Main!$Y29/8760+1)</f>
        <v>0</v>
      </c>
      <c r="AH35" s="95">
        <f>Main!$B$9*('Failure Rates'!AH41)*(Main!$Y29-Main!$V29)/8760/(('Failure Rates'!AH41)*Main!$Y29/8760+1)</f>
        <v>0</v>
      </c>
      <c r="AI35" s="95">
        <f>Main!$B$9*('Failure Rates'!AI41)*(Main!$Y29-Main!$V29)/8760/(('Failure Rates'!AI41)*Main!$Y29/8760+1)</f>
        <v>0</v>
      </c>
      <c r="AJ35" s="95">
        <f>Main!$B$9*('Failure Rates'!AJ41)*(Main!$Y29-Main!$V29)/8760/(('Failure Rates'!AJ41)*Main!$Y29/8760+1)</f>
        <v>0</v>
      </c>
      <c r="AK35" s="14"/>
      <c r="AL35" s="14"/>
      <c r="AM35" s="95">
        <f>Main!$B$10*('Failure Rates'!E41)*(Main!$Y29-Main!$X29)/8760/(('Failure Rates'!E41)*Main!$Y29/8760+1)</f>
        <v>0</v>
      </c>
      <c r="AN35" s="95">
        <f>Main!$B$10*('Failure Rates'!F41)*(Main!$Y29-Main!$X29)/8760/(('Failure Rates'!F41)*Main!$Y29/8760+1)</f>
        <v>0</v>
      </c>
      <c r="AO35" s="95">
        <f>Main!$B$10*('Failure Rates'!G41)*(Main!$Y29-Main!$X29)/8760/(('Failure Rates'!G41)*Main!$Y29/8760+1)</f>
        <v>0</v>
      </c>
      <c r="AP35" s="95">
        <f>Main!$B$10*('Failure Rates'!H41)*(Main!$Y29-Main!$X29)/8760/(('Failure Rates'!H41)*Main!$Y29/8760+1)</f>
        <v>0</v>
      </c>
      <c r="AQ35" s="95">
        <f>Main!$B$10*('Failure Rates'!I41)*(Main!$Y29-Main!$X29)/8760/(('Failure Rates'!I41)*Main!$Y29/8760+1)</f>
        <v>0</v>
      </c>
      <c r="AR35" s="95">
        <f>Main!$B$10*('Failure Rates'!J41)*(Main!$Y29-Main!$X29)/8760/(('Failure Rates'!J41)*Main!$Y29/8760+1)</f>
        <v>0</v>
      </c>
      <c r="AS35" s="95">
        <f>Main!$B$10*('Failure Rates'!K41)*(Main!$Y29-Main!$X29)/8760/(('Failure Rates'!K41)*Main!$Y29/8760+1)</f>
        <v>0</v>
      </c>
      <c r="AT35" s="95">
        <f>Main!$B$10*('Failure Rates'!L41)*(Main!$Y29-Main!$X29)/8760/(('Failure Rates'!L41)*Main!$Y29/8760+1)</f>
        <v>0</v>
      </c>
      <c r="AU35" s="95">
        <f>Main!$B$10*('Failure Rates'!M41)*(Main!$Y29-Main!$X29)/8760/(('Failure Rates'!M41)*Main!$Y29/8760+1)</f>
        <v>0</v>
      </c>
      <c r="AV35" s="95">
        <f>Main!$B$10*('Failure Rates'!N41)*(Main!$Y29-Main!$X29)/8760/(('Failure Rates'!N41)*Main!$Y29/8760+1)</f>
        <v>0</v>
      </c>
      <c r="AW35" s="95">
        <f>Main!$B$10*('Failure Rates'!O41)*(Main!$Y29-Main!$X29)/8760/(('Failure Rates'!O41)*Main!$Y29/8760+1)</f>
        <v>0</v>
      </c>
      <c r="AX35" s="95">
        <f>Main!$B$10*('Failure Rates'!P41)*(Main!$Y29-Main!$X29)/8760/(('Failure Rates'!P41)*Main!$Y29/8760+1)</f>
        <v>0</v>
      </c>
      <c r="AY35" s="95">
        <f>Main!$B$10*('Failure Rates'!Q41)*(Main!$Y29-Main!$X29)/8760/(('Failure Rates'!Q41)*Main!$Y29/8760+1)</f>
        <v>0</v>
      </c>
      <c r="AZ35" s="95">
        <f>Main!$B$10*('Failure Rates'!R41)*(Main!$Y29-Main!$X29)/8760/(('Failure Rates'!R41)*Main!$Y29/8760+1)</f>
        <v>0</v>
      </c>
      <c r="BA35" s="95">
        <f>Main!$B$10*('Failure Rates'!S41)*(Main!$Y29-Main!$X29)/8760/(('Failure Rates'!S41)*Main!$Y29/8760+1)</f>
        <v>0</v>
      </c>
      <c r="BB35" s="95">
        <f>Main!$B$10*('Failure Rates'!T41)*(Main!$Y29-Main!$X29)/8760/(('Failure Rates'!T41)*Main!$Y29/8760+1)</f>
        <v>0</v>
      </c>
      <c r="BC35" s="95">
        <f>Main!$B$10*('Failure Rates'!U41)*(Main!$Y29-Main!$X29)/8760/(('Failure Rates'!U41)*Main!$Y29/8760+1)</f>
        <v>0</v>
      </c>
      <c r="BD35" s="95">
        <f>Main!$B$10*('Failure Rates'!V41)*(Main!$Y29-Main!$X29)/8760/(('Failure Rates'!V41)*Main!$Y29/8760+1)</f>
        <v>0</v>
      </c>
      <c r="BE35" s="95">
        <f>Main!$B$10*('Failure Rates'!W41)*(Main!$Y29-Main!$X29)/8760/(('Failure Rates'!W41)*Main!$Y29/8760+1)</f>
        <v>0</v>
      </c>
      <c r="BF35" s="95">
        <f>Main!$B$10*('Failure Rates'!X41)*(Main!$Y29-Main!$X29)/8760/(('Failure Rates'!X41)*Main!$Y29/8760+1)</f>
        <v>0</v>
      </c>
      <c r="BG35" s="95">
        <f>Main!$B$10*('Failure Rates'!Y41)*(Main!$Y29-Main!$X29)/8760/(('Failure Rates'!Y41)*Main!$Y29/8760+1)</f>
        <v>0</v>
      </c>
      <c r="BH35" s="95">
        <f>Main!$B$10*('Failure Rates'!Z41)*(Main!$Y29-Main!$X29)/8760/(('Failure Rates'!Z41)*Main!$Y29/8760+1)</f>
        <v>0</v>
      </c>
      <c r="BI35" s="95">
        <f>Main!$B$10*('Failure Rates'!AA41)*(Main!$Y29-Main!$X29)/8760/(('Failure Rates'!AA41)*Main!$Y29/8760+1)</f>
        <v>0</v>
      </c>
      <c r="BJ35" s="95">
        <f>Main!$B$10*('Failure Rates'!AB41)*(Main!$Y29-Main!$X29)/8760/(('Failure Rates'!AB41)*Main!$Y29/8760+1)</f>
        <v>0</v>
      </c>
      <c r="BK35" s="95">
        <f>Main!$B$10*('Failure Rates'!AC41)*(Main!$Y29-Main!$X29)/8760/(('Failure Rates'!AC41)*Main!$Y29/8760+1)</f>
        <v>0</v>
      </c>
      <c r="BL35" s="95">
        <f>Main!$B$10*('Failure Rates'!AD41)*(Main!$Y29-Main!$X29)/8760/(('Failure Rates'!AD41)*Main!$Y29/8760+1)</f>
        <v>0</v>
      </c>
      <c r="BM35" s="95">
        <f>Main!$B$10*('Failure Rates'!AE41)*(Main!$Y29-Main!$X29)/8760/(('Failure Rates'!AE41)*Main!$Y29/8760+1)</f>
        <v>0</v>
      </c>
      <c r="BN35" s="95">
        <f>Main!$B$10*('Failure Rates'!AF41)*(Main!$Y29-Main!$X29)/8760/(('Failure Rates'!AF41)*Main!$Y29/8760+1)</f>
        <v>0</v>
      </c>
      <c r="BO35" s="95">
        <f>Main!$B$10*('Failure Rates'!AG41)*(Main!$Y29-Main!$X29)/8760/(('Failure Rates'!AG41)*Main!$Y29/8760+1)</f>
        <v>0</v>
      </c>
      <c r="BP35" s="95">
        <f>Main!$B$10*('Failure Rates'!AH41)*(Main!$Y29-Main!$X29)/8760/(('Failure Rates'!AH41)*Main!$Y29/8760+1)</f>
        <v>0</v>
      </c>
      <c r="BQ35" s="95">
        <f>Main!$B$10*('Failure Rates'!AI41)*(Main!$Y29-Main!$X29)/8760/(('Failure Rates'!AI41)*Main!$Y29/8760+1)</f>
        <v>0</v>
      </c>
      <c r="BR35" s="95">
        <f>Main!$B$10*('Failure Rates'!AJ41)*(Main!$Y29-Main!$X29)/8760/(('Failure Rates'!AJ41)*Main!$Y29/8760+1)</f>
        <v>0</v>
      </c>
    </row>
    <row r="36" spans="2:70" ht="10.5" x14ac:dyDescent="0.25">
      <c r="B36" s="8" t="s">
        <v>174</v>
      </c>
      <c r="C36" s="8"/>
      <c r="D36" s="8"/>
      <c r="E36" s="95">
        <f>Main!$B$9*('Failure Rates'!E42)*(Main!$Y30-Main!$V30)/8760/(('Failure Rates'!E42)*Main!$Y30/8760+1)</f>
        <v>0</v>
      </c>
      <c r="F36" s="95">
        <f>Main!$B$9*('Failure Rates'!F42)*(Main!$Y30-Main!$V30)/8760/(('Failure Rates'!F42)*Main!$Y30/8760+1)</f>
        <v>0</v>
      </c>
      <c r="G36" s="95">
        <f>Main!$B$9*('Failure Rates'!G42)*(Main!$Y30-Main!$V30)/8760/(('Failure Rates'!G42)*Main!$Y30/8760+1)</f>
        <v>0</v>
      </c>
      <c r="H36" s="95">
        <f>Main!$B$9*('Failure Rates'!H42)*(Main!$Y30-Main!$V30)/8760/(('Failure Rates'!H42)*Main!$Y30/8760+1)</f>
        <v>0</v>
      </c>
      <c r="I36" s="95">
        <f>Main!$B$9*('Failure Rates'!I42)*(Main!$Y30-Main!$V30)/8760/(('Failure Rates'!I42)*Main!$Y30/8760+1)</f>
        <v>0</v>
      </c>
      <c r="J36" s="95">
        <f>Main!$B$9*('Failure Rates'!J42)*(Main!$Y30-Main!$V30)/8760/(('Failure Rates'!J42)*Main!$Y30/8760+1)</f>
        <v>0</v>
      </c>
      <c r="K36" s="95">
        <f>Main!$B$9*('Failure Rates'!K42)*(Main!$Y30-Main!$V30)/8760/(('Failure Rates'!K42)*Main!$Y30/8760+1)</f>
        <v>0</v>
      </c>
      <c r="L36" s="95">
        <f>Main!$B$9*('Failure Rates'!L42)*(Main!$Y30-Main!$V30)/8760/(('Failure Rates'!L42)*Main!$Y30/8760+1)</f>
        <v>0</v>
      </c>
      <c r="M36" s="95">
        <f>Main!$B$9*('Failure Rates'!M42)*(Main!$Y30-Main!$V30)/8760/(('Failure Rates'!M42)*Main!$Y30/8760+1)</f>
        <v>0</v>
      </c>
      <c r="N36" s="95">
        <f>Main!$B$9*('Failure Rates'!N42)*(Main!$Y30-Main!$V30)/8760/(('Failure Rates'!N42)*Main!$Y30/8760+1)</f>
        <v>0</v>
      </c>
      <c r="O36" s="95">
        <f>Main!$B$9*('Failure Rates'!O42)*(Main!$Y30-Main!$V30)/8760/(('Failure Rates'!O42)*Main!$Y30/8760+1)</f>
        <v>0</v>
      </c>
      <c r="P36" s="95">
        <f>Main!$B$9*('Failure Rates'!P42)*(Main!$Y30-Main!$V30)/8760/(('Failure Rates'!P42)*Main!$Y30/8760+1)</f>
        <v>0</v>
      </c>
      <c r="Q36" s="95">
        <f>Main!$B$9*('Failure Rates'!Q42)*(Main!$Y30-Main!$V30)/8760/(('Failure Rates'!Q42)*Main!$Y30/8760+1)</f>
        <v>0</v>
      </c>
      <c r="R36" s="95">
        <f>Main!$B$9*('Failure Rates'!R42)*(Main!$Y30-Main!$V30)/8760/(('Failure Rates'!R42)*Main!$Y30/8760+1)</f>
        <v>0</v>
      </c>
      <c r="S36" s="95">
        <f>Main!$B$9*('Failure Rates'!S42)*(Main!$Y30-Main!$V30)/8760/(('Failure Rates'!S42)*Main!$Y30/8760+1)</f>
        <v>0</v>
      </c>
      <c r="T36" s="95">
        <f>Main!$B$9*('Failure Rates'!T42)*(Main!$Y30-Main!$V30)/8760/(('Failure Rates'!T42)*Main!$Y30/8760+1)</f>
        <v>0</v>
      </c>
      <c r="U36" s="95">
        <f>Main!$B$9*('Failure Rates'!U42)*(Main!$Y30-Main!$V30)/8760/(('Failure Rates'!U42)*Main!$Y30/8760+1)</f>
        <v>0</v>
      </c>
      <c r="V36" s="95">
        <f>Main!$B$9*('Failure Rates'!V42)*(Main!$Y30-Main!$V30)/8760/(('Failure Rates'!V42)*Main!$Y30/8760+1)</f>
        <v>0</v>
      </c>
      <c r="W36" s="95">
        <f>Main!$B$9*('Failure Rates'!W42)*(Main!$Y30-Main!$V30)/8760/(('Failure Rates'!W42)*Main!$Y30/8760+1)</f>
        <v>0</v>
      </c>
      <c r="X36" s="95">
        <f>Main!$B$9*('Failure Rates'!X42)*(Main!$Y30-Main!$V30)/8760/(('Failure Rates'!X42)*Main!$Y30/8760+1)</f>
        <v>0</v>
      </c>
      <c r="Y36" s="95">
        <f>Main!$B$9*('Failure Rates'!Y42)*(Main!$Y30-Main!$V30)/8760/(('Failure Rates'!Y42)*Main!$Y30/8760+1)</f>
        <v>0</v>
      </c>
      <c r="Z36" s="95">
        <f>Main!$B$9*('Failure Rates'!Z42)*(Main!$Y30-Main!$V30)/8760/(('Failure Rates'!Z42)*Main!$Y30/8760+1)</f>
        <v>0</v>
      </c>
      <c r="AA36" s="95">
        <f>Main!$B$9*('Failure Rates'!AA42)*(Main!$Y30-Main!$V30)/8760/(('Failure Rates'!AA42)*Main!$Y30/8760+1)</f>
        <v>0</v>
      </c>
      <c r="AB36" s="95">
        <f>Main!$B$9*('Failure Rates'!AB42)*(Main!$Y30-Main!$V30)/8760/(('Failure Rates'!AB42)*Main!$Y30/8760+1)</f>
        <v>0</v>
      </c>
      <c r="AC36" s="95">
        <f>Main!$B$9*('Failure Rates'!AC42)*(Main!$Y30-Main!$V30)/8760/(('Failure Rates'!AC42)*Main!$Y30/8760+1)</f>
        <v>0</v>
      </c>
      <c r="AD36" s="95">
        <f>Main!$B$9*('Failure Rates'!AD42)*(Main!$Y30-Main!$V30)/8760/(('Failure Rates'!AD42)*Main!$Y30/8760+1)</f>
        <v>0</v>
      </c>
      <c r="AE36" s="95">
        <f>Main!$B$9*('Failure Rates'!AE42)*(Main!$Y30-Main!$V30)/8760/(('Failure Rates'!AE42)*Main!$Y30/8760+1)</f>
        <v>0</v>
      </c>
      <c r="AF36" s="95">
        <f>Main!$B$9*('Failure Rates'!AF42)*(Main!$Y30-Main!$V30)/8760/(('Failure Rates'!AF42)*Main!$Y30/8760+1)</f>
        <v>0</v>
      </c>
      <c r="AG36" s="95">
        <f>Main!$B$9*('Failure Rates'!AG42)*(Main!$Y30-Main!$V30)/8760/(('Failure Rates'!AG42)*Main!$Y30/8760+1)</f>
        <v>0</v>
      </c>
      <c r="AH36" s="95">
        <f>Main!$B$9*('Failure Rates'!AH42)*(Main!$Y30-Main!$V30)/8760/(('Failure Rates'!AH42)*Main!$Y30/8760+1)</f>
        <v>0</v>
      </c>
      <c r="AI36" s="95">
        <f>Main!$B$9*('Failure Rates'!AI42)*(Main!$Y30-Main!$V30)/8760/(('Failure Rates'!AI42)*Main!$Y30/8760+1)</f>
        <v>0</v>
      </c>
      <c r="AJ36" s="95">
        <f>Main!$B$9*('Failure Rates'!AJ42)*(Main!$Y30-Main!$V30)/8760/(('Failure Rates'!AJ42)*Main!$Y30/8760+1)</f>
        <v>0</v>
      </c>
      <c r="AK36" s="14"/>
      <c r="AL36" s="14"/>
      <c r="AM36" s="95">
        <f>Main!$B$10*('Failure Rates'!E42)*(Main!$Y30-Main!$X30)/8760/(('Failure Rates'!E42)*Main!$Y30/8760+1)</f>
        <v>0</v>
      </c>
      <c r="AN36" s="95">
        <f>Main!$B$10*('Failure Rates'!F42)*(Main!$Y30-Main!$X30)/8760/(('Failure Rates'!F42)*Main!$Y30/8760+1)</f>
        <v>0</v>
      </c>
      <c r="AO36" s="95">
        <f>Main!$B$10*('Failure Rates'!G42)*(Main!$Y30-Main!$X30)/8760/(('Failure Rates'!G42)*Main!$Y30/8760+1)</f>
        <v>0</v>
      </c>
      <c r="AP36" s="95">
        <f>Main!$B$10*('Failure Rates'!H42)*(Main!$Y30-Main!$X30)/8760/(('Failure Rates'!H42)*Main!$Y30/8760+1)</f>
        <v>0</v>
      </c>
      <c r="AQ36" s="95">
        <f>Main!$B$10*('Failure Rates'!I42)*(Main!$Y30-Main!$X30)/8760/(('Failure Rates'!I42)*Main!$Y30/8760+1)</f>
        <v>0</v>
      </c>
      <c r="AR36" s="95">
        <f>Main!$B$10*('Failure Rates'!J42)*(Main!$Y30-Main!$X30)/8760/(('Failure Rates'!J42)*Main!$Y30/8760+1)</f>
        <v>0</v>
      </c>
      <c r="AS36" s="95">
        <f>Main!$B$10*('Failure Rates'!K42)*(Main!$Y30-Main!$X30)/8760/(('Failure Rates'!K42)*Main!$Y30/8760+1)</f>
        <v>0</v>
      </c>
      <c r="AT36" s="95">
        <f>Main!$B$10*('Failure Rates'!L42)*(Main!$Y30-Main!$X30)/8760/(('Failure Rates'!L42)*Main!$Y30/8760+1)</f>
        <v>0</v>
      </c>
      <c r="AU36" s="95">
        <f>Main!$B$10*('Failure Rates'!M42)*(Main!$Y30-Main!$X30)/8760/(('Failure Rates'!M42)*Main!$Y30/8760+1)</f>
        <v>0</v>
      </c>
      <c r="AV36" s="95">
        <f>Main!$B$10*('Failure Rates'!N42)*(Main!$Y30-Main!$X30)/8760/(('Failure Rates'!N42)*Main!$Y30/8760+1)</f>
        <v>0</v>
      </c>
      <c r="AW36" s="95">
        <f>Main!$B$10*('Failure Rates'!O42)*(Main!$Y30-Main!$X30)/8760/(('Failure Rates'!O42)*Main!$Y30/8760+1)</f>
        <v>0</v>
      </c>
      <c r="AX36" s="95">
        <f>Main!$B$10*('Failure Rates'!P42)*(Main!$Y30-Main!$X30)/8760/(('Failure Rates'!P42)*Main!$Y30/8760+1)</f>
        <v>0</v>
      </c>
      <c r="AY36" s="95">
        <f>Main!$B$10*('Failure Rates'!Q42)*(Main!$Y30-Main!$X30)/8760/(('Failure Rates'!Q42)*Main!$Y30/8760+1)</f>
        <v>0</v>
      </c>
      <c r="AZ36" s="95">
        <f>Main!$B$10*('Failure Rates'!R42)*(Main!$Y30-Main!$X30)/8760/(('Failure Rates'!R42)*Main!$Y30/8760+1)</f>
        <v>0</v>
      </c>
      <c r="BA36" s="95">
        <f>Main!$B$10*('Failure Rates'!S42)*(Main!$Y30-Main!$X30)/8760/(('Failure Rates'!S42)*Main!$Y30/8760+1)</f>
        <v>0</v>
      </c>
      <c r="BB36" s="95">
        <f>Main!$B$10*('Failure Rates'!T42)*(Main!$Y30-Main!$X30)/8760/(('Failure Rates'!T42)*Main!$Y30/8760+1)</f>
        <v>0</v>
      </c>
      <c r="BC36" s="95">
        <f>Main!$B$10*('Failure Rates'!U42)*(Main!$Y30-Main!$X30)/8760/(('Failure Rates'!U42)*Main!$Y30/8760+1)</f>
        <v>0</v>
      </c>
      <c r="BD36" s="95">
        <f>Main!$B$10*('Failure Rates'!V42)*(Main!$Y30-Main!$X30)/8760/(('Failure Rates'!V42)*Main!$Y30/8760+1)</f>
        <v>0</v>
      </c>
      <c r="BE36" s="95">
        <f>Main!$B$10*('Failure Rates'!W42)*(Main!$Y30-Main!$X30)/8760/(('Failure Rates'!W42)*Main!$Y30/8760+1)</f>
        <v>0</v>
      </c>
      <c r="BF36" s="95">
        <f>Main!$B$10*('Failure Rates'!X42)*(Main!$Y30-Main!$X30)/8760/(('Failure Rates'!X42)*Main!$Y30/8760+1)</f>
        <v>0</v>
      </c>
      <c r="BG36" s="95">
        <f>Main!$B$10*('Failure Rates'!Y42)*(Main!$Y30-Main!$X30)/8760/(('Failure Rates'!Y42)*Main!$Y30/8760+1)</f>
        <v>0</v>
      </c>
      <c r="BH36" s="95">
        <f>Main!$B$10*('Failure Rates'!Z42)*(Main!$Y30-Main!$X30)/8760/(('Failure Rates'!Z42)*Main!$Y30/8760+1)</f>
        <v>0</v>
      </c>
      <c r="BI36" s="95">
        <f>Main!$B$10*('Failure Rates'!AA42)*(Main!$Y30-Main!$X30)/8760/(('Failure Rates'!AA42)*Main!$Y30/8760+1)</f>
        <v>0</v>
      </c>
      <c r="BJ36" s="95">
        <f>Main!$B$10*('Failure Rates'!AB42)*(Main!$Y30-Main!$X30)/8760/(('Failure Rates'!AB42)*Main!$Y30/8760+1)</f>
        <v>0</v>
      </c>
      <c r="BK36" s="95">
        <f>Main!$B$10*('Failure Rates'!AC42)*(Main!$Y30-Main!$X30)/8760/(('Failure Rates'!AC42)*Main!$Y30/8760+1)</f>
        <v>0</v>
      </c>
      <c r="BL36" s="95">
        <f>Main!$B$10*('Failure Rates'!AD42)*(Main!$Y30-Main!$X30)/8760/(('Failure Rates'!AD42)*Main!$Y30/8760+1)</f>
        <v>0</v>
      </c>
      <c r="BM36" s="95">
        <f>Main!$B$10*('Failure Rates'!AE42)*(Main!$Y30-Main!$X30)/8760/(('Failure Rates'!AE42)*Main!$Y30/8760+1)</f>
        <v>0</v>
      </c>
      <c r="BN36" s="95">
        <f>Main!$B$10*('Failure Rates'!AF42)*(Main!$Y30-Main!$X30)/8760/(('Failure Rates'!AF42)*Main!$Y30/8760+1)</f>
        <v>0</v>
      </c>
      <c r="BO36" s="95">
        <f>Main!$B$10*('Failure Rates'!AG42)*(Main!$Y30-Main!$X30)/8760/(('Failure Rates'!AG42)*Main!$Y30/8760+1)</f>
        <v>0</v>
      </c>
      <c r="BP36" s="95">
        <f>Main!$B$10*('Failure Rates'!AH42)*(Main!$Y30-Main!$X30)/8760/(('Failure Rates'!AH42)*Main!$Y30/8760+1)</f>
        <v>0</v>
      </c>
      <c r="BQ36" s="95">
        <f>Main!$B$10*('Failure Rates'!AI42)*(Main!$Y30-Main!$X30)/8760/(('Failure Rates'!AI42)*Main!$Y30/8760+1)</f>
        <v>0</v>
      </c>
      <c r="BR36" s="95">
        <f>Main!$B$10*('Failure Rates'!AJ42)*(Main!$Y30-Main!$X30)/8760/(('Failure Rates'!AJ42)*Main!$Y30/8760+1)</f>
        <v>0</v>
      </c>
    </row>
    <row r="37" spans="2:70" ht="10.5" x14ac:dyDescent="0.25">
      <c r="B37" s="8" t="s">
        <v>175</v>
      </c>
      <c r="C37" s="8"/>
      <c r="D37" s="8"/>
      <c r="E37" s="95">
        <f>Main!$B$9*('Failure Rates'!E43)*(Main!$Y31-Main!$V31)/8760/(('Failure Rates'!E43)*Main!$Y31/8760+1)</f>
        <v>0</v>
      </c>
      <c r="F37" s="95">
        <f>Main!$B$9*('Failure Rates'!F43)*(Main!$Y31-Main!$V31)/8760/(('Failure Rates'!F43)*Main!$Y31/8760+1)</f>
        <v>0</v>
      </c>
      <c r="G37" s="95">
        <f>Main!$B$9*('Failure Rates'!G43)*(Main!$Y31-Main!$V31)/8760/(('Failure Rates'!G43)*Main!$Y31/8760+1)</f>
        <v>0</v>
      </c>
      <c r="H37" s="95">
        <f>Main!$B$9*('Failure Rates'!H43)*(Main!$Y31-Main!$V31)/8760/(('Failure Rates'!H43)*Main!$Y31/8760+1)</f>
        <v>0</v>
      </c>
      <c r="I37" s="95">
        <f>Main!$B$9*('Failure Rates'!I43)*(Main!$Y31-Main!$V31)/8760/(('Failure Rates'!I43)*Main!$Y31/8760+1)</f>
        <v>0</v>
      </c>
      <c r="J37" s="95">
        <f>Main!$B$9*('Failure Rates'!J43)*(Main!$Y31-Main!$V31)/8760/(('Failure Rates'!J43)*Main!$Y31/8760+1)</f>
        <v>0</v>
      </c>
      <c r="K37" s="95">
        <f>Main!$B$9*('Failure Rates'!K43)*(Main!$Y31-Main!$V31)/8760/(('Failure Rates'!K43)*Main!$Y31/8760+1)</f>
        <v>0</v>
      </c>
      <c r="L37" s="95">
        <f>Main!$B$9*('Failure Rates'!L43)*(Main!$Y31-Main!$V31)/8760/(('Failure Rates'!L43)*Main!$Y31/8760+1)</f>
        <v>0</v>
      </c>
      <c r="M37" s="95">
        <f>Main!$B$9*('Failure Rates'!M43)*(Main!$Y31-Main!$V31)/8760/(('Failure Rates'!M43)*Main!$Y31/8760+1)</f>
        <v>0</v>
      </c>
      <c r="N37" s="95">
        <f>Main!$B$9*('Failure Rates'!N43)*(Main!$Y31-Main!$V31)/8760/(('Failure Rates'!N43)*Main!$Y31/8760+1)</f>
        <v>0</v>
      </c>
      <c r="O37" s="95">
        <f>Main!$B$9*('Failure Rates'!O43)*(Main!$Y31-Main!$V31)/8760/(('Failure Rates'!O43)*Main!$Y31/8760+1)</f>
        <v>0</v>
      </c>
      <c r="P37" s="95">
        <f>Main!$B$9*('Failure Rates'!P43)*(Main!$Y31-Main!$V31)/8760/(('Failure Rates'!P43)*Main!$Y31/8760+1)</f>
        <v>0</v>
      </c>
      <c r="Q37" s="95">
        <f>Main!$B$9*('Failure Rates'!Q43)*(Main!$Y31-Main!$V31)/8760/(('Failure Rates'!Q43)*Main!$Y31/8760+1)</f>
        <v>0</v>
      </c>
      <c r="R37" s="95">
        <f>Main!$B$9*('Failure Rates'!R43)*(Main!$Y31-Main!$V31)/8760/(('Failure Rates'!R43)*Main!$Y31/8760+1)</f>
        <v>0</v>
      </c>
      <c r="S37" s="95">
        <f>Main!$B$9*('Failure Rates'!S43)*(Main!$Y31-Main!$V31)/8760/(('Failure Rates'!S43)*Main!$Y31/8760+1)</f>
        <v>0</v>
      </c>
      <c r="T37" s="95">
        <f>Main!$B$9*('Failure Rates'!T43)*(Main!$Y31-Main!$V31)/8760/(('Failure Rates'!T43)*Main!$Y31/8760+1)</f>
        <v>0</v>
      </c>
      <c r="U37" s="95">
        <f>Main!$B$9*('Failure Rates'!U43)*(Main!$Y31-Main!$V31)/8760/(('Failure Rates'!U43)*Main!$Y31/8760+1)</f>
        <v>0</v>
      </c>
      <c r="V37" s="95">
        <f>Main!$B$9*('Failure Rates'!V43)*(Main!$Y31-Main!$V31)/8760/(('Failure Rates'!V43)*Main!$Y31/8760+1)</f>
        <v>0</v>
      </c>
      <c r="W37" s="95">
        <f>Main!$B$9*('Failure Rates'!W43)*(Main!$Y31-Main!$V31)/8760/(('Failure Rates'!W43)*Main!$Y31/8760+1)</f>
        <v>0</v>
      </c>
      <c r="X37" s="95">
        <f>Main!$B$9*('Failure Rates'!X43)*(Main!$Y31-Main!$V31)/8760/(('Failure Rates'!X43)*Main!$Y31/8760+1)</f>
        <v>0</v>
      </c>
      <c r="Y37" s="95">
        <f>Main!$B$9*('Failure Rates'!Y43)*(Main!$Y31-Main!$V31)/8760/(('Failure Rates'!Y43)*Main!$Y31/8760+1)</f>
        <v>0</v>
      </c>
      <c r="Z37" s="95">
        <f>Main!$B$9*('Failure Rates'!Z43)*(Main!$Y31-Main!$V31)/8760/(('Failure Rates'!Z43)*Main!$Y31/8760+1)</f>
        <v>0</v>
      </c>
      <c r="AA37" s="95">
        <f>Main!$B$9*('Failure Rates'!AA43)*(Main!$Y31-Main!$V31)/8760/(('Failure Rates'!AA43)*Main!$Y31/8760+1)</f>
        <v>0</v>
      </c>
      <c r="AB37" s="95">
        <f>Main!$B$9*('Failure Rates'!AB43)*(Main!$Y31-Main!$V31)/8760/(('Failure Rates'!AB43)*Main!$Y31/8760+1)</f>
        <v>0</v>
      </c>
      <c r="AC37" s="95">
        <f>Main!$B$9*('Failure Rates'!AC43)*(Main!$Y31-Main!$V31)/8760/(('Failure Rates'!AC43)*Main!$Y31/8760+1)</f>
        <v>0</v>
      </c>
      <c r="AD37" s="95">
        <f>Main!$B$9*('Failure Rates'!AD43)*(Main!$Y31-Main!$V31)/8760/(('Failure Rates'!AD43)*Main!$Y31/8760+1)</f>
        <v>0</v>
      </c>
      <c r="AE37" s="95">
        <f>Main!$B$9*('Failure Rates'!AE43)*(Main!$Y31-Main!$V31)/8760/(('Failure Rates'!AE43)*Main!$Y31/8760+1)</f>
        <v>0</v>
      </c>
      <c r="AF37" s="95">
        <f>Main!$B$9*('Failure Rates'!AF43)*(Main!$Y31-Main!$V31)/8760/(('Failure Rates'!AF43)*Main!$Y31/8760+1)</f>
        <v>0</v>
      </c>
      <c r="AG37" s="95">
        <f>Main!$B$9*('Failure Rates'!AG43)*(Main!$Y31-Main!$V31)/8760/(('Failure Rates'!AG43)*Main!$Y31/8760+1)</f>
        <v>0</v>
      </c>
      <c r="AH37" s="95">
        <f>Main!$B$9*('Failure Rates'!AH43)*(Main!$Y31-Main!$V31)/8760/(('Failure Rates'!AH43)*Main!$Y31/8760+1)</f>
        <v>0</v>
      </c>
      <c r="AI37" s="95">
        <f>Main!$B$9*('Failure Rates'!AI43)*(Main!$Y31-Main!$V31)/8760/(('Failure Rates'!AI43)*Main!$Y31/8760+1)</f>
        <v>0</v>
      </c>
      <c r="AJ37" s="95">
        <f>Main!$B$9*('Failure Rates'!AJ43)*(Main!$Y31-Main!$V31)/8760/(('Failure Rates'!AJ43)*Main!$Y31/8760+1)</f>
        <v>0</v>
      </c>
      <c r="AK37" s="14"/>
      <c r="AL37" s="14"/>
      <c r="AM37" s="95">
        <f>Main!$B$10*('Failure Rates'!E43)*(Main!$Y31-Main!$X31)/8760/(('Failure Rates'!E43)*Main!$Y31/8760+1)</f>
        <v>0</v>
      </c>
      <c r="AN37" s="95">
        <f>Main!$B$10*('Failure Rates'!F43)*(Main!$Y31-Main!$X31)/8760/(('Failure Rates'!F43)*Main!$Y31/8760+1)</f>
        <v>0</v>
      </c>
      <c r="AO37" s="95">
        <f>Main!$B$10*('Failure Rates'!G43)*(Main!$Y31-Main!$X31)/8760/(('Failure Rates'!G43)*Main!$Y31/8760+1)</f>
        <v>0</v>
      </c>
      <c r="AP37" s="95">
        <f>Main!$B$10*('Failure Rates'!H43)*(Main!$Y31-Main!$X31)/8760/(('Failure Rates'!H43)*Main!$Y31/8760+1)</f>
        <v>0</v>
      </c>
      <c r="AQ37" s="95">
        <f>Main!$B$10*('Failure Rates'!I43)*(Main!$Y31-Main!$X31)/8760/(('Failure Rates'!I43)*Main!$Y31/8760+1)</f>
        <v>0</v>
      </c>
      <c r="AR37" s="95">
        <f>Main!$B$10*('Failure Rates'!J43)*(Main!$Y31-Main!$X31)/8760/(('Failure Rates'!J43)*Main!$Y31/8760+1)</f>
        <v>0</v>
      </c>
      <c r="AS37" s="95">
        <f>Main!$B$10*('Failure Rates'!K43)*(Main!$Y31-Main!$X31)/8760/(('Failure Rates'!K43)*Main!$Y31/8760+1)</f>
        <v>0</v>
      </c>
      <c r="AT37" s="95">
        <f>Main!$B$10*('Failure Rates'!L43)*(Main!$Y31-Main!$X31)/8760/(('Failure Rates'!L43)*Main!$Y31/8760+1)</f>
        <v>0</v>
      </c>
      <c r="AU37" s="95">
        <f>Main!$B$10*('Failure Rates'!M43)*(Main!$Y31-Main!$X31)/8760/(('Failure Rates'!M43)*Main!$Y31/8760+1)</f>
        <v>0</v>
      </c>
      <c r="AV37" s="95">
        <f>Main!$B$10*('Failure Rates'!N43)*(Main!$Y31-Main!$X31)/8760/(('Failure Rates'!N43)*Main!$Y31/8760+1)</f>
        <v>0</v>
      </c>
      <c r="AW37" s="95">
        <f>Main!$B$10*('Failure Rates'!O43)*(Main!$Y31-Main!$X31)/8760/(('Failure Rates'!O43)*Main!$Y31/8760+1)</f>
        <v>0</v>
      </c>
      <c r="AX37" s="95">
        <f>Main!$B$10*('Failure Rates'!P43)*(Main!$Y31-Main!$X31)/8760/(('Failure Rates'!P43)*Main!$Y31/8760+1)</f>
        <v>0</v>
      </c>
      <c r="AY37" s="95">
        <f>Main!$B$10*('Failure Rates'!Q43)*(Main!$Y31-Main!$X31)/8760/(('Failure Rates'!Q43)*Main!$Y31/8760+1)</f>
        <v>0</v>
      </c>
      <c r="AZ37" s="95">
        <f>Main!$B$10*('Failure Rates'!R43)*(Main!$Y31-Main!$X31)/8760/(('Failure Rates'!R43)*Main!$Y31/8760+1)</f>
        <v>0</v>
      </c>
      <c r="BA37" s="95">
        <f>Main!$B$10*('Failure Rates'!S43)*(Main!$Y31-Main!$X31)/8760/(('Failure Rates'!S43)*Main!$Y31/8760+1)</f>
        <v>0</v>
      </c>
      <c r="BB37" s="95">
        <f>Main!$B$10*('Failure Rates'!T43)*(Main!$Y31-Main!$X31)/8760/(('Failure Rates'!T43)*Main!$Y31/8760+1)</f>
        <v>0</v>
      </c>
      <c r="BC37" s="95">
        <f>Main!$B$10*('Failure Rates'!U43)*(Main!$Y31-Main!$X31)/8760/(('Failure Rates'!U43)*Main!$Y31/8760+1)</f>
        <v>0</v>
      </c>
      <c r="BD37" s="95">
        <f>Main!$B$10*('Failure Rates'!V43)*(Main!$Y31-Main!$X31)/8760/(('Failure Rates'!V43)*Main!$Y31/8760+1)</f>
        <v>0</v>
      </c>
      <c r="BE37" s="95">
        <f>Main!$B$10*('Failure Rates'!W43)*(Main!$Y31-Main!$X31)/8760/(('Failure Rates'!W43)*Main!$Y31/8760+1)</f>
        <v>0</v>
      </c>
      <c r="BF37" s="95">
        <f>Main!$B$10*('Failure Rates'!X43)*(Main!$Y31-Main!$X31)/8760/(('Failure Rates'!X43)*Main!$Y31/8760+1)</f>
        <v>0</v>
      </c>
      <c r="BG37" s="95">
        <f>Main!$B$10*('Failure Rates'!Y43)*(Main!$Y31-Main!$X31)/8760/(('Failure Rates'!Y43)*Main!$Y31/8760+1)</f>
        <v>0</v>
      </c>
      <c r="BH37" s="95">
        <f>Main!$B$10*('Failure Rates'!Z43)*(Main!$Y31-Main!$X31)/8760/(('Failure Rates'!Z43)*Main!$Y31/8760+1)</f>
        <v>0</v>
      </c>
      <c r="BI37" s="95">
        <f>Main!$B$10*('Failure Rates'!AA43)*(Main!$Y31-Main!$X31)/8760/(('Failure Rates'!AA43)*Main!$Y31/8760+1)</f>
        <v>0</v>
      </c>
      <c r="BJ37" s="95">
        <f>Main!$B$10*('Failure Rates'!AB43)*(Main!$Y31-Main!$X31)/8760/(('Failure Rates'!AB43)*Main!$Y31/8760+1)</f>
        <v>0</v>
      </c>
      <c r="BK37" s="95">
        <f>Main!$B$10*('Failure Rates'!AC43)*(Main!$Y31-Main!$X31)/8760/(('Failure Rates'!AC43)*Main!$Y31/8760+1)</f>
        <v>0</v>
      </c>
      <c r="BL37" s="95">
        <f>Main!$B$10*('Failure Rates'!AD43)*(Main!$Y31-Main!$X31)/8760/(('Failure Rates'!AD43)*Main!$Y31/8760+1)</f>
        <v>0</v>
      </c>
      <c r="BM37" s="95">
        <f>Main!$B$10*('Failure Rates'!AE43)*(Main!$Y31-Main!$X31)/8760/(('Failure Rates'!AE43)*Main!$Y31/8760+1)</f>
        <v>0</v>
      </c>
      <c r="BN37" s="95">
        <f>Main!$B$10*('Failure Rates'!AF43)*(Main!$Y31-Main!$X31)/8760/(('Failure Rates'!AF43)*Main!$Y31/8760+1)</f>
        <v>0</v>
      </c>
      <c r="BO37" s="95">
        <f>Main!$B$10*('Failure Rates'!AG43)*(Main!$Y31-Main!$X31)/8760/(('Failure Rates'!AG43)*Main!$Y31/8760+1)</f>
        <v>0</v>
      </c>
      <c r="BP37" s="95">
        <f>Main!$B$10*('Failure Rates'!AH43)*(Main!$Y31-Main!$X31)/8760/(('Failure Rates'!AH43)*Main!$Y31/8760+1)</f>
        <v>0</v>
      </c>
      <c r="BQ37" s="95">
        <f>Main!$B$10*('Failure Rates'!AI43)*(Main!$Y31-Main!$X31)/8760/(('Failure Rates'!AI43)*Main!$Y31/8760+1)</f>
        <v>0</v>
      </c>
      <c r="BR37" s="95">
        <f>Main!$B$10*('Failure Rates'!AJ43)*(Main!$Y31-Main!$X31)/8760/(('Failure Rates'!AJ43)*Main!$Y31/8760+1)</f>
        <v>0</v>
      </c>
    </row>
    <row r="38" spans="2:70" ht="10.5" x14ac:dyDescent="0.25">
      <c r="B38" s="8" t="s">
        <v>176</v>
      </c>
      <c r="C38" s="8"/>
      <c r="D38" s="8"/>
      <c r="E38" s="95">
        <f>Main!$B$9*('Failure Rates'!E44)*(Main!$Y32-Main!$V32)/8760/(('Failure Rates'!E44)*Main!$Y32/8760+1)</f>
        <v>0</v>
      </c>
      <c r="F38" s="95">
        <f>Main!$B$9*('Failure Rates'!F44)*(Main!$Y32-Main!$V32)/8760/(('Failure Rates'!F44)*Main!$Y32/8760+1)</f>
        <v>0</v>
      </c>
      <c r="G38" s="95">
        <f>Main!$B$9*('Failure Rates'!G44)*(Main!$Y32-Main!$V32)/8760/(('Failure Rates'!G44)*Main!$Y32/8760+1)</f>
        <v>0</v>
      </c>
      <c r="H38" s="95">
        <f>Main!$B$9*('Failure Rates'!H44)*(Main!$Y32-Main!$V32)/8760/(('Failure Rates'!H44)*Main!$Y32/8760+1)</f>
        <v>0</v>
      </c>
      <c r="I38" s="95">
        <f>Main!$B$9*('Failure Rates'!I44)*(Main!$Y32-Main!$V32)/8760/(('Failure Rates'!I44)*Main!$Y32/8760+1)</f>
        <v>0</v>
      </c>
      <c r="J38" s="95">
        <f>Main!$B$9*('Failure Rates'!J44)*(Main!$Y32-Main!$V32)/8760/(('Failure Rates'!J44)*Main!$Y32/8760+1)</f>
        <v>0</v>
      </c>
      <c r="K38" s="95">
        <f>Main!$B$9*('Failure Rates'!K44)*(Main!$Y32-Main!$V32)/8760/(('Failure Rates'!K44)*Main!$Y32/8760+1)</f>
        <v>0</v>
      </c>
      <c r="L38" s="95">
        <f>Main!$B$9*('Failure Rates'!L44)*(Main!$Y32-Main!$V32)/8760/(('Failure Rates'!L44)*Main!$Y32/8760+1)</f>
        <v>0</v>
      </c>
      <c r="M38" s="95">
        <f>Main!$B$9*('Failure Rates'!M44)*(Main!$Y32-Main!$V32)/8760/(('Failure Rates'!M44)*Main!$Y32/8760+1)</f>
        <v>0</v>
      </c>
      <c r="N38" s="95">
        <f>Main!$B$9*('Failure Rates'!N44)*(Main!$Y32-Main!$V32)/8760/(('Failure Rates'!N44)*Main!$Y32/8760+1)</f>
        <v>0</v>
      </c>
      <c r="O38" s="95">
        <f>Main!$B$9*('Failure Rates'!O44)*(Main!$Y32-Main!$V32)/8760/(('Failure Rates'!O44)*Main!$Y32/8760+1)</f>
        <v>0</v>
      </c>
      <c r="P38" s="95">
        <f>Main!$B$9*('Failure Rates'!P44)*(Main!$Y32-Main!$V32)/8760/(('Failure Rates'!P44)*Main!$Y32/8760+1)</f>
        <v>0</v>
      </c>
      <c r="Q38" s="95">
        <f>Main!$B$9*('Failure Rates'!Q44)*(Main!$Y32-Main!$V32)/8760/(('Failure Rates'!Q44)*Main!$Y32/8760+1)</f>
        <v>0</v>
      </c>
      <c r="R38" s="95">
        <f>Main!$B$9*('Failure Rates'!R44)*(Main!$Y32-Main!$V32)/8760/(('Failure Rates'!R44)*Main!$Y32/8760+1)</f>
        <v>0</v>
      </c>
      <c r="S38" s="95">
        <f>Main!$B$9*('Failure Rates'!S44)*(Main!$Y32-Main!$V32)/8760/(('Failure Rates'!S44)*Main!$Y32/8760+1)</f>
        <v>0</v>
      </c>
      <c r="T38" s="95">
        <f>Main!$B$9*('Failure Rates'!T44)*(Main!$Y32-Main!$V32)/8760/(('Failure Rates'!T44)*Main!$Y32/8760+1)</f>
        <v>0</v>
      </c>
      <c r="U38" s="95">
        <f>Main!$B$9*('Failure Rates'!U44)*(Main!$Y32-Main!$V32)/8760/(('Failure Rates'!U44)*Main!$Y32/8760+1)</f>
        <v>0</v>
      </c>
      <c r="V38" s="95">
        <f>Main!$B$9*('Failure Rates'!V44)*(Main!$Y32-Main!$V32)/8760/(('Failure Rates'!V44)*Main!$Y32/8760+1)</f>
        <v>0</v>
      </c>
      <c r="W38" s="95">
        <f>Main!$B$9*('Failure Rates'!W44)*(Main!$Y32-Main!$V32)/8760/(('Failure Rates'!W44)*Main!$Y32/8760+1)</f>
        <v>0</v>
      </c>
      <c r="X38" s="95">
        <f>Main!$B$9*('Failure Rates'!X44)*(Main!$Y32-Main!$V32)/8760/(('Failure Rates'!X44)*Main!$Y32/8760+1)</f>
        <v>0</v>
      </c>
      <c r="Y38" s="95">
        <f>Main!$B$9*('Failure Rates'!Y44)*(Main!$Y32-Main!$V32)/8760/(('Failure Rates'!Y44)*Main!$Y32/8760+1)</f>
        <v>0</v>
      </c>
      <c r="Z38" s="95">
        <f>Main!$B$9*('Failure Rates'!Z44)*(Main!$Y32-Main!$V32)/8760/(('Failure Rates'!Z44)*Main!$Y32/8760+1)</f>
        <v>0</v>
      </c>
      <c r="AA38" s="95">
        <f>Main!$B$9*('Failure Rates'!AA44)*(Main!$Y32-Main!$V32)/8760/(('Failure Rates'!AA44)*Main!$Y32/8760+1)</f>
        <v>0</v>
      </c>
      <c r="AB38" s="95">
        <f>Main!$B$9*('Failure Rates'!AB44)*(Main!$Y32-Main!$V32)/8760/(('Failure Rates'!AB44)*Main!$Y32/8760+1)</f>
        <v>0</v>
      </c>
      <c r="AC38" s="95">
        <f>Main!$B$9*('Failure Rates'!AC44)*(Main!$Y32-Main!$V32)/8760/(('Failure Rates'!AC44)*Main!$Y32/8760+1)</f>
        <v>0</v>
      </c>
      <c r="AD38" s="95">
        <f>Main!$B$9*('Failure Rates'!AD44)*(Main!$Y32-Main!$V32)/8760/(('Failure Rates'!AD44)*Main!$Y32/8760+1)</f>
        <v>0</v>
      </c>
      <c r="AE38" s="95">
        <f>Main!$B$9*('Failure Rates'!AE44)*(Main!$Y32-Main!$V32)/8760/(('Failure Rates'!AE44)*Main!$Y32/8760+1)</f>
        <v>0</v>
      </c>
      <c r="AF38" s="95">
        <f>Main!$B$9*('Failure Rates'!AF44)*(Main!$Y32-Main!$V32)/8760/(('Failure Rates'!AF44)*Main!$Y32/8760+1)</f>
        <v>0</v>
      </c>
      <c r="AG38" s="95">
        <f>Main!$B$9*('Failure Rates'!AG44)*(Main!$Y32-Main!$V32)/8760/(('Failure Rates'!AG44)*Main!$Y32/8760+1)</f>
        <v>0</v>
      </c>
      <c r="AH38" s="95">
        <f>Main!$B$9*('Failure Rates'!AH44)*(Main!$Y32-Main!$V32)/8760/(('Failure Rates'!AH44)*Main!$Y32/8760+1)</f>
        <v>0</v>
      </c>
      <c r="AI38" s="95">
        <f>Main!$B$9*('Failure Rates'!AI44)*(Main!$Y32-Main!$V32)/8760/(('Failure Rates'!AI44)*Main!$Y32/8760+1)</f>
        <v>0</v>
      </c>
      <c r="AJ38" s="95">
        <f>Main!$B$9*('Failure Rates'!AJ44)*(Main!$Y32-Main!$V32)/8760/(('Failure Rates'!AJ44)*Main!$Y32/8760+1)</f>
        <v>0</v>
      </c>
      <c r="AK38" s="14"/>
      <c r="AL38" s="14"/>
      <c r="AM38" s="95">
        <f>Main!$B$10*('Failure Rates'!E44)*(Main!$Y32-Main!$X32)/8760/(('Failure Rates'!E44)*Main!$Y32/8760+1)</f>
        <v>0</v>
      </c>
      <c r="AN38" s="95">
        <f>Main!$B$10*('Failure Rates'!F44)*(Main!$Y32-Main!$X32)/8760/(('Failure Rates'!F44)*Main!$Y32/8760+1)</f>
        <v>0</v>
      </c>
      <c r="AO38" s="95">
        <f>Main!$B$10*('Failure Rates'!G44)*(Main!$Y32-Main!$X32)/8760/(('Failure Rates'!G44)*Main!$Y32/8760+1)</f>
        <v>0</v>
      </c>
      <c r="AP38" s="95">
        <f>Main!$B$10*('Failure Rates'!H44)*(Main!$Y32-Main!$X32)/8760/(('Failure Rates'!H44)*Main!$Y32/8760+1)</f>
        <v>0</v>
      </c>
      <c r="AQ38" s="95">
        <f>Main!$B$10*('Failure Rates'!I44)*(Main!$Y32-Main!$X32)/8760/(('Failure Rates'!I44)*Main!$Y32/8760+1)</f>
        <v>0</v>
      </c>
      <c r="AR38" s="95">
        <f>Main!$B$10*('Failure Rates'!J44)*(Main!$Y32-Main!$X32)/8760/(('Failure Rates'!J44)*Main!$Y32/8760+1)</f>
        <v>0</v>
      </c>
      <c r="AS38" s="95">
        <f>Main!$B$10*('Failure Rates'!K44)*(Main!$Y32-Main!$X32)/8760/(('Failure Rates'!K44)*Main!$Y32/8760+1)</f>
        <v>0</v>
      </c>
      <c r="AT38" s="95">
        <f>Main!$B$10*('Failure Rates'!L44)*(Main!$Y32-Main!$X32)/8760/(('Failure Rates'!L44)*Main!$Y32/8760+1)</f>
        <v>0</v>
      </c>
      <c r="AU38" s="95">
        <f>Main!$B$10*('Failure Rates'!M44)*(Main!$Y32-Main!$X32)/8760/(('Failure Rates'!M44)*Main!$Y32/8760+1)</f>
        <v>0</v>
      </c>
      <c r="AV38" s="95">
        <f>Main!$B$10*('Failure Rates'!N44)*(Main!$Y32-Main!$X32)/8760/(('Failure Rates'!N44)*Main!$Y32/8760+1)</f>
        <v>0</v>
      </c>
      <c r="AW38" s="95">
        <f>Main!$B$10*('Failure Rates'!O44)*(Main!$Y32-Main!$X32)/8760/(('Failure Rates'!O44)*Main!$Y32/8760+1)</f>
        <v>0</v>
      </c>
      <c r="AX38" s="95">
        <f>Main!$B$10*('Failure Rates'!P44)*(Main!$Y32-Main!$X32)/8760/(('Failure Rates'!P44)*Main!$Y32/8760+1)</f>
        <v>0</v>
      </c>
      <c r="AY38" s="95">
        <f>Main!$B$10*('Failure Rates'!Q44)*(Main!$Y32-Main!$X32)/8760/(('Failure Rates'!Q44)*Main!$Y32/8760+1)</f>
        <v>0</v>
      </c>
      <c r="AZ38" s="95">
        <f>Main!$B$10*('Failure Rates'!R44)*(Main!$Y32-Main!$X32)/8760/(('Failure Rates'!R44)*Main!$Y32/8760+1)</f>
        <v>0</v>
      </c>
      <c r="BA38" s="95">
        <f>Main!$B$10*('Failure Rates'!S44)*(Main!$Y32-Main!$X32)/8760/(('Failure Rates'!S44)*Main!$Y32/8760+1)</f>
        <v>0</v>
      </c>
      <c r="BB38" s="95">
        <f>Main!$B$10*('Failure Rates'!T44)*(Main!$Y32-Main!$X32)/8760/(('Failure Rates'!T44)*Main!$Y32/8760+1)</f>
        <v>0</v>
      </c>
      <c r="BC38" s="95">
        <f>Main!$B$10*('Failure Rates'!U44)*(Main!$Y32-Main!$X32)/8760/(('Failure Rates'!U44)*Main!$Y32/8760+1)</f>
        <v>0</v>
      </c>
      <c r="BD38" s="95">
        <f>Main!$B$10*('Failure Rates'!V44)*(Main!$Y32-Main!$X32)/8760/(('Failure Rates'!V44)*Main!$Y32/8760+1)</f>
        <v>0</v>
      </c>
      <c r="BE38" s="95">
        <f>Main!$B$10*('Failure Rates'!W44)*(Main!$Y32-Main!$X32)/8760/(('Failure Rates'!W44)*Main!$Y32/8760+1)</f>
        <v>0</v>
      </c>
      <c r="BF38" s="95">
        <f>Main!$B$10*('Failure Rates'!X44)*(Main!$Y32-Main!$X32)/8760/(('Failure Rates'!X44)*Main!$Y32/8760+1)</f>
        <v>0</v>
      </c>
      <c r="BG38" s="95">
        <f>Main!$B$10*('Failure Rates'!Y44)*(Main!$Y32-Main!$X32)/8760/(('Failure Rates'!Y44)*Main!$Y32/8760+1)</f>
        <v>0</v>
      </c>
      <c r="BH38" s="95">
        <f>Main!$B$10*('Failure Rates'!Z44)*(Main!$Y32-Main!$X32)/8760/(('Failure Rates'!Z44)*Main!$Y32/8760+1)</f>
        <v>0</v>
      </c>
      <c r="BI38" s="95">
        <f>Main!$B$10*('Failure Rates'!AA44)*(Main!$Y32-Main!$X32)/8760/(('Failure Rates'!AA44)*Main!$Y32/8760+1)</f>
        <v>0</v>
      </c>
      <c r="BJ38" s="95">
        <f>Main!$B$10*('Failure Rates'!AB44)*(Main!$Y32-Main!$X32)/8760/(('Failure Rates'!AB44)*Main!$Y32/8760+1)</f>
        <v>0</v>
      </c>
      <c r="BK38" s="95">
        <f>Main!$B$10*('Failure Rates'!AC44)*(Main!$Y32-Main!$X32)/8760/(('Failure Rates'!AC44)*Main!$Y32/8760+1)</f>
        <v>0</v>
      </c>
      <c r="BL38" s="95">
        <f>Main!$B$10*('Failure Rates'!AD44)*(Main!$Y32-Main!$X32)/8760/(('Failure Rates'!AD44)*Main!$Y32/8760+1)</f>
        <v>0</v>
      </c>
      <c r="BM38" s="95">
        <f>Main!$B$10*('Failure Rates'!AE44)*(Main!$Y32-Main!$X32)/8760/(('Failure Rates'!AE44)*Main!$Y32/8760+1)</f>
        <v>0</v>
      </c>
      <c r="BN38" s="95">
        <f>Main!$B$10*('Failure Rates'!AF44)*(Main!$Y32-Main!$X32)/8760/(('Failure Rates'!AF44)*Main!$Y32/8760+1)</f>
        <v>0</v>
      </c>
      <c r="BO38" s="95">
        <f>Main!$B$10*('Failure Rates'!AG44)*(Main!$Y32-Main!$X32)/8760/(('Failure Rates'!AG44)*Main!$Y32/8760+1)</f>
        <v>0</v>
      </c>
      <c r="BP38" s="95">
        <f>Main!$B$10*('Failure Rates'!AH44)*(Main!$Y32-Main!$X32)/8760/(('Failure Rates'!AH44)*Main!$Y32/8760+1)</f>
        <v>0</v>
      </c>
      <c r="BQ38" s="95">
        <f>Main!$B$10*('Failure Rates'!AI44)*(Main!$Y32-Main!$X32)/8760/(('Failure Rates'!AI44)*Main!$Y32/8760+1)</f>
        <v>0</v>
      </c>
      <c r="BR38" s="95">
        <f>Main!$B$10*('Failure Rates'!AJ44)*(Main!$Y32-Main!$X32)/8760/(('Failure Rates'!AJ44)*Main!$Y32/8760+1)</f>
        <v>0</v>
      </c>
    </row>
    <row r="39" spans="2:70" ht="10.5" x14ac:dyDescent="0.25">
      <c r="B39" s="8" t="s">
        <v>177</v>
      </c>
      <c r="C39" s="8"/>
      <c r="D39" s="8"/>
      <c r="E39" s="95">
        <f>Main!$B$9*('Failure Rates'!E45)*(Main!$Y33-Main!$V33)/8760/(('Failure Rates'!E45)*Main!$Y33/8760+1)</f>
        <v>0</v>
      </c>
      <c r="F39" s="95">
        <f>Main!$B$9*('Failure Rates'!F45)*(Main!$Y33-Main!$V33)/8760/(('Failure Rates'!F45)*Main!$Y33/8760+1)</f>
        <v>0</v>
      </c>
      <c r="G39" s="95">
        <f>Main!$B$9*('Failure Rates'!G45)*(Main!$Y33-Main!$V33)/8760/(('Failure Rates'!G45)*Main!$Y33/8760+1)</f>
        <v>0</v>
      </c>
      <c r="H39" s="95">
        <f>Main!$B$9*('Failure Rates'!H45)*(Main!$Y33-Main!$V33)/8760/(('Failure Rates'!H45)*Main!$Y33/8760+1)</f>
        <v>0</v>
      </c>
      <c r="I39" s="95">
        <f>Main!$B$9*('Failure Rates'!I45)*(Main!$Y33-Main!$V33)/8760/(('Failure Rates'!I45)*Main!$Y33/8760+1)</f>
        <v>0</v>
      </c>
      <c r="J39" s="95">
        <f>Main!$B$9*('Failure Rates'!J45)*(Main!$Y33-Main!$V33)/8760/(('Failure Rates'!J45)*Main!$Y33/8760+1)</f>
        <v>0</v>
      </c>
      <c r="K39" s="95">
        <f>Main!$B$9*('Failure Rates'!K45)*(Main!$Y33-Main!$V33)/8760/(('Failure Rates'!K45)*Main!$Y33/8760+1)</f>
        <v>0</v>
      </c>
      <c r="L39" s="95">
        <f>Main!$B$9*('Failure Rates'!L45)*(Main!$Y33-Main!$V33)/8760/(('Failure Rates'!L45)*Main!$Y33/8760+1)</f>
        <v>0</v>
      </c>
      <c r="M39" s="95">
        <f>Main!$B$9*('Failure Rates'!M45)*(Main!$Y33-Main!$V33)/8760/(('Failure Rates'!M45)*Main!$Y33/8760+1)</f>
        <v>0</v>
      </c>
      <c r="N39" s="95">
        <f>Main!$B$9*('Failure Rates'!N45)*(Main!$Y33-Main!$V33)/8760/(('Failure Rates'!N45)*Main!$Y33/8760+1)</f>
        <v>0</v>
      </c>
      <c r="O39" s="95">
        <f>Main!$B$9*('Failure Rates'!O45)*(Main!$Y33-Main!$V33)/8760/(('Failure Rates'!O45)*Main!$Y33/8760+1)</f>
        <v>0</v>
      </c>
      <c r="P39" s="95">
        <f>Main!$B$9*('Failure Rates'!P45)*(Main!$Y33-Main!$V33)/8760/(('Failure Rates'!P45)*Main!$Y33/8760+1)</f>
        <v>0</v>
      </c>
      <c r="Q39" s="95">
        <f>Main!$B$9*('Failure Rates'!Q45)*(Main!$Y33-Main!$V33)/8760/(('Failure Rates'!Q45)*Main!$Y33/8760+1)</f>
        <v>0</v>
      </c>
      <c r="R39" s="95">
        <f>Main!$B$9*('Failure Rates'!R45)*(Main!$Y33-Main!$V33)/8760/(('Failure Rates'!R45)*Main!$Y33/8760+1)</f>
        <v>0</v>
      </c>
      <c r="S39" s="95">
        <f>Main!$B$9*('Failure Rates'!S45)*(Main!$Y33-Main!$V33)/8760/(('Failure Rates'!S45)*Main!$Y33/8760+1)</f>
        <v>0</v>
      </c>
      <c r="T39" s="95">
        <f>Main!$B$9*('Failure Rates'!T45)*(Main!$Y33-Main!$V33)/8760/(('Failure Rates'!T45)*Main!$Y33/8760+1)</f>
        <v>0</v>
      </c>
      <c r="U39" s="95">
        <f>Main!$B$9*('Failure Rates'!U45)*(Main!$Y33-Main!$V33)/8760/(('Failure Rates'!U45)*Main!$Y33/8760+1)</f>
        <v>0</v>
      </c>
      <c r="V39" s="95">
        <f>Main!$B$9*('Failure Rates'!V45)*(Main!$Y33-Main!$V33)/8760/(('Failure Rates'!V45)*Main!$Y33/8760+1)</f>
        <v>0</v>
      </c>
      <c r="W39" s="95">
        <f>Main!$B$9*('Failure Rates'!W45)*(Main!$Y33-Main!$V33)/8760/(('Failure Rates'!W45)*Main!$Y33/8760+1)</f>
        <v>0</v>
      </c>
      <c r="X39" s="95">
        <f>Main!$B$9*('Failure Rates'!X45)*(Main!$Y33-Main!$V33)/8760/(('Failure Rates'!X45)*Main!$Y33/8760+1)</f>
        <v>0</v>
      </c>
      <c r="Y39" s="95">
        <f>Main!$B$9*('Failure Rates'!Y45)*(Main!$Y33-Main!$V33)/8760/(('Failure Rates'!Y45)*Main!$Y33/8760+1)</f>
        <v>0</v>
      </c>
      <c r="Z39" s="95">
        <f>Main!$B$9*('Failure Rates'!Z45)*(Main!$Y33-Main!$V33)/8760/(('Failure Rates'!Z45)*Main!$Y33/8760+1)</f>
        <v>0</v>
      </c>
      <c r="AA39" s="95">
        <f>Main!$B$9*('Failure Rates'!AA45)*(Main!$Y33-Main!$V33)/8760/(('Failure Rates'!AA45)*Main!$Y33/8760+1)</f>
        <v>0</v>
      </c>
      <c r="AB39" s="95">
        <f>Main!$B$9*('Failure Rates'!AB45)*(Main!$Y33-Main!$V33)/8760/(('Failure Rates'!AB45)*Main!$Y33/8760+1)</f>
        <v>0</v>
      </c>
      <c r="AC39" s="95">
        <f>Main!$B$9*('Failure Rates'!AC45)*(Main!$Y33-Main!$V33)/8760/(('Failure Rates'!AC45)*Main!$Y33/8760+1)</f>
        <v>0</v>
      </c>
      <c r="AD39" s="95">
        <f>Main!$B$9*('Failure Rates'!AD45)*(Main!$Y33-Main!$V33)/8760/(('Failure Rates'!AD45)*Main!$Y33/8760+1)</f>
        <v>0</v>
      </c>
      <c r="AE39" s="95">
        <f>Main!$B$9*('Failure Rates'!AE45)*(Main!$Y33-Main!$V33)/8760/(('Failure Rates'!AE45)*Main!$Y33/8760+1)</f>
        <v>0</v>
      </c>
      <c r="AF39" s="95">
        <f>Main!$B$9*('Failure Rates'!AF45)*(Main!$Y33-Main!$V33)/8760/(('Failure Rates'!AF45)*Main!$Y33/8760+1)</f>
        <v>0</v>
      </c>
      <c r="AG39" s="95">
        <f>Main!$B$9*('Failure Rates'!AG45)*(Main!$Y33-Main!$V33)/8760/(('Failure Rates'!AG45)*Main!$Y33/8760+1)</f>
        <v>0</v>
      </c>
      <c r="AH39" s="95">
        <f>Main!$B$9*('Failure Rates'!AH45)*(Main!$Y33-Main!$V33)/8760/(('Failure Rates'!AH45)*Main!$Y33/8760+1)</f>
        <v>0</v>
      </c>
      <c r="AI39" s="95">
        <f>Main!$B$9*('Failure Rates'!AI45)*(Main!$Y33-Main!$V33)/8760/(('Failure Rates'!AI45)*Main!$Y33/8760+1)</f>
        <v>0</v>
      </c>
      <c r="AJ39" s="95">
        <f>Main!$B$9*('Failure Rates'!AJ45)*(Main!$Y33-Main!$V33)/8760/(('Failure Rates'!AJ45)*Main!$Y33/8760+1)</f>
        <v>0</v>
      </c>
      <c r="AK39" s="14"/>
      <c r="AL39" s="14"/>
      <c r="AM39" s="95">
        <f>Main!$B$10*('Failure Rates'!E45)*(Main!$Y33-Main!$X33)/8760/(('Failure Rates'!E45)*Main!$Y33/8760+1)</f>
        <v>0</v>
      </c>
      <c r="AN39" s="95">
        <f>Main!$B$10*('Failure Rates'!F45)*(Main!$Y33-Main!$X33)/8760/(('Failure Rates'!F45)*Main!$Y33/8760+1)</f>
        <v>0</v>
      </c>
      <c r="AO39" s="95">
        <f>Main!$B$10*('Failure Rates'!G45)*(Main!$Y33-Main!$X33)/8760/(('Failure Rates'!G45)*Main!$Y33/8760+1)</f>
        <v>0</v>
      </c>
      <c r="AP39" s="95">
        <f>Main!$B$10*('Failure Rates'!H45)*(Main!$Y33-Main!$X33)/8760/(('Failure Rates'!H45)*Main!$Y33/8760+1)</f>
        <v>0</v>
      </c>
      <c r="AQ39" s="95">
        <f>Main!$B$10*('Failure Rates'!I45)*(Main!$Y33-Main!$X33)/8760/(('Failure Rates'!I45)*Main!$Y33/8760+1)</f>
        <v>0</v>
      </c>
      <c r="AR39" s="95">
        <f>Main!$B$10*('Failure Rates'!J45)*(Main!$Y33-Main!$X33)/8760/(('Failure Rates'!J45)*Main!$Y33/8760+1)</f>
        <v>0</v>
      </c>
      <c r="AS39" s="95">
        <f>Main!$B$10*('Failure Rates'!K45)*(Main!$Y33-Main!$X33)/8760/(('Failure Rates'!K45)*Main!$Y33/8760+1)</f>
        <v>0</v>
      </c>
      <c r="AT39" s="95">
        <f>Main!$B$10*('Failure Rates'!L45)*(Main!$Y33-Main!$X33)/8760/(('Failure Rates'!L45)*Main!$Y33/8760+1)</f>
        <v>0</v>
      </c>
      <c r="AU39" s="95">
        <f>Main!$B$10*('Failure Rates'!M45)*(Main!$Y33-Main!$X33)/8760/(('Failure Rates'!M45)*Main!$Y33/8760+1)</f>
        <v>0</v>
      </c>
      <c r="AV39" s="95">
        <f>Main!$B$10*('Failure Rates'!N45)*(Main!$Y33-Main!$X33)/8760/(('Failure Rates'!N45)*Main!$Y33/8760+1)</f>
        <v>0</v>
      </c>
      <c r="AW39" s="95">
        <f>Main!$B$10*('Failure Rates'!O45)*(Main!$Y33-Main!$X33)/8760/(('Failure Rates'!O45)*Main!$Y33/8760+1)</f>
        <v>0</v>
      </c>
      <c r="AX39" s="95">
        <f>Main!$B$10*('Failure Rates'!P45)*(Main!$Y33-Main!$X33)/8760/(('Failure Rates'!P45)*Main!$Y33/8760+1)</f>
        <v>0</v>
      </c>
      <c r="AY39" s="95">
        <f>Main!$B$10*('Failure Rates'!Q45)*(Main!$Y33-Main!$X33)/8760/(('Failure Rates'!Q45)*Main!$Y33/8760+1)</f>
        <v>0</v>
      </c>
      <c r="AZ39" s="95">
        <f>Main!$B$10*('Failure Rates'!R45)*(Main!$Y33-Main!$X33)/8760/(('Failure Rates'!R45)*Main!$Y33/8760+1)</f>
        <v>0</v>
      </c>
      <c r="BA39" s="95">
        <f>Main!$B$10*('Failure Rates'!S45)*(Main!$Y33-Main!$X33)/8760/(('Failure Rates'!S45)*Main!$Y33/8760+1)</f>
        <v>0</v>
      </c>
      <c r="BB39" s="95">
        <f>Main!$B$10*('Failure Rates'!T45)*(Main!$Y33-Main!$X33)/8760/(('Failure Rates'!T45)*Main!$Y33/8760+1)</f>
        <v>0</v>
      </c>
      <c r="BC39" s="95">
        <f>Main!$B$10*('Failure Rates'!U45)*(Main!$Y33-Main!$X33)/8760/(('Failure Rates'!U45)*Main!$Y33/8760+1)</f>
        <v>0</v>
      </c>
      <c r="BD39" s="95">
        <f>Main!$B$10*('Failure Rates'!V45)*(Main!$Y33-Main!$X33)/8760/(('Failure Rates'!V45)*Main!$Y33/8760+1)</f>
        <v>0</v>
      </c>
      <c r="BE39" s="95">
        <f>Main!$B$10*('Failure Rates'!W45)*(Main!$Y33-Main!$X33)/8760/(('Failure Rates'!W45)*Main!$Y33/8760+1)</f>
        <v>0</v>
      </c>
      <c r="BF39" s="95">
        <f>Main!$B$10*('Failure Rates'!X45)*(Main!$Y33-Main!$X33)/8760/(('Failure Rates'!X45)*Main!$Y33/8760+1)</f>
        <v>0</v>
      </c>
      <c r="BG39" s="95">
        <f>Main!$B$10*('Failure Rates'!Y45)*(Main!$Y33-Main!$X33)/8760/(('Failure Rates'!Y45)*Main!$Y33/8760+1)</f>
        <v>0</v>
      </c>
      <c r="BH39" s="95">
        <f>Main!$B$10*('Failure Rates'!Z45)*(Main!$Y33-Main!$X33)/8760/(('Failure Rates'!Z45)*Main!$Y33/8760+1)</f>
        <v>0</v>
      </c>
      <c r="BI39" s="95">
        <f>Main!$B$10*('Failure Rates'!AA45)*(Main!$Y33-Main!$X33)/8760/(('Failure Rates'!AA45)*Main!$Y33/8760+1)</f>
        <v>0</v>
      </c>
      <c r="BJ39" s="95">
        <f>Main!$B$10*('Failure Rates'!AB45)*(Main!$Y33-Main!$X33)/8760/(('Failure Rates'!AB45)*Main!$Y33/8760+1)</f>
        <v>0</v>
      </c>
      <c r="BK39" s="95">
        <f>Main!$B$10*('Failure Rates'!AC45)*(Main!$Y33-Main!$X33)/8760/(('Failure Rates'!AC45)*Main!$Y33/8760+1)</f>
        <v>0</v>
      </c>
      <c r="BL39" s="95">
        <f>Main!$B$10*('Failure Rates'!AD45)*(Main!$Y33-Main!$X33)/8760/(('Failure Rates'!AD45)*Main!$Y33/8760+1)</f>
        <v>0</v>
      </c>
      <c r="BM39" s="95">
        <f>Main!$B$10*('Failure Rates'!AE45)*(Main!$Y33-Main!$X33)/8760/(('Failure Rates'!AE45)*Main!$Y33/8760+1)</f>
        <v>0</v>
      </c>
      <c r="BN39" s="95">
        <f>Main!$B$10*('Failure Rates'!AF45)*(Main!$Y33-Main!$X33)/8760/(('Failure Rates'!AF45)*Main!$Y33/8760+1)</f>
        <v>0</v>
      </c>
      <c r="BO39" s="95">
        <f>Main!$B$10*('Failure Rates'!AG45)*(Main!$Y33-Main!$X33)/8760/(('Failure Rates'!AG45)*Main!$Y33/8760+1)</f>
        <v>0</v>
      </c>
      <c r="BP39" s="95">
        <f>Main!$B$10*('Failure Rates'!AH45)*(Main!$Y33-Main!$X33)/8760/(('Failure Rates'!AH45)*Main!$Y33/8760+1)</f>
        <v>0</v>
      </c>
      <c r="BQ39" s="95">
        <f>Main!$B$10*('Failure Rates'!AI45)*(Main!$Y33-Main!$X33)/8760/(('Failure Rates'!AI45)*Main!$Y33/8760+1)</f>
        <v>0</v>
      </c>
      <c r="BR39" s="95">
        <f>Main!$B$10*('Failure Rates'!AJ45)*(Main!$Y33-Main!$X33)/8760/(('Failure Rates'!AJ45)*Main!$Y33/8760+1)</f>
        <v>0</v>
      </c>
    </row>
    <row r="40" spans="2:70" ht="10.5" x14ac:dyDescent="0.25">
      <c r="B40" s="8" t="s">
        <v>178</v>
      </c>
      <c r="C40" s="8">
        <f ca="1">IF(Main!$B$36="No results",0,IF(ISBLANK(Main!$B36),0,(INDEX(Main!$V$22:$V$33,MATCH(Main!$C36,Main!$B$22:$B$33,0))+INDEX(Main!$V$22:$V$33,MATCH(Main!$D36,Main!$B$22:$B$33,0)))))</f>
        <v>8.5</v>
      </c>
      <c r="D40" s="8">
        <f ca="1">IF(Main!$B$36="No results",0,IF(ISBLANK(Main!$B36),0,(INDEX(Main!$Y$22:$Y$33,MATCH(Main!$C36,Main!$B$22:$B$33,0)))))</f>
        <v>408</v>
      </c>
      <c r="E40" s="95">
        <f ca="1">Main!$B$9*('Failure Rates'!E46)*($D40-$C40)/8760/(('Failure Rates'!E46)*$D40/8760+1)</f>
        <v>1.9899318380392552</v>
      </c>
      <c r="F40" s="95">
        <f ca="1">Main!$B$9*('Failure Rates'!F46)*($D40-$C40)/8760/(('Failure Rates'!F46)*$D40/8760+1)</f>
        <v>2.1833857332985689</v>
      </c>
      <c r="G40" s="95">
        <f ca="1">Main!$B$9*('Failure Rates'!G46)*($D40-$C40)/8760/(('Failure Rates'!G46)*$D40/8760+1)</f>
        <v>2.3916398606174565</v>
      </c>
      <c r="H40" s="95">
        <f ca="1">Main!$B$9*('Failure Rates'!H46)*($D40-$C40)/8760/(('Failure Rates'!H46)*$D40/8760+1)</f>
        <v>2.615530634177186</v>
      </c>
      <c r="I40" s="95">
        <f ca="1">Main!$B$9*('Failure Rates'!I46)*($D40-$C40)/8760/(('Failure Rates'!I46)*$D40/8760+1)</f>
        <v>2.8559255058288611</v>
      </c>
      <c r="J40" s="95">
        <f ca="1">Main!$B$9*('Failure Rates'!J46)*($D40-$C40)/8760/(('Failure Rates'!J46)*$D40/8760+1)</f>
        <v>3.1137235170868087</v>
      </c>
      <c r="K40" s="95">
        <f ca="1">Main!$B$9*('Failure Rates'!K46)*($D40-$C40)/8760/(('Failure Rates'!K46)*$D40/8760+1)</f>
        <v>3.389855847870002</v>
      </c>
      <c r="L40" s="95">
        <f ca="1">Main!$B$9*('Failure Rates'!L46)*($D40-$C40)/8760/(('Failure Rates'!L46)*$D40/8760+1)</f>
        <v>3.6852863616991529</v>
      </c>
      <c r="M40" s="95">
        <f ca="1">Main!$B$9*('Failure Rates'!M46)*($D40-$C40)/8760/(('Failure Rates'!M46)*$D40/8760+1)</f>
        <v>4.00101214704216</v>
      </c>
      <c r="N40" s="95">
        <f ca="1">Main!$B$9*('Failure Rates'!N46)*($D40-$C40)/8760/(('Failure Rates'!N46)*$D40/8760+1)</f>
        <v>4.3380640544854217</v>
      </c>
      <c r="O40" s="95">
        <f ca="1">Main!$B$9*('Failure Rates'!O46)*($D40-$C40)/8760/(('Failure Rates'!O46)*$D40/8760+1)</f>
        <v>4.6975072293925662</v>
      </c>
      <c r="P40" s="95">
        <f ca="1">Main!$B$9*('Failure Rates'!P46)*($D40-$C40)/8760/(('Failure Rates'!P46)*$D40/8760+1)</f>
        <v>5.0804416396959517</v>
      </c>
      <c r="Q40" s="95">
        <f ca="1">Main!$B$9*('Failure Rates'!Q46)*($D40-$C40)/8760/(('Failure Rates'!Q46)*$D40/8760+1)</f>
        <v>5.4880025984493326</v>
      </c>
      <c r="R40" s="95">
        <f ca="1">Main!$B$9*('Failure Rates'!R46)*($D40-$C40)/8760/(('Failure Rates'!R46)*$D40/8760+1)</f>
        <v>5.9213612807528797</v>
      </c>
      <c r="S40" s="95">
        <f ca="1">Main!$B$9*('Failure Rates'!S46)*($D40-$C40)/8760/(('Failure Rates'!S46)*$D40/8760+1)</f>
        <v>6.381725234643838</v>
      </c>
      <c r="T40" s="95">
        <f ca="1">Main!$B$9*('Failure Rates'!T46)*($D40-$C40)/8760/(('Failure Rates'!T46)*$D40/8760+1)</f>
        <v>6.8703388855277829</v>
      </c>
      <c r="U40" s="95">
        <f ca="1">Main!$B$9*('Failure Rates'!U46)*($D40-$C40)/8760/(('Failure Rates'!U46)*$D40/8760+1)</f>
        <v>7.3884840337067548</v>
      </c>
      <c r="V40" s="95">
        <f ca="1">Main!$B$9*('Failure Rates'!V46)*($D40-$C40)/8760/(('Failure Rates'!V46)*$D40/8760+1)</f>
        <v>7.9374803445410542</v>
      </c>
      <c r="W40" s="95">
        <f ca="1">Main!$B$9*('Failure Rates'!W46)*($D40-$C40)/8760/(('Failure Rates'!W46)*$D40/8760+1)</f>
        <v>8.5186858307619993</v>
      </c>
      <c r="X40" s="95">
        <f ca="1">Main!$B$9*('Failure Rates'!X46)*($D40-$C40)/8760/(('Failure Rates'!X46)*$D40/8760+1)</f>
        <v>9.1334973264324688</v>
      </c>
      <c r="Y40" s="95">
        <f ca="1">Main!$B$9*('Failure Rates'!Y46)*($D40-$C40)/8760/(('Failure Rates'!Y46)*$D40/8760+1)</f>
        <v>9.7833509520316522</v>
      </c>
      <c r="Z40" s="95">
        <f ca="1">Main!$B$9*('Failure Rates'!Z46)*($D40-$C40)/8760/(('Failure Rates'!Z46)*$D40/8760+1)</f>
        <v>10.469722570119115</v>
      </c>
      <c r="AA40" s="95">
        <f ca="1">Main!$B$9*('Failure Rates'!AA46)*($D40-$C40)/8760/(('Failure Rates'!AA46)*$D40/8760+1)</f>
        <v>11.194128231012003</v>
      </c>
      <c r="AB40" s="95">
        <f ca="1">Main!$B$9*('Failure Rates'!AB46)*($D40-$C40)/8760/(('Failure Rates'!AB46)*$D40/8760+1)</f>
        <v>11.958124607887017</v>
      </c>
      <c r="AC40" s="95">
        <f ca="1">Main!$B$9*('Failure Rates'!AC46)*($D40-$C40)/8760/(('Failure Rates'!AC46)*$D40/8760+1)</f>
        <v>12.763309420696828</v>
      </c>
      <c r="AD40" s="95">
        <f ca="1">Main!$B$9*('Failure Rates'!AD46)*($D40-$C40)/8760/(('Failure Rates'!AD46)*$D40/8760+1)</f>
        <v>13.611321848267647</v>
      </c>
      <c r="AE40" s="95">
        <f ca="1">Main!$B$9*('Failure Rates'!AE46)*($D40-$C40)/8760/(('Failure Rates'!AE46)*$D40/8760+1)</f>
        <v>14.503842927921822</v>
      </c>
      <c r="AF40" s="95">
        <f ca="1">Main!$B$9*('Failure Rates'!AF46)*($D40-$C40)/8760/(('Failure Rates'!AF46)*$D40/8760+1)</f>
        <v>15.442595941945996</v>
      </c>
      <c r="AG40" s="95">
        <f ca="1">Main!$B$9*('Failure Rates'!AG46)*($D40-$C40)/8760/(('Failure Rates'!AG46)*$D40/8760+1)</f>
        <v>16.429346790201677</v>
      </c>
      <c r="AH40" s="95">
        <f ca="1">Main!$B$9*('Failure Rates'!AH46)*($D40-$C40)/8760/(('Failure Rates'!AH46)*$D40/8760+1)</f>
        <v>17.465904348151348</v>
      </c>
      <c r="AI40" s="95">
        <f ca="1">Main!$B$9*('Failure Rates'!AI46)*($D40-$C40)/8760/(('Failure Rates'!AI46)*$D40/8760+1)</f>
        <v>18.554120809548941</v>
      </c>
      <c r="AJ40" s="95">
        <f ca="1">Main!$B$9*('Failure Rates'!AJ46)*($D40-$C40)/8760/(('Failure Rates'!AJ46)*$D40/8760+1)</f>
        <v>19.695892013019371</v>
      </c>
      <c r="AK40" s="14">
        <f ca="1">IF(Main!$B$36="No results",0,IF(ISBLANK(Main!$B36),0,(INDEX(Main!$X$22:$X$33,MATCH(Main!$C36,Main!$B$22:$B$33,0))+INDEX(Main!$X$22:$X$33,MATCH(Main!$D36,Main!$B$22:$B$33,0)))))</f>
        <v>7</v>
      </c>
      <c r="AL40" s="14">
        <f ca="1">IF(Main!$B$36="No results",0,IF(ISBLANK(Main!$B36),0,(INDEX(Main!$Y$22:$Y$33,MATCH(Main!$C36,Main!$B$22:$B$33,0)))))</f>
        <v>408</v>
      </c>
      <c r="AM40" s="95">
        <f ca="1">Main!$B$10*('Failure Rates'!E46)*($AL40-$AK40)/8760/(('Failure Rates'!E46)*$AL40/8760+1)</f>
        <v>0</v>
      </c>
      <c r="AN40" s="95">
        <f ca="1">Main!$B$10*('Failure Rates'!F46)*($AL40-$AK40)/8760/(('Failure Rates'!F46)*$AL40/8760+1)</f>
        <v>0</v>
      </c>
      <c r="AO40" s="95">
        <f ca="1">Main!$B$10*('Failure Rates'!G46)*($AL40-$AK40)/8760/(('Failure Rates'!G46)*$AL40/8760+1)</f>
        <v>0</v>
      </c>
      <c r="AP40" s="95">
        <f ca="1">Main!$B$10*('Failure Rates'!H46)*($AL40-$AK40)/8760/(('Failure Rates'!H46)*$AL40/8760+1)</f>
        <v>0</v>
      </c>
      <c r="AQ40" s="95">
        <f ca="1">Main!$B$10*('Failure Rates'!I46)*($AL40-$AK40)/8760/(('Failure Rates'!I46)*$AL40/8760+1)</f>
        <v>0</v>
      </c>
      <c r="AR40" s="95">
        <f ca="1">Main!$B$10*('Failure Rates'!J46)*($AL40-$AK40)/8760/(('Failure Rates'!J46)*$AL40/8760+1)</f>
        <v>0</v>
      </c>
      <c r="AS40" s="95">
        <f ca="1">Main!$B$10*('Failure Rates'!K46)*($AL40-$AK40)/8760/(('Failure Rates'!K46)*$AL40/8760+1)</f>
        <v>0</v>
      </c>
      <c r="AT40" s="95">
        <f ca="1">Main!$B$10*('Failure Rates'!L46)*($AL40-$AK40)/8760/(('Failure Rates'!L46)*$AL40/8760+1)</f>
        <v>0</v>
      </c>
      <c r="AU40" s="95">
        <f ca="1">Main!$B$10*('Failure Rates'!M46)*($AL40-$AK40)/8760/(('Failure Rates'!M46)*$AL40/8760+1)</f>
        <v>0</v>
      </c>
      <c r="AV40" s="95">
        <f ca="1">Main!$B$10*('Failure Rates'!N46)*($AL40-$AK40)/8760/(('Failure Rates'!N46)*$AL40/8760+1)</f>
        <v>0</v>
      </c>
      <c r="AW40" s="95">
        <f ca="1">Main!$B$10*('Failure Rates'!O46)*($AL40-$AK40)/8760/(('Failure Rates'!O46)*$AL40/8760+1)</f>
        <v>0</v>
      </c>
      <c r="AX40" s="95">
        <f ca="1">Main!$B$10*('Failure Rates'!P46)*($AL40-$AK40)/8760/(('Failure Rates'!P46)*$AL40/8760+1)</f>
        <v>0</v>
      </c>
      <c r="AY40" s="95">
        <f ca="1">Main!$B$10*('Failure Rates'!Q46)*($AL40-$AK40)/8760/(('Failure Rates'!Q46)*$AL40/8760+1)</f>
        <v>0</v>
      </c>
      <c r="AZ40" s="95">
        <f ca="1">Main!$B$10*('Failure Rates'!R46)*($AL40-$AK40)/8760/(('Failure Rates'!R46)*$AL40/8760+1)</f>
        <v>0</v>
      </c>
      <c r="BA40" s="95">
        <f ca="1">Main!$B$10*('Failure Rates'!S46)*($AL40-$AK40)/8760/(('Failure Rates'!S46)*$AL40/8760+1)</f>
        <v>0</v>
      </c>
      <c r="BB40" s="95">
        <f ca="1">Main!$B$10*('Failure Rates'!T46)*($AL40-$AK40)/8760/(('Failure Rates'!T46)*$AL40/8760+1)</f>
        <v>0</v>
      </c>
      <c r="BC40" s="95">
        <f ca="1">Main!$B$10*('Failure Rates'!U46)*($AL40-$AK40)/8760/(('Failure Rates'!U46)*$AL40/8760+1)</f>
        <v>0</v>
      </c>
      <c r="BD40" s="95">
        <f ca="1">Main!$B$10*('Failure Rates'!V46)*($AL40-$AK40)/8760/(('Failure Rates'!V46)*$AL40/8760+1)</f>
        <v>0</v>
      </c>
      <c r="BE40" s="95">
        <f ca="1">Main!$B$10*('Failure Rates'!W46)*($AL40-$AK40)/8760/(('Failure Rates'!W46)*$AL40/8760+1)</f>
        <v>0</v>
      </c>
      <c r="BF40" s="95">
        <f ca="1">Main!$B$10*('Failure Rates'!X46)*($AL40-$AK40)/8760/(('Failure Rates'!X46)*$AL40/8760+1)</f>
        <v>0</v>
      </c>
      <c r="BG40" s="95">
        <f ca="1">Main!$B$10*('Failure Rates'!Y46)*($AL40-$AK40)/8760/(('Failure Rates'!Y46)*$AL40/8760+1)</f>
        <v>0</v>
      </c>
      <c r="BH40" s="95">
        <f ca="1">Main!$B$10*('Failure Rates'!Z46)*($AL40-$AK40)/8760/(('Failure Rates'!Z46)*$AL40/8760+1)</f>
        <v>0</v>
      </c>
      <c r="BI40" s="95">
        <f ca="1">Main!$B$10*('Failure Rates'!AA46)*($AL40-$AK40)/8760/(('Failure Rates'!AA46)*$AL40/8760+1)</f>
        <v>0</v>
      </c>
      <c r="BJ40" s="95">
        <f ca="1">Main!$B$10*('Failure Rates'!AB46)*($AL40-$AK40)/8760/(('Failure Rates'!AB46)*$AL40/8760+1)</f>
        <v>0</v>
      </c>
      <c r="BK40" s="95">
        <f ca="1">Main!$B$10*('Failure Rates'!AC46)*($AL40-$AK40)/8760/(('Failure Rates'!AC46)*$AL40/8760+1)</f>
        <v>0</v>
      </c>
      <c r="BL40" s="95">
        <f ca="1">Main!$B$10*('Failure Rates'!AD46)*($AL40-$AK40)/8760/(('Failure Rates'!AD46)*$AL40/8760+1)</f>
        <v>0</v>
      </c>
      <c r="BM40" s="95">
        <f ca="1">Main!$B$10*('Failure Rates'!AE46)*($AL40-$AK40)/8760/(('Failure Rates'!AE46)*$AL40/8760+1)</f>
        <v>0</v>
      </c>
      <c r="BN40" s="95">
        <f ca="1">Main!$B$10*('Failure Rates'!AF46)*($AL40-$AK40)/8760/(('Failure Rates'!AF46)*$AL40/8760+1)</f>
        <v>0</v>
      </c>
      <c r="BO40" s="95">
        <f ca="1">Main!$B$10*('Failure Rates'!AG46)*($AL40-$AK40)/8760/(('Failure Rates'!AG46)*$AL40/8760+1)</f>
        <v>0</v>
      </c>
      <c r="BP40" s="95">
        <f ca="1">Main!$B$10*('Failure Rates'!AH46)*($AL40-$AK40)/8760/(('Failure Rates'!AH46)*$AL40/8760+1)</f>
        <v>0</v>
      </c>
      <c r="BQ40" s="95">
        <f ca="1">Main!$B$10*('Failure Rates'!AI46)*($AL40-$AK40)/8760/(('Failure Rates'!AI46)*$AL40/8760+1)</f>
        <v>0</v>
      </c>
      <c r="BR40" s="95">
        <f ca="1">Main!$B$10*('Failure Rates'!AJ46)*($AL40-$AK40)/8760/(('Failure Rates'!AJ46)*$AL40/8760+1)</f>
        <v>0</v>
      </c>
    </row>
    <row r="41" spans="2:70" ht="10.5" x14ac:dyDescent="0.25">
      <c r="B41" s="8" t="s">
        <v>179</v>
      </c>
      <c r="C41" s="8">
        <f ca="1">IF(Main!$B$36="No results",0,IF(ISBLANK(Main!$B37),0,(INDEX(Main!$V$22:$V$33,MATCH(Main!$C37,Main!$B$22:$B$33,0))+INDEX(Main!$V$22:$V$33,MATCH(Main!$D37,Main!$B$22:$B$33,0)))))</f>
        <v>0</v>
      </c>
      <c r="D41" s="8">
        <f ca="1">IF(Main!$B$36="No results",0,IF(ISBLANK(Main!$B37),0,(INDEX(Main!$Y$22:$Y$33,MATCH(Main!$C37,Main!$B$22:$B$33,0)))))</f>
        <v>0</v>
      </c>
      <c r="E41" s="95">
        <f ca="1">Main!$B$9*('Failure Rates'!E47)*($D41-$C41)/8760/(('Failure Rates'!E47)*$D41/8760+1)</f>
        <v>0</v>
      </c>
      <c r="F41" s="95">
        <f ca="1">Main!$B$9*('Failure Rates'!F47)*($D41-$C41)/8760/(('Failure Rates'!F47)*$D41/8760+1)</f>
        <v>0</v>
      </c>
      <c r="G41" s="95">
        <f ca="1">Main!$B$9*('Failure Rates'!G47)*($D41-$C41)/8760/(('Failure Rates'!G47)*$D41/8760+1)</f>
        <v>0</v>
      </c>
      <c r="H41" s="95">
        <f ca="1">Main!$B$9*('Failure Rates'!H47)*($D41-$C41)/8760/(('Failure Rates'!H47)*$D41/8760+1)</f>
        <v>0</v>
      </c>
      <c r="I41" s="95">
        <f ca="1">Main!$B$9*('Failure Rates'!I47)*($D41-$C41)/8760/(('Failure Rates'!I47)*$D41/8760+1)</f>
        <v>0</v>
      </c>
      <c r="J41" s="95">
        <f ca="1">Main!$B$9*('Failure Rates'!J47)*($D41-$C41)/8760/(('Failure Rates'!J47)*$D41/8760+1)</f>
        <v>0</v>
      </c>
      <c r="K41" s="95">
        <f ca="1">Main!$B$9*('Failure Rates'!K47)*($D41-$C41)/8760/(('Failure Rates'!K47)*$D41/8760+1)</f>
        <v>0</v>
      </c>
      <c r="L41" s="95">
        <f ca="1">Main!$B$9*('Failure Rates'!L47)*($D41-$C41)/8760/(('Failure Rates'!L47)*$D41/8760+1)</f>
        <v>0</v>
      </c>
      <c r="M41" s="95">
        <f ca="1">Main!$B$9*('Failure Rates'!M47)*($D41-$C41)/8760/(('Failure Rates'!M47)*$D41/8760+1)</f>
        <v>0</v>
      </c>
      <c r="N41" s="95">
        <f ca="1">Main!$B$9*('Failure Rates'!N47)*($D41-$C41)/8760/(('Failure Rates'!N47)*$D41/8760+1)</f>
        <v>0</v>
      </c>
      <c r="O41" s="95">
        <f ca="1">Main!$B$9*('Failure Rates'!O47)*($D41-$C41)/8760/(('Failure Rates'!O47)*$D41/8760+1)</f>
        <v>0</v>
      </c>
      <c r="P41" s="95">
        <f ca="1">Main!$B$9*('Failure Rates'!P47)*($D41-$C41)/8760/(('Failure Rates'!P47)*$D41/8760+1)</f>
        <v>0</v>
      </c>
      <c r="Q41" s="95">
        <f ca="1">Main!$B$9*('Failure Rates'!Q47)*($D41-$C41)/8760/(('Failure Rates'!Q47)*$D41/8760+1)</f>
        <v>0</v>
      </c>
      <c r="R41" s="95">
        <f ca="1">Main!$B$9*('Failure Rates'!R47)*($D41-$C41)/8760/(('Failure Rates'!R47)*$D41/8760+1)</f>
        <v>0</v>
      </c>
      <c r="S41" s="95">
        <f ca="1">Main!$B$9*('Failure Rates'!S47)*($D41-$C41)/8760/(('Failure Rates'!S47)*$D41/8760+1)</f>
        <v>0</v>
      </c>
      <c r="T41" s="95">
        <f ca="1">Main!$B$9*('Failure Rates'!T47)*($D41-$C41)/8760/(('Failure Rates'!T47)*$D41/8760+1)</f>
        <v>0</v>
      </c>
      <c r="U41" s="95">
        <f ca="1">Main!$B$9*('Failure Rates'!U47)*($D41-$C41)/8760/(('Failure Rates'!U47)*$D41/8760+1)</f>
        <v>0</v>
      </c>
      <c r="V41" s="95">
        <f ca="1">Main!$B$9*('Failure Rates'!V47)*($D41-$C41)/8760/(('Failure Rates'!V47)*$D41/8760+1)</f>
        <v>0</v>
      </c>
      <c r="W41" s="95">
        <f ca="1">Main!$B$9*('Failure Rates'!W47)*($D41-$C41)/8760/(('Failure Rates'!W47)*$D41/8760+1)</f>
        <v>0</v>
      </c>
      <c r="X41" s="95">
        <f ca="1">Main!$B$9*('Failure Rates'!X47)*($D41-$C41)/8760/(('Failure Rates'!X47)*$D41/8760+1)</f>
        <v>0</v>
      </c>
      <c r="Y41" s="95">
        <f ca="1">Main!$B$9*('Failure Rates'!Y47)*($D41-$C41)/8760/(('Failure Rates'!Y47)*$D41/8760+1)</f>
        <v>0</v>
      </c>
      <c r="Z41" s="95">
        <f ca="1">Main!$B$9*('Failure Rates'!Z47)*($D41-$C41)/8760/(('Failure Rates'!Z47)*$D41/8760+1)</f>
        <v>0</v>
      </c>
      <c r="AA41" s="95">
        <f ca="1">Main!$B$9*('Failure Rates'!AA47)*($D41-$C41)/8760/(('Failure Rates'!AA47)*$D41/8760+1)</f>
        <v>0</v>
      </c>
      <c r="AB41" s="95">
        <f ca="1">Main!$B$9*('Failure Rates'!AB47)*($D41-$C41)/8760/(('Failure Rates'!AB47)*$D41/8760+1)</f>
        <v>0</v>
      </c>
      <c r="AC41" s="95">
        <f ca="1">Main!$B$9*('Failure Rates'!AC47)*($D41-$C41)/8760/(('Failure Rates'!AC47)*$D41/8760+1)</f>
        <v>0</v>
      </c>
      <c r="AD41" s="95">
        <f ca="1">Main!$B$9*('Failure Rates'!AD47)*($D41-$C41)/8760/(('Failure Rates'!AD47)*$D41/8760+1)</f>
        <v>0</v>
      </c>
      <c r="AE41" s="95">
        <f ca="1">Main!$B$9*('Failure Rates'!AE47)*($D41-$C41)/8760/(('Failure Rates'!AE47)*$D41/8760+1)</f>
        <v>0</v>
      </c>
      <c r="AF41" s="95">
        <f ca="1">Main!$B$9*('Failure Rates'!AF47)*($D41-$C41)/8760/(('Failure Rates'!AF47)*$D41/8760+1)</f>
        <v>0</v>
      </c>
      <c r="AG41" s="95">
        <f ca="1">Main!$B$9*('Failure Rates'!AG47)*($D41-$C41)/8760/(('Failure Rates'!AG47)*$D41/8760+1)</f>
        <v>0</v>
      </c>
      <c r="AH41" s="95">
        <f ca="1">Main!$B$9*('Failure Rates'!AH47)*($D41-$C41)/8760/(('Failure Rates'!AH47)*$D41/8760+1)</f>
        <v>0</v>
      </c>
      <c r="AI41" s="95">
        <f ca="1">Main!$B$9*('Failure Rates'!AI47)*($D41-$C41)/8760/(('Failure Rates'!AI47)*$D41/8760+1)</f>
        <v>0</v>
      </c>
      <c r="AJ41" s="95">
        <f ca="1">Main!$B$9*('Failure Rates'!AJ47)*($D41-$C41)/8760/(('Failure Rates'!AJ47)*$D41/8760+1)</f>
        <v>0</v>
      </c>
      <c r="AK41" s="14">
        <f ca="1">IF(Main!$B$36="No results",0,IF(ISBLANK(Main!$B37),0,(INDEX(Main!$X$22:$X$33,MATCH(Main!$C37,Main!$B$22:$B$33,0))+INDEX(Main!$X$22:$X$33,MATCH(Main!$D37,Main!$B$22:$B$33,0)))))</f>
        <v>0</v>
      </c>
      <c r="AL41" s="14">
        <f ca="1">IF(Main!$B$36="No results",0,IF(ISBLANK(Main!$B37),0,(INDEX(Main!$Y$22:$Y$33,MATCH(Main!$C37,Main!$B$22:$B$33,0)))))</f>
        <v>0</v>
      </c>
      <c r="AM41" s="95">
        <f ca="1">Main!$B$10*('Failure Rates'!E47)*($AL41-$AK41)/8760/(('Failure Rates'!E47)*$AL41/8760+1)</f>
        <v>0</v>
      </c>
      <c r="AN41" s="95">
        <f ca="1">Main!$B$10*('Failure Rates'!F47)*($AL41-$AK41)/8760/(('Failure Rates'!F47)*$AL41/8760+1)</f>
        <v>0</v>
      </c>
      <c r="AO41" s="95">
        <f ca="1">Main!$B$10*('Failure Rates'!G47)*($AL41-$AK41)/8760/(('Failure Rates'!G47)*$AL41/8760+1)</f>
        <v>0</v>
      </c>
      <c r="AP41" s="95">
        <f ca="1">Main!$B$10*('Failure Rates'!H47)*($AL41-$AK41)/8760/(('Failure Rates'!H47)*$AL41/8760+1)</f>
        <v>0</v>
      </c>
      <c r="AQ41" s="95">
        <f ca="1">Main!$B$10*('Failure Rates'!I47)*($AL41-$AK41)/8760/(('Failure Rates'!I47)*$AL41/8760+1)</f>
        <v>0</v>
      </c>
      <c r="AR41" s="95">
        <f ca="1">Main!$B$10*('Failure Rates'!J47)*($AL41-$AK41)/8760/(('Failure Rates'!J47)*$AL41/8760+1)</f>
        <v>0</v>
      </c>
      <c r="AS41" s="95">
        <f ca="1">Main!$B$10*('Failure Rates'!K47)*($AL41-$AK41)/8760/(('Failure Rates'!K47)*$AL41/8760+1)</f>
        <v>0</v>
      </c>
      <c r="AT41" s="95">
        <f ca="1">Main!$B$10*('Failure Rates'!L47)*($AL41-$AK41)/8760/(('Failure Rates'!L47)*$AL41/8760+1)</f>
        <v>0</v>
      </c>
      <c r="AU41" s="95">
        <f ca="1">Main!$B$10*('Failure Rates'!M47)*($AL41-$AK41)/8760/(('Failure Rates'!M47)*$AL41/8760+1)</f>
        <v>0</v>
      </c>
      <c r="AV41" s="95">
        <f ca="1">Main!$B$10*('Failure Rates'!N47)*($AL41-$AK41)/8760/(('Failure Rates'!N47)*$AL41/8760+1)</f>
        <v>0</v>
      </c>
      <c r="AW41" s="95">
        <f ca="1">Main!$B$10*('Failure Rates'!O47)*($AL41-$AK41)/8760/(('Failure Rates'!O47)*$AL41/8760+1)</f>
        <v>0</v>
      </c>
      <c r="AX41" s="95">
        <f ca="1">Main!$B$10*('Failure Rates'!P47)*($AL41-$AK41)/8760/(('Failure Rates'!P47)*$AL41/8760+1)</f>
        <v>0</v>
      </c>
      <c r="AY41" s="95">
        <f ca="1">Main!$B$10*('Failure Rates'!Q47)*($AL41-$AK41)/8760/(('Failure Rates'!Q47)*$AL41/8760+1)</f>
        <v>0</v>
      </c>
      <c r="AZ41" s="95">
        <f ca="1">Main!$B$10*('Failure Rates'!R47)*($AL41-$AK41)/8760/(('Failure Rates'!R47)*$AL41/8760+1)</f>
        <v>0</v>
      </c>
      <c r="BA41" s="95">
        <f ca="1">Main!$B$10*('Failure Rates'!S47)*($AL41-$AK41)/8760/(('Failure Rates'!S47)*$AL41/8760+1)</f>
        <v>0</v>
      </c>
      <c r="BB41" s="95">
        <f ca="1">Main!$B$10*('Failure Rates'!T47)*($AL41-$AK41)/8760/(('Failure Rates'!T47)*$AL41/8760+1)</f>
        <v>0</v>
      </c>
      <c r="BC41" s="95">
        <f ca="1">Main!$B$10*('Failure Rates'!U47)*($AL41-$AK41)/8760/(('Failure Rates'!U47)*$AL41/8760+1)</f>
        <v>0</v>
      </c>
      <c r="BD41" s="95">
        <f ca="1">Main!$B$10*('Failure Rates'!V47)*($AL41-$AK41)/8760/(('Failure Rates'!V47)*$AL41/8760+1)</f>
        <v>0</v>
      </c>
      <c r="BE41" s="95">
        <f ca="1">Main!$B$10*('Failure Rates'!W47)*($AL41-$AK41)/8760/(('Failure Rates'!W47)*$AL41/8760+1)</f>
        <v>0</v>
      </c>
      <c r="BF41" s="95">
        <f ca="1">Main!$B$10*('Failure Rates'!X47)*($AL41-$AK41)/8760/(('Failure Rates'!X47)*$AL41/8760+1)</f>
        <v>0</v>
      </c>
      <c r="BG41" s="95">
        <f ca="1">Main!$B$10*('Failure Rates'!Y47)*($AL41-$AK41)/8760/(('Failure Rates'!Y47)*$AL41/8760+1)</f>
        <v>0</v>
      </c>
      <c r="BH41" s="95">
        <f ca="1">Main!$B$10*('Failure Rates'!Z47)*($AL41-$AK41)/8760/(('Failure Rates'!Z47)*$AL41/8760+1)</f>
        <v>0</v>
      </c>
      <c r="BI41" s="95">
        <f ca="1">Main!$B$10*('Failure Rates'!AA47)*($AL41-$AK41)/8760/(('Failure Rates'!AA47)*$AL41/8760+1)</f>
        <v>0</v>
      </c>
      <c r="BJ41" s="95">
        <f ca="1">Main!$B$10*('Failure Rates'!AB47)*($AL41-$AK41)/8760/(('Failure Rates'!AB47)*$AL41/8760+1)</f>
        <v>0</v>
      </c>
      <c r="BK41" s="95">
        <f ca="1">Main!$B$10*('Failure Rates'!AC47)*($AL41-$AK41)/8760/(('Failure Rates'!AC47)*$AL41/8760+1)</f>
        <v>0</v>
      </c>
      <c r="BL41" s="95">
        <f ca="1">Main!$B$10*('Failure Rates'!AD47)*($AL41-$AK41)/8760/(('Failure Rates'!AD47)*$AL41/8760+1)</f>
        <v>0</v>
      </c>
      <c r="BM41" s="95">
        <f ca="1">Main!$B$10*('Failure Rates'!AE47)*($AL41-$AK41)/8760/(('Failure Rates'!AE47)*$AL41/8760+1)</f>
        <v>0</v>
      </c>
      <c r="BN41" s="95">
        <f ca="1">Main!$B$10*('Failure Rates'!AF47)*($AL41-$AK41)/8760/(('Failure Rates'!AF47)*$AL41/8760+1)</f>
        <v>0</v>
      </c>
      <c r="BO41" s="95">
        <f ca="1">Main!$B$10*('Failure Rates'!AG47)*($AL41-$AK41)/8760/(('Failure Rates'!AG47)*$AL41/8760+1)</f>
        <v>0</v>
      </c>
      <c r="BP41" s="95">
        <f ca="1">Main!$B$10*('Failure Rates'!AH47)*($AL41-$AK41)/8760/(('Failure Rates'!AH47)*$AL41/8760+1)</f>
        <v>0</v>
      </c>
      <c r="BQ41" s="95">
        <f ca="1">Main!$B$10*('Failure Rates'!AI47)*($AL41-$AK41)/8760/(('Failure Rates'!AI47)*$AL41/8760+1)</f>
        <v>0</v>
      </c>
      <c r="BR41" s="95">
        <f ca="1">Main!$B$10*('Failure Rates'!AJ47)*($AL41-$AK41)/8760/(('Failure Rates'!AJ47)*$AL41/8760+1)</f>
        <v>0</v>
      </c>
    </row>
    <row r="42" spans="2:70" ht="10.5" x14ac:dyDescent="0.25">
      <c r="B42" s="8" t="s">
        <v>180</v>
      </c>
      <c r="C42" s="8">
        <f ca="1">IF(Main!$B$36="No results",0,IF(ISBLANK(Main!$B38),0,(INDEX(Main!$V$22:$V$33,MATCH(Main!$C38,Main!$B$22:$B$33,0))+INDEX(Main!$V$22:$V$33,MATCH(Main!$D38,Main!$B$22:$B$33,0)))))</f>
        <v>0</v>
      </c>
      <c r="D42" s="8">
        <f ca="1">IF(Main!$B$36="No results",0,IF(ISBLANK(Main!$B38),0,(INDEX(Main!$Y$22:$Y$33,MATCH(Main!$C38,Main!$B$22:$B$33,0)))))</f>
        <v>0</v>
      </c>
      <c r="E42" s="95">
        <f ca="1">Main!$B$9*('Failure Rates'!E48)*($D42-$C42)/8760/(('Failure Rates'!E48)*$D42/8760+1)</f>
        <v>0</v>
      </c>
      <c r="F42" s="95">
        <f ca="1">Main!$B$9*('Failure Rates'!F48)*($D42-$C42)/8760/(('Failure Rates'!F48)*$D42/8760+1)</f>
        <v>0</v>
      </c>
      <c r="G42" s="95">
        <f ca="1">Main!$B$9*('Failure Rates'!G48)*($D42-$C42)/8760/(('Failure Rates'!G48)*$D42/8760+1)</f>
        <v>0</v>
      </c>
      <c r="H42" s="95">
        <f ca="1">Main!$B$9*('Failure Rates'!H48)*($D42-$C42)/8760/(('Failure Rates'!H48)*$D42/8760+1)</f>
        <v>0</v>
      </c>
      <c r="I42" s="95">
        <f ca="1">Main!$B$9*('Failure Rates'!I48)*($D42-$C42)/8760/(('Failure Rates'!I48)*$D42/8760+1)</f>
        <v>0</v>
      </c>
      <c r="J42" s="95">
        <f ca="1">Main!$B$9*('Failure Rates'!J48)*($D42-$C42)/8760/(('Failure Rates'!J48)*$D42/8760+1)</f>
        <v>0</v>
      </c>
      <c r="K42" s="95">
        <f ca="1">Main!$B$9*('Failure Rates'!K48)*($D42-$C42)/8760/(('Failure Rates'!K48)*$D42/8760+1)</f>
        <v>0</v>
      </c>
      <c r="L42" s="95">
        <f ca="1">Main!$B$9*('Failure Rates'!L48)*($D42-$C42)/8760/(('Failure Rates'!L48)*$D42/8760+1)</f>
        <v>0</v>
      </c>
      <c r="M42" s="95">
        <f ca="1">Main!$B$9*('Failure Rates'!M48)*($D42-$C42)/8760/(('Failure Rates'!M48)*$D42/8760+1)</f>
        <v>0</v>
      </c>
      <c r="N42" s="95">
        <f ca="1">Main!$B$9*('Failure Rates'!N48)*($D42-$C42)/8760/(('Failure Rates'!N48)*$D42/8760+1)</f>
        <v>0</v>
      </c>
      <c r="O42" s="95">
        <f ca="1">Main!$B$9*('Failure Rates'!O48)*($D42-$C42)/8760/(('Failure Rates'!O48)*$D42/8760+1)</f>
        <v>0</v>
      </c>
      <c r="P42" s="95">
        <f ca="1">Main!$B$9*('Failure Rates'!P48)*($D42-$C42)/8760/(('Failure Rates'!P48)*$D42/8760+1)</f>
        <v>0</v>
      </c>
      <c r="Q42" s="95">
        <f ca="1">Main!$B$9*('Failure Rates'!Q48)*($D42-$C42)/8760/(('Failure Rates'!Q48)*$D42/8760+1)</f>
        <v>0</v>
      </c>
      <c r="R42" s="95">
        <f ca="1">Main!$B$9*('Failure Rates'!R48)*($D42-$C42)/8760/(('Failure Rates'!R48)*$D42/8760+1)</f>
        <v>0</v>
      </c>
      <c r="S42" s="95">
        <f ca="1">Main!$B$9*('Failure Rates'!S48)*($D42-$C42)/8760/(('Failure Rates'!S48)*$D42/8760+1)</f>
        <v>0</v>
      </c>
      <c r="T42" s="95">
        <f ca="1">Main!$B$9*('Failure Rates'!T48)*($D42-$C42)/8760/(('Failure Rates'!T48)*$D42/8760+1)</f>
        <v>0</v>
      </c>
      <c r="U42" s="95">
        <f ca="1">Main!$B$9*('Failure Rates'!U48)*($D42-$C42)/8760/(('Failure Rates'!U48)*$D42/8760+1)</f>
        <v>0</v>
      </c>
      <c r="V42" s="95">
        <f ca="1">Main!$B$9*('Failure Rates'!V48)*($D42-$C42)/8760/(('Failure Rates'!V48)*$D42/8760+1)</f>
        <v>0</v>
      </c>
      <c r="W42" s="95">
        <f ca="1">Main!$B$9*('Failure Rates'!W48)*($D42-$C42)/8760/(('Failure Rates'!W48)*$D42/8760+1)</f>
        <v>0</v>
      </c>
      <c r="X42" s="95">
        <f ca="1">Main!$B$9*('Failure Rates'!X48)*($D42-$C42)/8760/(('Failure Rates'!X48)*$D42/8760+1)</f>
        <v>0</v>
      </c>
      <c r="Y42" s="95">
        <f ca="1">Main!$B$9*('Failure Rates'!Y48)*($D42-$C42)/8760/(('Failure Rates'!Y48)*$D42/8760+1)</f>
        <v>0</v>
      </c>
      <c r="Z42" s="95">
        <f ca="1">Main!$B$9*('Failure Rates'!Z48)*($D42-$C42)/8760/(('Failure Rates'!Z48)*$D42/8760+1)</f>
        <v>0</v>
      </c>
      <c r="AA42" s="95">
        <f ca="1">Main!$B$9*('Failure Rates'!AA48)*($D42-$C42)/8760/(('Failure Rates'!AA48)*$D42/8760+1)</f>
        <v>0</v>
      </c>
      <c r="AB42" s="95">
        <f ca="1">Main!$B$9*('Failure Rates'!AB48)*($D42-$C42)/8760/(('Failure Rates'!AB48)*$D42/8760+1)</f>
        <v>0</v>
      </c>
      <c r="AC42" s="95">
        <f ca="1">Main!$B$9*('Failure Rates'!AC48)*($D42-$C42)/8760/(('Failure Rates'!AC48)*$D42/8760+1)</f>
        <v>0</v>
      </c>
      <c r="AD42" s="95">
        <f ca="1">Main!$B$9*('Failure Rates'!AD48)*($D42-$C42)/8760/(('Failure Rates'!AD48)*$D42/8760+1)</f>
        <v>0</v>
      </c>
      <c r="AE42" s="95">
        <f ca="1">Main!$B$9*('Failure Rates'!AE48)*($D42-$C42)/8760/(('Failure Rates'!AE48)*$D42/8760+1)</f>
        <v>0</v>
      </c>
      <c r="AF42" s="95">
        <f ca="1">Main!$B$9*('Failure Rates'!AF48)*($D42-$C42)/8760/(('Failure Rates'!AF48)*$D42/8760+1)</f>
        <v>0</v>
      </c>
      <c r="AG42" s="95">
        <f ca="1">Main!$B$9*('Failure Rates'!AG48)*($D42-$C42)/8760/(('Failure Rates'!AG48)*$D42/8760+1)</f>
        <v>0</v>
      </c>
      <c r="AH42" s="95">
        <f ca="1">Main!$B$9*('Failure Rates'!AH48)*($D42-$C42)/8760/(('Failure Rates'!AH48)*$D42/8760+1)</f>
        <v>0</v>
      </c>
      <c r="AI42" s="95">
        <f ca="1">Main!$B$9*('Failure Rates'!AI48)*($D42-$C42)/8760/(('Failure Rates'!AI48)*$D42/8760+1)</f>
        <v>0</v>
      </c>
      <c r="AJ42" s="95">
        <f ca="1">Main!$B$9*('Failure Rates'!AJ48)*($D42-$C42)/8760/(('Failure Rates'!AJ48)*$D42/8760+1)</f>
        <v>0</v>
      </c>
      <c r="AK42" s="14">
        <f ca="1">IF(Main!$B$36="No results",0,IF(ISBLANK(Main!$B38),0,(INDEX(Main!$X$22:$X$33,MATCH(Main!$C38,Main!$B$22:$B$33,0))+INDEX(Main!$X$22:$X$33,MATCH(Main!$D38,Main!$B$22:$B$33,0)))))</f>
        <v>0</v>
      </c>
      <c r="AL42" s="14">
        <f ca="1">IF(Main!$B$36="No results",0,IF(ISBLANK(Main!$B38),0,(INDEX(Main!$Y$22:$Y$33,MATCH(Main!$C38,Main!$B$22:$B$33,0)))))</f>
        <v>0</v>
      </c>
      <c r="AM42" s="95">
        <f ca="1">Main!$B$10*('Failure Rates'!E48)*($AL42-$AK42)/8760/(('Failure Rates'!E48)*$AL42/8760+1)</f>
        <v>0</v>
      </c>
      <c r="AN42" s="95">
        <f ca="1">Main!$B$10*('Failure Rates'!F48)*($AL42-$AK42)/8760/(('Failure Rates'!F48)*$AL42/8760+1)</f>
        <v>0</v>
      </c>
      <c r="AO42" s="95">
        <f ca="1">Main!$B$10*('Failure Rates'!G48)*($AL42-$AK42)/8760/(('Failure Rates'!G48)*$AL42/8760+1)</f>
        <v>0</v>
      </c>
      <c r="AP42" s="95">
        <f ca="1">Main!$B$10*('Failure Rates'!H48)*($AL42-$AK42)/8760/(('Failure Rates'!H48)*$AL42/8760+1)</f>
        <v>0</v>
      </c>
      <c r="AQ42" s="95">
        <f ca="1">Main!$B$10*('Failure Rates'!I48)*($AL42-$AK42)/8760/(('Failure Rates'!I48)*$AL42/8760+1)</f>
        <v>0</v>
      </c>
      <c r="AR42" s="95">
        <f ca="1">Main!$B$10*('Failure Rates'!J48)*($AL42-$AK42)/8760/(('Failure Rates'!J48)*$AL42/8760+1)</f>
        <v>0</v>
      </c>
      <c r="AS42" s="95">
        <f ca="1">Main!$B$10*('Failure Rates'!K48)*($AL42-$AK42)/8760/(('Failure Rates'!K48)*$AL42/8760+1)</f>
        <v>0</v>
      </c>
      <c r="AT42" s="95">
        <f ca="1">Main!$B$10*('Failure Rates'!L48)*($AL42-$AK42)/8760/(('Failure Rates'!L48)*$AL42/8760+1)</f>
        <v>0</v>
      </c>
      <c r="AU42" s="95">
        <f ca="1">Main!$B$10*('Failure Rates'!M48)*($AL42-$AK42)/8760/(('Failure Rates'!M48)*$AL42/8760+1)</f>
        <v>0</v>
      </c>
      <c r="AV42" s="95">
        <f ca="1">Main!$B$10*('Failure Rates'!N48)*($AL42-$AK42)/8760/(('Failure Rates'!N48)*$AL42/8760+1)</f>
        <v>0</v>
      </c>
      <c r="AW42" s="95">
        <f ca="1">Main!$B$10*('Failure Rates'!O48)*($AL42-$AK42)/8760/(('Failure Rates'!O48)*$AL42/8760+1)</f>
        <v>0</v>
      </c>
      <c r="AX42" s="95">
        <f ca="1">Main!$B$10*('Failure Rates'!P48)*($AL42-$AK42)/8760/(('Failure Rates'!P48)*$AL42/8760+1)</f>
        <v>0</v>
      </c>
      <c r="AY42" s="95">
        <f ca="1">Main!$B$10*('Failure Rates'!Q48)*($AL42-$AK42)/8760/(('Failure Rates'!Q48)*$AL42/8760+1)</f>
        <v>0</v>
      </c>
      <c r="AZ42" s="95">
        <f ca="1">Main!$B$10*('Failure Rates'!R48)*($AL42-$AK42)/8760/(('Failure Rates'!R48)*$AL42/8760+1)</f>
        <v>0</v>
      </c>
      <c r="BA42" s="95">
        <f ca="1">Main!$B$10*('Failure Rates'!S48)*($AL42-$AK42)/8760/(('Failure Rates'!S48)*$AL42/8760+1)</f>
        <v>0</v>
      </c>
      <c r="BB42" s="95">
        <f ca="1">Main!$B$10*('Failure Rates'!T48)*($AL42-$AK42)/8760/(('Failure Rates'!T48)*$AL42/8760+1)</f>
        <v>0</v>
      </c>
      <c r="BC42" s="95">
        <f ca="1">Main!$B$10*('Failure Rates'!U48)*($AL42-$AK42)/8760/(('Failure Rates'!U48)*$AL42/8760+1)</f>
        <v>0</v>
      </c>
      <c r="BD42" s="95">
        <f ca="1">Main!$B$10*('Failure Rates'!V48)*($AL42-$AK42)/8760/(('Failure Rates'!V48)*$AL42/8760+1)</f>
        <v>0</v>
      </c>
      <c r="BE42" s="95">
        <f ca="1">Main!$B$10*('Failure Rates'!W48)*($AL42-$AK42)/8760/(('Failure Rates'!W48)*$AL42/8760+1)</f>
        <v>0</v>
      </c>
      <c r="BF42" s="95">
        <f ca="1">Main!$B$10*('Failure Rates'!X48)*($AL42-$AK42)/8760/(('Failure Rates'!X48)*$AL42/8760+1)</f>
        <v>0</v>
      </c>
      <c r="BG42" s="95">
        <f ca="1">Main!$B$10*('Failure Rates'!Y48)*($AL42-$AK42)/8760/(('Failure Rates'!Y48)*$AL42/8760+1)</f>
        <v>0</v>
      </c>
      <c r="BH42" s="95">
        <f ca="1">Main!$B$10*('Failure Rates'!Z48)*($AL42-$AK42)/8760/(('Failure Rates'!Z48)*$AL42/8760+1)</f>
        <v>0</v>
      </c>
      <c r="BI42" s="95">
        <f ca="1">Main!$B$10*('Failure Rates'!AA48)*($AL42-$AK42)/8760/(('Failure Rates'!AA48)*$AL42/8760+1)</f>
        <v>0</v>
      </c>
      <c r="BJ42" s="95">
        <f ca="1">Main!$B$10*('Failure Rates'!AB48)*($AL42-$AK42)/8760/(('Failure Rates'!AB48)*$AL42/8760+1)</f>
        <v>0</v>
      </c>
      <c r="BK42" s="95">
        <f ca="1">Main!$B$10*('Failure Rates'!AC48)*($AL42-$AK42)/8760/(('Failure Rates'!AC48)*$AL42/8760+1)</f>
        <v>0</v>
      </c>
      <c r="BL42" s="95">
        <f ca="1">Main!$B$10*('Failure Rates'!AD48)*($AL42-$AK42)/8760/(('Failure Rates'!AD48)*$AL42/8760+1)</f>
        <v>0</v>
      </c>
      <c r="BM42" s="95">
        <f ca="1">Main!$B$10*('Failure Rates'!AE48)*($AL42-$AK42)/8760/(('Failure Rates'!AE48)*$AL42/8760+1)</f>
        <v>0</v>
      </c>
      <c r="BN42" s="95">
        <f ca="1">Main!$B$10*('Failure Rates'!AF48)*($AL42-$AK42)/8760/(('Failure Rates'!AF48)*$AL42/8760+1)</f>
        <v>0</v>
      </c>
      <c r="BO42" s="95">
        <f ca="1">Main!$B$10*('Failure Rates'!AG48)*($AL42-$AK42)/8760/(('Failure Rates'!AG48)*$AL42/8760+1)</f>
        <v>0</v>
      </c>
      <c r="BP42" s="95">
        <f ca="1">Main!$B$10*('Failure Rates'!AH48)*($AL42-$AK42)/8760/(('Failure Rates'!AH48)*$AL42/8760+1)</f>
        <v>0</v>
      </c>
      <c r="BQ42" s="95">
        <f ca="1">Main!$B$10*('Failure Rates'!AI48)*($AL42-$AK42)/8760/(('Failure Rates'!AI48)*$AL42/8760+1)</f>
        <v>0</v>
      </c>
      <c r="BR42" s="95">
        <f ca="1">Main!$B$10*('Failure Rates'!AJ48)*($AL42-$AK42)/8760/(('Failure Rates'!AJ48)*$AL42/8760+1)</f>
        <v>0</v>
      </c>
    </row>
    <row r="43" spans="2:70" ht="10.5" x14ac:dyDescent="0.25">
      <c r="B43" s="8" t="s">
        <v>181</v>
      </c>
      <c r="C43" s="8">
        <f ca="1">IF(Main!$B$36="No results",0,IF(ISBLANK(Main!$B39),0,(INDEX(Main!$V$22:$V$33,MATCH(Main!$C39,Main!$B$22:$B$33,0))+INDEX(Main!$V$22:$V$33,MATCH(Main!$D39,Main!$B$22:$B$33,0)))))</f>
        <v>0</v>
      </c>
      <c r="D43" s="8">
        <f ca="1">IF(Main!$B$36="No results",0,IF(ISBLANK(Main!$B39),0,(INDEX(Main!$Y$22:$Y$33,MATCH(Main!$C39,Main!$B$22:$B$33,0)))))</f>
        <v>0</v>
      </c>
      <c r="E43" s="95">
        <f ca="1">Main!$B$9*('Failure Rates'!E49)*($D43-$C43)/8760/(('Failure Rates'!E49)*$D43/8760+1)</f>
        <v>0</v>
      </c>
      <c r="F43" s="95">
        <f ca="1">Main!$B$9*('Failure Rates'!F49)*($D43-$C43)/8760/(('Failure Rates'!F49)*$D43/8760+1)</f>
        <v>0</v>
      </c>
      <c r="G43" s="95">
        <f ca="1">Main!$B$9*('Failure Rates'!G49)*($D43-$C43)/8760/(('Failure Rates'!G49)*$D43/8760+1)</f>
        <v>0</v>
      </c>
      <c r="H43" s="95">
        <f ca="1">Main!$B$9*('Failure Rates'!H49)*($D43-$C43)/8760/(('Failure Rates'!H49)*$D43/8760+1)</f>
        <v>0</v>
      </c>
      <c r="I43" s="95">
        <f ca="1">Main!$B$9*('Failure Rates'!I49)*($D43-$C43)/8760/(('Failure Rates'!I49)*$D43/8760+1)</f>
        <v>0</v>
      </c>
      <c r="J43" s="95">
        <f ca="1">Main!$B$9*('Failure Rates'!J49)*($D43-$C43)/8760/(('Failure Rates'!J49)*$D43/8760+1)</f>
        <v>0</v>
      </c>
      <c r="K43" s="95">
        <f ca="1">Main!$B$9*('Failure Rates'!K49)*($D43-$C43)/8760/(('Failure Rates'!K49)*$D43/8760+1)</f>
        <v>0</v>
      </c>
      <c r="L43" s="95">
        <f ca="1">Main!$B$9*('Failure Rates'!L49)*($D43-$C43)/8760/(('Failure Rates'!L49)*$D43/8760+1)</f>
        <v>0</v>
      </c>
      <c r="M43" s="95">
        <f ca="1">Main!$B$9*('Failure Rates'!M49)*($D43-$C43)/8760/(('Failure Rates'!M49)*$D43/8760+1)</f>
        <v>0</v>
      </c>
      <c r="N43" s="95">
        <f ca="1">Main!$B$9*('Failure Rates'!N49)*($D43-$C43)/8760/(('Failure Rates'!N49)*$D43/8760+1)</f>
        <v>0</v>
      </c>
      <c r="O43" s="95">
        <f ca="1">Main!$B$9*('Failure Rates'!O49)*($D43-$C43)/8760/(('Failure Rates'!O49)*$D43/8760+1)</f>
        <v>0</v>
      </c>
      <c r="P43" s="95">
        <f ca="1">Main!$B$9*('Failure Rates'!P49)*($D43-$C43)/8760/(('Failure Rates'!P49)*$D43/8760+1)</f>
        <v>0</v>
      </c>
      <c r="Q43" s="95">
        <f ca="1">Main!$B$9*('Failure Rates'!Q49)*($D43-$C43)/8760/(('Failure Rates'!Q49)*$D43/8760+1)</f>
        <v>0</v>
      </c>
      <c r="R43" s="95">
        <f ca="1">Main!$B$9*('Failure Rates'!R49)*($D43-$C43)/8760/(('Failure Rates'!R49)*$D43/8760+1)</f>
        <v>0</v>
      </c>
      <c r="S43" s="95">
        <f ca="1">Main!$B$9*('Failure Rates'!S49)*($D43-$C43)/8760/(('Failure Rates'!S49)*$D43/8760+1)</f>
        <v>0</v>
      </c>
      <c r="T43" s="95">
        <f ca="1">Main!$B$9*('Failure Rates'!T49)*($D43-$C43)/8760/(('Failure Rates'!T49)*$D43/8760+1)</f>
        <v>0</v>
      </c>
      <c r="U43" s="95">
        <f ca="1">Main!$B$9*('Failure Rates'!U49)*($D43-$C43)/8760/(('Failure Rates'!U49)*$D43/8760+1)</f>
        <v>0</v>
      </c>
      <c r="V43" s="95">
        <f ca="1">Main!$B$9*('Failure Rates'!V49)*($D43-$C43)/8760/(('Failure Rates'!V49)*$D43/8760+1)</f>
        <v>0</v>
      </c>
      <c r="W43" s="95">
        <f ca="1">Main!$B$9*('Failure Rates'!W49)*($D43-$C43)/8760/(('Failure Rates'!W49)*$D43/8760+1)</f>
        <v>0</v>
      </c>
      <c r="X43" s="95">
        <f ca="1">Main!$B$9*('Failure Rates'!X49)*($D43-$C43)/8760/(('Failure Rates'!X49)*$D43/8760+1)</f>
        <v>0</v>
      </c>
      <c r="Y43" s="95">
        <f ca="1">Main!$B$9*('Failure Rates'!Y49)*($D43-$C43)/8760/(('Failure Rates'!Y49)*$D43/8760+1)</f>
        <v>0</v>
      </c>
      <c r="Z43" s="95">
        <f ca="1">Main!$B$9*('Failure Rates'!Z49)*($D43-$C43)/8760/(('Failure Rates'!Z49)*$D43/8760+1)</f>
        <v>0</v>
      </c>
      <c r="AA43" s="95">
        <f ca="1">Main!$B$9*('Failure Rates'!AA49)*($D43-$C43)/8760/(('Failure Rates'!AA49)*$D43/8760+1)</f>
        <v>0</v>
      </c>
      <c r="AB43" s="95">
        <f ca="1">Main!$B$9*('Failure Rates'!AB49)*($D43-$C43)/8760/(('Failure Rates'!AB49)*$D43/8760+1)</f>
        <v>0</v>
      </c>
      <c r="AC43" s="95">
        <f ca="1">Main!$B$9*('Failure Rates'!AC49)*($D43-$C43)/8760/(('Failure Rates'!AC49)*$D43/8760+1)</f>
        <v>0</v>
      </c>
      <c r="AD43" s="95">
        <f ca="1">Main!$B$9*('Failure Rates'!AD49)*($D43-$C43)/8760/(('Failure Rates'!AD49)*$D43/8760+1)</f>
        <v>0</v>
      </c>
      <c r="AE43" s="95">
        <f ca="1">Main!$B$9*('Failure Rates'!AE49)*($D43-$C43)/8760/(('Failure Rates'!AE49)*$D43/8760+1)</f>
        <v>0</v>
      </c>
      <c r="AF43" s="95">
        <f ca="1">Main!$B$9*('Failure Rates'!AF49)*($D43-$C43)/8760/(('Failure Rates'!AF49)*$D43/8760+1)</f>
        <v>0</v>
      </c>
      <c r="AG43" s="95">
        <f ca="1">Main!$B$9*('Failure Rates'!AG49)*($D43-$C43)/8760/(('Failure Rates'!AG49)*$D43/8760+1)</f>
        <v>0</v>
      </c>
      <c r="AH43" s="95">
        <f ca="1">Main!$B$9*('Failure Rates'!AH49)*($D43-$C43)/8760/(('Failure Rates'!AH49)*$D43/8760+1)</f>
        <v>0</v>
      </c>
      <c r="AI43" s="95">
        <f ca="1">Main!$B$9*('Failure Rates'!AI49)*($D43-$C43)/8760/(('Failure Rates'!AI49)*$D43/8760+1)</f>
        <v>0</v>
      </c>
      <c r="AJ43" s="95">
        <f ca="1">Main!$B$9*('Failure Rates'!AJ49)*($D43-$C43)/8760/(('Failure Rates'!AJ49)*$D43/8760+1)</f>
        <v>0</v>
      </c>
      <c r="AK43" s="14">
        <f ca="1">IF(Main!$B$36="No results",0,IF(ISBLANK(Main!$B39),0,(INDEX(Main!$X$22:$X$33,MATCH(Main!$C39,Main!$B$22:$B$33,0))+INDEX(Main!$X$22:$X$33,MATCH(Main!$D39,Main!$B$22:$B$33,0)))))</f>
        <v>0</v>
      </c>
      <c r="AL43" s="14">
        <f ca="1">IF(Main!$B$36="No results",0,IF(ISBLANK(Main!$B39),0,(INDEX(Main!$Y$22:$Y$33,MATCH(Main!$C39,Main!$B$22:$B$33,0)))))</f>
        <v>0</v>
      </c>
      <c r="AM43" s="95">
        <f ca="1">Main!$B$10*('Failure Rates'!E49)*($AL43-$AK43)/8760/(('Failure Rates'!E49)*$AL43/8760+1)</f>
        <v>0</v>
      </c>
      <c r="AN43" s="95">
        <f ca="1">Main!$B$10*('Failure Rates'!F49)*($AL43-$AK43)/8760/(('Failure Rates'!F49)*$AL43/8760+1)</f>
        <v>0</v>
      </c>
      <c r="AO43" s="95">
        <f ca="1">Main!$B$10*('Failure Rates'!G49)*($AL43-$AK43)/8760/(('Failure Rates'!G49)*$AL43/8760+1)</f>
        <v>0</v>
      </c>
      <c r="AP43" s="95">
        <f ca="1">Main!$B$10*('Failure Rates'!H49)*($AL43-$AK43)/8760/(('Failure Rates'!H49)*$AL43/8760+1)</f>
        <v>0</v>
      </c>
      <c r="AQ43" s="95">
        <f ca="1">Main!$B$10*('Failure Rates'!I49)*($AL43-$AK43)/8760/(('Failure Rates'!I49)*$AL43/8760+1)</f>
        <v>0</v>
      </c>
      <c r="AR43" s="95">
        <f ca="1">Main!$B$10*('Failure Rates'!J49)*($AL43-$AK43)/8760/(('Failure Rates'!J49)*$AL43/8760+1)</f>
        <v>0</v>
      </c>
      <c r="AS43" s="95">
        <f ca="1">Main!$B$10*('Failure Rates'!K49)*($AL43-$AK43)/8760/(('Failure Rates'!K49)*$AL43/8760+1)</f>
        <v>0</v>
      </c>
      <c r="AT43" s="95">
        <f ca="1">Main!$B$10*('Failure Rates'!L49)*($AL43-$AK43)/8760/(('Failure Rates'!L49)*$AL43/8760+1)</f>
        <v>0</v>
      </c>
      <c r="AU43" s="95">
        <f ca="1">Main!$B$10*('Failure Rates'!M49)*($AL43-$AK43)/8760/(('Failure Rates'!M49)*$AL43/8760+1)</f>
        <v>0</v>
      </c>
      <c r="AV43" s="95">
        <f ca="1">Main!$B$10*('Failure Rates'!N49)*($AL43-$AK43)/8760/(('Failure Rates'!N49)*$AL43/8760+1)</f>
        <v>0</v>
      </c>
      <c r="AW43" s="95">
        <f ca="1">Main!$B$10*('Failure Rates'!O49)*($AL43-$AK43)/8760/(('Failure Rates'!O49)*$AL43/8760+1)</f>
        <v>0</v>
      </c>
      <c r="AX43" s="95">
        <f ca="1">Main!$B$10*('Failure Rates'!P49)*($AL43-$AK43)/8760/(('Failure Rates'!P49)*$AL43/8760+1)</f>
        <v>0</v>
      </c>
      <c r="AY43" s="95">
        <f ca="1">Main!$B$10*('Failure Rates'!Q49)*($AL43-$AK43)/8760/(('Failure Rates'!Q49)*$AL43/8760+1)</f>
        <v>0</v>
      </c>
      <c r="AZ43" s="95">
        <f ca="1">Main!$B$10*('Failure Rates'!R49)*($AL43-$AK43)/8760/(('Failure Rates'!R49)*$AL43/8760+1)</f>
        <v>0</v>
      </c>
      <c r="BA43" s="95">
        <f ca="1">Main!$B$10*('Failure Rates'!S49)*($AL43-$AK43)/8760/(('Failure Rates'!S49)*$AL43/8760+1)</f>
        <v>0</v>
      </c>
      <c r="BB43" s="95">
        <f ca="1">Main!$B$10*('Failure Rates'!T49)*($AL43-$AK43)/8760/(('Failure Rates'!T49)*$AL43/8760+1)</f>
        <v>0</v>
      </c>
      <c r="BC43" s="95">
        <f ca="1">Main!$B$10*('Failure Rates'!U49)*($AL43-$AK43)/8760/(('Failure Rates'!U49)*$AL43/8760+1)</f>
        <v>0</v>
      </c>
      <c r="BD43" s="95">
        <f ca="1">Main!$B$10*('Failure Rates'!V49)*($AL43-$AK43)/8760/(('Failure Rates'!V49)*$AL43/8760+1)</f>
        <v>0</v>
      </c>
      <c r="BE43" s="95">
        <f ca="1">Main!$B$10*('Failure Rates'!W49)*($AL43-$AK43)/8760/(('Failure Rates'!W49)*$AL43/8760+1)</f>
        <v>0</v>
      </c>
      <c r="BF43" s="95">
        <f ca="1">Main!$B$10*('Failure Rates'!X49)*($AL43-$AK43)/8760/(('Failure Rates'!X49)*$AL43/8760+1)</f>
        <v>0</v>
      </c>
      <c r="BG43" s="95">
        <f ca="1">Main!$B$10*('Failure Rates'!Y49)*($AL43-$AK43)/8760/(('Failure Rates'!Y49)*$AL43/8760+1)</f>
        <v>0</v>
      </c>
      <c r="BH43" s="95">
        <f ca="1">Main!$B$10*('Failure Rates'!Z49)*($AL43-$AK43)/8760/(('Failure Rates'!Z49)*$AL43/8760+1)</f>
        <v>0</v>
      </c>
      <c r="BI43" s="95">
        <f ca="1">Main!$B$10*('Failure Rates'!AA49)*($AL43-$AK43)/8760/(('Failure Rates'!AA49)*$AL43/8760+1)</f>
        <v>0</v>
      </c>
      <c r="BJ43" s="95">
        <f ca="1">Main!$B$10*('Failure Rates'!AB49)*($AL43-$AK43)/8760/(('Failure Rates'!AB49)*$AL43/8760+1)</f>
        <v>0</v>
      </c>
      <c r="BK43" s="95">
        <f ca="1">Main!$B$10*('Failure Rates'!AC49)*($AL43-$AK43)/8760/(('Failure Rates'!AC49)*$AL43/8760+1)</f>
        <v>0</v>
      </c>
      <c r="BL43" s="95">
        <f ca="1">Main!$B$10*('Failure Rates'!AD49)*($AL43-$AK43)/8760/(('Failure Rates'!AD49)*$AL43/8760+1)</f>
        <v>0</v>
      </c>
      <c r="BM43" s="95">
        <f ca="1">Main!$B$10*('Failure Rates'!AE49)*($AL43-$AK43)/8760/(('Failure Rates'!AE49)*$AL43/8760+1)</f>
        <v>0</v>
      </c>
      <c r="BN43" s="95">
        <f ca="1">Main!$B$10*('Failure Rates'!AF49)*($AL43-$AK43)/8760/(('Failure Rates'!AF49)*$AL43/8760+1)</f>
        <v>0</v>
      </c>
      <c r="BO43" s="95">
        <f ca="1">Main!$B$10*('Failure Rates'!AG49)*($AL43-$AK43)/8760/(('Failure Rates'!AG49)*$AL43/8760+1)</f>
        <v>0</v>
      </c>
      <c r="BP43" s="95">
        <f ca="1">Main!$B$10*('Failure Rates'!AH49)*($AL43-$AK43)/8760/(('Failure Rates'!AH49)*$AL43/8760+1)</f>
        <v>0</v>
      </c>
      <c r="BQ43" s="95">
        <f ca="1">Main!$B$10*('Failure Rates'!AI49)*($AL43-$AK43)/8760/(('Failure Rates'!AI49)*$AL43/8760+1)</f>
        <v>0</v>
      </c>
      <c r="BR43" s="95">
        <f ca="1">Main!$B$10*('Failure Rates'!AJ49)*($AL43-$AK43)/8760/(('Failure Rates'!AJ49)*$AL43/8760+1)</f>
        <v>0</v>
      </c>
    </row>
    <row r="44" spans="2:70" ht="10.5" x14ac:dyDescent="0.25">
      <c r="B44" s="8" t="s">
        <v>182</v>
      </c>
      <c r="C44" s="8">
        <f ca="1">IF(Main!$B$36="No results",0,IF(ISBLANK(Main!$B40),0,(INDEX(Main!$V$22:$V$33,MATCH(Main!$C40,Main!$B$22:$B$33,0))+INDEX(Main!$V$22:$V$33,MATCH(Main!$D40,Main!$B$22:$B$33,0)))))</f>
        <v>0</v>
      </c>
      <c r="D44" s="8">
        <f ca="1">IF(Main!$B$36="No results",0,IF(ISBLANK(Main!$B40),0,(INDEX(Main!$Y$22:$Y$33,MATCH(Main!$C40,Main!$B$22:$B$33,0)))))</f>
        <v>0</v>
      </c>
      <c r="E44" s="95">
        <f ca="1">Main!$B$9*('Failure Rates'!E50)*($D44-$C44)/8760/(('Failure Rates'!E50)*$D44/8760+1)</f>
        <v>0</v>
      </c>
      <c r="F44" s="95">
        <f ca="1">Main!$B$9*('Failure Rates'!F50)*($D44-$C44)/8760/(('Failure Rates'!F50)*$D44/8760+1)</f>
        <v>0</v>
      </c>
      <c r="G44" s="95">
        <f ca="1">Main!$B$9*('Failure Rates'!G50)*($D44-$C44)/8760/(('Failure Rates'!G50)*$D44/8760+1)</f>
        <v>0</v>
      </c>
      <c r="H44" s="95">
        <f ca="1">Main!$B$9*('Failure Rates'!H50)*($D44-$C44)/8760/(('Failure Rates'!H50)*$D44/8760+1)</f>
        <v>0</v>
      </c>
      <c r="I44" s="95">
        <f ca="1">Main!$B$9*('Failure Rates'!I50)*($D44-$C44)/8760/(('Failure Rates'!I50)*$D44/8760+1)</f>
        <v>0</v>
      </c>
      <c r="J44" s="95">
        <f ca="1">Main!$B$9*('Failure Rates'!J50)*($D44-$C44)/8760/(('Failure Rates'!J50)*$D44/8760+1)</f>
        <v>0</v>
      </c>
      <c r="K44" s="95">
        <f ca="1">Main!$B$9*('Failure Rates'!K50)*($D44-$C44)/8760/(('Failure Rates'!K50)*$D44/8760+1)</f>
        <v>0</v>
      </c>
      <c r="L44" s="95">
        <f ca="1">Main!$B$9*('Failure Rates'!L50)*($D44-$C44)/8760/(('Failure Rates'!L50)*$D44/8760+1)</f>
        <v>0</v>
      </c>
      <c r="M44" s="95">
        <f ca="1">Main!$B$9*('Failure Rates'!M50)*($D44-$C44)/8760/(('Failure Rates'!M50)*$D44/8760+1)</f>
        <v>0</v>
      </c>
      <c r="N44" s="95">
        <f ca="1">Main!$B$9*('Failure Rates'!N50)*($D44-$C44)/8760/(('Failure Rates'!N50)*$D44/8760+1)</f>
        <v>0</v>
      </c>
      <c r="O44" s="95">
        <f ca="1">Main!$B$9*('Failure Rates'!O50)*($D44-$C44)/8760/(('Failure Rates'!O50)*$D44/8760+1)</f>
        <v>0</v>
      </c>
      <c r="P44" s="95">
        <f ca="1">Main!$B$9*('Failure Rates'!P50)*($D44-$C44)/8760/(('Failure Rates'!P50)*$D44/8760+1)</f>
        <v>0</v>
      </c>
      <c r="Q44" s="95">
        <f ca="1">Main!$B$9*('Failure Rates'!Q50)*($D44-$C44)/8760/(('Failure Rates'!Q50)*$D44/8760+1)</f>
        <v>0</v>
      </c>
      <c r="R44" s="95">
        <f ca="1">Main!$B$9*('Failure Rates'!R50)*($D44-$C44)/8760/(('Failure Rates'!R50)*$D44/8760+1)</f>
        <v>0</v>
      </c>
      <c r="S44" s="95">
        <f ca="1">Main!$B$9*('Failure Rates'!S50)*($D44-$C44)/8760/(('Failure Rates'!S50)*$D44/8760+1)</f>
        <v>0</v>
      </c>
      <c r="T44" s="95">
        <f ca="1">Main!$B$9*('Failure Rates'!T50)*($D44-$C44)/8760/(('Failure Rates'!T50)*$D44/8760+1)</f>
        <v>0</v>
      </c>
      <c r="U44" s="95">
        <f ca="1">Main!$B$9*('Failure Rates'!U50)*($D44-$C44)/8760/(('Failure Rates'!U50)*$D44/8760+1)</f>
        <v>0</v>
      </c>
      <c r="V44" s="95">
        <f ca="1">Main!$B$9*('Failure Rates'!V50)*($D44-$C44)/8760/(('Failure Rates'!V50)*$D44/8760+1)</f>
        <v>0</v>
      </c>
      <c r="W44" s="95">
        <f ca="1">Main!$B$9*('Failure Rates'!W50)*($D44-$C44)/8760/(('Failure Rates'!W50)*$D44/8760+1)</f>
        <v>0</v>
      </c>
      <c r="X44" s="95">
        <f ca="1">Main!$B$9*('Failure Rates'!X50)*($D44-$C44)/8760/(('Failure Rates'!X50)*$D44/8760+1)</f>
        <v>0</v>
      </c>
      <c r="Y44" s="95">
        <f ca="1">Main!$B$9*('Failure Rates'!Y50)*($D44-$C44)/8760/(('Failure Rates'!Y50)*$D44/8760+1)</f>
        <v>0</v>
      </c>
      <c r="Z44" s="95">
        <f ca="1">Main!$B$9*('Failure Rates'!Z50)*($D44-$C44)/8760/(('Failure Rates'!Z50)*$D44/8760+1)</f>
        <v>0</v>
      </c>
      <c r="AA44" s="95">
        <f ca="1">Main!$B$9*('Failure Rates'!AA50)*($D44-$C44)/8760/(('Failure Rates'!AA50)*$D44/8760+1)</f>
        <v>0</v>
      </c>
      <c r="AB44" s="95">
        <f ca="1">Main!$B$9*('Failure Rates'!AB50)*($D44-$C44)/8760/(('Failure Rates'!AB50)*$D44/8760+1)</f>
        <v>0</v>
      </c>
      <c r="AC44" s="95">
        <f ca="1">Main!$B$9*('Failure Rates'!AC50)*($D44-$C44)/8760/(('Failure Rates'!AC50)*$D44/8760+1)</f>
        <v>0</v>
      </c>
      <c r="AD44" s="95">
        <f ca="1">Main!$B$9*('Failure Rates'!AD50)*($D44-$C44)/8760/(('Failure Rates'!AD50)*$D44/8760+1)</f>
        <v>0</v>
      </c>
      <c r="AE44" s="95">
        <f ca="1">Main!$B$9*('Failure Rates'!AE50)*($D44-$C44)/8760/(('Failure Rates'!AE50)*$D44/8760+1)</f>
        <v>0</v>
      </c>
      <c r="AF44" s="95">
        <f ca="1">Main!$B$9*('Failure Rates'!AF50)*($D44-$C44)/8760/(('Failure Rates'!AF50)*$D44/8760+1)</f>
        <v>0</v>
      </c>
      <c r="AG44" s="95">
        <f ca="1">Main!$B$9*('Failure Rates'!AG50)*($D44-$C44)/8760/(('Failure Rates'!AG50)*$D44/8760+1)</f>
        <v>0</v>
      </c>
      <c r="AH44" s="95">
        <f ca="1">Main!$B$9*('Failure Rates'!AH50)*($D44-$C44)/8760/(('Failure Rates'!AH50)*$D44/8760+1)</f>
        <v>0</v>
      </c>
      <c r="AI44" s="95">
        <f ca="1">Main!$B$9*('Failure Rates'!AI50)*($D44-$C44)/8760/(('Failure Rates'!AI50)*$D44/8760+1)</f>
        <v>0</v>
      </c>
      <c r="AJ44" s="95">
        <f ca="1">Main!$B$9*('Failure Rates'!AJ50)*($D44-$C44)/8760/(('Failure Rates'!AJ50)*$D44/8760+1)</f>
        <v>0</v>
      </c>
      <c r="AK44" s="14">
        <f ca="1">IF(Main!$B$36="No results",0,IF(ISBLANK(Main!$B40),0,(INDEX(Main!$X$22:$X$33,MATCH(Main!$C40,Main!$B$22:$B$33,0))+INDEX(Main!$X$22:$X$33,MATCH(Main!$D40,Main!$B$22:$B$33,0)))))</f>
        <v>0</v>
      </c>
      <c r="AL44" s="14">
        <f ca="1">IF(Main!$B$36="No results",0,IF(ISBLANK(Main!$B40),0,(INDEX(Main!$Y$22:$Y$33,MATCH(Main!$C40,Main!$B$22:$B$33,0)))))</f>
        <v>0</v>
      </c>
      <c r="AM44" s="95">
        <f ca="1">Main!$B$10*('Failure Rates'!E50)*($AL44-$AK44)/8760/(('Failure Rates'!E50)*$AL44/8760+1)</f>
        <v>0</v>
      </c>
      <c r="AN44" s="95">
        <f ca="1">Main!$B$10*('Failure Rates'!F50)*($AL44-$AK44)/8760/(('Failure Rates'!F50)*$AL44/8760+1)</f>
        <v>0</v>
      </c>
      <c r="AO44" s="95">
        <f ca="1">Main!$B$10*('Failure Rates'!G50)*($AL44-$AK44)/8760/(('Failure Rates'!G50)*$AL44/8760+1)</f>
        <v>0</v>
      </c>
      <c r="AP44" s="95">
        <f ca="1">Main!$B$10*('Failure Rates'!H50)*($AL44-$AK44)/8760/(('Failure Rates'!H50)*$AL44/8760+1)</f>
        <v>0</v>
      </c>
      <c r="AQ44" s="95">
        <f ca="1">Main!$B$10*('Failure Rates'!I50)*($AL44-$AK44)/8760/(('Failure Rates'!I50)*$AL44/8760+1)</f>
        <v>0</v>
      </c>
      <c r="AR44" s="95">
        <f ca="1">Main!$B$10*('Failure Rates'!J50)*($AL44-$AK44)/8760/(('Failure Rates'!J50)*$AL44/8760+1)</f>
        <v>0</v>
      </c>
      <c r="AS44" s="95">
        <f ca="1">Main!$B$10*('Failure Rates'!K50)*($AL44-$AK44)/8760/(('Failure Rates'!K50)*$AL44/8760+1)</f>
        <v>0</v>
      </c>
      <c r="AT44" s="95">
        <f ca="1">Main!$B$10*('Failure Rates'!L50)*($AL44-$AK44)/8760/(('Failure Rates'!L50)*$AL44/8760+1)</f>
        <v>0</v>
      </c>
      <c r="AU44" s="95">
        <f ca="1">Main!$B$10*('Failure Rates'!M50)*($AL44-$AK44)/8760/(('Failure Rates'!M50)*$AL44/8760+1)</f>
        <v>0</v>
      </c>
      <c r="AV44" s="95">
        <f ca="1">Main!$B$10*('Failure Rates'!N50)*($AL44-$AK44)/8760/(('Failure Rates'!N50)*$AL44/8760+1)</f>
        <v>0</v>
      </c>
      <c r="AW44" s="95">
        <f ca="1">Main!$B$10*('Failure Rates'!O50)*($AL44-$AK44)/8760/(('Failure Rates'!O50)*$AL44/8760+1)</f>
        <v>0</v>
      </c>
      <c r="AX44" s="95">
        <f ca="1">Main!$B$10*('Failure Rates'!P50)*($AL44-$AK44)/8760/(('Failure Rates'!P50)*$AL44/8760+1)</f>
        <v>0</v>
      </c>
      <c r="AY44" s="95">
        <f ca="1">Main!$B$10*('Failure Rates'!Q50)*($AL44-$AK44)/8760/(('Failure Rates'!Q50)*$AL44/8760+1)</f>
        <v>0</v>
      </c>
      <c r="AZ44" s="95">
        <f ca="1">Main!$B$10*('Failure Rates'!R50)*($AL44-$AK44)/8760/(('Failure Rates'!R50)*$AL44/8760+1)</f>
        <v>0</v>
      </c>
      <c r="BA44" s="95">
        <f ca="1">Main!$B$10*('Failure Rates'!S50)*($AL44-$AK44)/8760/(('Failure Rates'!S50)*$AL44/8760+1)</f>
        <v>0</v>
      </c>
      <c r="BB44" s="95">
        <f ca="1">Main!$B$10*('Failure Rates'!T50)*($AL44-$AK44)/8760/(('Failure Rates'!T50)*$AL44/8760+1)</f>
        <v>0</v>
      </c>
      <c r="BC44" s="95">
        <f ca="1">Main!$B$10*('Failure Rates'!U50)*($AL44-$AK44)/8760/(('Failure Rates'!U50)*$AL44/8760+1)</f>
        <v>0</v>
      </c>
      <c r="BD44" s="95">
        <f ca="1">Main!$B$10*('Failure Rates'!V50)*($AL44-$AK44)/8760/(('Failure Rates'!V50)*$AL44/8760+1)</f>
        <v>0</v>
      </c>
      <c r="BE44" s="95">
        <f ca="1">Main!$B$10*('Failure Rates'!W50)*($AL44-$AK44)/8760/(('Failure Rates'!W50)*$AL44/8760+1)</f>
        <v>0</v>
      </c>
      <c r="BF44" s="95">
        <f ca="1">Main!$B$10*('Failure Rates'!X50)*($AL44-$AK44)/8760/(('Failure Rates'!X50)*$AL44/8760+1)</f>
        <v>0</v>
      </c>
      <c r="BG44" s="95">
        <f ca="1">Main!$B$10*('Failure Rates'!Y50)*($AL44-$AK44)/8760/(('Failure Rates'!Y50)*$AL44/8760+1)</f>
        <v>0</v>
      </c>
      <c r="BH44" s="95">
        <f ca="1">Main!$B$10*('Failure Rates'!Z50)*($AL44-$AK44)/8760/(('Failure Rates'!Z50)*$AL44/8760+1)</f>
        <v>0</v>
      </c>
      <c r="BI44" s="95">
        <f ca="1">Main!$B$10*('Failure Rates'!AA50)*($AL44-$AK44)/8760/(('Failure Rates'!AA50)*$AL44/8760+1)</f>
        <v>0</v>
      </c>
      <c r="BJ44" s="95">
        <f ca="1">Main!$B$10*('Failure Rates'!AB50)*($AL44-$AK44)/8760/(('Failure Rates'!AB50)*$AL44/8760+1)</f>
        <v>0</v>
      </c>
      <c r="BK44" s="95">
        <f ca="1">Main!$B$10*('Failure Rates'!AC50)*($AL44-$AK44)/8760/(('Failure Rates'!AC50)*$AL44/8760+1)</f>
        <v>0</v>
      </c>
      <c r="BL44" s="95">
        <f ca="1">Main!$B$10*('Failure Rates'!AD50)*($AL44-$AK44)/8760/(('Failure Rates'!AD50)*$AL44/8760+1)</f>
        <v>0</v>
      </c>
      <c r="BM44" s="95">
        <f ca="1">Main!$B$10*('Failure Rates'!AE50)*($AL44-$AK44)/8760/(('Failure Rates'!AE50)*$AL44/8760+1)</f>
        <v>0</v>
      </c>
      <c r="BN44" s="95">
        <f ca="1">Main!$B$10*('Failure Rates'!AF50)*($AL44-$AK44)/8760/(('Failure Rates'!AF50)*$AL44/8760+1)</f>
        <v>0</v>
      </c>
      <c r="BO44" s="95">
        <f ca="1">Main!$B$10*('Failure Rates'!AG50)*($AL44-$AK44)/8760/(('Failure Rates'!AG50)*$AL44/8760+1)</f>
        <v>0</v>
      </c>
      <c r="BP44" s="95">
        <f ca="1">Main!$B$10*('Failure Rates'!AH50)*($AL44-$AK44)/8760/(('Failure Rates'!AH50)*$AL44/8760+1)</f>
        <v>0</v>
      </c>
      <c r="BQ44" s="95">
        <f ca="1">Main!$B$10*('Failure Rates'!AI50)*($AL44-$AK44)/8760/(('Failure Rates'!AI50)*$AL44/8760+1)</f>
        <v>0</v>
      </c>
      <c r="BR44" s="95">
        <f ca="1">Main!$B$10*('Failure Rates'!AJ50)*($AL44-$AK44)/8760/(('Failure Rates'!AJ50)*$AL44/8760+1)</f>
        <v>0</v>
      </c>
    </row>
    <row r="45" spans="2:70" ht="10.5" x14ac:dyDescent="0.25">
      <c r="B45" s="8" t="s">
        <v>183</v>
      </c>
      <c r="C45" s="8">
        <f ca="1">IF(Main!$B$36="No results",0,IF(ISBLANK(Main!$B41),0,(INDEX(Main!$V$22:$V$33,MATCH(Main!$C41,Main!$B$22:$B$33,0))+INDEX(Main!$V$22:$V$33,MATCH(Main!$D41,Main!$B$22:$B$33,0)))))</f>
        <v>0</v>
      </c>
      <c r="D45" s="8">
        <f ca="1">IF(Main!$B$36="No results",0,IF(ISBLANK(Main!$B41),0,(INDEX(Main!$Y$22:$Y$33,MATCH(Main!$C41,Main!$B$22:$B$33,0)))))</f>
        <v>0</v>
      </c>
      <c r="E45" s="95">
        <f ca="1">Main!$B$9*('Failure Rates'!E51)*($D45-$C45)/8760/(('Failure Rates'!E51)*$D45/8760+1)</f>
        <v>0</v>
      </c>
      <c r="F45" s="95">
        <f ca="1">Main!$B$9*('Failure Rates'!F51)*($D45-$C45)/8760/(('Failure Rates'!F51)*$D45/8760+1)</f>
        <v>0</v>
      </c>
      <c r="G45" s="95">
        <f ca="1">Main!$B$9*('Failure Rates'!G51)*($D45-$C45)/8760/(('Failure Rates'!G51)*$D45/8760+1)</f>
        <v>0</v>
      </c>
      <c r="H45" s="95">
        <f ca="1">Main!$B$9*('Failure Rates'!H51)*($D45-$C45)/8760/(('Failure Rates'!H51)*$D45/8760+1)</f>
        <v>0</v>
      </c>
      <c r="I45" s="95">
        <f ca="1">Main!$B$9*('Failure Rates'!I51)*($D45-$C45)/8760/(('Failure Rates'!I51)*$D45/8760+1)</f>
        <v>0</v>
      </c>
      <c r="J45" s="95">
        <f ca="1">Main!$B$9*('Failure Rates'!J51)*($D45-$C45)/8760/(('Failure Rates'!J51)*$D45/8760+1)</f>
        <v>0</v>
      </c>
      <c r="K45" s="95">
        <f ca="1">Main!$B$9*('Failure Rates'!K51)*($D45-$C45)/8760/(('Failure Rates'!K51)*$D45/8760+1)</f>
        <v>0</v>
      </c>
      <c r="L45" s="95">
        <f ca="1">Main!$B$9*('Failure Rates'!L51)*($D45-$C45)/8760/(('Failure Rates'!L51)*$D45/8760+1)</f>
        <v>0</v>
      </c>
      <c r="M45" s="95">
        <f ca="1">Main!$B$9*('Failure Rates'!M51)*($D45-$C45)/8760/(('Failure Rates'!M51)*$D45/8760+1)</f>
        <v>0</v>
      </c>
      <c r="N45" s="95">
        <f ca="1">Main!$B$9*('Failure Rates'!N51)*($D45-$C45)/8760/(('Failure Rates'!N51)*$D45/8760+1)</f>
        <v>0</v>
      </c>
      <c r="O45" s="95">
        <f ca="1">Main!$B$9*('Failure Rates'!O51)*($D45-$C45)/8760/(('Failure Rates'!O51)*$D45/8760+1)</f>
        <v>0</v>
      </c>
      <c r="P45" s="95">
        <f ca="1">Main!$B$9*('Failure Rates'!P51)*($D45-$C45)/8760/(('Failure Rates'!P51)*$D45/8760+1)</f>
        <v>0</v>
      </c>
      <c r="Q45" s="95">
        <f ca="1">Main!$B$9*('Failure Rates'!Q51)*($D45-$C45)/8760/(('Failure Rates'!Q51)*$D45/8760+1)</f>
        <v>0</v>
      </c>
      <c r="R45" s="95">
        <f ca="1">Main!$B$9*('Failure Rates'!R51)*($D45-$C45)/8760/(('Failure Rates'!R51)*$D45/8760+1)</f>
        <v>0</v>
      </c>
      <c r="S45" s="95">
        <f ca="1">Main!$B$9*('Failure Rates'!S51)*($D45-$C45)/8760/(('Failure Rates'!S51)*$D45/8760+1)</f>
        <v>0</v>
      </c>
      <c r="T45" s="95">
        <f ca="1">Main!$B$9*('Failure Rates'!T51)*($D45-$C45)/8760/(('Failure Rates'!T51)*$D45/8760+1)</f>
        <v>0</v>
      </c>
      <c r="U45" s="95">
        <f ca="1">Main!$B$9*('Failure Rates'!U51)*($D45-$C45)/8760/(('Failure Rates'!U51)*$D45/8760+1)</f>
        <v>0</v>
      </c>
      <c r="V45" s="95">
        <f ca="1">Main!$B$9*('Failure Rates'!V51)*($D45-$C45)/8760/(('Failure Rates'!V51)*$D45/8760+1)</f>
        <v>0</v>
      </c>
      <c r="W45" s="95">
        <f ca="1">Main!$B$9*('Failure Rates'!W51)*($D45-$C45)/8760/(('Failure Rates'!W51)*$D45/8760+1)</f>
        <v>0</v>
      </c>
      <c r="X45" s="95">
        <f ca="1">Main!$B$9*('Failure Rates'!X51)*($D45-$C45)/8760/(('Failure Rates'!X51)*$D45/8760+1)</f>
        <v>0</v>
      </c>
      <c r="Y45" s="95">
        <f ca="1">Main!$B$9*('Failure Rates'!Y51)*($D45-$C45)/8760/(('Failure Rates'!Y51)*$D45/8760+1)</f>
        <v>0</v>
      </c>
      <c r="Z45" s="95">
        <f ca="1">Main!$B$9*('Failure Rates'!Z51)*($D45-$C45)/8760/(('Failure Rates'!Z51)*$D45/8760+1)</f>
        <v>0</v>
      </c>
      <c r="AA45" s="95">
        <f ca="1">Main!$B$9*('Failure Rates'!AA51)*($D45-$C45)/8760/(('Failure Rates'!AA51)*$D45/8760+1)</f>
        <v>0</v>
      </c>
      <c r="AB45" s="95">
        <f ca="1">Main!$B$9*('Failure Rates'!AB51)*($D45-$C45)/8760/(('Failure Rates'!AB51)*$D45/8760+1)</f>
        <v>0</v>
      </c>
      <c r="AC45" s="95">
        <f ca="1">Main!$B$9*('Failure Rates'!AC51)*($D45-$C45)/8760/(('Failure Rates'!AC51)*$D45/8760+1)</f>
        <v>0</v>
      </c>
      <c r="AD45" s="95">
        <f ca="1">Main!$B$9*('Failure Rates'!AD51)*($D45-$C45)/8760/(('Failure Rates'!AD51)*$D45/8760+1)</f>
        <v>0</v>
      </c>
      <c r="AE45" s="95">
        <f ca="1">Main!$B$9*('Failure Rates'!AE51)*($D45-$C45)/8760/(('Failure Rates'!AE51)*$D45/8760+1)</f>
        <v>0</v>
      </c>
      <c r="AF45" s="95">
        <f ca="1">Main!$B$9*('Failure Rates'!AF51)*($D45-$C45)/8760/(('Failure Rates'!AF51)*$D45/8760+1)</f>
        <v>0</v>
      </c>
      <c r="AG45" s="95">
        <f ca="1">Main!$B$9*('Failure Rates'!AG51)*($D45-$C45)/8760/(('Failure Rates'!AG51)*$D45/8760+1)</f>
        <v>0</v>
      </c>
      <c r="AH45" s="95">
        <f ca="1">Main!$B$9*('Failure Rates'!AH51)*($D45-$C45)/8760/(('Failure Rates'!AH51)*$D45/8760+1)</f>
        <v>0</v>
      </c>
      <c r="AI45" s="95">
        <f ca="1">Main!$B$9*('Failure Rates'!AI51)*($D45-$C45)/8760/(('Failure Rates'!AI51)*$D45/8760+1)</f>
        <v>0</v>
      </c>
      <c r="AJ45" s="95">
        <f ca="1">Main!$B$9*('Failure Rates'!AJ51)*($D45-$C45)/8760/(('Failure Rates'!AJ51)*$D45/8760+1)</f>
        <v>0</v>
      </c>
      <c r="AK45" s="14">
        <f ca="1">IF(Main!$B$36="No results",0,IF(ISBLANK(Main!$B41),0,(INDEX(Main!$X$22:$X$33,MATCH(Main!$C41,Main!$B$22:$B$33,0))+INDEX(Main!$X$22:$X$33,MATCH(Main!$D41,Main!$B$22:$B$33,0)))))</f>
        <v>0</v>
      </c>
      <c r="AL45" s="14">
        <f ca="1">IF(Main!$B$36="No results",0,IF(ISBLANK(Main!$B41),0,(INDEX(Main!$Y$22:$Y$33,MATCH(Main!$C41,Main!$B$22:$B$33,0)))))</f>
        <v>0</v>
      </c>
      <c r="AM45" s="95">
        <f ca="1">Main!$B$10*('Failure Rates'!E51)*($AL45-$AK45)/8760/(('Failure Rates'!E51)*$AL45/8760+1)</f>
        <v>0</v>
      </c>
      <c r="AN45" s="95">
        <f ca="1">Main!$B$10*('Failure Rates'!F51)*($AL45-$AK45)/8760/(('Failure Rates'!F51)*$AL45/8760+1)</f>
        <v>0</v>
      </c>
      <c r="AO45" s="95">
        <f ca="1">Main!$B$10*('Failure Rates'!G51)*($AL45-$AK45)/8760/(('Failure Rates'!G51)*$AL45/8760+1)</f>
        <v>0</v>
      </c>
      <c r="AP45" s="95">
        <f ca="1">Main!$B$10*('Failure Rates'!H51)*($AL45-$AK45)/8760/(('Failure Rates'!H51)*$AL45/8760+1)</f>
        <v>0</v>
      </c>
      <c r="AQ45" s="95">
        <f ca="1">Main!$B$10*('Failure Rates'!I51)*($AL45-$AK45)/8760/(('Failure Rates'!I51)*$AL45/8760+1)</f>
        <v>0</v>
      </c>
      <c r="AR45" s="95">
        <f ca="1">Main!$B$10*('Failure Rates'!J51)*($AL45-$AK45)/8760/(('Failure Rates'!J51)*$AL45/8760+1)</f>
        <v>0</v>
      </c>
      <c r="AS45" s="95">
        <f ca="1">Main!$B$10*('Failure Rates'!K51)*($AL45-$AK45)/8760/(('Failure Rates'!K51)*$AL45/8760+1)</f>
        <v>0</v>
      </c>
      <c r="AT45" s="95">
        <f ca="1">Main!$B$10*('Failure Rates'!L51)*($AL45-$AK45)/8760/(('Failure Rates'!L51)*$AL45/8760+1)</f>
        <v>0</v>
      </c>
      <c r="AU45" s="95">
        <f ca="1">Main!$B$10*('Failure Rates'!M51)*($AL45-$AK45)/8760/(('Failure Rates'!M51)*$AL45/8760+1)</f>
        <v>0</v>
      </c>
      <c r="AV45" s="95">
        <f ca="1">Main!$B$10*('Failure Rates'!N51)*($AL45-$AK45)/8760/(('Failure Rates'!N51)*$AL45/8760+1)</f>
        <v>0</v>
      </c>
      <c r="AW45" s="95">
        <f ca="1">Main!$B$10*('Failure Rates'!O51)*($AL45-$AK45)/8760/(('Failure Rates'!O51)*$AL45/8760+1)</f>
        <v>0</v>
      </c>
      <c r="AX45" s="95">
        <f ca="1">Main!$B$10*('Failure Rates'!P51)*($AL45-$AK45)/8760/(('Failure Rates'!P51)*$AL45/8760+1)</f>
        <v>0</v>
      </c>
      <c r="AY45" s="95">
        <f ca="1">Main!$B$10*('Failure Rates'!Q51)*($AL45-$AK45)/8760/(('Failure Rates'!Q51)*$AL45/8760+1)</f>
        <v>0</v>
      </c>
      <c r="AZ45" s="95">
        <f ca="1">Main!$B$10*('Failure Rates'!R51)*($AL45-$AK45)/8760/(('Failure Rates'!R51)*$AL45/8760+1)</f>
        <v>0</v>
      </c>
      <c r="BA45" s="95">
        <f ca="1">Main!$B$10*('Failure Rates'!S51)*($AL45-$AK45)/8760/(('Failure Rates'!S51)*$AL45/8760+1)</f>
        <v>0</v>
      </c>
      <c r="BB45" s="95">
        <f ca="1">Main!$B$10*('Failure Rates'!T51)*($AL45-$AK45)/8760/(('Failure Rates'!T51)*$AL45/8760+1)</f>
        <v>0</v>
      </c>
      <c r="BC45" s="95">
        <f ca="1">Main!$B$10*('Failure Rates'!U51)*($AL45-$AK45)/8760/(('Failure Rates'!U51)*$AL45/8760+1)</f>
        <v>0</v>
      </c>
      <c r="BD45" s="95">
        <f ca="1">Main!$B$10*('Failure Rates'!V51)*($AL45-$AK45)/8760/(('Failure Rates'!V51)*$AL45/8760+1)</f>
        <v>0</v>
      </c>
      <c r="BE45" s="95">
        <f ca="1">Main!$B$10*('Failure Rates'!W51)*($AL45-$AK45)/8760/(('Failure Rates'!W51)*$AL45/8760+1)</f>
        <v>0</v>
      </c>
      <c r="BF45" s="95">
        <f ca="1">Main!$B$10*('Failure Rates'!X51)*($AL45-$AK45)/8760/(('Failure Rates'!X51)*$AL45/8760+1)</f>
        <v>0</v>
      </c>
      <c r="BG45" s="95">
        <f ca="1">Main!$B$10*('Failure Rates'!Y51)*($AL45-$AK45)/8760/(('Failure Rates'!Y51)*$AL45/8760+1)</f>
        <v>0</v>
      </c>
      <c r="BH45" s="95">
        <f ca="1">Main!$B$10*('Failure Rates'!Z51)*($AL45-$AK45)/8760/(('Failure Rates'!Z51)*$AL45/8760+1)</f>
        <v>0</v>
      </c>
      <c r="BI45" s="95">
        <f ca="1">Main!$B$10*('Failure Rates'!AA51)*($AL45-$AK45)/8760/(('Failure Rates'!AA51)*$AL45/8760+1)</f>
        <v>0</v>
      </c>
      <c r="BJ45" s="95">
        <f ca="1">Main!$B$10*('Failure Rates'!AB51)*($AL45-$AK45)/8760/(('Failure Rates'!AB51)*$AL45/8760+1)</f>
        <v>0</v>
      </c>
      <c r="BK45" s="95">
        <f ca="1">Main!$B$10*('Failure Rates'!AC51)*($AL45-$AK45)/8760/(('Failure Rates'!AC51)*$AL45/8760+1)</f>
        <v>0</v>
      </c>
      <c r="BL45" s="95">
        <f ca="1">Main!$B$10*('Failure Rates'!AD51)*($AL45-$AK45)/8760/(('Failure Rates'!AD51)*$AL45/8760+1)</f>
        <v>0</v>
      </c>
      <c r="BM45" s="95">
        <f ca="1">Main!$B$10*('Failure Rates'!AE51)*($AL45-$AK45)/8760/(('Failure Rates'!AE51)*$AL45/8760+1)</f>
        <v>0</v>
      </c>
      <c r="BN45" s="95">
        <f ca="1">Main!$B$10*('Failure Rates'!AF51)*($AL45-$AK45)/8760/(('Failure Rates'!AF51)*$AL45/8760+1)</f>
        <v>0</v>
      </c>
      <c r="BO45" s="95">
        <f ca="1">Main!$B$10*('Failure Rates'!AG51)*($AL45-$AK45)/8760/(('Failure Rates'!AG51)*$AL45/8760+1)</f>
        <v>0</v>
      </c>
      <c r="BP45" s="95">
        <f ca="1">Main!$B$10*('Failure Rates'!AH51)*($AL45-$AK45)/8760/(('Failure Rates'!AH51)*$AL45/8760+1)</f>
        <v>0</v>
      </c>
      <c r="BQ45" s="95">
        <f ca="1">Main!$B$10*('Failure Rates'!AI51)*($AL45-$AK45)/8760/(('Failure Rates'!AI51)*$AL45/8760+1)</f>
        <v>0</v>
      </c>
      <c r="BR45" s="95">
        <f ca="1">Main!$B$10*('Failure Rates'!AJ51)*($AL45-$AK45)/8760/(('Failure Rates'!AJ51)*$AL45/8760+1)</f>
        <v>0</v>
      </c>
    </row>
    <row r="46" spans="2:70" ht="10.5" x14ac:dyDescent="0.25">
      <c r="B46" s="8" t="s">
        <v>184</v>
      </c>
      <c r="C46" s="8">
        <f ca="1">IF(Main!$B$36="No results",0,IF(ISBLANK(Main!$B42),0,(INDEX(Main!$V$22:$V$33,MATCH(Main!$C42,Main!$B$22:$B$33,0))+INDEX(Main!$V$22:$V$33,MATCH(Main!$D42,Main!$B$22:$B$33,0)))))</f>
        <v>0</v>
      </c>
      <c r="D46" s="8">
        <f ca="1">IF(Main!$B$36="No results",0,IF(ISBLANK(Main!$B42),0,(INDEX(Main!$Y$22:$Y$33,MATCH(Main!$C42,Main!$B$22:$B$33,0)))))</f>
        <v>0</v>
      </c>
      <c r="E46" s="95">
        <f ca="1">Main!$B$9*('Failure Rates'!E52)*($D46-$C46)/8760/(('Failure Rates'!E52)*$D46/8760+1)</f>
        <v>0</v>
      </c>
      <c r="F46" s="95">
        <f ca="1">Main!$B$9*('Failure Rates'!F52)*($D46-$C46)/8760/(('Failure Rates'!F52)*$D46/8760+1)</f>
        <v>0</v>
      </c>
      <c r="G46" s="95">
        <f ca="1">Main!$B$9*('Failure Rates'!G52)*($D46-$C46)/8760/(('Failure Rates'!G52)*$D46/8760+1)</f>
        <v>0</v>
      </c>
      <c r="H46" s="95">
        <f ca="1">Main!$B$9*('Failure Rates'!H52)*($D46-$C46)/8760/(('Failure Rates'!H52)*$D46/8760+1)</f>
        <v>0</v>
      </c>
      <c r="I46" s="95">
        <f ca="1">Main!$B$9*('Failure Rates'!I52)*($D46-$C46)/8760/(('Failure Rates'!I52)*$D46/8760+1)</f>
        <v>0</v>
      </c>
      <c r="J46" s="95">
        <f ca="1">Main!$B$9*('Failure Rates'!J52)*($D46-$C46)/8760/(('Failure Rates'!J52)*$D46/8760+1)</f>
        <v>0</v>
      </c>
      <c r="K46" s="95">
        <f ca="1">Main!$B$9*('Failure Rates'!K52)*($D46-$C46)/8760/(('Failure Rates'!K52)*$D46/8760+1)</f>
        <v>0</v>
      </c>
      <c r="L46" s="95">
        <f ca="1">Main!$B$9*('Failure Rates'!L52)*($D46-$C46)/8760/(('Failure Rates'!L52)*$D46/8760+1)</f>
        <v>0</v>
      </c>
      <c r="M46" s="95">
        <f ca="1">Main!$B$9*('Failure Rates'!M52)*($D46-$C46)/8760/(('Failure Rates'!M52)*$D46/8760+1)</f>
        <v>0</v>
      </c>
      <c r="N46" s="95">
        <f ca="1">Main!$B$9*('Failure Rates'!N52)*($D46-$C46)/8760/(('Failure Rates'!N52)*$D46/8760+1)</f>
        <v>0</v>
      </c>
      <c r="O46" s="95">
        <f ca="1">Main!$B$9*('Failure Rates'!O52)*($D46-$C46)/8760/(('Failure Rates'!O52)*$D46/8760+1)</f>
        <v>0</v>
      </c>
      <c r="P46" s="95">
        <f ca="1">Main!$B$9*('Failure Rates'!P52)*($D46-$C46)/8760/(('Failure Rates'!P52)*$D46/8760+1)</f>
        <v>0</v>
      </c>
      <c r="Q46" s="95">
        <f ca="1">Main!$B$9*('Failure Rates'!Q52)*($D46-$C46)/8760/(('Failure Rates'!Q52)*$D46/8760+1)</f>
        <v>0</v>
      </c>
      <c r="R46" s="95">
        <f ca="1">Main!$B$9*('Failure Rates'!R52)*($D46-$C46)/8760/(('Failure Rates'!R52)*$D46/8760+1)</f>
        <v>0</v>
      </c>
      <c r="S46" s="95">
        <f ca="1">Main!$B$9*('Failure Rates'!S52)*($D46-$C46)/8760/(('Failure Rates'!S52)*$D46/8760+1)</f>
        <v>0</v>
      </c>
      <c r="T46" s="95">
        <f ca="1">Main!$B$9*('Failure Rates'!T52)*($D46-$C46)/8760/(('Failure Rates'!T52)*$D46/8760+1)</f>
        <v>0</v>
      </c>
      <c r="U46" s="95">
        <f ca="1">Main!$B$9*('Failure Rates'!U52)*($D46-$C46)/8760/(('Failure Rates'!U52)*$D46/8760+1)</f>
        <v>0</v>
      </c>
      <c r="V46" s="95">
        <f ca="1">Main!$B$9*('Failure Rates'!V52)*($D46-$C46)/8760/(('Failure Rates'!V52)*$D46/8760+1)</f>
        <v>0</v>
      </c>
      <c r="W46" s="95">
        <f ca="1">Main!$B$9*('Failure Rates'!W52)*($D46-$C46)/8760/(('Failure Rates'!W52)*$D46/8760+1)</f>
        <v>0</v>
      </c>
      <c r="X46" s="95">
        <f ca="1">Main!$B$9*('Failure Rates'!X52)*($D46-$C46)/8760/(('Failure Rates'!X52)*$D46/8760+1)</f>
        <v>0</v>
      </c>
      <c r="Y46" s="95">
        <f ca="1">Main!$B$9*('Failure Rates'!Y52)*($D46-$C46)/8760/(('Failure Rates'!Y52)*$D46/8760+1)</f>
        <v>0</v>
      </c>
      <c r="Z46" s="95">
        <f ca="1">Main!$B$9*('Failure Rates'!Z52)*($D46-$C46)/8760/(('Failure Rates'!Z52)*$D46/8760+1)</f>
        <v>0</v>
      </c>
      <c r="AA46" s="95">
        <f ca="1">Main!$B$9*('Failure Rates'!AA52)*($D46-$C46)/8760/(('Failure Rates'!AA52)*$D46/8760+1)</f>
        <v>0</v>
      </c>
      <c r="AB46" s="95">
        <f ca="1">Main!$B$9*('Failure Rates'!AB52)*($D46-$C46)/8760/(('Failure Rates'!AB52)*$D46/8760+1)</f>
        <v>0</v>
      </c>
      <c r="AC46" s="95">
        <f ca="1">Main!$B$9*('Failure Rates'!AC52)*($D46-$C46)/8760/(('Failure Rates'!AC52)*$D46/8760+1)</f>
        <v>0</v>
      </c>
      <c r="AD46" s="95">
        <f ca="1">Main!$B$9*('Failure Rates'!AD52)*($D46-$C46)/8760/(('Failure Rates'!AD52)*$D46/8760+1)</f>
        <v>0</v>
      </c>
      <c r="AE46" s="95">
        <f ca="1">Main!$B$9*('Failure Rates'!AE52)*($D46-$C46)/8760/(('Failure Rates'!AE52)*$D46/8760+1)</f>
        <v>0</v>
      </c>
      <c r="AF46" s="95">
        <f ca="1">Main!$B$9*('Failure Rates'!AF52)*($D46-$C46)/8760/(('Failure Rates'!AF52)*$D46/8760+1)</f>
        <v>0</v>
      </c>
      <c r="AG46" s="95">
        <f ca="1">Main!$B$9*('Failure Rates'!AG52)*($D46-$C46)/8760/(('Failure Rates'!AG52)*$D46/8760+1)</f>
        <v>0</v>
      </c>
      <c r="AH46" s="95">
        <f ca="1">Main!$B$9*('Failure Rates'!AH52)*($D46-$C46)/8760/(('Failure Rates'!AH52)*$D46/8760+1)</f>
        <v>0</v>
      </c>
      <c r="AI46" s="95">
        <f ca="1">Main!$B$9*('Failure Rates'!AI52)*($D46-$C46)/8760/(('Failure Rates'!AI52)*$D46/8760+1)</f>
        <v>0</v>
      </c>
      <c r="AJ46" s="95">
        <f ca="1">Main!$B$9*('Failure Rates'!AJ52)*($D46-$C46)/8760/(('Failure Rates'!AJ52)*$D46/8760+1)</f>
        <v>0</v>
      </c>
      <c r="AK46" s="14">
        <f ca="1">IF(Main!$B$36="No results",0,IF(ISBLANK(Main!$B42),0,(INDEX(Main!$X$22:$X$33,MATCH(Main!$C42,Main!$B$22:$B$33,0))+INDEX(Main!$X$22:$X$33,MATCH(Main!$D42,Main!$B$22:$B$33,0)))))</f>
        <v>0</v>
      </c>
      <c r="AL46" s="14">
        <f ca="1">IF(Main!$B$36="No results",0,IF(ISBLANK(Main!$B42),0,(INDEX(Main!$Y$22:$Y$33,MATCH(Main!$C42,Main!$B$22:$B$33,0)))))</f>
        <v>0</v>
      </c>
      <c r="AM46" s="95">
        <f ca="1">Main!$B$10*('Failure Rates'!E52)*($AL46-$AK46)/8760/(('Failure Rates'!E52)*$AL46/8760+1)</f>
        <v>0</v>
      </c>
      <c r="AN46" s="95">
        <f ca="1">Main!$B$10*('Failure Rates'!F52)*($AL46-$AK46)/8760/(('Failure Rates'!F52)*$AL46/8760+1)</f>
        <v>0</v>
      </c>
      <c r="AO46" s="95">
        <f ca="1">Main!$B$10*('Failure Rates'!G52)*($AL46-$AK46)/8760/(('Failure Rates'!G52)*$AL46/8760+1)</f>
        <v>0</v>
      </c>
      <c r="AP46" s="95">
        <f ca="1">Main!$B$10*('Failure Rates'!H52)*($AL46-$AK46)/8760/(('Failure Rates'!H52)*$AL46/8760+1)</f>
        <v>0</v>
      </c>
      <c r="AQ46" s="95">
        <f ca="1">Main!$B$10*('Failure Rates'!I52)*($AL46-$AK46)/8760/(('Failure Rates'!I52)*$AL46/8760+1)</f>
        <v>0</v>
      </c>
      <c r="AR46" s="95">
        <f ca="1">Main!$B$10*('Failure Rates'!J52)*($AL46-$AK46)/8760/(('Failure Rates'!J52)*$AL46/8760+1)</f>
        <v>0</v>
      </c>
      <c r="AS46" s="95">
        <f ca="1">Main!$B$10*('Failure Rates'!K52)*($AL46-$AK46)/8760/(('Failure Rates'!K52)*$AL46/8760+1)</f>
        <v>0</v>
      </c>
      <c r="AT46" s="95">
        <f ca="1">Main!$B$10*('Failure Rates'!L52)*($AL46-$AK46)/8760/(('Failure Rates'!L52)*$AL46/8760+1)</f>
        <v>0</v>
      </c>
      <c r="AU46" s="95">
        <f ca="1">Main!$B$10*('Failure Rates'!M52)*($AL46-$AK46)/8760/(('Failure Rates'!M52)*$AL46/8760+1)</f>
        <v>0</v>
      </c>
      <c r="AV46" s="95">
        <f ca="1">Main!$B$10*('Failure Rates'!N52)*($AL46-$AK46)/8760/(('Failure Rates'!N52)*$AL46/8760+1)</f>
        <v>0</v>
      </c>
      <c r="AW46" s="95">
        <f ca="1">Main!$B$10*('Failure Rates'!O52)*($AL46-$AK46)/8760/(('Failure Rates'!O52)*$AL46/8760+1)</f>
        <v>0</v>
      </c>
      <c r="AX46" s="95">
        <f ca="1">Main!$B$10*('Failure Rates'!P52)*($AL46-$AK46)/8760/(('Failure Rates'!P52)*$AL46/8760+1)</f>
        <v>0</v>
      </c>
      <c r="AY46" s="95">
        <f ca="1">Main!$B$10*('Failure Rates'!Q52)*($AL46-$AK46)/8760/(('Failure Rates'!Q52)*$AL46/8760+1)</f>
        <v>0</v>
      </c>
      <c r="AZ46" s="95">
        <f ca="1">Main!$B$10*('Failure Rates'!R52)*($AL46-$AK46)/8760/(('Failure Rates'!R52)*$AL46/8760+1)</f>
        <v>0</v>
      </c>
      <c r="BA46" s="95">
        <f ca="1">Main!$B$10*('Failure Rates'!S52)*($AL46-$AK46)/8760/(('Failure Rates'!S52)*$AL46/8760+1)</f>
        <v>0</v>
      </c>
      <c r="BB46" s="95">
        <f ca="1">Main!$B$10*('Failure Rates'!T52)*($AL46-$AK46)/8760/(('Failure Rates'!T52)*$AL46/8760+1)</f>
        <v>0</v>
      </c>
      <c r="BC46" s="95">
        <f ca="1">Main!$B$10*('Failure Rates'!U52)*($AL46-$AK46)/8760/(('Failure Rates'!U52)*$AL46/8760+1)</f>
        <v>0</v>
      </c>
      <c r="BD46" s="95">
        <f ca="1">Main!$B$10*('Failure Rates'!V52)*($AL46-$AK46)/8760/(('Failure Rates'!V52)*$AL46/8760+1)</f>
        <v>0</v>
      </c>
      <c r="BE46" s="95">
        <f ca="1">Main!$B$10*('Failure Rates'!W52)*($AL46-$AK46)/8760/(('Failure Rates'!W52)*$AL46/8760+1)</f>
        <v>0</v>
      </c>
      <c r="BF46" s="95">
        <f ca="1">Main!$B$10*('Failure Rates'!X52)*($AL46-$AK46)/8760/(('Failure Rates'!X52)*$AL46/8760+1)</f>
        <v>0</v>
      </c>
      <c r="BG46" s="95">
        <f ca="1">Main!$B$10*('Failure Rates'!Y52)*($AL46-$AK46)/8760/(('Failure Rates'!Y52)*$AL46/8760+1)</f>
        <v>0</v>
      </c>
      <c r="BH46" s="95">
        <f ca="1">Main!$B$10*('Failure Rates'!Z52)*($AL46-$AK46)/8760/(('Failure Rates'!Z52)*$AL46/8760+1)</f>
        <v>0</v>
      </c>
      <c r="BI46" s="95">
        <f ca="1">Main!$B$10*('Failure Rates'!AA52)*($AL46-$AK46)/8760/(('Failure Rates'!AA52)*$AL46/8760+1)</f>
        <v>0</v>
      </c>
      <c r="BJ46" s="95">
        <f ca="1">Main!$B$10*('Failure Rates'!AB52)*($AL46-$AK46)/8760/(('Failure Rates'!AB52)*$AL46/8760+1)</f>
        <v>0</v>
      </c>
      <c r="BK46" s="95">
        <f ca="1">Main!$B$10*('Failure Rates'!AC52)*($AL46-$AK46)/8760/(('Failure Rates'!AC52)*$AL46/8760+1)</f>
        <v>0</v>
      </c>
      <c r="BL46" s="95">
        <f ca="1">Main!$B$10*('Failure Rates'!AD52)*($AL46-$AK46)/8760/(('Failure Rates'!AD52)*$AL46/8760+1)</f>
        <v>0</v>
      </c>
      <c r="BM46" s="95">
        <f ca="1">Main!$B$10*('Failure Rates'!AE52)*($AL46-$AK46)/8760/(('Failure Rates'!AE52)*$AL46/8760+1)</f>
        <v>0</v>
      </c>
      <c r="BN46" s="95">
        <f ca="1">Main!$B$10*('Failure Rates'!AF52)*($AL46-$AK46)/8760/(('Failure Rates'!AF52)*$AL46/8760+1)</f>
        <v>0</v>
      </c>
      <c r="BO46" s="95">
        <f ca="1">Main!$B$10*('Failure Rates'!AG52)*($AL46-$AK46)/8760/(('Failure Rates'!AG52)*$AL46/8760+1)</f>
        <v>0</v>
      </c>
      <c r="BP46" s="95">
        <f ca="1">Main!$B$10*('Failure Rates'!AH52)*($AL46-$AK46)/8760/(('Failure Rates'!AH52)*$AL46/8760+1)</f>
        <v>0</v>
      </c>
      <c r="BQ46" s="95">
        <f ca="1">Main!$B$10*('Failure Rates'!AI52)*($AL46-$AK46)/8760/(('Failure Rates'!AI52)*$AL46/8760+1)</f>
        <v>0</v>
      </c>
      <c r="BR46" s="95">
        <f ca="1">Main!$B$10*('Failure Rates'!AJ52)*($AL46-$AK46)/8760/(('Failure Rates'!AJ52)*$AL46/8760+1)</f>
        <v>0</v>
      </c>
    </row>
    <row r="47" spans="2:70" ht="10.5" x14ac:dyDescent="0.25">
      <c r="B47" s="8" t="s">
        <v>185</v>
      </c>
      <c r="C47" s="8">
        <f ca="1">IF(Main!$B$36="No results",0,IF(ISBLANK(Main!$B43),0,(INDEX(Main!$V$22:$V$33,MATCH(Main!$C43,Main!$B$22:$B$33,0))+INDEX(Main!$V$22:$V$33,MATCH(Main!$D43,Main!$B$22:$B$33,0)))))</f>
        <v>0</v>
      </c>
      <c r="D47" s="8">
        <f ca="1">IF(Main!$B$36="No results",0,IF(ISBLANK(Main!$B43),0,(INDEX(Main!$Y$22:$Y$33,MATCH(Main!$C43,Main!$B$22:$B$33,0)))))</f>
        <v>0</v>
      </c>
      <c r="E47" s="95">
        <f ca="1">Main!$B$9*('Failure Rates'!E53)*($D47-$C47)/8760/(('Failure Rates'!E53)*$D47/8760+1)</f>
        <v>0</v>
      </c>
      <c r="F47" s="95">
        <f ca="1">Main!$B$9*('Failure Rates'!F53)*($D47-$C47)/8760/(('Failure Rates'!F53)*$D47/8760+1)</f>
        <v>0</v>
      </c>
      <c r="G47" s="95">
        <f ca="1">Main!$B$9*('Failure Rates'!G53)*($D47-$C47)/8760/(('Failure Rates'!G53)*$D47/8760+1)</f>
        <v>0</v>
      </c>
      <c r="H47" s="95">
        <f ca="1">Main!$B$9*('Failure Rates'!H53)*($D47-$C47)/8760/(('Failure Rates'!H53)*$D47/8760+1)</f>
        <v>0</v>
      </c>
      <c r="I47" s="95">
        <f ca="1">Main!$B$9*('Failure Rates'!I53)*($D47-$C47)/8760/(('Failure Rates'!I53)*$D47/8760+1)</f>
        <v>0</v>
      </c>
      <c r="J47" s="95">
        <f ca="1">Main!$B$9*('Failure Rates'!J53)*($D47-$C47)/8760/(('Failure Rates'!J53)*$D47/8760+1)</f>
        <v>0</v>
      </c>
      <c r="K47" s="95">
        <f ca="1">Main!$B$9*('Failure Rates'!K53)*($D47-$C47)/8760/(('Failure Rates'!K53)*$D47/8760+1)</f>
        <v>0</v>
      </c>
      <c r="L47" s="95">
        <f ca="1">Main!$B$9*('Failure Rates'!L53)*($D47-$C47)/8760/(('Failure Rates'!L53)*$D47/8760+1)</f>
        <v>0</v>
      </c>
      <c r="M47" s="95">
        <f ca="1">Main!$B$9*('Failure Rates'!M53)*($D47-$C47)/8760/(('Failure Rates'!M53)*$D47/8760+1)</f>
        <v>0</v>
      </c>
      <c r="N47" s="95">
        <f ca="1">Main!$B$9*('Failure Rates'!N53)*($D47-$C47)/8760/(('Failure Rates'!N53)*$D47/8760+1)</f>
        <v>0</v>
      </c>
      <c r="O47" s="95">
        <f ca="1">Main!$B$9*('Failure Rates'!O53)*($D47-$C47)/8760/(('Failure Rates'!O53)*$D47/8760+1)</f>
        <v>0</v>
      </c>
      <c r="P47" s="95">
        <f ca="1">Main!$B$9*('Failure Rates'!P53)*($D47-$C47)/8760/(('Failure Rates'!P53)*$D47/8760+1)</f>
        <v>0</v>
      </c>
      <c r="Q47" s="95">
        <f ca="1">Main!$B$9*('Failure Rates'!Q53)*($D47-$C47)/8760/(('Failure Rates'!Q53)*$D47/8760+1)</f>
        <v>0</v>
      </c>
      <c r="R47" s="95">
        <f ca="1">Main!$B$9*('Failure Rates'!R53)*($D47-$C47)/8760/(('Failure Rates'!R53)*$D47/8760+1)</f>
        <v>0</v>
      </c>
      <c r="S47" s="95">
        <f ca="1">Main!$B$9*('Failure Rates'!S53)*($D47-$C47)/8760/(('Failure Rates'!S53)*$D47/8760+1)</f>
        <v>0</v>
      </c>
      <c r="T47" s="95">
        <f ca="1">Main!$B$9*('Failure Rates'!T53)*($D47-$C47)/8760/(('Failure Rates'!T53)*$D47/8760+1)</f>
        <v>0</v>
      </c>
      <c r="U47" s="95">
        <f ca="1">Main!$B$9*('Failure Rates'!U53)*($D47-$C47)/8760/(('Failure Rates'!U53)*$D47/8760+1)</f>
        <v>0</v>
      </c>
      <c r="V47" s="95">
        <f ca="1">Main!$B$9*('Failure Rates'!V53)*($D47-$C47)/8760/(('Failure Rates'!V53)*$D47/8760+1)</f>
        <v>0</v>
      </c>
      <c r="W47" s="95">
        <f ca="1">Main!$B$9*('Failure Rates'!W53)*($D47-$C47)/8760/(('Failure Rates'!W53)*$D47/8760+1)</f>
        <v>0</v>
      </c>
      <c r="X47" s="95">
        <f ca="1">Main!$B$9*('Failure Rates'!X53)*($D47-$C47)/8760/(('Failure Rates'!X53)*$D47/8760+1)</f>
        <v>0</v>
      </c>
      <c r="Y47" s="95">
        <f ca="1">Main!$B$9*('Failure Rates'!Y53)*($D47-$C47)/8760/(('Failure Rates'!Y53)*$D47/8760+1)</f>
        <v>0</v>
      </c>
      <c r="Z47" s="95">
        <f ca="1">Main!$B$9*('Failure Rates'!Z53)*($D47-$C47)/8760/(('Failure Rates'!Z53)*$D47/8760+1)</f>
        <v>0</v>
      </c>
      <c r="AA47" s="95">
        <f ca="1">Main!$B$9*('Failure Rates'!AA53)*($D47-$C47)/8760/(('Failure Rates'!AA53)*$D47/8760+1)</f>
        <v>0</v>
      </c>
      <c r="AB47" s="95">
        <f ca="1">Main!$B$9*('Failure Rates'!AB53)*($D47-$C47)/8760/(('Failure Rates'!AB53)*$D47/8760+1)</f>
        <v>0</v>
      </c>
      <c r="AC47" s="95">
        <f ca="1">Main!$B$9*('Failure Rates'!AC53)*($D47-$C47)/8760/(('Failure Rates'!AC53)*$D47/8760+1)</f>
        <v>0</v>
      </c>
      <c r="AD47" s="95">
        <f ca="1">Main!$B$9*('Failure Rates'!AD53)*($D47-$C47)/8760/(('Failure Rates'!AD53)*$D47/8760+1)</f>
        <v>0</v>
      </c>
      <c r="AE47" s="95">
        <f ca="1">Main!$B$9*('Failure Rates'!AE53)*($D47-$C47)/8760/(('Failure Rates'!AE53)*$D47/8760+1)</f>
        <v>0</v>
      </c>
      <c r="AF47" s="95">
        <f ca="1">Main!$B$9*('Failure Rates'!AF53)*($D47-$C47)/8760/(('Failure Rates'!AF53)*$D47/8760+1)</f>
        <v>0</v>
      </c>
      <c r="AG47" s="95">
        <f ca="1">Main!$B$9*('Failure Rates'!AG53)*($D47-$C47)/8760/(('Failure Rates'!AG53)*$D47/8760+1)</f>
        <v>0</v>
      </c>
      <c r="AH47" s="95">
        <f ca="1">Main!$B$9*('Failure Rates'!AH53)*($D47-$C47)/8760/(('Failure Rates'!AH53)*$D47/8760+1)</f>
        <v>0</v>
      </c>
      <c r="AI47" s="95">
        <f ca="1">Main!$B$9*('Failure Rates'!AI53)*($D47-$C47)/8760/(('Failure Rates'!AI53)*$D47/8760+1)</f>
        <v>0</v>
      </c>
      <c r="AJ47" s="95">
        <f ca="1">Main!$B$9*('Failure Rates'!AJ53)*($D47-$C47)/8760/(('Failure Rates'!AJ53)*$D47/8760+1)</f>
        <v>0</v>
      </c>
      <c r="AK47" s="14">
        <f ca="1">IF(Main!$B$36="No results",0,IF(ISBLANK(Main!$B43),0,(INDEX(Main!$X$22:$X$33,MATCH(Main!$C43,Main!$B$22:$B$33,0))+INDEX(Main!$X$22:$X$33,MATCH(Main!$D43,Main!$B$22:$B$33,0)))))</f>
        <v>0</v>
      </c>
      <c r="AL47" s="14">
        <f ca="1">IF(Main!$B$36="No results",0,IF(ISBLANK(Main!$B43),0,(INDEX(Main!$Y$22:$Y$33,MATCH(Main!$C43,Main!$B$22:$B$33,0)))))</f>
        <v>0</v>
      </c>
      <c r="AM47" s="95">
        <f ca="1">Main!$B$10*('Failure Rates'!E53)*($AL47-$AK47)/8760/(('Failure Rates'!E53)*$AL47/8760+1)</f>
        <v>0</v>
      </c>
      <c r="AN47" s="95">
        <f ca="1">Main!$B$10*('Failure Rates'!F53)*($AL47-$AK47)/8760/(('Failure Rates'!F53)*$AL47/8760+1)</f>
        <v>0</v>
      </c>
      <c r="AO47" s="95">
        <f ca="1">Main!$B$10*('Failure Rates'!G53)*($AL47-$AK47)/8760/(('Failure Rates'!G53)*$AL47/8760+1)</f>
        <v>0</v>
      </c>
      <c r="AP47" s="95">
        <f ca="1">Main!$B$10*('Failure Rates'!H53)*($AL47-$AK47)/8760/(('Failure Rates'!H53)*$AL47/8760+1)</f>
        <v>0</v>
      </c>
      <c r="AQ47" s="95">
        <f ca="1">Main!$B$10*('Failure Rates'!I53)*($AL47-$AK47)/8760/(('Failure Rates'!I53)*$AL47/8760+1)</f>
        <v>0</v>
      </c>
      <c r="AR47" s="95">
        <f ca="1">Main!$B$10*('Failure Rates'!J53)*($AL47-$AK47)/8760/(('Failure Rates'!J53)*$AL47/8760+1)</f>
        <v>0</v>
      </c>
      <c r="AS47" s="95">
        <f ca="1">Main!$B$10*('Failure Rates'!K53)*($AL47-$AK47)/8760/(('Failure Rates'!K53)*$AL47/8760+1)</f>
        <v>0</v>
      </c>
      <c r="AT47" s="95">
        <f ca="1">Main!$B$10*('Failure Rates'!L53)*($AL47-$AK47)/8760/(('Failure Rates'!L53)*$AL47/8760+1)</f>
        <v>0</v>
      </c>
      <c r="AU47" s="95">
        <f ca="1">Main!$B$10*('Failure Rates'!M53)*($AL47-$AK47)/8760/(('Failure Rates'!M53)*$AL47/8760+1)</f>
        <v>0</v>
      </c>
      <c r="AV47" s="95">
        <f ca="1">Main!$B$10*('Failure Rates'!N53)*($AL47-$AK47)/8760/(('Failure Rates'!N53)*$AL47/8760+1)</f>
        <v>0</v>
      </c>
      <c r="AW47" s="95">
        <f ca="1">Main!$B$10*('Failure Rates'!O53)*($AL47-$AK47)/8760/(('Failure Rates'!O53)*$AL47/8760+1)</f>
        <v>0</v>
      </c>
      <c r="AX47" s="95">
        <f ca="1">Main!$B$10*('Failure Rates'!P53)*($AL47-$AK47)/8760/(('Failure Rates'!P53)*$AL47/8760+1)</f>
        <v>0</v>
      </c>
      <c r="AY47" s="95">
        <f ca="1">Main!$B$10*('Failure Rates'!Q53)*($AL47-$AK47)/8760/(('Failure Rates'!Q53)*$AL47/8760+1)</f>
        <v>0</v>
      </c>
      <c r="AZ47" s="95">
        <f ca="1">Main!$B$10*('Failure Rates'!R53)*($AL47-$AK47)/8760/(('Failure Rates'!R53)*$AL47/8760+1)</f>
        <v>0</v>
      </c>
      <c r="BA47" s="95">
        <f ca="1">Main!$B$10*('Failure Rates'!S53)*($AL47-$AK47)/8760/(('Failure Rates'!S53)*$AL47/8760+1)</f>
        <v>0</v>
      </c>
      <c r="BB47" s="95">
        <f ca="1">Main!$B$10*('Failure Rates'!T53)*($AL47-$AK47)/8760/(('Failure Rates'!T53)*$AL47/8760+1)</f>
        <v>0</v>
      </c>
      <c r="BC47" s="95">
        <f ca="1">Main!$B$10*('Failure Rates'!U53)*($AL47-$AK47)/8760/(('Failure Rates'!U53)*$AL47/8760+1)</f>
        <v>0</v>
      </c>
      <c r="BD47" s="95">
        <f ca="1">Main!$B$10*('Failure Rates'!V53)*($AL47-$AK47)/8760/(('Failure Rates'!V53)*$AL47/8760+1)</f>
        <v>0</v>
      </c>
      <c r="BE47" s="95">
        <f ca="1">Main!$B$10*('Failure Rates'!W53)*($AL47-$AK47)/8760/(('Failure Rates'!W53)*$AL47/8760+1)</f>
        <v>0</v>
      </c>
      <c r="BF47" s="95">
        <f ca="1">Main!$B$10*('Failure Rates'!X53)*($AL47-$AK47)/8760/(('Failure Rates'!X53)*$AL47/8760+1)</f>
        <v>0</v>
      </c>
      <c r="BG47" s="95">
        <f ca="1">Main!$B$10*('Failure Rates'!Y53)*($AL47-$AK47)/8760/(('Failure Rates'!Y53)*$AL47/8760+1)</f>
        <v>0</v>
      </c>
      <c r="BH47" s="95">
        <f ca="1">Main!$B$10*('Failure Rates'!Z53)*($AL47-$AK47)/8760/(('Failure Rates'!Z53)*$AL47/8760+1)</f>
        <v>0</v>
      </c>
      <c r="BI47" s="95">
        <f ca="1">Main!$B$10*('Failure Rates'!AA53)*($AL47-$AK47)/8760/(('Failure Rates'!AA53)*$AL47/8760+1)</f>
        <v>0</v>
      </c>
      <c r="BJ47" s="95">
        <f ca="1">Main!$B$10*('Failure Rates'!AB53)*($AL47-$AK47)/8760/(('Failure Rates'!AB53)*$AL47/8760+1)</f>
        <v>0</v>
      </c>
      <c r="BK47" s="95">
        <f ca="1">Main!$B$10*('Failure Rates'!AC53)*($AL47-$AK47)/8760/(('Failure Rates'!AC53)*$AL47/8760+1)</f>
        <v>0</v>
      </c>
      <c r="BL47" s="95">
        <f ca="1">Main!$B$10*('Failure Rates'!AD53)*($AL47-$AK47)/8760/(('Failure Rates'!AD53)*$AL47/8760+1)</f>
        <v>0</v>
      </c>
      <c r="BM47" s="95">
        <f ca="1">Main!$B$10*('Failure Rates'!AE53)*($AL47-$AK47)/8760/(('Failure Rates'!AE53)*$AL47/8760+1)</f>
        <v>0</v>
      </c>
      <c r="BN47" s="95">
        <f ca="1">Main!$B$10*('Failure Rates'!AF53)*($AL47-$AK47)/8760/(('Failure Rates'!AF53)*$AL47/8760+1)</f>
        <v>0</v>
      </c>
      <c r="BO47" s="95">
        <f ca="1">Main!$B$10*('Failure Rates'!AG53)*($AL47-$AK47)/8760/(('Failure Rates'!AG53)*$AL47/8760+1)</f>
        <v>0</v>
      </c>
      <c r="BP47" s="95">
        <f ca="1">Main!$B$10*('Failure Rates'!AH53)*($AL47-$AK47)/8760/(('Failure Rates'!AH53)*$AL47/8760+1)</f>
        <v>0</v>
      </c>
      <c r="BQ47" s="95">
        <f ca="1">Main!$B$10*('Failure Rates'!AI53)*($AL47-$AK47)/8760/(('Failure Rates'!AI53)*$AL47/8760+1)</f>
        <v>0</v>
      </c>
      <c r="BR47" s="95">
        <f ca="1">Main!$B$10*('Failure Rates'!AJ53)*($AL47-$AK47)/8760/(('Failure Rates'!AJ53)*$AL47/8760+1)</f>
        <v>0</v>
      </c>
    </row>
    <row r="48" spans="2:70" ht="10.5" x14ac:dyDescent="0.25">
      <c r="B48" s="8" t="s">
        <v>186</v>
      </c>
      <c r="C48" s="8">
        <f ca="1">IF(Main!$B$36="No results",0,IF(ISBLANK(Main!$B44),0,(INDEX(Main!$V$22:$V$33,MATCH(Main!$C44,Main!$B$22:$B$33,0))+INDEX(Main!$V$22:$V$33,MATCH(Main!$D44,Main!$B$22:$B$33,0)))))</f>
        <v>0</v>
      </c>
      <c r="D48" s="8">
        <f ca="1">IF(Main!$B$36="No results",0,IF(ISBLANK(Main!$B44),0,(INDEX(Main!$Y$22:$Y$33,MATCH(Main!$C44,Main!$B$22:$B$33,0)))))</f>
        <v>0</v>
      </c>
      <c r="E48" s="95">
        <f ca="1">Main!$B$9*('Failure Rates'!E54)*($D48-$C48)/8760/(('Failure Rates'!E54)*$D48/8760+1)</f>
        <v>0</v>
      </c>
      <c r="F48" s="95">
        <f ca="1">Main!$B$9*('Failure Rates'!F54)*($D48-$C48)/8760/(('Failure Rates'!F54)*$D48/8760+1)</f>
        <v>0</v>
      </c>
      <c r="G48" s="95">
        <f ca="1">Main!$B$9*('Failure Rates'!G54)*($D48-$C48)/8760/(('Failure Rates'!G54)*$D48/8760+1)</f>
        <v>0</v>
      </c>
      <c r="H48" s="95">
        <f ca="1">Main!$B$9*('Failure Rates'!H54)*($D48-$C48)/8760/(('Failure Rates'!H54)*$D48/8760+1)</f>
        <v>0</v>
      </c>
      <c r="I48" s="95">
        <f ca="1">Main!$B$9*('Failure Rates'!I54)*($D48-$C48)/8760/(('Failure Rates'!I54)*$D48/8760+1)</f>
        <v>0</v>
      </c>
      <c r="J48" s="95">
        <f ca="1">Main!$B$9*('Failure Rates'!J54)*($D48-$C48)/8760/(('Failure Rates'!J54)*$D48/8760+1)</f>
        <v>0</v>
      </c>
      <c r="K48" s="95">
        <f ca="1">Main!$B$9*('Failure Rates'!K54)*($D48-$C48)/8760/(('Failure Rates'!K54)*$D48/8760+1)</f>
        <v>0</v>
      </c>
      <c r="L48" s="95">
        <f ca="1">Main!$B$9*('Failure Rates'!L54)*($D48-$C48)/8760/(('Failure Rates'!L54)*$D48/8760+1)</f>
        <v>0</v>
      </c>
      <c r="M48" s="95">
        <f ca="1">Main!$B$9*('Failure Rates'!M54)*($D48-$C48)/8760/(('Failure Rates'!M54)*$D48/8760+1)</f>
        <v>0</v>
      </c>
      <c r="N48" s="95">
        <f ca="1">Main!$B$9*('Failure Rates'!N54)*($D48-$C48)/8760/(('Failure Rates'!N54)*$D48/8760+1)</f>
        <v>0</v>
      </c>
      <c r="O48" s="95">
        <f ca="1">Main!$B$9*('Failure Rates'!O54)*($D48-$C48)/8760/(('Failure Rates'!O54)*$D48/8760+1)</f>
        <v>0</v>
      </c>
      <c r="P48" s="95">
        <f ca="1">Main!$B$9*('Failure Rates'!P54)*($D48-$C48)/8760/(('Failure Rates'!P54)*$D48/8760+1)</f>
        <v>0</v>
      </c>
      <c r="Q48" s="95">
        <f ca="1">Main!$B$9*('Failure Rates'!Q54)*($D48-$C48)/8760/(('Failure Rates'!Q54)*$D48/8760+1)</f>
        <v>0</v>
      </c>
      <c r="R48" s="95">
        <f ca="1">Main!$B$9*('Failure Rates'!R54)*($D48-$C48)/8760/(('Failure Rates'!R54)*$D48/8760+1)</f>
        <v>0</v>
      </c>
      <c r="S48" s="95">
        <f ca="1">Main!$B$9*('Failure Rates'!S54)*($D48-$C48)/8760/(('Failure Rates'!S54)*$D48/8760+1)</f>
        <v>0</v>
      </c>
      <c r="T48" s="95">
        <f ca="1">Main!$B$9*('Failure Rates'!T54)*($D48-$C48)/8760/(('Failure Rates'!T54)*$D48/8760+1)</f>
        <v>0</v>
      </c>
      <c r="U48" s="95">
        <f ca="1">Main!$B$9*('Failure Rates'!U54)*($D48-$C48)/8760/(('Failure Rates'!U54)*$D48/8760+1)</f>
        <v>0</v>
      </c>
      <c r="V48" s="95">
        <f ca="1">Main!$B$9*('Failure Rates'!V54)*($D48-$C48)/8760/(('Failure Rates'!V54)*$D48/8760+1)</f>
        <v>0</v>
      </c>
      <c r="W48" s="95">
        <f ca="1">Main!$B$9*('Failure Rates'!W54)*($D48-$C48)/8760/(('Failure Rates'!W54)*$D48/8760+1)</f>
        <v>0</v>
      </c>
      <c r="X48" s="95">
        <f ca="1">Main!$B$9*('Failure Rates'!X54)*($D48-$C48)/8760/(('Failure Rates'!X54)*$D48/8760+1)</f>
        <v>0</v>
      </c>
      <c r="Y48" s="95">
        <f ca="1">Main!$B$9*('Failure Rates'!Y54)*($D48-$C48)/8760/(('Failure Rates'!Y54)*$D48/8760+1)</f>
        <v>0</v>
      </c>
      <c r="Z48" s="95">
        <f ca="1">Main!$B$9*('Failure Rates'!Z54)*($D48-$C48)/8760/(('Failure Rates'!Z54)*$D48/8760+1)</f>
        <v>0</v>
      </c>
      <c r="AA48" s="95">
        <f ca="1">Main!$B$9*('Failure Rates'!AA54)*($D48-$C48)/8760/(('Failure Rates'!AA54)*$D48/8760+1)</f>
        <v>0</v>
      </c>
      <c r="AB48" s="95">
        <f ca="1">Main!$B$9*('Failure Rates'!AB54)*($D48-$C48)/8760/(('Failure Rates'!AB54)*$D48/8760+1)</f>
        <v>0</v>
      </c>
      <c r="AC48" s="95">
        <f ca="1">Main!$B$9*('Failure Rates'!AC54)*($D48-$C48)/8760/(('Failure Rates'!AC54)*$D48/8760+1)</f>
        <v>0</v>
      </c>
      <c r="AD48" s="95">
        <f ca="1">Main!$B$9*('Failure Rates'!AD54)*($D48-$C48)/8760/(('Failure Rates'!AD54)*$D48/8760+1)</f>
        <v>0</v>
      </c>
      <c r="AE48" s="95">
        <f ca="1">Main!$B$9*('Failure Rates'!AE54)*($D48-$C48)/8760/(('Failure Rates'!AE54)*$D48/8760+1)</f>
        <v>0</v>
      </c>
      <c r="AF48" s="95">
        <f ca="1">Main!$B$9*('Failure Rates'!AF54)*($D48-$C48)/8760/(('Failure Rates'!AF54)*$D48/8760+1)</f>
        <v>0</v>
      </c>
      <c r="AG48" s="95">
        <f ca="1">Main!$B$9*('Failure Rates'!AG54)*($D48-$C48)/8760/(('Failure Rates'!AG54)*$D48/8760+1)</f>
        <v>0</v>
      </c>
      <c r="AH48" s="95">
        <f ca="1">Main!$B$9*('Failure Rates'!AH54)*($D48-$C48)/8760/(('Failure Rates'!AH54)*$D48/8760+1)</f>
        <v>0</v>
      </c>
      <c r="AI48" s="95">
        <f ca="1">Main!$B$9*('Failure Rates'!AI54)*($D48-$C48)/8760/(('Failure Rates'!AI54)*$D48/8760+1)</f>
        <v>0</v>
      </c>
      <c r="AJ48" s="95">
        <f ca="1">Main!$B$9*('Failure Rates'!AJ54)*($D48-$C48)/8760/(('Failure Rates'!AJ54)*$D48/8760+1)</f>
        <v>0</v>
      </c>
      <c r="AK48" s="14">
        <f ca="1">IF(Main!$B$36="No results",0,IF(ISBLANK(Main!$B44),0,(INDEX(Main!$X$22:$X$33,MATCH(Main!$C44,Main!$B$22:$B$33,0))+INDEX(Main!$X$22:$X$33,MATCH(Main!$D44,Main!$B$22:$B$33,0)))))</f>
        <v>0</v>
      </c>
      <c r="AL48" s="14">
        <f ca="1">IF(Main!$B$36="No results",0,IF(ISBLANK(Main!$B44),0,(INDEX(Main!$Y$22:$Y$33,MATCH(Main!$C44,Main!$B$22:$B$33,0)))))</f>
        <v>0</v>
      </c>
      <c r="AM48" s="95">
        <f ca="1">Main!$B$10*('Failure Rates'!E54)*($AL48-$AK48)/8760/(('Failure Rates'!E54)*$AL48/8760+1)</f>
        <v>0</v>
      </c>
      <c r="AN48" s="95">
        <f ca="1">Main!$B$10*('Failure Rates'!F54)*($AL48-$AK48)/8760/(('Failure Rates'!F54)*$AL48/8760+1)</f>
        <v>0</v>
      </c>
      <c r="AO48" s="95">
        <f ca="1">Main!$B$10*('Failure Rates'!G54)*($AL48-$AK48)/8760/(('Failure Rates'!G54)*$AL48/8760+1)</f>
        <v>0</v>
      </c>
      <c r="AP48" s="95">
        <f ca="1">Main!$B$10*('Failure Rates'!H54)*($AL48-$AK48)/8760/(('Failure Rates'!H54)*$AL48/8760+1)</f>
        <v>0</v>
      </c>
      <c r="AQ48" s="95">
        <f ca="1">Main!$B$10*('Failure Rates'!I54)*($AL48-$AK48)/8760/(('Failure Rates'!I54)*$AL48/8760+1)</f>
        <v>0</v>
      </c>
      <c r="AR48" s="95">
        <f ca="1">Main!$B$10*('Failure Rates'!J54)*($AL48-$AK48)/8760/(('Failure Rates'!J54)*$AL48/8760+1)</f>
        <v>0</v>
      </c>
      <c r="AS48" s="95">
        <f ca="1">Main!$B$10*('Failure Rates'!K54)*($AL48-$AK48)/8760/(('Failure Rates'!K54)*$AL48/8760+1)</f>
        <v>0</v>
      </c>
      <c r="AT48" s="95">
        <f ca="1">Main!$B$10*('Failure Rates'!L54)*($AL48-$AK48)/8760/(('Failure Rates'!L54)*$AL48/8760+1)</f>
        <v>0</v>
      </c>
      <c r="AU48" s="95">
        <f ca="1">Main!$B$10*('Failure Rates'!M54)*($AL48-$AK48)/8760/(('Failure Rates'!M54)*$AL48/8760+1)</f>
        <v>0</v>
      </c>
      <c r="AV48" s="95">
        <f ca="1">Main!$B$10*('Failure Rates'!N54)*($AL48-$AK48)/8760/(('Failure Rates'!N54)*$AL48/8760+1)</f>
        <v>0</v>
      </c>
      <c r="AW48" s="95">
        <f ca="1">Main!$B$10*('Failure Rates'!O54)*($AL48-$AK48)/8760/(('Failure Rates'!O54)*$AL48/8760+1)</f>
        <v>0</v>
      </c>
      <c r="AX48" s="95">
        <f ca="1">Main!$B$10*('Failure Rates'!P54)*($AL48-$AK48)/8760/(('Failure Rates'!P54)*$AL48/8760+1)</f>
        <v>0</v>
      </c>
      <c r="AY48" s="95">
        <f ca="1">Main!$B$10*('Failure Rates'!Q54)*($AL48-$AK48)/8760/(('Failure Rates'!Q54)*$AL48/8760+1)</f>
        <v>0</v>
      </c>
      <c r="AZ48" s="95">
        <f ca="1">Main!$B$10*('Failure Rates'!R54)*($AL48-$AK48)/8760/(('Failure Rates'!R54)*$AL48/8760+1)</f>
        <v>0</v>
      </c>
      <c r="BA48" s="95">
        <f ca="1">Main!$B$10*('Failure Rates'!S54)*($AL48-$AK48)/8760/(('Failure Rates'!S54)*$AL48/8760+1)</f>
        <v>0</v>
      </c>
      <c r="BB48" s="95">
        <f ca="1">Main!$B$10*('Failure Rates'!T54)*($AL48-$AK48)/8760/(('Failure Rates'!T54)*$AL48/8760+1)</f>
        <v>0</v>
      </c>
      <c r="BC48" s="95">
        <f ca="1">Main!$B$10*('Failure Rates'!U54)*($AL48-$AK48)/8760/(('Failure Rates'!U54)*$AL48/8760+1)</f>
        <v>0</v>
      </c>
      <c r="BD48" s="95">
        <f ca="1">Main!$B$10*('Failure Rates'!V54)*($AL48-$AK48)/8760/(('Failure Rates'!V54)*$AL48/8760+1)</f>
        <v>0</v>
      </c>
      <c r="BE48" s="95">
        <f ca="1">Main!$B$10*('Failure Rates'!W54)*($AL48-$AK48)/8760/(('Failure Rates'!W54)*$AL48/8760+1)</f>
        <v>0</v>
      </c>
      <c r="BF48" s="95">
        <f ca="1">Main!$B$10*('Failure Rates'!X54)*($AL48-$AK48)/8760/(('Failure Rates'!X54)*$AL48/8760+1)</f>
        <v>0</v>
      </c>
      <c r="BG48" s="95">
        <f ca="1">Main!$B$10*('Failure Rates'!Y54)*($AL48-$AK48)/8760/(('Failure Rates'!Y54)*$AL48/8760+1)</f>
        <v>0</v>
      </c>
      <c r="BH48" s="95">
        <f ca="1">Main!$B$10*('Failure Rates'!Z54)*($AL48-$AK48)/8760/(('Failure Rates'!Z54)*$AL48/8760+1)</f>
        <v>0</v>
      </c>
      <c r="BI48" s="95">
        <f ca="1">Main!$B$10*('Failure Rates'!AA54)*($AL48-$AK48)/8760/(('Failure Rates'!AA54)*$AL48/8760+1)</f>
        <v>0</v>
      </c>
      <c r="BJ48" s="95">
        <f ca="1">Main!$B$10*('Failure Rates'!AB54)*($AL48-$AK48)/8760/(('Failure Rates'!AB54)*$AL48/8760+1)</f>
        <v>0</v>
      </c>
      <c r="BK48" s="95">
        <f ca="1">Main!$B$10*('Failure Rates'!AC54)*($AL48-$AK48)/8760/(('Failure Rates'!AC54)*$AL48/8760+1)</f>
        <v>0</v>
      </c>
      <c r="BL48" s="95">
        <f ca="1">Main!$B$10*('Failure Rates'!AD54)*($AL48-$AK48)/8760/(('Failure Rates'!AD54)*$AL48/8760+1)</f>
        <v>0</v>
      </c>
      <c r="BM48" s="95">
        <f ca="1">Main!$B$10*('Failure Rates'!AE54)*($AL48-$AK48)/8760/(('Failure Rates'!AE54)*$AL48/8760+1)</f>
        <v>0</v>
      </c>
      <c r="BN48" s="95">
        <f ca="1">Main!$B$10*('Failure Rates'!AF54)*($AL48-$AK48)/8760/(('Failure Rates'!AF54)*$AL48/8760+1)</f>
        <v>0</v>
      </c>
      <c r="BO48" s="95">
        <f ca="1">Main!$B$10*('Failure Rates'!AG54)*($AL48-$AK48)/8760/(('Failure Rates'!AG54)*$AL48/8760+1)</f>
        <v>0</v>
      </c>
      <c r="BP48" s="95">
        <f ca="1">Main!$B$10*('Failure Rates'!AH54)*($AL48-$AK48)/8760/(('Failure Rates'!AH54)*$AL48/8760+1)</f>
        <v>0</v>
      </c>
      <c r="BQ48" s="95">
        <f ca="1">Main!$B$10*('Failure Rates'!AI54)*($AL48-$AK48)/8760/(('Failure Rates'!AI54)*$AL48/8760+1)</f>
        <v>0</v>
      </c>
      <c r="BR48" s="95">
        <f ca="1">Main!$B$10*('Failure Rates'!AJ54)*($AL48-$AK48)/8760/(('Failure Rates'!AJ54)*$AL48/8760+1)</f>
        <v>0</v>
      </c>
    </row>
    <row r="49" spans="1:70" ht="10.5" x14ac:dyDescent="0.25">
      <c r="B49" s="8" t="s">
        <v>187</v>
      </c>
      <c r="C49" s="8">
        <f ca="1">IF(Main!$B$36="No results",0,IF(ISBLANK(Main!$B45),0,(INDEX(Main!$V$22:$V$33,MATCH(Main!$C45,Main!$B$22:$B$33,0))+INDEX(Main!$V$22:$V$33,MATCH(Main!$D45,Main!$B$22:$B$33,0)))))</f>
        <v>0</v>
      </c>
      <c r="D49" s="8">
        <f ca="1">IF(Main!$B$36="No results",0,IF(ISBLANK(Main!$B45),0,(INDEX(Main!$Y$22:$Y$33,MATCH(Main!$C45,Main!$B$22:$B$33,0)))))</f>
        <v>0</v>
      </c>
      <c r="E49" s="95">
        <f ca="1">Main!$B$9*('Failure Rates'!E55)*($D49-$C49)/8760/(('Failure Rates'!E55)*$D49/8760+1)</f>
        <v>0</v>
      </c>
      <c r="F49" s="95">
        <f ca="1">Main!$B$9*('Failure Rates'!F55)*($D49-$C49)/8760/(('Failure Rates'!F55)*$D49/8760+1)</f>
        <v>0</v>
      </c>
      <c r="G49" s="95">
        <f ca="1">Main!$B$9*('Failure Rates'!G55)*($D49-$C49)/8760/(('Failure Rates'!G55)*$D49/8760+1)</f>
        <v>0</v>
      </c>
      <c r="H49" s="95">
        <f ca="1">Main!$B$9*('Failure Rates'!H55)*($D49-$C49)/8760/(('Failure Rates'!H55)*$D49/8760+1)</f>
        <v>0</v>
      </c>
      <c r="I49" s="95">
        <f ca="1">Main!$B$9*('Failure Rates'!I55)*($D49-$C49)/8760/(('Failure Rates'!I55)*$D49/8760+1)</f>
        <v>0</v>
      </c>
      <c r="J49" s="95">
        <f ca="1">Main!$B$9*('Failure Rates'!J55)*($D49-$C49)/8760/(('Failure Rates'!J55)*$D49/8760+1)</f>
        <v>0</v>
      </c>
      <c r="K49" s="95">
        <f ca="1">Main!$B$9*('Failure Rates'!K55)*($D49-$C49)/8760/(('Failure Rates'!K55)*$D49/8760+1)</f>
        <v>0</v>
      </c>
      <c r="L49" s="95">
        <f ca="1">Main!$B$9*('Failure Rates'!L55)*($D49-$C49)/8760/(('Failure Rates'!L55)*$D49/8760+1)</f>
        <v>0</v>
      </c>
      <c r="M49" s="95">
        <f ca="1">Main!$B$9*('Failure Rates'!M55)*($D49-$C49)/8760/(('Failure Rates'!M55)*$D49/8760+1)</f>
        <v>0</v>
      </c>
      <c r="N49" s="95">
        <f ca="1">Main!$B$9*('Failure Rates'!N55)*($D49-$C49)/8760/(('Failure Rates'!N55)*$D49/8760+1)</f>
        <v>0</v>
      </c>
      <c r="O49" s="95">
        <f ca="1">Main!$B$9*('Failure Rates'!O55)*($D49-$C49)/8760/(('Failure Rates'!O55)*$D49/8760+1)</f>
        <v>0</v>
      </c>
      <c r="P49" s="95">
        <f ca="1">Main!$B$9*('Failure Rates'!P55)*($D49-$C49)/8760/(('Failure Rates'!P55)*$D49/8760+1)</f>
        <v>0</v>
      </c>
      <c r="Q49" s="95">
        <f ca="1">Main!$B$9*('Failure Rates'!Q55)*($D49-$C49)/8760/(('Failure Rates'!Q55)*$D49/8760+1)</f>
        <v>0</v>
      </c>
      <c r="R49" s="95">
        <f ca="1">Main!$B$9*('Failure Rates'!R55)*($D49-$C49)/8760/(('Failure Rates'!R55)*$D49/8760+1)</f>
        <v>0</v>
      </c>
      <c r="S49" s="95">
        <f ca="1">Main!$B$9*('Failure Rates'!S55)*($D49-$C49)/8760/(('Failure Rates'!S55)*$D49/8760+1)</f>
        <v>0</v>
      </c>
      <c r="T49" s="95">
        <f ca="1">Main!$B$9*('Failure Rates'!T55)*($D49-$C49)/8760/(('Failure Rates'!T55)*$D49/8760+1)</f>
        <v>0</v>
      </c>
      <c r="U49" s="95">
        <f ca="1">Main!$B$9*('Failure Rates'!U55)*($D49-$C49)/8760/(('Failure Rates'!U55)*$D49/8760+1)</f>
        <v>0</v>
      </c>
      <c r="V49" s="95">
        <f ca="1">Main!$B$9*('Failure Rates'!V55)*($D49-$C49)/8760/(('Failure Rates'!V55)*$D49/8760+1)</f>
        <v>0</v>
      </c>
      <c r="W49" s="95">
        <f ca="1">Main!$B$9*('Failure Rates'!W55)*($D49-$C49)/8760/(('Failure Rates'!W55)*$D49/8760+1)</f>
        <v>0</v>
      </c>
      <c r="X49" s="95">
        <f ca="1">Main!$B$9*('Failure Rates'!X55)*($D49-$C49)/8760/(('Failure Rates'!X55)*$D49/8760+1)</f>
        <v>0</v>
      </c>
      <c r="Y49" s="95">
        <f ca="1">Main!$B$9*('Failure Rates'!Y55)*($D49-$C49)/8760/(('Failure Rates'!Y55)*$D49/8760+1)</f>
        <v>0</v>
      </c>
      <c r="Z49" s="95">
        <f ca="1">Main!$B$9*('Failure Rates'!Z55)*($D49-$C49)/8760/(('Failure Rates'!Z55)*$D49/8760+1)</f>
        <v>0</v>
      </c>
      <c r="AA49" s="95">
        <f ca="1">Main!$B$9*('Failure Rates'!AA55)*($D49-$C49)/8760/(('Failure Rates'!AA55)*$D49/8760+1)</f>
        <v>0</v>
      </c>
      <c r="AB49" s="95">
        <f ca="1">Main!$B$9*('Failure Rates'!AB55)*($D49-$C49)/8760/(('Failure Rates'!AB55)*$D49/8760+1)</f>
        <v>0</v>
      </c>
      <c r="AC49" s="95">
        <f ca="1">Main!$B$9*('Failure Rates'!AC55)*($D49-$C49)/8760/(('Failure Rates'!AC55)*$D49/8760+1)</f>
        <v>0</v>
      </c>
      <c r="AD49" s="95">
        <f ca="1">Main!$B$9*('Failure Rates'!AD55)*($D49-$C49)/8760/(('Failure Rates'!AD55)*$D49/8760+1)</f>
        <v>0</v>
      </c>
      <c r="AE49" s="95">
        <f ca="1">Main!$B$9*('Failure Rates'!AE55)*($D49-$C49)/8760/(('Failure Rates'!AE55)*$D49/8760+1)</f>
        <v>0</v>
      </c>
      <c r="AF49" s="95">
        <f ca="1">Main!$B$9*('Failure Rates'!AF55)*($D49-$C49)/8760/(('Failure Rates'!AF55)*$D49/8760+1)</f>
        <v>0</v>
      </c>
      <c r="AG49" s="95">
        <f ca="1">Main!$B$9*('Failure Rates'!AG55)*($D49-$C49)/8760/(('Failure Rates'!AG55)*$D49/8760+1)</f>
        <v>0</v>
      </c>
      <c r="AH49" s="95">
        <f ca="1">Main!$B$9*('Failure Rates'!AH55)*($D49-$C49)/8760/(('Failure Rates'!AH55)*$D49/8760+1)</f>
        <v>0</v>
      </c>
      <c r="AI49" s="95">
        <f ca="1">Main!$B$9*('Failure Rates'!AI55)*($D49-$C49)/8760/(('Failure Rates'!AI55)*$D49/8760+1)</f>
        <v>0</v>
      </c>
      <c r="AJ49" s="95">
        <f ca="1">Main!$B$9*('Failure Rates'!AJ55)*($D49-$C49)/8760/(('Failure Rates'!AJ55)*$D49/8760+1)</f>
        <v>0</v>
      </c>
      <c r="AK49" s="14">
        <f ca="1">IF(Main!$B$36="No results",0,IF(ISBLANK(Main!$B45),0,(INDEX(Main!$X$22:$X$33,MATCH(Main!$C45,Main!$B$22:$B$33,0))+INDEX(Main!$X$22:$X$33,MATCH(Main!$D45,Main!$B$22:$B$33,0)))))</f>
        <v>0</v>
      </c>
      <c r="AL49" s="14">
        <f ca="1">IF(Main!$B$36="No results",0,IF(ISBLANK(Main!$B45),0,(INDEX(Main!$Y$22:$Y$33,MATCH(Main!$C45,Main!$B$22:$B$33,0)))))</f>
        <v>0</v>
      </c>
      <c r="AM49" s="95">
        <f ca="1">Main!$B$10*('Failure Rates'!E55)*($AL49-$AK49)/8760/(('Failure Rates'!E55)*$AL49/8760+1)</f>
        <v>0</v>
      </c>
      <c r="AN49" s="95">
        <f ca="1">Main!$B$10*('Failure Rates'!F55)*($AL49-$AK49)/8760/(('Failure Rates'!F55)*$AL49/8760+1)</f>
        <v>0</v>
      </c>
      <c r="AO49" s="95">
        <f ca="1">Main!$B$10*('Failure Rates'!G55)*($AL49-$AK49)/8760/(('Failure Rates'!G55)*$AL49/8760+1)</f>
        <v>0</v>
      </c>
      <c r="AP49" s="95">
        <f ca="1">Main!$B$10*('Failure Rates'!H55)*($AL49-$AK49)/8760/(('Failure Rates'!H55)*$AL49/8760+1)</f>
        <v>0</v>
      </c>
      <c r="AQ49" s="95">
        <f ca="1">Main!$B$10*('Failure Rates'!I55)*($AL49-$AK49)/8760/(('Failure Rates'!I55)*$AL49/8760+1)</f>
        <v>0</v>
      </c>
      <c r="AR49" s="95">
        <f ca="1">Main!$B$10*('Failure Rates'!J55)*($AL49-$AK49)/8760/(('Failure Rates'!J55)*$AL49/8760+1)</f>
        <v>0</v>
      </c>
      <c r="AS49" s="95">
        <f ca="1">Main!$B$10*('Failure Rates'!K55)*($AL49-$AK49)/8760/(('Failure Rates'!K55)*$AL49/8760+1)</f>
        <v>0</v>
      </c>
      <c r="AT49" s="95">
        <f ca="1">Main!$B$10*('Failure Rates'!L55)*($AL49-$AK49)/8760/(('Failure Rates'!L55)*$AL49/8760+1)</f>
        <v>0</v>
      </c>
      <c r="AU49" s="95">
        <f ca="1">Main!$B$10*('Failure Rates'!M55)*($AL49-$AK49)/8760/(('Failure Rates'!M55)*$AL49/8760+1)</f>
        <v>0</v>
      </c>
      <c r="AV49" s="95">
        <f ca="1">Main!$B$10*('Failure Rates'!N55)*($AL49-$AK49)/8760/(('Failure Rates'!N55)*$AL49/8760+1)</f>
        <v>0</v>
      </c>
      <c r="AW49" s="95">
        <f ca="1">Main!$B$10*('Failure Rates'!O55)*($AL49-$AK49)/8760/(('Failure Rates'!O55)*$AL49/8760+1)</f>
        <v>0</v>
      </c>
      <c r="AX49" s="95">
        <f ca="1">Main!$B$10*('Failure Rates'!P55)*($AL49-$AK49)/8760/(('Failure Rates'!P55)*$AL49/8760+1)</f>
        <v>0</v>
      </c>
      <c r="AY49" s="95">
        <f ca="1">Main!$B$10*('Failure Rates'!Q55)*($AL49-$AK49)/8760/(('Failure Rates'!Q55)*$AL49/8760+1)</f>
        <v>0</v>
      </c>
      <c r="AZ49" s="95">
        <f ca="1">Main!$B$10*('Failure Rates'!R55)*($AL49-$AK49)/8760/(('Failure Rates'!R55)*$AL49/8760+1)</f>
        <v>0</v>
      </c>
      <c r="BA49" s="95">
        <f ca="1">Main!$B$10*('Failure Rates'!S55)*($AL49-$AK49)/8760/(('Failure Rates'!S55)*$AL49/8760+1)</f>
        <v>0</v>
      </c>
      <c r="BB49" s="95">
        <f ca="1">Main!$B$10*('Failure Rates'!T55)*($AL49-$AK49)/8760/(('Failure Rates'!T55)*$AL49/8760+1)</f>
        <v>0</v>
      </c>
      <c r="BC49" s="95">
        <f ca="1">Main!$B$10*('Failure Rates'!U55)*($AL49-$AK49)/8760/(('Failure Rates'!U55)*$AL49/8760+1)</f>
        <v>0</v>
      </c>
      <c r="BD49" s="95">
        <f ca="1">Main!$B$10*('Failure Rates'!V55)*($AL49-$AK49)/8760/(('Failure Rates'!V55)*$AL49/8760+1)</f>
        <v>0</v>
      </c>
      <c r="BE49" s="95">
        <f ca="1">Main!$B$10*('Failure Rates'!W55)*($AL49-$AK49)/8760/(('Failure Rates'!W55)*$AL49/8760+1)</f>
        <v>0</v>
      </c>
      <c r="BF49" s="95">
        <f ca="1">Main!$B$10*('Failure Rates'!X55)*($AL49-$AK49)/8760/(('Failure Rates'!X55)*$AL49/8760+1)</f>
        <v>0</v>
      </c>
      <c r="BG49" s="95">
        <f ca="1">Main!$B$10*('Failure Rates'!Y55)*($AL49-$AK49)/8760/(('Failure Rates'!Y55)*$AL49/8760+1)</f>
        <v>0</v>
      </c>
      <c r="BH49" s="95">
        <f ca="1">Main!$B$10*('Failure Rates'!Z55)*($AL49-$AK49)/8760/(('Failure Rates'!Z55)*$AL49/8760+1)</f>
        <v>0</v>
      </c>
      <c r="BI49" s="95">
        <f ca="1">Main!$B$10*('Failure Rates'!AA55)*($AL49-$AK49)/8760/(('Failure Rates'!AA55)*$AL49/8760+1)</f>
        <v>0</v>
      </c>
      <c r="BJ49" s="95">
        <f ca="1">Main!$B$10*('Failure Rates'!AB55)*($AL49-$AK49)/8760/(('Failure Rates'!AB55)*$AL49/8760+1)</f>
        <v>0</v>
      </c>
      <c r="BK49" s="95">
        <f ca="1">Main!$B$10*('Failure Rates'!AC55)*($AL49-$AK49)/8760/(('Failure Rates'!AC55)*$AL49/8760+1)</f>
        <v>0</v>
      </c>
      <c r="BL49" s="95">
        <f ca="1">Main!$B$10*('Failure Rates'!AD55)*($AL49-$AK49)/8760/(('Failure Rates'!AD55)*$AL49/8760+1)</f>
        <v>0</v>
      </c>
      <c r="BM49" s="95">
        <f ca="1">Main!$B$10*('Failure Rates'!AE55)*($AL49-$AK49)/8760/(('Failure Rates'!AE55)*$AL49/8760+1)</f>
        <v>0</v>
      </c>
      <c r="BN49" s="95">
        <f ca="1">Main!$B$10*('Failure Rates'!AF55)*($AL49-$AK49)/8760/(('Failure Rates'!AF55)*$AL49/8760+1)</f>
        <v>0</v>
      </c>
      <c r="BO49" s="95">
        <f ca="1">Main!$B$10*('Failure Rates'!AG55)*($AL49-$AK49)/8760/(('Failure Rates'!AG55)*$AL49/8760+1)</f>
        <v>0</v>
      </c>
      <c r="BP49" s="95">
        <f ca="1">Main!$B$10*('Failure Rates'!AH55)*($AL49-$AK49)/8760/(('Failure Rates'!AH55)*$AL49/8760+1)</f>
        <v>0</v>
      </c>
      <c r="BQ49" s="95">
        <f ca="1">Main!$B$10*('Failure Rates'!AI55)*($AL49-$AK49)/8760/(('Failure Rates'!AI55)*$AL49/8760+1)</f>
        <v>0</v>
      </c>
      <c r="BR49" s="95">
        <f ca="1">Main!$B$10*('Failure Rates'!AJ55)*($AL49-$AK49)/8760/(('Failure Rates'!AJ55)*$AL49/8760+1)</f>
        <v>0</v>
      </c>
    </row>
    <row r="50" spans="1:70" ht="10.5" x14ac:dyDescent="0.25">
      <c r="B50" s="8" t="s">
        <v>188</v>
      </c>
      <c r="C50" s="8">
        <f ca="1">IF(Main!$B$36="No results",0,IF(ISBLANK(Main!$B46),0,(INDEX(Main!$V$22:$V$33,MATCH(Main!$C46,Main!$B$22:$B$33,0))+INDEX(Main!$V$22:$V$33,MATCH(Main!$D46,Main!$B$22:$B$33,0)))))</f>
        <v>0</v>
      </c>
      <c r="D50" s="8">
        <f ca="1">IF(Main!$B$36="No results",0,IF(ISBLANK(Main!$B46),0,(INDEX(Main!$Y$22:$Y$33,MATCH(Main!$C46,Main!$B$22:$B$33,0)))))</f>
        <v>0</v>
      </c>
      <c r="E50" s="95">
        <f ca="1">Main!$B$9*('Failure Rates'!E56)*($D50-$C50)/8760/(('Failure Rates'!E56)*$D50/8760+1)</f>
        <v>0</v>
      </c>
      <c r="F50" s="95">
        <f ca="1">Main!$B$9*('Failure Rates'!F56)*($D50-$C50)/8760/(('Failure Rates'!F56)*$D50/8760+1)</f>
        <v>0</v>
      </c>
      <c r="G50" s="95">
        <f ca="1">Main!$B$9*('Failure Rates'!G56)*($D50-$C50)/8760/(('Failure Rates'!G56)*$D50/8760+1)</f>
        <v>0</v>
      </c>
      <c r="H50" s="95">
        <f ca="1">Main!$B$9*('Failure Rates'!H56)*($D50-$C50)/8760/(('Failure Rates'!H56)*$D50/8760+1)</f>
        <v>0</v>
      </c>
      <c r="I50" s="95">
        <f ca="1">Main!$B$9*('Failure Rates'!I56)*($D50-$C50)/8760/(('Failure Rates'!I56)*$D50/8760+1)</f>
        <v>0</v>
      </c>
      <c r="J50" s="95">
        <f ca="1">Main!$B$9*('Failure Rates'!J56)*($D50-$C50)/8760/(('Failure Rates'!J56)*$D50/8760+1)</f>
        <v>0</v>
      </c>
      <c r="K50" s="95">
        <f ca="1">Main!$B$9*('Failure Rates'!K56)*($D50-$C50)/8760/(('Failure Rates'!K56)*$D50/8760+1)</f>
        <v>0</v>
      </c>
      <c r="L50" s="95">
        <f ca="1">Main!$B$9*('Failure Rates'!L56)*($D50-$C50)/8760/(('Failure Rates'!L56)*$D50/8760+1)</f>
        <v>0</v>
      </c>
      <c r="M50" s="95">
        <f ca="1">Main!$B$9*('Failure Rates'!M56)*($D50-$C50)/8760/(('Failure Rates'!M56)*$D50/8760+1)</f>
        <v>0</v>
      </c>
      <c r="N50" s="95">
        <f ca="1">Main!$B$9*('Failure Rates'!N56)*($D50-$C50)/8760/(('Failure Rates'!N56)*$D50/8760+1)</f>
        <v>0</v>
      </c>
      <c r="O50" s="95">
        <f ca="1">Main!$B$9*('Failure Rates'!O56)*($D50-$C50)/8760/(('Failure Rates'!O56)*$D50/8760+1)</f>
        <v>0</v>
      </c>
      <c r="P50" s="95">
        <f ca="1">Main!$B$9*('Failure Rates'!P56)*($D50-$C50)/8760/(('Failure Rates'!P56)*$D50/8760+1)</f>
        <v>0</v>
      </c>
      <c r="Q50" s="95">
        <f ca="1">Main!$B$9*('Failure Rates'!Q56)*($D50-$C50)/8760/(('Failure Rates'!Q56)*$D50/8760+1)</f>
        <v>0</v>
      </c>
      <c r="R50" s="95">
        <f ca="1">Main!$B$9*('Failure Rates'!R56)*($D50-$C50)/8760/(('Failure Rates'!R56)*$D50/8760+1)</f>
        <v>0</v>
      </c>
      <c r="S50" s="95">
        <f ca="1">Main!$B$9*('Failure Rates'!S56)*($D50-$C50)/8760/(('Failure Rates'!S56)*$D50/8760+1)</f>
        <v>0</v>
      </c>
      <c r="T50" s="95">
        <f ca="1">Main!$B$9*('Failure Rates'!T56)*($D50-$C50)/8760/(('Failure Rates'!T56)*$D50/8760+1)</f>
        <v>0</v>
      </c>
      <c r="U50" s="95">
        <f ca="1">Main!$B$9*('Failure Rates'!U56)*($D50-$C50)/8760/(('Failure Rates'!U56)*$D50/8760+1)</f>
        <v>0</v>
      </c>
      <c r="V50" s="95">
        <f ca="1">Main!$B$9*('Failure Rates'!V56)*($D50-$C50)/8760/(('Failure Rates'!V56)*$D50/8760+1)</f>
        <v>0</v>
      </c>
      <c r="W50" s="95">
        <f ca="1">Main!$B$9*('Failure Rates'!W56)*($D50-$C50)/8760/(('Failure Rates'!W56)*$D50/8760+1)</f>
        <v>0</v>
      </c>
      <c r="X50" s="95">
        <f ca="1">Main!$B$9*('Failure Rates'!X56)*($D50-$C50)/8760/(('Failure Rates'!X56)*$D50/8760+1)</f>
        <v>0</v>
      </c>
      <c r="Y50" s="95">
        <f ca="1">Main!$B$9*('Failure Rates'!Y56)*($D50-$C50)/8760/(('Failure Rates'!Y56)*$D50/8760+1)</f>
        <v>0</v>
      </c>
      <c r="Z50" s="95">
        <f ca="1">Main!$B$9*('Failure Rates'!Z56)*($D50-$C50)/8760/(('Failure Rates'!Z56)*$D50/8760+1)</f>
        <v>0</v>
      </c>
      <c r="AA50" s="95">
        <f ca="1">Main!$B$9*('Failure Rates'!AA56)*($D50-$C50)/8760/(('Failure Rates'!AA56)*$D50/8760+1)</f>
        <v>0</v>
      </c>
      <c r="AB50" s="95">
        <f ca="1">Main!$B$9*('Failure Rates'!AB56)*($D50-$C50)/8760/(('Failure Rates'!AB56)*$D50/8760+1)</f>
        <v>0</v>
      </c>
      <c r="AC50" s="95">
        <f ca="1">Main!$B$9*('Failure Rates'!AC56)*($D50-$C50)/8760/(('Failure Rates'!AC56)*$D50/8760+1)</f>
        <v>0</v>
      </c>
      <c r="AD50" s="95">
        <f ca="1">Main!$B$9*('Failure Rates'!AD56)*($D50-$C50)/8760/(('Failure Rates'!AD56)*$D50/8760+1)</f>
        <v>0</v>
      </c>
      <c r="AE50" s="95">
        <f ca="1">Main!$B$9*('Failure Rates'!AE56)*($D50-$C50)/8760/(('Failure Rates'!AE56)*$D50/8760+1)</f>
        <v>0</v>
      </c>
      <c r="AF50" s="95">
        <f ca="1">Main!$B$9*('Failure Rates'!AF56)*($D50-$C50)/8760/(('Failure Rates'!AF56)*$D50/8760+1)</f>
        <v>0</v>
      </c>
      <c r="AG50" s="95">
        <f ca="1">Main!$B$9*('Failure Rates'!AG56)*($D50-$C50)/8760/(('Failure Rates'!AG56)*$D50/8760+1)</f>
        <v>0</v>
      </c>
      <c r="AH50" s="95">
        <f ca="1">Main!$B$9*('Failure Rates'!AH56)*($D50-$C50)/8760/(('Failure Rates'!AH56)*$D50/8760+1)</f>
        <v>0</v>
      </c>
      <c r="AI50" s="95">
        <f ca="1">Main!$B$9*('Failure Rates'!AI56)*($D50-$C50)/8760/(('Failure Rates'!AI56)*$D50/8760+1)</f>
        <v>0</v>
      </c>
      <c r="AJ50" s="95">
        <f ca="1">Main!$B$9*('Failure Rates'!AJ56)*($D50-$C50)/8760/(('Failure Rates'!AJ56)*$D50/8760+1)</f>
        <v>0</v>
      </c>
      <c r="AK50" s="14">
        <f ca="1">IF(Main!$B$36="No results",0,IF(ISBLANK(Main!$B46),0,(INDEX(Main!$X$22:$X$33,MATCH(Main!$C46,Main!$B$22:$B$33,0))+INDEX(Main!$X$22:$X$33,MATCH(Main!$D46,Main!$B$22:$B$33,0)))))</f>
        <v>0</v>
      </c>
      <c r="AL50" s="14">
        <f ca="1">IF(Main!$B$36="No results",0,IF(ISBLANK(Main!$B46),0,(INDEX(Main!$Y$22:$Y$33,MATCH(Main!$C46,Main!$B$22:$B$33,0)))))</f>
        <v>0</v>
      </c>
      <c r="AM50" s="95">
        <f ca="1">Main!$B$10*('Failure Rates'!E56)*($AL50-$AK50)/8760/(('Failure Rates'!E56)*$AL50/8760+1)</f>
        <v>0</v>
      </c>
      <c r="AN50" s="95">
        <f ca="1">Main!$B$10*('Failure Rates'!F56)*($AL50-$AK50)/8760/(('Failure Rates'!F56)*$AL50/8760+1)</f>
        <v>0</v>
      </c>
      <c r="AO50" s="95">
        <f ca="1">Main!$B$10*('Failure Rates'!G56)*($AL50-$AK50)/8760/(('Failure Rates'!G56)*$AL50/8760+1)</f>
        <v>0</v>
      </c>
      <c r="AP50" s="95">
        <f ca="1">Main!$B$10*('Failure Rates'!H56)*($AL50-$AK50)/8760/(('Failure Rates'!H56)*$AL50/8760+1)</f>
        <v>0</v>
      </c>
      <c r="AQ50" s="95">
        <f ca="1">Main!$B$10*('Failure Rates'!I56)*($AL50-$AK50)/8760/(('Failure Rates'!I56)*$AL50/8760+1)</f>
        <v>0</v>
      </c>
      <c r="AR50" s="95">
        <f ca="1">Main!$B$10*('Failure Rates'!J56)*($AL50-$AK50)/8760/(('Failure Rates'!J56)*$AL50/8760+1)</f>
        <v>0</v>
      </c>
      <c r="AS50" s="95">
        <f ca="1">Main!$B$10*('Failure Rates'!K56)*($AL50-$AK50)/8760/(('Failure Rates'!K56)*$AL50/8760+1)</f>
        <v>0</v>
      </c>
      <c r="AT50" s="95">
        <f ca="1">Main!$B$10*('Failure Rates'!L56)*($AL50-$AK50)/8760/(('Failure Rates'!L56)*$AL50/8760+1)</f>
        <v>0</v>
      </c>
      <c r="AU50" s="95">
        <f ca="1">Main!$B$10*('Failure Rates'!M56)*($AL50-$AK50)/8760/(('Failure Rates'!M56)*$AL50/8760+1)</f>
        <v>0</v>
      </c>
      <c r="AV50" s="95">
        <f ca="1">Main!$B$10*('Failure Rates'!N56)*($AL50-$AK50)/8760/(('Failure Rates'!N56)*$AL50/8760+1)</f>
        <v>0</v>
      </c>
      <c r="AW50" s="95">
        <f ca="1">Main!$B$10*('Failure Rates'!O56)*($AL50-$AK50)/8760/(('Failure Rates'!O56)*$AL50/8760+1)</f>
        <v>0</v>
      </c>
      <c r="AX50" s="95">
        <f ca="1">Main!$B$10*('Failure Rates'!P56)*($AL50-$AK50)/8760/(('Failure Rates'!P56)*$AL50/8760+1)</f>
        <v>0</v>
      </c>
      <c r="AY50" s="95">
        <f ca="1">Main!$B$10*('Failure Rates'!Q56)*($AL50-$AK50)/8760/(('Failure Rates'!Q56)*$AL50/8760+1)</f>
        <v>0</v>
      </c>
      <c r="AZ50" s="95">
        <f ca="1">Main!$B$10*('Failure Rates'!R56)*($AL50-$AK50)/8760/(('Failure Rates'!R56)*$AL50/8760+1)</f>
        <v>0</v>
      </c>
      <c r="BA50" s="95">
        <f ca="1">Main!$B$10*('Failure Rates'!S56)*($AL50-$AK50)/8760/(('Failure Rates'!S56)*$AL50/8760+1)</f>
        <v>0</v>
      </c>
      <c r="BB50" s="95">
        <f ca="1">Main!$B$10*('Failure Rates'!T56)*($AL50-$AK50)/8760/(('Failure Rates'!T56)*$AL50/8760+1)</f>
        <v>0</v>
      </c>
      <c r="BC50" s="95">
        <f ca="1">Main!$B$10*('Failure Rates'!U56)*($AL50-$AK50)/8760/(('Failure Rates'!U56)*$AL50/8760+1)</f>
        <v>0</v>
      </c>
      <c r="BD50" s="95">
        <f ca="1">Main!$B$10*('Failure Rates'!V56)*($AL50-$AK50)/8760/(('Failure Rates'!V56)*$AL50/8760+1)</f>
        <v>0</v>
      </c>
      <c r="BE50" s="95">
        <f ca="1">Main!$B$10*('Failure Rates'!W56)*($AL50-$AK50)/8760/(('Failure Rates'!W56)*$AL50/8760+1)</f>
        <v>0</v>
      </c>
      <c r="BF50" s="95">
        <f ca="1">Main!$B$10*('Failure Rates'!X56)*($AL50-$AK50)/8760/(('Failure Rates'!X56)*$AL50/8760+1)</f>
        <v>0</v>
      </c>
      <c r="BG50" s="95">
        <f ca="1">Main!$B$10*('Failure Rates'!Y56)*($AL50-$AK50)/8760/(('Failure Rates'!Y56)*$AL50/8760+1)</f>
        <v>0</v>
      </c>
      <c r="BH50" s="95">
        <f ca="1">Main!$B$10*('Failure Rates'!Z56)*($AL50-$AK50)/8760/(('Failure Rates'!Z56)*$AL50/8760+1)</f>
        <v>0</v>
      </c>
      <c r="BI50" s="95">
        <f ca="1">Main!$B$10*('Failure Rates'!AA56)*($AL50-$AK50)/8760/(('Failure Rates'!AA56)*$AL50/8760+1)</f>
        <v>0</v>
      </c>
      <c r="BJ50" s="95">
        <f ca="1">Main!$B$10*('Failure Rates'!AB56)*($AL50-$AK50)/8760/(('Failure Rates'!AB56)*$AL50/8760+1)</f>
        <v>0</v>
      </c>
      <c r="BK50" s="95">
        <f ca="1">Main!$B$10*('Failure Rates'!AC56)*($AL50-$AK50)/8760/(('Failure Rates'!AC56)*$AL50/8760+1)</f>
        <v>0</v>
      </c>
      <c r="BL50" s="95">
        <f ca="1">Main!$B$10*('Failure Rates'!AD56)*($AL50-$AK50)/8760/(('Failure Rates'!AD56)*$AL50/8760+1)</f>
        <v>0</v>
      </c>
      <c r="BM50" s="95">
        <f ca="1">Main!$B$10*('Failure Rates'!AE56)*($AL50-$AK50)/8760/(('Failure Rates'!AE56)*$AL50/8760+1)</f>
        <v>0</v>
      </c>
      <c r="BN50" s="95">
        <f ca="1">Main!$B$10*('Failure Rates'!AF56)*($AL50-$AK50)/8760/(('Failure Rates'!AF56)*$AL50/8760+1)</f>
        <v>0</v>
      </c>
      <c r="BO50" s="95">
        <f ca="1">Main!$B$10*('Failure Rates'!AG56)*($AL50-$AK50)/8760/(('Failure Rates'!AG56)*$AL50/8760+1)</f>
        <v>0</v>
      </c>
      <c r="BP50" s="95">
        <f ca="1">Main!$B$10*('Failure Rates'!AH56)*($AL50-$AK50)/8760/(('Failure Rates'!AH56)*$AL50/8760+1)</f>
        <v>0</v>
      </c>
      <c r="BQ50" s="95">
        <f ca="1">Main!$B$10*('Failure Rates'!AI56)*($AL50-$AK50)/8760/(('Failure Rates'!AI56)*$AL50/8760+1)</f>
        <v>0</v>
      </c>
      <c r="BR50" s="95">
        <f ca="1">Main!$B$10*('Failure Rates'!AJ56)*($AL50-$AK50)/8760/(('Failure Rates'!AJ56)*$AL50/8760+1)</f>
        <v>0</v>
      </c>
    </row>
    <row r="51" spans="1:70" ht="10.5" x14ac:dyDescent="0.25">
      <c r="B51" s="8" t="s">
        <v>189</v>
      </c>
      <c r="C51" s="8">
        <f ca="1">IF(Main!$B$36="No results",0,IF(ISBLANK(Main!$B47),0,(INDEX(Main!$V$22:$V$33,MATCH(Main!$C47,Main!$B$22:$B$33,0))+INDEX(Main!$V$22:$V$33,MATCH(Main!$D47,Main!$B$22:$B$33,0)))))</f>
        <v>0</v>
      </c>
      <c r="D51" s="8">
        <f ca="1">IF(Main!$B$36="No results",0,IF(ISBLANK(Main!$B47),0,(INDEX(Main!$Y$22:$Y$33,MATCH(Main!$C47,Main!$B$22:$B$33,0)))))</f>
        <v>0</v>
      </c>
      <c r="E51" s="95">
        <f ca="1">Main!$B$9*('Failure Rates'!E57)*($D51-$C51)/8760/(('Failure Rates'!E57)*$D51/8760+1)</f>
        <v>0</v>
      </c>
      <c r="F51" s="95">
        <f ca="1">Main!$B$9*('Failure Rates'!F57)*($D51-$C51)/8760/(('Failure Rates'!F57)*$D51/8760+1)</f>
        <v>0</v>
      </c>
      <c r="G51" s="95">
        <f ca="1">Main!$B$9*('Failure Rates'!G57)*($D51-$C51)/8760/(('Failure Rates'!G57)*$D51/8760+1)</f>
        <v>0</v>
      </c>
      <c r="H51" s="95">
        <f ca="1">Main!$B$9*('Failure Rates'!H57)*($D51-$C51)/8760/(('Failure Rates'!H57)*$D51/8760+1)</f>
        <v>0</v>
      </c>
      <c r="I51" s="95">
        <f ca="1">Main!$B$9*('Failure Rates'!I57)*($D51-$C51)/8760/(('Failure Rates'!I57)*$D51/8760+1)</f>
        <v>0</v>
      </c>
      <c r="J51" s="95">
        <f ca="1">Main!$B$9*('Failure Rates'!J57)*($D51-$C51)/8760/(('Failure Rates'!J57)*$D51/8760+1)</f>
        <v>0</v>
      </c>
      <c r="K51" s="95">
        <f ca="1">Main!$B$9*('Failure Rates'!K57)*($D51-$C51)/8760/(('Failure Rates'!K57)*$D51/8760+1)</f>
        <v>0</v>
      </c>
      <c r="L51" s="95">
        <f ca="1">Main!$B$9*('Failure Rates'!L57)*($D51-$C51)/8760/(('Failure Rates'!L57)*$D51/8760+1)</f>
        <v>0</v>
      </c>
      <c r="M51" s="95">
        <f ca="1">Main!$B$9*('Failure Rates'!M57)*($D51-$C51)/8760/(('Failure Rates'!M57)*$D51/8760+1)</f>
        <v>0</v>
      </c>
      <c r="N51" s="95">
        <f ca="1">Main!$B$9*('Failure Rates'!N57)*($D51-$C51)/8760/(('Failure Rates'!N57)*$D51/8760+1)</f>
        <v>0</v>
      </c>
      <c r="O51" s="95">
        <f ca="1">Main!$B$9*('Failure Rates'!O57)*($D51-$C51)/8760/(('Failure Rates'!O57)*$D51/8760+1)</f>
        <v>0</v>
      </c>
      <c r="P51" s="95">
        <f ca="1">Main!$B$9*('Failure Rates'!P57)*($D51-$C51)/8760/(('Failure Rates'!P57)*$D51/8760+1)</f>
        <v>0</v>
      </c>
      <c r="Q51" s="95">
        <f ca="1">Main!$B$9*('Failure Rates'!Q57)*($D51-$C51)/8760/(('Failure Rates'!Q57)*$D51/8760+1)</f>
        <v>0</v>
      </c>
      <c r="R51" s="95">
        <f ca="1">Main!$B$9*('Failure Rates'!R57)*($D51-$C51)/8760/(('Failure Rates'!R57)*$D51/8760+1)</f>
        <v>0</v>
      </c>
      <c r="S51" s="95">
        <f ca="1">Main!$B$9*('Failure Rates'!S57)*($D51-$C51)/8760/(('Failure Rates'!S57)*$D51/8760+1)</f>
        <v>0</v>
      </c>
      <c r="T51" s="95">
        <f ca="1">Main!$B$9*('Failure Rates'!T57)*($D51-$C51)/8760/(('Failure Rates'!T57)*$D51/8760+1)</f>
        <v>0</v>
      </c>
      <c r="U51" s="95">
        <f ca="1">Main!$B$9*('Failure Rates'!U57)*($D51-$C51)/8760/(('Failure Rates'!U57)*$D51/8760+1)</f>
        <v>0</v>
      </c>
      <c r="V51" s="95">
        <f ca="1">Main!$B$9*('Failure Rates'!V57)*($D51-$C51)/8760/(('Failure Rates'!V57)*$D51/8760+1)</f>
        <v>0</v>
      </c>
      <c r="W51" s="95">
        <f ca="1">Main!$B$9*('Failure Rates'!W57)*($D51-$C51)/8760/(('Failure Rates'!W57)*$D51/8760+1)</f>
        <v>0</v>
      </c>
      <c r="X51" s="95">
        <f ca="1">Main!$B$9*('Failure Rates'!X57)*($D51-$C51)/8760/(('Failure Rates'!X57)*$D51/8760+1)</f>
        <v>0</v>
      </c>
      <c r="Y51" s="95">
        <f ca="1">Main!$B$9*('Failure Rates'!Y57)*($D51-$C51)/8760/(('Failure Rates'!Y57)*$D51/8760+1)</f>
        <v>0</v>
      </c>
      <c r="Z51" s="95">
        <f ca="1">Main!$B$9*('Failure Rates'!Z57)*($D51-$C51)/8760/(('Failure Rates'!Z57)*$D51/8760+1)</f>
        <v>0</v>
      </c>
      <c r="AA51" s="95">
        <f ca="1">Main!$B$9*('Failure Rates'!AA57)*($D51-$C51)/8760/(('Failure Rates'!AA57)*$D51/8760+1)</f>
        <v>0</v>
      </c>
      <c r="AB51" s="95">
        <f ca="1">Main!$B$9*('Failure Rates'!AB57)*($D51-$C51)/8760/(('Failure Rates'!AB57)*$D51/8760+1)</f>
        <v>0</v>
      </c>
      <c r="AC51" s="95">
        <f ca="1">Main!$B$9*('Failure Rates'!AC57)*($D51-$C51)/8760/(('Failure Rates'!AC57)*$D51/8760+1)</f>
        <v>0</v>
      </c>
      <c r="AD51" s="95">
        <f ca="1">Main!$B$9*('Failure Rates'!AD57)*($D51-$C51)/8760/(('Failure Rates'!AD57)*$D51/8760+1)</f>
        <v>0</v>
      </c>
      <c r="AE51" s="95">
        <f ca="1">Main!$B$9*('Failure Rates'!AE57)*($D51-$C51)/8760/(('Failure Rates'!AE57)*$D51/8760+1)</f>
        <v>0</v>
      </c>
      <c r="AF51" s="95">
        <f ca="1">Main!$B$9*('Failure Rates'!AF57)*($D51-$C51)/8760/(('Failure Rates'!AF57)*$D51/8760+1)</f>
        <v>0</v>
      </c>
      <c r="AG51" s="95">
        <f ca="1">Main!$B$9*('Failure Rates'!AG57)*($D51-$C51)/8760/(('Failure Rates'!AG57)*$D51/8760+1)</f>
        <v>0</v>
      </c>
      <c r="AH51" s="95">
        <f ca="1">Main!$B$9*('Failure Rates'!AH57)*($D51-$C51)/8760/(('Failure Rates'!AH57)*$D51/8760+1)</f>
        <v>0</v>
      </c>
      <c r="AI51" s="95">
        <f ca="1">Main!$B$9*('Failure Rates'!AI57)*($D51-$C51)/8760/(('Failure Rates'!AI57)*$D51/8760+1)</f>
        <v>0</v>
      </c>
      <c r="AJ51" s="95">
        <f ca="1">Main!$B$9*('Failure Rates'!AJ57)*($D51-$C51)/8760/(('Failure Rates'!AJ57)*$D51/8760+1)</f>
        <v>0</v>
      </c>
      <c r="AK51" s="14">
        <f ca="1">IF(Main!$B$36="No results",0,IF(ISBLANK(Main!$B47),0,(INDEX(Main!$X$22:$X$33,MATCH(Main!$C47,Main!$B$22:$B$33,0))+INDEX(Main!$X$22:$X$33,MATCH(Main!$D47,Main!$B$22:$B$33,0)))))</f>
        <v>0</v>
      </c>
      <c r="AL51" s="14">
        <f ca="1">IF(Main!$B$36="No results",0,IF(ISBLANK(Main!$B47),0,(INDEX(Main!$Y$22:$Y$33,MATCH(Main!$C47,Main!$B$22:$B$33,0)))))</f>
        <v>0</v>
      </c>
      <c r="AM51" s="95">
        <f ca="1">Main!$B$10*('Failure Rates'!E57)*($AL51-$AK51)/8760/(('Failure Rates'!E57)*$AL51/8760+1)</f>
        <v>0</v>
      </c>
      <c r="AN51" s="95">
        <f ca="1">Main!$B$10*('Failure Rates'!F57)*($AL51-$AK51)/8760/(('Failure Rates'!F57)*$AL51/8760+1)</f>
        <v>0</v>
      </c>
      <c r="AO51" s="95">
        <f ca="1">Main!$B$10*('Failure Rates'!G57)*($AL51-$AK51)/8760/(('Failure Rates'!G57)*$AL51/8760+1)</f>
        <v>0</v>
      </c>
      <c r="AP51" s="95">
        <f ca="1">Main!$B$10*('Failure Rates'!H57)*($AL51-$AK51)/8760/(('Failure Rates'!H57)*$AL51/8760+1)</f>
        <v>0</v>
      </c>
      <c r="AQ51" s="95">
        <f ca="1">Main!$B$10*('Failure Rates'!I57)*($AL51-$AK51)/8760/(('Failure Rates'!I57)*$AL51/8760+1)</f>
        <v>0</v>
      </c>
      <c r="AR51" s="95">
        <f ca="1">Main!$B$10*('Failure Rates'!J57)*($AL51-$AK51)/8760/(('Failure Rates'!J57)*$AL51/8760+1)</f>
        <v>0</v>
      </c>
      <c r="AS51" s="95">
        <f ca="1">Main!$B$10*('Failure Rates'!K57)*($AL51-$AK51)/8760/(('Failure Rates'!K57)*$AL51/8760+1)</f>
        <v>0</v>
      </c>
      <c r="AT51" s="95">
        <f ca="1">Main!$B$10*('Failure Rates'!L57)*($AL51-$AK51)/8760/(('Failure Rates'!L57)*$AL51/8760+1)</f>
        <v>0</v>
      </c>
      <c r="AU51" s="95">
        <f ca="1">Main!$B$10*('Failure Rates'!M57)*($AL51-$AK51)/8760/(('Failure Rates'!M57)*$AL51/8760+1)</f>
        <v>0</v>
      </c>
      <c r="AV51" s="95">
        <f ca="1">Main!$B$10*('Failure Rates'!N57)*($AL51-$AK51)/8760/(('Failure Rates'!N57)*$AL51/8760+1)</f>
        <v>0</v>
      </c>
      <c r="AW51" s="95">
        <f ca="1">Main!$B$10*('Failure Rates'!O57)*($AL51-$AK51)/8760/(('Failure Rates'!O57)*$AL51/8760+1)</f>
        <v>0</v>
      </c>
      <c r="AX51" s="95">
        <f ca="1">Main!$B$10*('Failure Rates'!P57)*($AL51-$AK51)/8760/(('Failure Rates'!P57)*$AL51/8760+1)</f>
        <v>0</v>
      </c>
      <c r="AY51" s="95">
        <f ca="1">Main!$B$10*('Failure Rates'!Q57)*($AL51-$AK51)/8760/(('Failure Rates'!Q57)*$AL51/8760+1)</f>
        <v>0</v>
      </c>
      <c r="AZ51" s="95">
        <f ca="1">Main!$B$10*('Failure Rates'!R57)*($AL51-$AK51)/8760/(('Failure Rates'!R57)*$AL51/8760+1)</f>
        <v>0</v>
      </c>
      <c r="BA51" s="95">
        <f ca="1">Main!$B$10*('Failure Rates'!S57)*($AL51-$AK51)/8760/(('Failure Rates'!S57)*$AL51/8760+1)</f>
        <v>0</v>
      </c>
      <c r="BB51" s="95">
        <f ca="1">Main!$B$10*('Failure Rates'!T57)*($AL51-$AK51)/8760/(('Failure Rates'!T57)*$AL51/8760+1)</f>
        <v>0</v>
      </c>
      <c r="BC51" s="95">
        <f ca="1">Main!$B$10*('Failure Rates'!U57)*($AL51-$AK51)/8760/(('Failure Rates'!U57)*$AL51/8760+1)</f>
        <v>0</v>
      </c>
      <c r="BD51" s="95">
        <f ca="1">Main!$B$10*('Failure Rates'!V57)*($AL51-$AK51)/8760/(('Failure Rates'!V57)*$AL51/8760+1)</f>
        <v>0</v>
      </c>
      <c r="BE51" s="95">
        <f ca="1">Main!$B$10*('Failure Rates'!W57)*($AL51-$AK51)/8760/(('Failure Rates'!W57)*$AL51/8760+1)</f>
        <v>0</v>
      </c>
      <c r="BF51" s="95">
        <f ca="1">Main!$B$10*('Failure Rates'!X57)*($AL51-$AK51)/8760/(('Failure Rates'!X57)*$AL51/8760+1)</f>
        <v>0</v>
      </c>
      <c r="BG51" s="95">
        <f ca="1">Main!$B$10*('Failure Rates'!Y57)*($AL51-$AK51)/8760/(('Failure Rates'!Y57)*$AL51/8760+1)</f>
        <v>0</v>
      </c>
      <c r="BH51" s="95">
        <f ca="1">Main!$B$10*('Failure Rates'!Z57)*($AL51-$AK51)/8760/(('Failure Rates'!Z57)*$AL51/8760+1)</f>
        <v>0</v>
      </c>
      <c r="BI51" s="95">
        <f ca="1">Main!$B$10*('Failure Rates'!AA57)*($AL51-$AK51)/8760/(('Failure Rates'!AA57)*$AL51/8760+1)</f>
        <v>0</v>
      </c>
      <c r="BJ51" s="95">
        <f ca="1">Main!$B$10*('Failure Rates'!AB57)*($AL51-$AK51)/8760/(('Failure Rates'!AB57)*$AL51/8760+1)</f>
        <v>0</v>
      </c>
      <c r="BK51" s="95">
        <f ca="1">Main!$B$10*('Failure Rates'!AC57)*($AL51-$AK51)/8760/(('Failure Rates'!AC57)*$AL51/8760+1)</f>
        <v>0</v>
      </c>
      <c r="BL51" s="95">
        <f ca="1">Main!$B$10*('Failure Rates'!AD57)*($AL51-$AK51)/8760/(('Failure Rates'!AD57)*$AL51/8760+1)</f>
        <v>0</v>
      </c>
      <c r="BM51" s="95">
        <f ca="1">Main!$B$10*('Failure Rates'!AE57)*($AL51-$AK51)/8760/(('Failure Rates'!AE57)*$AL51/8760+1)</f>
        <v>0</v>
      </c>
      <c r="BN51" s="95">
        <f ca="1">Main!$B$10*('Failure Rates'!AF57)*($AL51-$AK51)/8760/(('Failure Rates'!AF57)*$AL51/8760+1)</f>
        <v>0</v>
      </c>
      <c r="BO51" s="95">
        <f ca="1">Main!$B$10*('Failure Rates'!AG57)*($AL51-$AK51)/8760/(('Failure Rates'!AG57)*$AL51/8760+1)</f>
        <v>0</v>
      </c>
      <c r="BP51" s="95">
        <f ca="1">Main!$B$10*('Failure Rates'!AH57)*($AL51-$AK51)/8760/(('Failure Rates'!AH57)*$AL51/8760+1)</f>
        <v>0</v>
      </c>
      <c r="BQ51" s="95">
        <f ca="1">Main!$B$10*('Failure Rates'!AI57)*($AL51-$AK51)/8760/(('Failure Rates'!AI57)*$AL51/8760+1)</f>
        <v>0</v>
      </c>
      <c r="BR51" s="95">
        <f ca="1">Main!$B$10*('Failure Rates'!AJ57)*($AL51-$AK51)/8760/(('Failure Rates'!AJ57)*$AL51/8760+1)</f>
        <v>0</v>
      </c>
    </row>
    <row r="52" spans="1:70" ht="10.5" x14ac:dyDescent="0.25">
      <c r="A52" s="1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14"/>
      <c r="AL52" s="14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</row>
    <row r="53" spans="1:70" ht="10.5" x14ac:dyDescent="0.25">
      <c r="A53" s="89" t="s">
        <v>163</v>
      </c>
      <c r="B53" s="8" t="s">
        <v>164</v>
      </c>
      <c r="C53" s="8"/>
      <c r="D53" s="8"/>
      <c r="E53" s="95">
        <f ca="1">Main!$B$9*('Failure Rates'!E4)*Main!$V22/8760/(('Failure Rates'!E4)*Main!$Y22/8760+1)</f>
        <v>0.22196607788119296</v>
      </c>
      <c r="F53" s="95">
        <f ca="1">Main!$B$9*('Failure Rates'!F4)*Main!$V22/8760/(('Failure Rates'!F4)*Main!$Y22/8760+1)</f>
        <v>0.22196607788119296</v>
      </c>
      <c r="G53" s="95">
        <f ca="1">Main!$B$9*('Failure Rates'!G4)*Main!$V22/8760/(('Failure Rates'!G4)*Main!$Y22/8760+1)</f>
        <v>0.22196607788119296</v>
      </c>
      <c r="H53" s="95">
        <f ca="1">Main!$B$9*('Failure Rates'!H4)*Main!$V22/8760/(('Failure Rates'!H4)*Main!$Y22/8760+1)</f>
        <v>0.22196607788119296</v>
      </c>
      <c r="I53" s="95">
        <f ca="1">Main!$B$9*('Failure Rates'!I4)*Main!$V22/8760/(('Failure Rates'!I4)*Main!$Y22/8760+1)</f>
        <v>0.22196607788119296</v>
      </c>
      <c r="J53" s="95">
        <f ca="1">Main!$B$9*('Failure Rates'!J4)*Main!$V22/8760/(('Failure Rates'!J4)*Main!$Y22/8760+1)</f>
        <v>0.22196607788119296</v>
      </c>
      <c r="K53" s="95">
        <f ca="1">Main!$B$9*('Failure Rates'!K4)*Main!$V22/8760/(('Failure Rates'!K4)*Main!$Y22/8760+1)</f>
        <v>0.22196607788119296</v>
      </c>
      <c r="L53" s="95">
        <f ca="1">Main!$B$9*('Failure Rates'!L4)*Main!$V22/8760/(('Failure Rates'!L4)*Main!$Y22/8760+1)</f>
        <v>0.22196607788119296</v>
      </c>
      <c r="M53" s="95">
        <f ca="1">Main!$B$9*('Failure Rates'!M4)*Main!$V22/8760/(('Failure Rates'!M4)*Main!$Y22/8760+1)</f>
        <v>0.22196607788119296</v>
      </c>
      <c r="N53" s="95">
        <f ca="1">Main!$B$9*('Failure Rates'!N4)*Main!$V22/8760/(('Failure Rates'!N4)*Main!$Y22/8760+1)</f>
        <v>0.22196607788119296</v>
      </c>
      <c r="O53" s="95">
        <f ca="1">Main!$B$9*('Failure Rates'!O4)*Main!$V22/8760/(('Failure Rates'!O4)*Main!$Y22/8760+1)</f>
        <v>0.22196607788119296</v>
      </c>
      <c r="P53" s="95">
        <f ca="1">Main!$B$9*('Failure Rates'!P4)*Main!$V22/8760/(('Failure Rates'!P4)*Main!$Y22/8760+1)</f>
        <v>0.22196607788119296</v>
      </c>
      <c r="Q53" s="95">
        <f ca="1">Main!$B$9*('Failure Rates'!Q4)*Main!$V22/8760/(('Failure Rates'!Q4)*Main!$Y22/8760+1)</f>
        <v>0.22196607788119296</v>
      </c>
      <c r="R53" s="95">
        <f ca="1">Main!$B$9*('Failure Rates'!R4)*Main!$V22/8760/(('Failure Rates'!R4)*Main!$Y22/8760+1)</f>
        <v>0.22196607788119296</v>
      </c>
      <c r="S53" s="95">
        <f ca="1">Main!$B$9*('Failure Rates'!S4)*Main!$V22/8760/(('Failure Rates'!S4)*Main!$Y22/8760+1)</f>
        <v>0.22196607788119296</v>
      </c>
      <c r="T53" s="95">
        <f ca="1">Main!$B$9*('Failure Rates'!T4)*Main!$V22/8760/(('Failure Rates'!T4)*Main!$Y22/8760+1)</f>
        <v>0.22196607788119296</v>
      </c>
      <c r="U53" s="95">
        <f ca="1">Main!$B$9*('Failure Rates'!U4)*Main!$V22/8760/(('Failure Rates'!U4)*Main!$Y22/8760+1)</f>
        <v>0.22196607788119296</v>
      </c>
      <c r="V53" s="95">
        <f ca="1">Main!$B$9*('Failure Rates'!V4)*Main!$V22/8760/(('Failure Rates'!V4)*Main!$Y22/8760+1)</f>
        <v>0.22196607788119296</v>
      </c>
      <c r="W53" s="95">
        <f ca="1">Main!$B$9*('Failure Rates'!W4)*Main!$V22/8760/(('Failure Rates'!W4)*Main!$Y22/8760+1)</f>
        <v>0.22196607788119296</v>
      </c>
      <c r="X53" s="95">
        <f ca="1">Main!$B$9*('Failure Rates'!X4)*Main!$V22/8760/(('Failure Rates'!X4)*Main!$Y22/8760+1)</f>
        <v>0.22196607788119296</v>
      </c>
      <c r="Y53" s="95">
        <f ca="1">Main!$B$9*('Failure Rates'!Y4)*Main!$V22/8760/(('Failure Rates'!Y4)*Main!$Y22/8760+1)</f>
        <v>0.22196607788119296</v>
      </c>
      <c r="Z53" s="95">
        <f ca="1">Main!$B$9*('Failure Rates'!Z4)*Main!$V22/8760/(('Failure Rates'!Z4)*Main!$Y22/8760+1)</f>
        <v>0.22196607788119296</v>
      </c>
      <c r="AA53" s="95">
        <f ca="1">Main!$B$9*('Failure Rates'!AA4)*Main!$V22/8760/(('Failure Rates'!AA4)*Main!$Y22/8760+1)</f>
        <v>0.22196607788119296</v>
      </c>
      <c r="AB53" s="95">
        <f ca="1">Main!$B$9*('Failure Rates'!AB4)*Main!$V22/8760/(('Failure Rates'!AB4)*Main!$Y22/8760+1)</f>
        <v>0.22196607788119296</v>
      </c>
      <c r="AC53" s="95">
        <f ca="1">Main!$B$9*('Failure Rates'!AC4)*Main!$V22/8760/(('Failure Rates'!AC4)*Main!$Y22/8760+1)</f>
        <v>0.22196607788119296</v>
      </c>
      <c r="AD53" s="95">
        <f ca="1">Main!$B$9*('Failure Rates'!AD4)*Main!$V22/8760/(('Failure Rates'!AD4)*Main!$Y22/8760+1)</f>
        <v>0.22196607788119296</v>
      </c>
      <c r="AE53" s="95">
        <f ca="1">Main!$B$9*('Failure Rates'!AE4)*Main!$V22/8760/(('Failure Rates'!AE4)*Main!$Y22/8760+1)</f>
        <v>0.22196607788119296</v>
      </c>
      <c r="AF53" s="95">
        <f ca="1">Main!$B$9*('Failure Rates'!AF4)*Main!$V22/8760/(('Failure Rates'!AF4)*Main!$Y22/8760+1)</f>
        <v>0.22196607788119296</v>
      </c>
      <c r="AG53" s="95">
        <f ca="1">Main!$B$9*('Failure Rates'!AG4)*Main!$V22/8760/(('Failure Rates'!AG4)*Main!$Y22/8760+1)</f>
        <v>0.22196607788119296</v>
      </c>
      <c r="AH53" s="95">
        <f ca="1">Main!$B$9*('Failure Rates'!AH4)*Main!$V22/8760/(('Failure Rates'!AH4)*Main!$Y22/8760+1)</f>
        <v>0.22196607788119296</v>
      </c>
      <c r="AI53" s="95">
        <f ca="1">Main!$B$9*('Failure Rates'!AI4)*Main!$V22/8760/(('Failure Rates'!AI4)*Main!$Y22/8760+1)</f>
        <v>0.22196607788119296</v>
      </c>
      <c r="AJ53" s="95">
        <f ca="1">Main!$B$9*('Failure Rates'!AJ4)*Main!$V22/8760/(('Failure Rates'!AJ4)*Main!$Y22/8760+1)</f>
        <v>0.22196607788119296</v>
      </c>
      <c r="AK53" s="14"/>
      <c r="AL53" s="14"/>
      <c r="AM53" s="95">
        <f ca="1">Main!$B$10*('Failure Rates'!E4)*Main!$X22/8760/(('Failure Rates'!E4)*Main!$Y22/8760+1)</f>
        <v>0</v>
      </c>
      <c r="AN53" s="95">
        <f ca="1">Main!$B$10*('Failure Rates'!F4)*Main!$X22/8760/(('Failure Rates'!F4)*Main!$Y22/8760+1)</f>
        <v>0</v>
      </c>
      <c r="AO53" s="95">
        <f ca="1">Main!$B$10*('Failure Rates'!G4)*Main!$X22/8760/(('Failure Rates'!G4)*Main!$Y22/8760+1)</f>
        <v>0</v>
      </c>
      <c r="AP53" s="95">
        <f ca="1">Main!$B$10*('Failure Rates'!H4)*Main!$X22/8760/(('Failure Rates'!H4)*Main!$Y22/8760+1)</f>
        <v>0</v>
      </c>
      <c r="AQ53" s="95">
        <f ca="1">Main!$B$10*('Failure Rates'!I4)*Main!$X22/8760/(('Failure Rates'!I4)*Main!$Y22/8760+1)</f>
        <v>0</v>
      </c>
      <c r="AR53" s="95">
        <f ca="1">Main!$B$10*('Failure Rates'!J4)*Main!$X22/8760/(('Failure Rates'!J4)*Main!$Y22/8760+1)</f>
        <v>0</v>
      </c>
      <c r="AS53" s="95">
        <f ca="1">Main!$B$10*('Failure Rates'!K4)*Main!$X22/8760/(('Failure Rates'!K4)*Main!$Y22/8760+1)</f>
        <v>0</v>
      </c>
      <c r="AT53" s="95">
        <f ca="1">Main!$B$10*('Failure Rates'!L4)*Main!$X22/8760/(('Failure Rates'!L4)*Main!$Y22/8760+1)</f>
        <v>0</v>
      </c>
      <c r="AU53" s="95">
        <f ca="1">Main!$B$10*('Failure Rates'!M4)*Main!$X22/8760/(('Failure Rates'!M4)*Main!$Y22/8760+1)</f>
        <v>0</v>
      </c>
      <c r="AV53" s="95">
        <f ca="1">Main!$B$10*('Failure Rates'!N4)*Main!$X22/8760/(('Failure Rates'!N4)*Main!$Y22/8760+1)</f>
        <v>0</v>
      </c>
      <c r="AW53" s="95">
        <f ca="1">Main!$B$10*('Failure Rates'!O4)*Main!$X22/8760/(('Failure Rates'!O4)*Main!$Y22/8760+1)</f>
        <v>0</v>
      </c>
      <c r="AX53" s="95">
        <f ca="1">Main!$B$10*('Failure Rates'!P4)*Main!$X22/8760/(('Failure Rates'!P4)*Main!$Y22/8760+1)</f>
        <v>0</v>
      </c>
      <c r="AY53" s="95">
        <f ca="1">Main!$B$10*('Failure Rates'!Q4)*Main!$X22/8760/(('Failure Rates'!Q4)*Main!$Y22/8760+1)</f>
        <v>0</v>
      </c>
      <c r="AZ53" s="95">
        <f ca="1">Main!$B$10*('Failure Rates'!R4)*Main!$X22/8760/(('Failure Rates'!R4)*Main!$Y22/8760+1)</f>
        <v>0</v>
      </c>
      <c r="BA53" s="95">
        <f ca="1">Main!$B$10*('Failure Rates'!S4)*Main!$X22/8760/(('Failure Rates'!S4)*Main!$Y22/8760+1)</f>
        <v>0</v>
      </c>
      <c r="BB53" s="95">
        <f ca="1">Main!$B$10*('Failure Rates'!T4)*Main!$X22/8760/(('Failure Rates'!T4)*Main!$Y22/8760+1)</f>
        <v>0</v>
      </c>
      <c r="BC53" s="95">
        <f ca="1">Main!$B$10*('Failure Rates'!U4)*Main!$X22/8760/(('Failure Rates'!U4)*Main!$Y22/8760+1)</f>
        <v>0</v>
      </c>
      <c r="BD53" s="95">
        <f ca="1">Main!$B$10*('Failure Rates'!V4)*Main!$X22/8760/(('Failure Rates'!V4)*Main!$Y22/8760+1)</f>
        <v>0</v>
      </c>
      <c r="BE53" s="95">
        <f ca="1">Main!$B$10*('Failure Rates'!W4)*Main!$X22/8760/(('Failure Rates'!W4)*Main!$Y22/8760+1)</f>
        <v>0</v>
      </c>
      <c r="BF53" s="95">
        <f ca="1">Main!$B$10*('Failure Rates'!X4)*Main!$X22/8760/(('Failure Rates'!X4)*Main!$Y22/8760+1)</f>
        <v>0</v>
      </c>
      <c r="BG53" s="95">
        <f ca="1">Main!$B$10*('Failure Rates'!Y4)*Main!$X22/8760/(('Failure Rates'!Y4)*Main!$Y22/8760+1)</f>
        <v>0</v>
      </c>
      <c r="BH53" s="95">
        <f ca="1">Main!$B$10*('Failure Rates'!Z4)*Main!$X22/8760/(('Failure Rates'!Z4)*Main!$Y22/8760+1)</f>
        <v>0</v>
      </c>
      <c r="BI53" s="95">
        <f ca="1">Main!$B$10*('Failure Rates'!AA4)*Main!$X22/8760/(('Failure Rates'!AA4)*Main!$Y22/8760+1)</f>
        <v>0</v>
      </c>
      <c r="BJ53" s="95">
        <f ca="1">Main!$B$10*('Failure Rates'!AB4)*Main!$X22/8760/(('Failure Rates'!AB4)*Main!$Y22/8760+1)</f>
        <v>0</v>
      </c>
      <c r="BK53" s="95">
        <f ca="1">Main!$B$10*('Failure Rates'!AC4)*Main!$X22/8760/(('Failure Rates'!AC4)*Main!$Y22/8760+1)</f>
        <v>0</v>
      </c>
      <c r="BL53" s="95">
        <f ca="1">Main!$B$10*('Failure Rates'!AD4)*Main!$X22/8760/(('Failure Rates'!AD4)*Main!$Y22/8760+1)</f>
        <v>0</v>
      </c>
      <c r="BM53" s="95">
        <f ca="1">Main!$B$10*('Failure Rates'!AE4)*Main!$X22/8760/(('Failure Rates'!AE4)*Main!$Y22/8760+1)</f>
        <v>0</v>
      </c>
      <c r="BN53" s="95">
        <f ca="1">Main!$B$10*('Failure Rates'!AF4)*Main!$X22/8760/(('Failure Rates'!AF4)*Main!$Y22/8760+1)</f>
        <v>0</v>
      </c>
      <c r="BO53" s="95">
        <f ca="1">Main!$B$10*('Failure Rates'!AG4)*Main!$X22/8760/(('Failure Rates'!AG4)*Main!$Y22/8760+1)</f>
        <v>0</v>
      </c>
      <c r="BP53" s="95">
        <f ca="1">Main!$B$10*('Failure Rates'!AH4)*Main!$X22/8760/(('Failure Rates'!AH4)*Main!$Y22/8760+1)</f>
        <v>0</v>
      </c>
      <c r="BQ53" s="95">
        <f ca="1">Main!$B$10*('Failure Rates'!AI4)*Main!$X22/8760/(('Failure Rates'!AI4)*Main!$Y22/8760+1)</f>
        <v>0</v>
      </c>
      <c r="BR53" s="95">
        <f ca="1">Main!$B$10*('Failure Rates'!AJ4)*Main!$X22/8760/(('Failure Rates'!AJ4)*Main!$Y22/8760+1)</f>
        <v>0</v>
      </c>
    </row>
    <row r="54" spans="1:70" ht="10.5" x14ac:dyDescent="0.25">
      <c r="A54" s="89" t="s">
        <v>191</v>
      </c>
      <c r="B54" s="8" t="s">
        <v>166</v>
      </c>
      <c r="C54" s="8"/>
      <c r="D54" s="8"/>
      <c r="E54" s="95">
        <f ca="1">Main!$B$9*('Failure Rates'!E5)*Main!$V23/8760/(('Failure Rates'!E5)*Main!$Y23/8760+1)</f>
        <v>7.5993275115654145E-3</v>
      </c>
      <c r="F54" s="95">
        <f ca="1">Main!$B$9*('Failure Rates'!F5)*Main!$V23/8760/(('Failure Rates'!F5)*Main!$Y23/8760+1)</f>
        <v>7.5993275115654145E-3</v>
      </c>
      <c r="G54" s="95">
        <f ca="1">Main!$B$9*('Failure Rates'!G5)*Main!$V23/8760/(('Failure Rates'!G5)*Main!$Y23/8760+1)</f>
        <v>7.5993275115654145E-3</v>
      </c>
      <c r="H54" s="95">
        <f ca="1">Main!$B$9*('Failure Rates'!H5)*Main!$V23/8760/(('Failure Rates'!H5)*Main!$Y23/8760+1)</f>
        <v>7.5993275115654145E-3</v>
      </c>
      <c r="I54" s="95">
        <f ca="1">Main!$B$9*('Failure Rates'!I5)*Main!$V23/8760/(('Failure Rates'!I5)*Main!$Y23/8760+1)</f>
        <v>7.5993275115654145E-3</v>
      </c>
      <c r="J54" s="95">
        <f ca="1">Main!$B$9*('Failure Rates'!J5)*Main!$V23/8760/(('Failure Rates'!J5)*Main!$Y23/8760+1)</f>
        <v>7.5993275115654145E-3</v>
      </c>
      <c r="K54" s="95">
        <f ca="1">Main!$B$9*('Failure Rates'!K5)*Main!$V23/8760/(('Failure Rates'!K5)*Main!$Y23/8760+1)</f>
        <v>7.5993275115654145E-3</v>
      </c>
      <c r="L54" s="95">
        <f ca="1">Main!$B$9*('Failure Rates'!L5)*Main!$V23/8760/(('Failure Rates'!L5)*Main!$Y23/8760+1)</f>
        <v>7.5993275115654145E-3</v>
      </c>
      <c r="M54" s="95">
        <f ca="1">Main!$B$9*('Failure Rates'!M5)*Main!$V23/8760/(('Failure Rates'!M5)*Main!$Y23/8760+1)</f>
        <v>7.5993275115654145E-3</v>
      </c>
      <c r="N54" s="95">
        <f ca="1">Main!$B$9*('Failure Rates'!N5)*Main!$V23/8760/(('Failure Rates'!N5)*Main!$Y23/8760+1)</f>
        <v>7.5993275115654145E-3</v>
      </c>
      <c r="O54" s="95">
        <f ca="1">Main!$B$9*('Failure Rates'!O5)*Main!$V23/8760/(('Failure Rates'!O5)*Main!$Y23/8760+1)</f>
        <v>7.5993275115654145E-3</v>
      </c>
      <c r="P54" s="95">
        <f ca="1">Main!$B$9*('Failure Rates'!P5)*Main!$V23/8760/(('Failure Rates'!P5)*Main!$Y23/8760+1)</f>
        <v>7.5993275115654145E-3</v>
      </c>
      <c r="Q54" s="95">
        <f ca="1">Main!$B$9*('Failure Rates'!Q5)*Main!$V23/8760/(('Failure Rates'!Q5)*Main!$Y23/8760+1)</f>
        <v>7.5993275115654145E-3</v>
      </c>
      <c r="R54" s="95">
        <f ca="1">Main!$B$9*('Failure Rates'!R5)*Main!$V23/8760/(('Failure Rates'!R5)*Main!$Y23/8760+1)</f>
        <v>7.5993275115654145E-3</v>
      </c>
      <c r="S54" s="95">
        <f ca="1">Main!$B$9*('Failure Rates'!S5)*Main!$V23/8760/(('Failure Rates'!S5)*Main!$Y23/8760+1)</f>
        <v>7.5993275115654145E-3</v>
      </c>
      <c r="T54" s="95">
        <f ca="1">Main!$B$9*('Failure Rates'!T5)*Main!$V23/8760/(('Failure Rates'!T5)*Main!$Y23/8760+1)</f>
        <v>7.5993275115654145E-3</v>
      </c>
      <c r="U54" s="95">
        <f ca="1">Main!$B$9*('Failure Rates'!U5)*Main!$V23/8760/(('Failure Rates'!U5)*Main!$Y23/8760+1)</f>
        <v>7.5993275115654145E-3</v>
      </c>
      <c r="V54" s="95">
        <f ca="1">Main!$B$9*('Failure Rates'!V5)*Main!$V23/8760/(('Failure Rates'!V5)*Main!$Y23/8760+1)</f>
        <v>7.5993275115654145E-3</v>
      </c>
      <c r="W54" s="95">
        <f ca="1">Main!$B$9*('Failure Rates'!W5)*Main!$V23/8760/(('Failure Rates'!W5)*Main!$Y23/8760+1)</f>
        <v>7.5993275115654145E-3</v>
      </c>
      <c r="X54" s="95">
        <f ca="1">Main!$B$9*('Failure Rates'!X5)*Main!$V23/8760/(('Failure Rates'!X5)*Main!$Y23/8760+1)</f>
        <v>7.5993275115654145E-3</v>
      </c>
      <c r="Y54" s="95">
        <f ca="1">Main!$B$9*('Failure Rates'!Y5)*Main!$V23/8760/(('Failure Rates'!Y5)*Main!$Y23/8760+1)</f>
        <v>7.5993275115654145E-3</v>
      </c>
      <c r="Z54" s="95">
        <f ca="1">Main!$B$9*('Failure Rates'!Z5)*Main!$V23/8760/(('Failure Rates'!Z5)*Main!$Y23/8760+1)</f>
        <v>7.5993275115654145E-3</v>
      </c>
      <c r="AA54" s="95">
        <f ca="1">Main!$B$9*('Failure Rates'!AA5)*Main!$V23/8760/(('Failure Rates'!AA5)*Main!$Y23/8760+1)</f>
        <v>7.5993275115654145E-3</v>
      </c>
      <c r="AB54" s="95">
        <f ca="1">Main!$B$9*('Failure Rates'!AB5)*Main!$V23/8760/(('Failure Rates'!AB5)*Main!$Y23/8760+1)</f>
        <v>7.5993275115654145E-3</v>
      </c>
      <c r="AC54" s="95">
        <f ca="1">Main!$B$9*('Failure Rates'!AC5)*Main!$V23/8760/(('Failure Rates'!AC5)*Main!$Y23/8760+1)</f>
        <v>7.5993275115654145E-3</v>
      </c>
      <c r="AD54" s="95">
        <f ca="1">Main!$B$9*('Failure Rates'!AD5)*Main!$V23/8760/(('Failure Rates'!AD5)*Main!$Y23/8760+1)</f>
        <v>7.5993275115654145E-3</v>
      </c>
      <c r="AE54" s="95">
        <f ca="1">Main!$B$9*('Failure Rates'!AE5)*Main!$V23/8760/(('Failure Rates'!AE5)*Main!$Y23/8760+1)</f>
        <v>7.5993275115654145E-3</v>
      </c>
      <c r="AF54" s="95">
        <f ca="1">Main!$B$9*('Failure Rates'!AF5)*Main!$V23/8760/(('Failure Rates'!AF5)*Main!$Y23/8760+1)</f>
        <v>7.5993275115654145E-3</v>
      </c>
      <c r="AG54" s="95">
        <f ca="1">Main!$B$9*('Failure Rates'!AG5)*Main!$V23/8760/(('Failure Rates'!AG5)*Main!$Y23/8760+1)</f>
        <v>7.5993275115654145E-3</v>
      </c>
      <c r="AH54" s="95">
        <f ca="1">Main!$B$9*('Failure Rates'!AH5)*Main!$V23/8760/(('Failure Rates'!AH5)*Main!$Y23/8760+1)</f>
        <v>7.5993275115654145E-3</v>
      </c>
      <c r="AI54" s="95">
        <f ca="1">Main!$B$9*('Failure Rates'!AI5)*Main!$V23/8760/(('Failure Rates'!AI5)*Main!$Y23/8760+1)</f>
        <v>7.5993275115654145E-3</v>
      </c>
      <c r="AJ54" s="95">
        <f ca="1">Main!$B$9*('Failure Rates'!AJ5)*Main!$V23/8760/(('Failure Rates'!AJ5)*Main!$Y23/8760+1)</f>
        <v>7.5993275115654145E-3</v>
      </c>
      <c r="AK54" s="14"/>
      <c r="AL54" s="14"/>
      <c r="AM54" s="95">
        <f ca="1">Main!$B$10*('Failure Rates'!E5)*Main!$X23/8760/(('Failure Rates'!E5)*Main!$Y23/8760+1)</f>
        <v>0</v>
      </c>
      <c r="AN54" s="95">
        <f ca="1">Main!$B$10*('Failure Rates'!F5)*Main!$X23/8760/(('Failure Rates'!F5)*Main!$Y23/8760+1)</f>
        <v>0</v>
      </c>
      <c r="AO54" s="95">
        <f ca="1">Main!$B$10*('Failure Rates'!G5)*Main!$X23/8760/(('Failure Rates'!G5)*Main!$Y23/8760+1)</f>
        <v>0</v>
      </c>
      <c r="AP54" s="95">
        <f ca="1">Main!$B$10*('Failure Rates'!H5)*Main!$X23/8760/(('Failure Rates'!H5)*Main!$Y23/8760+1)</f>
        <v>0</v>
      </c>
      <c r="AQ54" s="95">
        <f ca="1">Main!$B$10*('Failure Rates'!I5)*Main!$X23/8760/(('Failure Rates'!I5)*Main!$Y23/8760+1)</f>
        <v>0</v>
      </c>
      <c r="AR54" s="95">
        <f ca="1">Main!$B$10*('Failure Rates'!J5)*Main!$X23/8760/(('Failure Rates'!J5)*Main!$Y23/8760+1)</f>
        <v>0</v>
      </c>
      <c r="AS54" s="95">
        <f ca="1">Main!$B$10*('Failure Rates'!K5)*Main!$X23/8760/(('Failure Rates'!K5)*Main!$Y23/8760+1)</f>
        <v>0</v>
      </c>
      <c r="AT54" s="95">
        <f ca="1">Main!$B$10*('Failure Rates'!L5)*Main!$X23/8760/(('Failure Rates'!L5)*Main!$Y23/8760+1)</f>
        <v>0</v>
      </c>
      <c r="AU54" s="95">
        <f ca="1">Main!$B$10*('Failure Rates'!M5)*Main!$X23/8760/(('Failure Rates'!M5)*Main!$Y23/8760+1)</f>
        <v>0</v>
      </c>
      <c r="AV54" s="95">
        <f ca="1">Main!$B$10*('Failure Rates'!N5)*Main!$X23/8760/(('Failure Rates'!N5)*Main!$Y23/8760+1)</f>
        <v>0</v>
      </c>
      <c r="AW54" s="95">
        <f ca="1">Main!$B$10*('Failure Rates'!O5)*Main!$X23/8760/(('Failure Rates'!O5)*Main!$Y23/8760+1)</f>
        <v>0</v>
      </c>
      <c r="AX54" s="95">
        <f ca="1">Main!$B$10*('Failure Rates'!P5)*Main!$X23/8760/(('Failure Rates'!P5)*Main!$Y23/8760+1)</f>
        <v>0</v>
      </c>
      <c r="AY54" s="95">
        <f ca="1">Main!$B$10*('Failure Rates'!Q5)*Main!$X23/8760/(('Failure Rates'!Q5)*Main!$Y23/8760+1)</f>
        <v>0</v>
      </c>
      <c r="AZ54" s="95">
        <f ca="1">Main!$B$10*('Failure Rates'!R5)*Main!$X23/8760/(('Failure Rates'!R5)*Main!$Y23/8760+1)</f>
        <v>0</v>
      </c>
      <c r="BA54" s="95">
        <f ca="1">Main!$B$10*('Failure Rates'!S5)*Main!$X23/8760/(('Failure Rates'!S5)*Main!$Y23/8760+1)</f>
        <v>0</v>
      </c>
      <c r="BB54" s="95">
        <f ca="1">Main!$B$10*('Failure Rates'!T5)*Main!$X23/8760/(('Failure Rates'!T5)*Main!$Y23/8760+1)</f>
        <v>0</v>
      </c>
      <c r="BC54" s="95">
        <f ca="1">Main!$B$10*('Failure Rates'!U5)*Main!$X23/8760/(('Failure Rates'!U5)*Main!$Y23/8760+1)</f>
        <v>0</v>
      </c>
      <c r="BD54" s="95">
        <f ca="1">Main!$B$10*('Failure Rates'!V5)*Main!$X23/8760/(('Failure Rates'!V5)*Main!$Y23/8760+1)</f>
        <v>0</v>
      </c>
      <c r="BE54" s="95">
        <f ca="1">Main!$B$10*('Failure Rates'!W5)*Main!$X23/8760/(('Failure Rates'!W5)*Main!$Y23/8760+1)</f>
        <v>0</v>
      </c>
      <c r="BF54" s="95">
        <f ca="1">Main!$B$10*('Failure Rates'!X5)*Main!$X23/8760/(('Failure Rates'!X5)*Main!$Y23/8760+1)</f>
        <v>0</v>
      </c>
      <c r="BG54" s="95">
        <f ca="1">Main!$B$10*('Failure Rates'!Y5)*Main!$X23/8760/(('Failure Rates'!Y5)*Main!$Y23/8760+1)</f>
        <v>0</v>
      </c>
      <c r="BH54" s="95">
        <f ca="1">Main!$B$10*('Failure Rates'!Z5)*Main!$X23/8760/(('Failure Rates'!Z5)*Main!$Y23/8760+1)</f>
        <v>0</v>
      </c>
      <c r="BI54" s="95">
        <f ca="1">Main!$B$10*('Failure Rates'!AA5)*Main!$X23/8760/(('Failure Rates'!AA5)*Main!$Y23/8760+1)</f>
        <v>0</v>
      </c>
      <c r="BJ54" s="95">
        <f ca="1">Main!$B$10*('Failure Rates'!AB5)*Main!$X23/8760/(('Failure Rates'!AB5)*Main!$Y23/8760+1)</f>
        <v>0</v>
      </c>
      <c r="BK54" s="95">
        <f ca="1">Main!$B$10*('Failure Rates'!AC5)*Main!$X23/8760/(('Failure Rates'!AC5)*Main!$Y23/8760+1)</f>
        <v>0</v>
      </c>
      <c r="BL54" s="95">
        <f ca="1">Main!$B$10*('Failure Rates'!AD5)*Main!$X23/8760/(('Failure Rates'!AD5)*Main!$Y23/8760+1)</f>
        <v>0</v>
      </c>
      <c r="BM54" s="95">
        <f ca="1">Main!$B$10*('Failure Rates'!AE5)*Main!$X23/8760/(('Failure Rates'!AE5)*Main!$Y23/8760+1)</f>
        <v>0</v>
      </c>
      <c r="BN54" s="95">
        <f ca="1">Main!$B$10*('Failure Rates'!AF5)*Main!$X23/8760/(('Failure Rates'!AF5)*Main!$Y23/8760+1)</f>
        <v>0</v>
      </c>
      <c r="BO54" s="95">
        <f ca="1">Main!$B$10*('Failure Rates'!AG5)*Main!$X23/8760/(('Failure Rates'!AG5)*Main!$Y23/8760+1)</f>
        <v>0</v>
      </c>
      <c r="BP54" s="95">
        <f ca="1">Main!$B$10*('Failure Rates'!AH5)*Main!$X23/8760/(('Failure Rates'!AH5)*Main!$Y23/8760+1)</f>
        <v>0</v>
      </c>
      <c r="BQ54" s="95">
        <f ca="1">Main!$B$10*('Failure Rates'!AI5)*Main!$X23/8760/(('Failure Rates'!AI5)*Main!$Y23/8760+1)</f>
        <v>0</v>
      </c>
      <c r="BR54" s="95">
        <f ca="1">Main!$B$10*('Failure Rates'!AJ5)*Main!$X23/8760/(('Failure Rates'!AJ5)*Main!$Y23/8760+1)</f>
        <v>0</v>
      </c>
    </row>
    <row r="55" spans="1:70" ht="10.5" x14ac:dyDescent="0.25">
      <c r="A55" s="89" t="s">
        <v>167</v>
      </c>
      <c r="B55" s="8" t="s">
        <v>168</v>
      </c>
      <c r="C55" s="8"/>
      <c r="D55" s="8"/>
      <c r="E55" s="95">
        <f>Main!$B$9*('Failure Rates'!E6)*Main!$V24/8760/(('Failure Rates'!E6)*Main!$Y24/8760+1)</f>
        <v>0</v>
      </c>
      <c r="F55" s="95">
        <f>Main!$B$9*('Failure Rates'!F6)*Main!$V24/8760/(('Failure Rates'!F6)*Main!$Y24/8760+1)</f>
        <v>0</v>
      </c>
      <c r="G55" s="95">
        <f>Main!$B$9*('Failure Rates'!G6)*Main!$V24/8760/(('Failure Rates'!G6)*Main!$Y24/8760+1)</f>
        <v>0</v>
      </c>
      <c r="H55" s="95">
        <f>Main!$B$9*('Failure Rates'!H6)*Main!$V24/8760/(('Failure Rates'!H6)*Main!$Y24/8760+1)</f>
        <v>0</v>
      </c>
      <c r="I55" s="95">
        <f>Main!$B$9*('Failure Rates'!I6)*Main!$V24/8760/(('Failure Rates'!I6)*Main!$Y24/8760+1)</f>
        <v>0</v>
      </c>
      <c r="J55" s="95">
        <f>Main!$B$9*('Failure Rates'!J6)*Main!$V24/8760/(('Failure Rates'!J6)*Main!$Y24/8760+1)</f>
        <v>0</v>
      </c>
      <c r="K55" s="95">
        <f>Main!$B$9*('Failure Rates'!K6)*Main!$V24/8760/(('Failure Rates'!K6)*Main!$Y24/8760+1)</f>
        <v>0</v>
      </c>
      <c r="L55" s="95">
        <f>Main!$B$9*('Failure Rates'!L6)*Main!$V24/8760/(('Failure Rates'!L6)*Main!$Y24/8760+1)</f>
        <v>0</v>
      </c>
      <c r="M55" s="95">
        <f>Main!$B$9*('Failure Rates'!M6)*Main!$V24/8760/(('Failure Rates'!M6)*Main!$Y24/8760+1)</f>
        <v>0</v>
      </c>
      <c r="N55" s="95">
        <f>Main!$B$9*('Failure Rates'!N6)*Main!$V24/8760/(('Failure Rates'!N6)*Main!$Y24/8760+1)</f>
        <v>0</v>
      </c>
      <c r="O55" s="95">
        <f>Main!$B$9*('Failure Rates'!O6)*Main!$V24/8760/(('Failure Rates'!O6)*Main!$Y24/8760+1)</f>
        <v>0</v>
      </c>
      <c r="P55" s="95">
        <f>Main!$B$9*('Failure Rates'!P6)*Main!$V24/8760/(('Failure Rates'!P6)*Main!$Y24/8760+1)</f>
        <v>0</v>
      </c>
      <c r="Q55" s="95">
        <f>Main!$B$9*('Failure Rates'!Q6)*Main!$V24/8760/(('Failure Rates'!Q6)*Main!$Y24/8760+1)</f>
        <v>0</v>
      </c>
      <c r="R55" s="95">
        <f>Main!$B$9*('Failure Rates'!R6)*Main!$V24/8760/(('Failure Rates'!R6)*Main!$Y24/8760+1)</f>
        <v>0</v>
      </c>
      <c r="S55" s="95">
        <f>Main!$B$9*('Failure Rates'!S6)*Main!$V24/8760/(('Failure Rates'!S6)*Main!$Y24/8760+1)</f>
        <v>0</v>
      </c>
      <c r="T55" s="95">
        <f>Main!$B$9*('Failure Rates'!T6)*Main!$V24/8760/(('Failure Rates'!T6)*Main!$Y24/8760+1)</f>
        <v>0</v>
      </c>
      <c r="U55" s="95">
        <f>Main!$B$9*('Failure Rates'!U6)*Main!$V24/8760/(('Failure Rates'!U6)*Main!$Y24/8760+1)</f>
        <v>0</v>
      </c>
      <c r="V55" s="95">
        <f>Main!$B$9*('Failure Rates'!V6)*Main!$V24/8760/(('Failure Rates'!V6)*Main!$Y24/8760+1)</f>
        <v>0</v>
      </c>
      <c r="W55" s="95">
        <f>Main!$B$9*('Failure Rates'!W6)*Main!$V24/8760/(('Failure Rates'!W6)*Main!$Y24/8760+1)</f>
        <v>0</v>
      </c>
      <c r="X55" s="95">
        <f>Main!$B$9*('Failure Rates'!X6)*Main!$V24/8760/(('Failure Rates'!X6)*Main!$Y24/8760+1)</f>
        <v>0</v>
      </c>
      <c r="Y55" s="95">
        <f>Main!$B$9*('Failure Rates'!Y6)*Main!$V24/8760/(('Failure Rates'!Y6)*Main!$Y24/8760+1)</f>
        <v>0</v>
      </c>
      <c r="Z55" s="95">
        <f>Main!$B$9*('Failure Rates'!Z6)*Main!$V24/8760/(('Failure Rates'!Z6)*Main!$Y24/8760+1)</f>
        <v>0</v>
      </c>
      <c r="AA55" s="95">
        <f>Main!$B$9*('Failure Rates'!AA6)*Main!$V24/8760/(('Failure Rates'!AA6)*Main!$Y24/8760+1)</f>
        <v>0</v>
      </c>
      <c r="AB55" s="95">
        <f>Main!$B$9*('Failure Rates'!AB6)*Main!$V24/8760/(('Failure Rates'!AB6)*Main!$Y24/8760+1)</f>
        <v>0</v>
      </c>
      <c r="AC55" s="95">
        <f>Main!$B$9*('Failure Rates'!AC6)*Main!$V24/8760/(('Failure Rates'!AC6)*Main!$Y24/8760+1)</f>
        <v>0</v>
      </c>
      <c r="AD55" s="95">
        <f>Main!$B$9*('Failure Rates'!AD6)*Main!$V24/8760/(('Failure Rates'!AD6)*Main!$Y24/8760+1)</f>
        <v>0</v>
      </c>
      <c r="AE55" s="95">
        <f>Main!$B$9*('Failure Rates'!AE6)*Main!$V24/8760/(('Failure Rates'!AE6)*Main!$Y24/8760+1)</f>
        <v>0</v>
      </c>
      <c r="AF55" s="95">
        <f>Main!$B$9*('Failure Rates'!AF6)*Main!$V24/8760/(('Failure Rates'!AF6)*Main!$Y24/8760+1)</f>
        <v>0</v>
      </c>
      <c r="AG55" s="95">
        <f>Main!$B$9*('Failure Rates'!AG6)*Main!$V24/8760/(('Failure Rates'!AG6)*Main!$Y24/8760+1)</f>
        <v>0</v>
      </c>
      <c r="AH55" s="95">
        <f>Main!$B$9*('Failure Rates'!AH6)*Main!$V24/8760/(('Failure Rates'!AH6)*Main!$Y24/8760+1)</f>
        <v>0</v>
      </c>
      <c r="AI55" s="95">
        <f>Main!$B$9*('Failure Rates'!AI6)*Main!$V24/8760/(('Failure Rates'!AI6)*Main!$Y24/8760+1)</f>
        <v>0</v>
      </c>
      <c r="AJ55" s="95">
        <f>Main!$B$9*('Failure Rates'!AJ6)*Main!$V24/8760/(('Failure Rates'!AJ6)*Main!$Y24/8760+1)</f>
        <v>0</v>
      </c>
      <c r="AK55" s="14"/>
      <c r="AL55" s="14"/>
      <c r="AM55" s="95">
        <f>Main!$B$10*('Failure Rates'!E6)*Main!$X24/8760/(('Failure Rates'!E6)*Main!$Y24/8760+1)</f>
        <v>0</v>
      </c>
      <c r="AN55" s="95">
        <f>Main!$B$10*('Failure Rates'!F6)*Main!$X24/8760/(('Failure Rates'!F6)*Main!$Y24/8760+1)</f>
        <v>0</v>
      </c>
      <c r="AO55" s="95">
        <f>Main!$B$10*('Failure Rates'!G6)*Main!$X24/8760/(('Failure Rates'!G6)*Main!$Y24/8760+1)</f>
        <v>0</v>
      </c>
      <c r="AP55" s="95">
        <f>Main!$B$10*('Failure Rates'!H6)*Main!$X24/8760/(('Failure Rates'!H6)*Main!$Y24/8760+1)</f>
        <v>0</v>
      </c>
      <c r="AQ55" s="95">
        <f>Main!$B$10*('Failure Rates'!I6)*Main!$X24/8760/(('Failure Rates'!I6)*Main!$Y24/8760+1)</f>
        <v>0</v>
      </c>
      <c r="AR55" s="95">
        <f>Main!$B$10*('Failure Rates'!J6)*Main!$X24/8760/(('Failure Rates'!J6)*Main!$Y24/8760+1)</f>
        <v>0</v>
      </c>
      <c r="AS55" s="95">
        <f>Main!$B$10*('Failure Rates'!K6)*Main!$X24/8760/(('Failure Rates'!K6)*Main!$Y24/8760+1)</f>
        <v>0</v>
      </c>
      <c r="AT55" s="95">
        <f>Main!$B$10*('Failure Rates'!L6)*Main!$X24/8760/(('Failure Rates'!L6)*Main!$Y24/8760+1)</f>
        <v>0</v>
      </c>
      <c r="AU55" s="95">
        <f>Main!$B$10*('Failure Rates'!M6)*Main!$X24/8760/(('Failure Rates'!M6)*Main!$Y24/8760+1)</f>
        <v>0</v>
      </c>
      <c r="AV55" s="95">
        <f>Main!$B$10*('Failure Rates'!N6)*Main!$X24/8760/(('Failure Rates'!N6)*Main!$Y24/8760+1)</f>
        <v>0</v>
      </c>
      <c r="AW55" s="95">
        <f>Main!$B$10*('Failure Rates'!O6)*Main!$X24/8760/(('Failure Rates'!O6)*Main!$Y24/8760+1)</f>
        <v>0</v>
      </c>
      <c r="AX55" s="95">
        <f>Main!$B$10*('Failure Rates'!P6)*Main!$X24/8760/(('Failure Rates'!P6)*Main!$Y24/8760+1)</f>
        <v>0</v>
      </c>
      <c r="AY55" s="95">
        <f>Main!$B$10*('Failure Rates'!Q6)*Main!$X24/8760/(('Failure Rates'!Q6)*Main!$Y24/8760+1)</f>
        <v>0</v>
      </c>
      <c r="AZ55" s="95">
        <f>Main!$B$10*('Failure Rates'!R6)*Main!$X24/8760/(('Failure Rates'!R6)*Main!$Y24/8760+1)</f>
        <v>0</v>
      </c>
      <c r="BA55" s="95">
        <f>Main!$B$10*('Failure Rates'!S6)*Main!$X24/8760/(('Failure Rates'!S6)*Main!$Y24/8760+1)</f>
        <v>0</v>
      </c>
      <c r="BB55" s="95">
        <f>Main!$B$10*('Failure Rates'!T6)*Main!$X24/8760/(('Failure Rates'!T6)*Main!$Y24/8760+1)</f>
        <v>0</v>
      </c>
      <c r="BC55" s="95">
        <f>Main!$B$10*('Failure Rates'!U6)*Main!$X24/8760/(('Failure Rates'!U6)*Main!$Y24/8760+1)</f>
        <v>0</v>
      </c>
      <c r="BD55" s="95">
        <f>Main!$B$10*('Failure Rates'!V6)*Main!$X24/8760/(('Failure Rates'!V6)*Main!$Y24/8760+1)</f>
        <v>0</v>
      </c>
      <c r="BE55" s="95">
        <f>Main!$B$10*('Failure Rates'!W6)*Main!$X24/8760/(('Failure Rates'!W6)*Main!$Y24/8760+1)</f>
        <v>0</v>
      </c>
      <c r="BF55" s="95">
        <f>Main!$B$10*('Failure Rates'!X6)*Main!$X24/8760/(('Failure Rates'!X6)*Main!$Y24/8760+1)</f>
        <v>0</v>
      </c>
      <c r="BG55" s="95">
        <f>Main!$B$10*('Failure Rates'!Y6)*Main!$X24/8760/(('Failure Rates'!Y6)*Main!$Y24/8760+1)</f>
        <v>0</v>
      </c>
      <c r="BH55" s="95">
        <f>Main!$B$10*('Failure Rates'!Z6)*Main!$X24/8760/(('Failure Rates'!Z6)*Main!$Y24/8760+1)</f>
        <v>0</v>
      </c>
      <c r="BI55" s="95">
        <f>Main!$B$10*('Failure Rates'!AA6)*Main!$X24/8760/(('Failure Rates'!AA6)*Main!$Y24/8760+1)</f>
        <v>0</v>
      </c>
      <c r="BJ55" s="95">
        <f>Main!$B$10*('Failure Rates'!AB6)*Main!$X24/8760/(('Failure Rates'!AB6)*Main!$Y24/8760+1)</f>
        <v>0</v>
      </c>
      <c r="BK55" s="95">
        <f>Main!$B$10*('Failure Rates'!AC6)*Main!$X24/8760/(('Failure Rates'!AC6)*Main!$Y24/8760+1)</f>
        <v>0</v>
      </c>
      <c r="BL55" s="95">
        <f>Main!$B$10*('Failure Rates'!AD6)*Main!$X24/8760/(('Failure Rates'!AD6)*Main!$Y24/8760+1)</f>
        <v>0</v>
      </c>
      <c r="BM55" s="95">
        <f>Main!$B$10*('Failure Rates'!AE6)*Main!$X24/8760/(('Failure Rates'!AE6)*Main!$Y24/8760+1)</f>
        <v>0</v>
      </c>
      <c r="BN55" s="95">
        <f>Main!$B$10*('Failure Rates'!AF6)*Main!$X24/8760/(('Failure Rates'!AF6)*Main!$Y24/8760+1)</f>
        <v>0</v>
      </c>
      <c r="BO55" s="95">
        <f>Main!$B$10*('Failure Rates'!AG6)*Main!$X24/8760/(('Failure Rates'!AG6)*Main!$Y24/8760+1)</f>
        <v>0</v>
      </c>
      <c r="BP55" s="95">
        <f>Main!$B$10*('Failure Rates'!AH6)*Main!$X24/8760/(('Failure Rates'!AH6)*Main!$Y24/8760+1)</f>
        <v>0</v>
      </c>
      <c r="BQ55" s="95">
        <f>Main!$B$10*('Failure Rates'!AI6)*Main!$X24/8760/(('Failure Rates'!AI6)*Main!$Y24/8760+1)</f>
        <v>0</v>
      </c>
      <c r="BR55" s="95">
        <f>Main!$B$10*('Failure Rates'!AJ6)*Main!$X24/8760/(('Failure Rates'!AJ6)*Main!$Y24/8760+1)</f>
        <v>0</v>
      </c>
    </row>
    <row r="56" spans="1:70" ht="10.5" x14ac:dyDescent="0.25">
      <c r="B56" s="8" t="s">
        <v>169</v>
      </c>
      <c r="C56" s="8"/>
      <c r="D56" s="8"/>
      <c r="E56" s="95">
        <f>Main!$B$9*('Failure Rates'!E7)*Main!$V25/8760/(('Failure Rates'!E7)*Main!$Y25/8760+1)</f>
        <v>0</v>
      </c>
      <c r="F56" s="95">
        <f>Main!$B$9*('Failure Rates'!F7)*Main!$V25/8760/(('Failure Rates'!F7)*Main!$Y25/8760+1)</f>
        <v>0</v>
      </c>
      <c r="G56" s="95">
        <f>Main!$B$9*('Failure Rates'!G7)*Main!$V25/8760/(('Failure Rates'!G7)*Main!$Y25/8760+1)</f>
        <v>0</v>
      </c>
      <c r="H56" s="95">
        <f>Main!$B$9*('Failure Rates'!H7)*Main!$V25/8760/(('Failure Rates'!H7)*Main!$Y25/8760+1)</f>
        <v>0</v>
      </c>
      <c r="I56" s="95">
        <f>Main!$B$9*('Failure Rates'!I7)*Main!$V25/8760/(('Failure Rates'!I7)*Main!$Y25/8760+1)</f>
        <v>0</v>
      </c>
      <c r="J56" s="95">
        <f>Main!$B$9*('Failure Rates'!J7)*Main!$V25/8760/(('Failure Rates'!J7)*Main!$Y25/8760+1)</f>
        <v>0</v>
      </c>
      <c r="K56" s="95">
        <f>Main!$B$9*('Failure Rates'!K7)*Main!$V25/8760/(('Failure Rates'!K7)*Main!$Y25/8760+1)</f>
        <v>0</v>
      </c>
      <c r="L56" s="95">
        <f>Main!$B$9*('Failure Rates'!L7)*Main!$V25/8760/(('Failure Rates'!L7)*Main!$Y25/8760+1)</f>
        <v>0</v>
      </c>
      <c r="M56" s="95">
        <f>Main!$B$9*('Failure Rates'!M7)*Main!$V25/8760/(('Failure Rates'!M7)*Main!$Y25/8760+1)</f>
        <v>0</v>
      </c>
      <c r="N56" s="95">
        <f>Main!$B$9*('Failure Rates'!N7)*Main!$V25/8760/(('Failure Rates'!N7)*Main!$Y25/8760+1)</f>
        <v>0</v>
      </c>
      <c r="O56" s="95">
        <f>Main!$B$9*('Failure Rates'!O7)*Main!$V25/8760/(('Failure Rates'!O7)*Main!$Y25/8760+1)</f>
        <v>0</v>
      </c>
      <c r="P56" s="95">
        <f>Main!$B$9*('Failure Rates'!P7)*Main!$V25/8760/(('Failure Rates'!P7)*Main!$Y25/8760+1)</f>
        <v>0</v>
      </c>
      <c r="Q56" s="95">
        <f>Main!$B$9*('Failure Rates'!Q7)*Main!$V25/8760/(('Failure Rates'!Q7)*Main!$Y25/8760+1)</f>
        <v>0</v>
      </c>
      <c r="R56" s="95">
        <f>Main!$B$9*('Failure Rates'!R7)*Main!$V25/8760/(('Failure Rates'!R7)*Main!$Y25/8760+1)</f>
        <v>0</v>
      </c>
      <c r="S56" s="95">
        <f>Main!$B$9*('Failure Rates'!S7)*Main!$V25/8760/(('Failure Rates'!S7)*Main!$Y25/8760+1)</f>
        <v>0</v>
      </c>
      <c r="T56" s="95">
        <f>Main!$B$9*('Failure Rates'!T7)*Main!$V25/8760/(('Failure Rates'!T7)*Main!$Y25/8760+1)</f>
        <v>0</v>
      </c>
      <c r="U56" s="95">
        <f>Main!$B$9*('Failure Rates'!U7)*Main!$V25/8760/(('Failure Rates'!U7)*Main!$Y25/8760+1)</f>
        <v>0</v>
      </c>
      <c r="V56" s="95">
        <f>Main!$B$9*('Failure Rates'!V7)*Main!$V25/8760/(('Failure Rates'!V7)*Main!$Y25/8760+1)</f>
        <v>0</v>
      </c>
      <c r="W56" s="95">
        <f>Main!$B$9*('Failure Rates'!W7)*Main!$V25/8760/(('Failure Rates'!W7)*Main!$Y25/8760+1)</f>
        <v>0</v>
      </c>
      <c r="X56" s="95">
        <f>Main!$B$9*('Failure Rates'!X7)*Main!$V25/8760/(('Failure Rates'!X7)*Main!$Y25/8760+1)</f>
        <v>0</v>
      </c>
      <c r="Y56" s="95">
        <f>Main!$B$9*('Failure Rates'!Y7)*Main!$V25/8760/(('Failure Rates'!Y7)*Main!$Y25/8760+1)</f>
        <v>0</v>
      </c>
      <c r="Z56" s="95">
        <f>Main!$B$9*('Failure Rates'!Z7)*Main!$V25/8760/(('Failure Rates'!Z7)*Main!$Y25/8760+1)</f>
        <v>0</v>
      </c>
      <c r="AA56" s="95">
        <f>Main!$B$9*('Failure Rates'!AA7)*Main!$V25/8760/(('Failure Rates'!AA7)*Main!$Y25/8760+1)</f>
        <v>0</v>
      </c>
      <c r="AB56" s="95">
        <f>Main!$B$9*('Failure Rates'!AB7)*Main!$V25/8760/(('Failure Rates'!AB7)*Main!$Y25/8760+1)</f>
        <v>0</v>
      </c>
      <c r="AC56" s="95">
        <f>Main!$B$9*('Failure Rates'!AC7)*Main!$V25/8760/(('Failure Rates'!AC7)*Main!$Y25/8760+1)</f>
        <v>0</v>
      </c>
      <c r="AD56" s="95">
        <f>Main!$B$9*('Failure Rates'!AD7)*Main!$V25/8760/(('Failure Rates'!AD7)*Main!$Y25/8760+1)</f>
        <v>0</v>
      </c>
      <c r="AE56" s="95">
        <f>Main!$B$9*('Failure Rates'!AE7)*Main!$V25/8760/(('Failure Rates'!AE7)*Main!$Y25/8760+1)</f>
        <v>0</v>
      </c>
      <c r="AF56" s="95">
        <f>Main!$B$9*('Failure Rates'!AF7)*Main!$V25/8760/(('Failure Rates'!AF7)*Main!$Y25/8760+1)</f>
        <v>0</v>
      </c>
      <c r="AG56" s="95">
        <f>Main!$B$9*('Failure Rates'!AG7)*Main!$V25/8760/(('Failure Rates'!AG7)*Main!$Y25/8760+1)</f>
        <v>0</v>
      </c>
      <c r="AH56" s="95">
        <f>Main!$B$9*('Failure Rates'!AH7)*Main!$V25/8760/(('Failure Rates'!AH7)*Main!$Y25/8760+1)</f>
        <v>0</v>
      </c>
      <c r="AI56" s="95">
        <f>Main!$B$9*('Failure Rates'!AI7)*Main!$V25/8760/(('Failure Rates'!AI7)*Main!$Y25/8760+1)</f>
        <v>0</v>
      </c>
      <c r="AJ56" s="95">
        <f>Main!$B$9*('Failure Rates'!AJ7)*Main!$V25/8760/(('Failure Rates'!AJ7)*Main!$Y25/8760+1)</f>
        <v>0</v>
      </c>
      <c r="AK56" s="14"/>
      <c r="AL56" s="14"/>
      <c r="AM56" s="95">
        <f>Main!$B$10*('Failure Rates'!E7)*Main!$X25/8760/(('Failure Rates'!E7)*Main!$Y25/8760+1)</f>
        <v>0</v>
      </c>
      <c r="AN56" s="95">
        <f>Main!$B$10*('Failure Rates'!F7)*Main!$X25/8760/(('Failure Rates'!F7)*Main!$Y25/8760+1)</f>
        <v>0</v>
      </c>
      <c r="AO56" s="95">
        <f>Main!$B$10*('Failure Rates'!G7)*Main!$X25/8760/(('Failure Rates'!G7)*Main!$Y25/8760+1)</f>
        <v>0</v>
      </c>
      <c r="AP56" s="95">
        <f>Main!$B$10*('Failure Rates'!H7)*Main!$X25/8760/(('Failure Rates'!H7)*Main!$Y25/8760+1)</f>
        <v>0</v>
      </c>
      <c r="AQ56" s="95">
        <f>Main!$B$10*('Failure Rates'!I7)*Main!$X25/8760/(('Failure Rates'!I7)*Main!$Y25/8760+1)</f>
        <v>0</v>
      </c>
      <c r="AR56" s="95">
        <f>Main!$B$10*('Failure Rates'!J7)*Main!$X25/8760/(('Failure Rates'!J7)*Main!$Y25/8760+1)</f>
        <v>0</v>
      </c>
      <c r="AS56" s="95">
        <f>Main!$B$10*('Failure Rates'!K7)*Main!$X25/8760/(('Failure Rates'!K7)*Main!$Y25/8760+1)</f>
        <v>0</v>
      </c>
      <c r="AT56" s="95">
        <f>Main!$B$10*('Failure Rates'!L7)*Main!$X25/8760/(('Failure Rates'!L7)*Main!$Y25/8760+1)</f>
        <v>0</v>
      </c>
      <c r="AU56" s="95">
        <f>Main!$B$10*('Failure Rates'!M7)*Main!$X25/8760/(('Failure Rates'!M7)*Main!$Y25/8760+1)</f>
        <v>0</v>
      </c>
      <c r="AV56" s="95">
        <f>Main!$B$10*('Failure Rates'!N7)*Main!$X25/8760/(('Failure Rates'!N7)*Main!$Y25/8760+1)</f>
        <v>0</v>
      </c>
      <c r="AW56" s="95">
        <f>Main!$B$10*('Failure Rates'!O7)*Main!$X25/8760/(('Failure Rates'!O7)*Main!$Y25/8760+1)</f>
        <v>0</v>
      </c>
      <c r="AX56" s="95">
        <f>Main!$B$10*('Failure Rates'!P7)*Main!$X25/8760/(('Failure Rates'!P7)*Main!$Y25/8760+1)</f>
        <v>0</v>
      </c>
      <c r="AY56" s="95">
        <f>Main!$B$10*('Failure Rates'!Q7)*Main!$X25/8760/(('Failure Rates'!Q7)*Main!$Y25/8760+1)</f>
        <v>0</v>
      </c>
      <c r="AZ56" s="95">
        <f>Main!$B$10*('Failure Rates'!R7)*Main!$X25/8760/(('Failure Rates'!R7)*Main!$Y25/8760+1)</f>
        <v>0</v>
      </c>
      <c r="BA56" s="95">
        <f>Main!$B$10*('Failure Rates'!S7)*Main!$X25/8760/(('Failure Rates'!S7)*Main!$Y25/8760+1)</f>
        <v>0</v>
      </c>
      <c r="BB56" s="95">
        <f>Main!$B$10*('Failure Rates'!T7)*Main!$X25/8760/(('Failure Rates'!T7)*Main!$Y25/8760+1)</f>
        <v>0</v>
      </c>
      <c r="BC56" s="95">
        <f>Main!$B$10*('Failure Rates'!U7)*Main!$X25/8760/(('Failure Rates'!U7)*Main!$Y25/8760+1)</f>
        <v>0</v>
      </c>
      <c r="BD56" s="95">
        <f>Main!$B$10*('Failure Rates'!V7)*Main!$X25/8760/(('Failure Rates'!V7)*Main!$Y25/8760+1)</f>
        <v>0</v>
      </c>
      <c r="BE56" s="95">
        <f>Main!$B$10*('Failure Rates'!W7)*Main!$X25/8760/(('Failure Rates'!W7)*Main!$Y25/8760+1)</f>
        <v>0</v>
      </c>
      <c r="BF56" s="95">
        <f>Main!$B$10*('Failure Rates'!X7)*Main!$X25/8760/(('Failure Rates'!X7)*Main!$Y25/8760+1)</f>
        <v>0</v>
      </c>
      <c r="BG56" s="95">
        <f>Main!$B$10*('Failure Rates'!Y7)*Main!$X25/8760/(('Failure Rates'!Y7)*Main!$Y25/8760+1)</f>
        <v>0</v>
      </c>
      <c r="BH56" s="95">
        <f>Main!$B$10*('Failure Rates'!Z7)*Main!$X25/8760/(('Failure Rates'!Z7)*Main!$Y25/8760+1)</f>
        <v>0</v>
      </c>
      <c r="BI56" s="95">
        <f>Main!$B$10*('Failure Rates'!AA7)*Main!$X25/8760/(('Failure Rates'!AA7)*Main!$Y25/8760+1)</f>
        <v>0</v>
      </c>
      <c r="BJ56" s="95">
        <f>Main!$B$10*('Failure Rates'!AB7)*Main!$X25/8760/(('Failure Rates'!AB7)*Main!$Y25/8760+1)</f>
        <v>0</v>
      </c>
      <c r="BK56" s="95">
        <f>Main!$B$10*('Failure Rates'!AC7)*Main!$X25/8760/(('Failure Rates'!AC7)*Main!$Y25/8760+1)</f>
        <v>0</v>
      </c>
      <c r="BL56" s="95">
        <f>Main!$B$10*('Failure Rates'!AD7)*Main!$X25/8760/(('Failure Rates'!AD7)*Main!$Y25/8760+1)</f>
        <v>0</v>
      </c>
      <c r="BM56" s="95">
        <f>Main!$B$10*('Failure Rates'!AE7)*Main!$X25/8760/(('Failure Rates'!AE7)*Main!$Y25/8760+1)</f>
        <v>0</v>
      </c>
      <c r="BN56" s="95">
        <f>Main!$B$10*('Failure Rates'!AF7)*Main!$X25/8760/(('Failure Rates'!AF7)*Main!$Y25/8760+1)</f>
        <v>0</v>
      </c>
      <c r="BO56" s="95">
        <f>Main!$B$10*('Failure Rates'!AG7)*Main!$X25/8760/(('Failure Rates'!AG7)*Main!$Y25/8760+1)</f>
        <v>0</v>
      </c>
      <c r="BP56" s="95">
        <f>Main!$B$10*('Failure Rates'!AH7)*Main!$X25/8760/(('Failure Rates'!AH7)*Main!$Y25/8760+1)</f>
        <v>0</v>
      </c>
      <c r="BQ56" s="95">
        <f>Main!$B$10*('Failure Rates'!AI7)*Main!$X25/8760/(('Failure Rates'!AI7)*Main!$Y25/8760+1)</f>
        <v>0</v>
      </c>
      <c r="BR56" s="95">
        <f>Main!$B$10*('Failure Rates'!AJ7)*Main!$X25/8760/(('Failure Rates'!AJ7)*Main!$Y25/8760+1)</f>
        <v>0</v>
      </c>
    </row>
    <row r="57" spans="1:70" ht="10.5" x14ac:dyDescent="0.25">
      <c r="A57" s="16"/>
      <c r="B57" s="8" t="s">
        <v>170</v>
      </c>
      <c r="C57" s="8"/>
      <c r="D57" s="8"/>
      <c r="E57" s="95">
        <f>Main!$B$9*('Failure Rates'!E8)*Main!$V26/8760/(('Failure Rates'!E8)*Main!$Y26/8760+1)</f>
        <v>0</v>
      </c>
      <c r="F57" s="95">
        <f>Main!$B$9*('Failure Rates'!F8)*Main!$V26/8760/(('Failure Rates'!F8)*Main!$Y26/8760+1)</f>
        <v>0</v>
      </c>
      <c r="G57" s="95">
        <f>Main!$B$9*('Failure Rates'!G8)*Main!$V26/8760/(('Failure Rates'!G8)*Main!$Y26/8760+1)</f>
        <v>0</v>
      </c>
      <c r="H57" s="95">
        <f>Main!$B$9*('Failure Rates'!H8)*Main!$V26/8760/(('Failure Rates'!H8)*Main!$Y26/8760+1)</f>
        <v>0</v>
      </c>
      <c r="I57" s="95">
        <f>Main!$B$9*('Failure Rates'!I8)*Main!$V26/8760/(('Failure Rates'!I8)*Main!$Y26/8760+1)</f>
        <v>0</v>
      </c>
      <c r="J57" s="95">
        <f>Main!$B$9*('Failure Rates'!J8)*Main!$V26/8760/(('Failure Rates'!J8)*Main!$Y26/8760+1)</f>
        <v>0</v>
      </c>
      <c r="K57" s="95">
        <f>Main!$B$9*('Failure Rates'!K8)*Main!$V26/8760/(('Failure Rates'!K8)*Main!$Y26/8760+1)</f>
        <v>0</v>
      </c>
      <c r="L57" s="95">
        <f>Main!$B$9*('Failure Rates'!L8)*Main!$V26/8760/(('Failure Rates'!L8)*Main!$Y26/8760+1)</f>
        <v>0</v>
      </c>
      <c r="M57" s="95">
        <f>Main!$B$9*('Failure Rates'!M8)*Main!$V26/8760/(('Failure Rates'!M8)*Main!$Y26/8760+1)</f>
        <v>0</v>
      </c>
      <c r="N57" s="95">
        <f>Main!$B$9*('Failure Rates'!N8)*Main!$V26/8760/(('Failure Rates'!N8)*Main!$Y26/8760+1)</f>
        <v>0</v>
      </c>
      <c r="O57" s="95">
        <f>Main!$B$9*('Failure Rates'!O8)*Main!$V26/8760/(('Failure Rates'!O8)*Main!$Y26/8760+1)</f>
        <v>0</v>
      </c>
      <c r="P57" s="95">
        <f>Main!$B$9*('Failure Rates'!P8)*Main!$V26/8760/(('Failure Rates'!P8)*Main!$Y26/8760+1)</f>
        <v>0</v>
      </c>
      <c r="Q57" s="95">
        <f>Main!$B$9*('Failure Rates'!Q8)*Main!$V26/8760/(('Failure Rates'!Q8)*Main!$Y26/8760+1)</f>
        <v>0</v>
      </c>
      <c r="R57" s="95">
        <f>Main!$B$9*('Failure Rates'!R8)*Main!$V26/8760/(('Failure Rates'!R8)*Main!$Y26/8760+1)</f>
        <v>0</v>
      </c>
      <c r="S57" s="95">
        <f>Main!$B$9*('Failure Rates'!S8)*Main!$V26/8760/(('Failure Rates'!S8)*Main!$Y26/8760+1)</f>
        <v>0</v>
      </c>
      <c r="T57" s="95">
        <f>Main!$B$9*('Failure Rates'!T8)*Main!$V26/8760/(('Failure Rates'!T8)*Main!$Y26/8760+1)</f>
        <v>0</v>
      </c>
      <c r="U57" s="95">
        <f>Main!$B$9*('Failure Rates'!U8)*Main!$V26/8760/(('Failure Rates'!U8)*Main!$Y26/8760+1)</f>
        <v>0</v>
      </c>
      <c r="V57" s="95">
        <f>Main!$B$9*('Failure Rates'!V8)*Main!$V26/8760/(('Failure Rates'!V8)*Main!$Y26/8760+1)</f>
        <v>0</v>
      </c>
      <c r="W57" s="95">
        <f>Main!$B$9*('Failure Rates'!W8)*Main!$V26/8760/(('Failure Rates'!W8)*Main!$Y26/8760+1)</f>
        <v>0</v>
      </c>
      <c r="X57" s="95">
        <f>Main!$B$9*('Failure Rates'!X8)*Main!$V26/8760/(('Failure Rates'!X8)*Main!$Y26/8760+1)</f>
        <v>0</v>
      </c>
      <c r="Y57" s="95">
        <f>Main!$B$9*('Failure Rates'!Y8)*Main!$V26/8760/(('Failure Rates'!Y8)*Main!$Y26/8760+1)</f>
        <v>0</v>
      </c>
      <c r="Z57" s="95">
        <f>Main!$B$9*('Failure Rates'!Z8)*Main!$V26/8760/(('Failure Rates'!Z8)*Main!$Y26/8760+1)</f>
        <v>0</v>
      </c>
      <c r="AA57" s="95">
        <f>Main!$B$9*('Failure Rates'!AA8)*Main!$V26/8760/(('Failure Rates'!AA8)*Main!$Y26/8760+1)</f>
        <v>0</v>
      </c>
      <c r="AB57" s="95">
        <f>Main!$B$9*('Failure Rates'!AB8)*Main!$V26/8760/(('Failure Rates'!AB8)*Main!$Y26/8760+1)</f>
        <v>0</v>
      </c>
      <c r="AC57" s="95">
        <f>Main!$B$9*('Failure Rates'!AC8)*Main!$V26/8760/(('Failure Rates'!AC8)*Main!$Y26/8760+1)</f>
        <v>0</v>
      </c>
      <c r="AD57" s="95">
        <f>Main!$B$9*('Failure Rates'!AD8)*Main!$V26/8760/(('Failure Rates'!AD8)*Main!$Y26/8760+1)</f>
        <v>0</v>
      </c>
      <c r="AE57" s="95">
        <f>Main!$B$9*('Failure Rates'!AE8)*Main!$V26/8760/(('Failure Rates'!AE8)*Main!$Y26/8760+1)</f>
        <v>0</v>
      </c>
      <c r="AF57" s="95">
        <f>Main!$B$9*('Failure Rates'!AF8)*Main!$V26/8760/(('Failure Rates'!AF8)*Main!$Y26/8760+1)</f>
        <v>0</v>
      </c>
      <c r="AG57" s="95">
        <f>Main!$B$9*('Failure Rates'!AG8)*Main!$V26/8760/(('Failure Rates'!AG8)*Main!$Y26/8760+1)</f>
        <v>0</v>
      </c>
      <c r="AH57" s="95">
        <f>Main!$B$9*('Failure Rates'!AH8)*Main!$V26/8760/(('Failure Rates'!AH8)*Main!$Y26/8760+1)</f>
        <v>0</v>
      </c>
      <c r="AI57" s="95">
        <f>Main!$B$9*('Failure Rates'!AI8)*Main!$V26/8760/(('Failure Rates'!AI8)*Main!$Y26/8760+1)</f>
        <v>0</v>
      </c>
      <c r="AJ57" s="95">
        <f>Main!$B$9*('Failure Rates'!AJ8)*Main!$V26/8760/(('Failure Rates'!AJ8)*Main!$Y26/8760+1)</f>
        <v>0</v>
      </c>
      <c r="AK57" s="14"/>
      <c r="AL57" s="14"/>
      <c r="AM57" s="95">
        <f>Main!$B$10*('Failure Rates'!E8)*Main!$X26/8760/(('Failure Rates'!E8)*Main!$Y26/8760+1)</f>
        <v>0</v>
      </c>
      <c r="AN57" s="95">
        <f>Main!$B$10*('Failure Rates'!F8)*Main!$X26/8760/(('Failure Rates'!F8)*Main!$Y26/8760+1)</f>
        <v>0</v>
      </c>
      <c r="AO57" s="95">
        <f>Main!$B$10*('Failure Rates'!G8)*Main!$X26/8760/(('Failure Rates'!G8)*Main!$Y26/8760+1)</f>
        <v>0</v>
      </c>
      <c r="AP57" s="95">
        <f>Main!$B$10*('Failure Rates'!H8)*Main!$X26/8760/(('Failure Rates'!H8)*Main!$Y26/8760+1)</f>
        <v>0</v>
      </c>
      <c r="AQ57" s="95">
        <f>Main!$B$10*('Failure Rates'!I8)*Main!$X26/8760/(('Failure Rates'!I8)*Main!$Y26/8760+1)</f>
        <v>0</v>
      </c>
      <c r="AR57" s="95">
        <f>Main!$B$10*('Failure Rates'!J8)*Main!$X26/8760/(('Failure Rates'!J8)*Main!$Y26/8760+1)</f>
        <v>0</v>
      </c>
      <c r="AS57" s="95">
        <f>Main!$B$10*('Failure Rates'!K8)*Main!$X26/8760/(('Failure Rates'!K8)*Main!$Y26/8760+1)</f>
        <v>0</v>
      </c>
      <c r="AT57" s="95">
        <f>Main!$B$10*('Failure Rates'!L8)*Main!$X26/8760/(('Failure Rates'!L8)*Main!$Y26/8760+1)</f>
        <v>0</v>
      </c>
      <c r="AU57" s="95">
        <f>Main!$B$10*('Failure Rates'!M8)*Main!$X26/8760/(('Failure Rates'!M8)*Main!$Y26/8760+1)</f>
        <v>0</v>
      </c>
      <c r="AV57" s="95">
        <f>Main!$B$10*('Failure Rates'!N8)*Main!$X26/8760/(('Failure Rates'!N8)*Main!$Y26/8760+1)</f>
        <v>0</v>
      </c>
      <c r="AW57" s="95">
        <f>Main!$B$10*('Failure Rates'!O8)*Main!$X26/8760/(('Failure Rates'!O8)*Main!$Y26/8760+1)</f>
        <v>0</v>
      </c>
      <c r="AX57" s="95">
        <f>Main!$B$10*('Failure Rates'!P8)*Main!$X26/8760/(('Failure Rates'!P8)*Main!$Y26/8760+1)</f>
        <v>0</v>
      </c>
      <c r="AY57" s="95">
        <f>Main!$B$10*('Failure Rates'!Q8)*Main!$X26/8760/(('Failure Rates'!Q8)*Main!$Y26/8760+1)</f>
        <v>0</v>
      </c>
      <c r="AZ57" s="95">
        <f>Main!$B$10*('Failure Rates'!R8)*Main!$X26/8760/(('Failure Rates'!R8)*Main!$Y26/8760+1)</f>
        <v>0</v>
      </c>
      <c r="BA57" s="95">
        <f>Main!$B$10*('Failure Rates'!S8)*Main!$X26/8760/(('Failure Rates'!S8)*Main!$Y26/8760+1)</f>
        <v>0</v>
      </c>
      <c r="BB57" s="95">
        <f>Main!$B$10*('Failure Rates'!T8)*Main!$X26/8760/(('Failure Rates'!T8)*Main!$Y26/8760+1)</f>
        <v>0</v>
      </c>
      <c r="BC57" s="95">
        <f>Main!$B$10*('Failure Rates'!U8)*Main!$X26/8760/(('Failure Rates'!U8)*Main!$Y26/8760+1)</f>
        <v>0</v>
      </c>
      <c r="BD57" s="95">
        <f>Main!$B$10*('Failure Rates'!V8)*Main!$X26/8760/(('Failure Rates'!V8)*Main!$Y26/8760+1)</f>
        <v>0</v>
      </c>
      <c r="BE57" s="95">
        <f>Main!$B$10*('Failure Rates'!W8)*Main!$X26/8760/(('Failure Rates'!W8)*Main!$Y26/8760+1)</f>
        <v>0</v>
      </c>
      <c r="BF57" s="95">
        <f>Main!$B$10*('Failure Rates'!X8)*Main!$X26/8760/(('Failure Rates'!X8)*Main!$Y26/8760+1)</f>
        <v>0</v>
      </c>
      <c r="BG57" s="95">
        <f>Main!$B$10*('Failure Rates'!Y8)*Main!$X26/8760/(('Failure Rates'!Y8)*Main!$Y26/8760+1)</f>
        <v>0</v>
      </c>
      <c r="BH57" s="95">
        <f>Main!$B$10*('Failure Rates'!Z8)*Main!$X26/8760/(('Failure Rates'!Z8)*Main!$Y26/8760+1)</f>
        <v>0</v>
      </c>
      <c r="BI57" s="95">
        <f>Main!$B$10*('Failure Rates'!AA8)*Main!$X26/8760/(('Failure Rates'!AA8)*Main!$Y26/8760+1)</f>
        <v>0</v>
      </c>
      <c r="BJ57" s="95">
        <f>Main!$B$10*('Failure Rates'!AB8)*Main!$X26/8760/(('Failure Rates'!AB8)*Main!$Y26/8760+1)</f>
        <v>0</v>
      </c>
      <c r="BK57" s="95">
        <f>Main!$B$10*('Failure Rates'!AC8)*Main!$X26/8760/(('Failure Rates'!AC8)*Main!$Y26/8760+1)</f>
        <v>0</v>
      </c>
      <c r="BL57" s="95">
        <f>Main!$B$10*('Failure Rates'!AD8)*Main!$X26/8760/(('Failure Rates'!AD8)*Main!$Y26/8760+1)</f>
        <v>0</v>
      </c>
      <c r="BM57" s="95">
        <f>Main!$B$10*('Failure Rates'!AE8)*Main!$X26/8760/(('Failure Rates'!AE8)*Main!$Y26/8760+1)</f>
        <v>0</v>
      </c>
      <c r="BN57" s="95">
        <f>Main!$B$10*('Failure Rates'!AF8)*Main!$X26/8760/(('Failure Rates'!AF8)*Main!$Y26/8760+1)</f>
        <v>0</v>
      </c>
      <c r="BO57" s="95">
        <f>Main!$B$10*('Failure Rates'!AG8)*Main!$X26/8760/(('Failure Rates'!AG8)*Main!$Y26/8760+1)</f>
        <v>0</v>
      </c>
      <c r="BP57" s="95">
        <f>Main!$B$10*('Failure Rates'!AH8)*Main!$X26/8760/(('Failure Rates'!AH8)*Main!$Y26/8760+1)</f>
        <v>0</v>
      </c>
      <c r="BQ57" s="95">
        <f>Main!$B$10*('Failure Rates'!AI8)*Main!$X26/8760/(('Failure Rates'!AI8)*Main!$Y26/8760+1)</f>
        <v>0</v>
      </c>
      <c r="BR57" s="95">
        <f>Main!$B$10*('Failure Rates'!AJ8)*Main!$X26/8760/(('Failure Rates'!AJ8)*Main!$Y26/8760+1)</f>
        <v>0</v>
      </c>
    </row>
    <row r="58" spans="1:70" ht="10.5" x14ac:dyDescent="0.25">
      <c r="B58" s="8" t="s">
        <v>171</v>
      </c>
      <c r="C58" s="8"/>
      <c r="D58" s="8"/>
      <c r="E58" s="95">
        <f>Main!$B$9*('Failure Rates'!E9)*Main!$V27/8760/(('Failure Rates'!E9)*Main!$Y27/8760+1)</f>
        <v>0</v>
      </c>
      <c r="F58" s="95">
        <f>Main!$B$9*('Failure Rates'!F9)*Main!$V27/8760/(('Failure Rates'!F9)*Main!$Y27/8760+1)</f>
        <v>0</v>
      </c>
      <c r="G58" s="95">
        <f>Main!$B$9*('Failure Rates'!G9)*Main!$V27/8760/(('Failure Rates'!G9)*Main!$Y27/8760+1)</f>
        <v>0</v>
      </c>
      <c r="H58" s="95">
        <f>Main!$B$9*('Failure Rates'!H9)*Main!$V27/8760/(('Failure Rates'!H9)*Main!$Y27/8760+1)</f>
        <v>0</v>
      </c>
      <c r="I58" s="95">
        <f>Main!$B$9*('Failure Rates'!I9)*Main!$V27/8760/(('Failure Rates'!I9)*Main!$Y27/8760+1)</f>
        <v>0</v>
      </c>
      <c r="J58" s="95">
        <f>Main!$B$9*('Failure Rates'!J9)*Main!$V27/8760/(('Failure Rates'!J9)*Main!$Y27/8760+1)</f>
        <v>0</v>
      </c>
      <c r="K58" s="95">
        <f>Main!$B$9*('Failure Rates'!K9)*Main!$V27/8760/(('Failure Rates'!K9)*Main!$Y27/8760+1)</f>
        <v>0</v>
      </c>
      <c r="L58" s="95">
        <f>Main!$B$9*('Failure Rates'!L9)*Main!$V27/8760/(('Failure Rates'!L9)*Main!$Y27/8760+1)</f>
        <v>0</v>
      </c>
      <c r="M58" s="95">
        <f>Main!$B$9*('Failure Rates'!M9)*Main!$V27/8760/(('Failure Rates'!M9)*Main!$Y27/8760+1)</f>
        <v>0</v>
      </c>
      <c r="N58" s="95">
        <f>Main!$B$9*('Failure Rates'!N9)*Main!$V27/8760/(('Failure Rates'!N9)*Main!$Y27/8760+1)</f>
        <v>0</v>
      </c>
      <c r="O58" s="95">
        <f>Main!$B$9*('Failure Rates'!O9)*Main!$V27/8760/(('Failure Rates'!O9)*Main!$Y27/8760+1)</f>
        <v>0</v>
      </c>
      <c r="P58" s="95">
        <f>Main!$B$9*('Failure Rates'!P9)*Main!$V27/8760/(('Failure Rates'!P9)*Main!$Y27/8760+1)</f>
        <v>0</v>
      </c>
      <c r="Q58" s="95">
        <f>Main!$B$9*('Failure Rates'!Q9)*Main!$V27/8760/(('Failure Rates'!Q9)*Main!$Y27/8760+1)</f>
        <v>0</v>
      </c>
      <c r="R58" s="95">
        <f>Main!$B$9*('Failure Rates'!R9)*Main!$V27/8760/(('Failure Rates'!R9)*Main!$Y27/8760+1)</f>
        <v>0</v>
      </c>
      <c r="S58" s="95">
        <f>Main!$B$9*('Failure Rates'!S9)*Main!$V27/8760/(('Failure Rates'!S9)*Main!$Y27/8760+1)</f>
        <v>0</v>
      </c>
      <c r="T58" s="95">
        <f>Main!$B$9*('Failure Rates'!T9)*Main!$V27/8760/(('Failure Rates'!T9)*Main!$Y27/8760+1)</f>
        <v>0</v>
      </c>
      <c r="U58" s="95">
        <f>Main!$B$9*('Failure Rates'!U9)*Main!$V27/8760/(('Failure Rates'!U9)*Main!$Y27/8760+1)</f>
        <v>0</v>
      </c>
      <c r="V58" s="95">
        <f>Main!$B$9*('Failure Rates'!V9)*Main!$V27/8760/(('Failure Rates'!V9)*Main!$Y27/8760+1)</f>
        <v>0</v>
      </c>
      <c r="W58" s="95">
        <f>Main!$B$9*('Failure Rates'!W9)*Main!$V27/8760/(('Failure Rates'!W9)*Main!$Y27/8760+1)</f>
        <v>0</v>
      </c>
      <c r="X58" s="95">
        <f>Main!$B$9*('Failure Rates'!X9)*Main!$V27/8760/(('Failure Rates'!X9)*Main!$Y27/8760+1)</f>
        <v>0</v>
      </c>
      <c r="Y58" s="95">
        <f>Main!$B$9*('Failure Rates'!Y9)*Main!$V27/8760/(('Failure Rates'!Y9)*Main!$Y27/8760+1)</f>
        <v>0</v>
      </c>
      <c r="Z58" s="95">
        <f>Main!$B$9*('Failure Rates'!Z9)*Main!$V27/8760/(('Failure Rates'!Z9)*Main!$Y27/8760+1)</f>
        <v>0</v>
      </c>
      <c r="AA58" s="95">
        <f>Main!$B$9*('Failure Rates'!AA9)*Main!$V27/8760/(('Failure Rates'!AA9)*Main!$Y27/8760+1)</f>
        <v>0</v>
      </c>
      <c r="AB58" s="95">
        <f>Main!$B$9*('Failure Rates'!AB9)*Main!$V27/8760/(('Failure Rates'!AB9)*Main!$Y27/8760+1)</f>
        <v>0</v>
      </c>
      <c r="AC58" s="95">
        <f>Main!$B$9*('Failure Rates'!AC9)*Main!$V27/8760/(('Failure Rates'!AC9)*Main!$Y27/8760+1)</f>
        <v>0</v>
      </c>
      <c r="AD58" s="95">
        <f>Main!$B$9*('Failure Rates'!AD9)*Main!$V27/8760/(('Failure Rates'!AD9)*Main!$Y27/8760+1)</f>
        <v>0</v>
      </c>
      <c r="AE58" s="95">
        <f>Main!$B$9*('Failure Rates'!AE9)*Main!$V27/8760/(('Failure Rates'!AE9)*Main!$Y27/8760+1)</f>
        <v>0</v>
      </c>
      <c r="AF58" s="95">
        <f>Main!$B$9*('Failure Rates'!AF9)*Main!$V27/8760/(('Failure Rates'!AF9)*Main!$Y27/8760+1)</f>
        <v>0</v>
      </c>
      <c r="AG58" s="95">
        <f>Main!$B$9*('Failure Rates'!AG9)*Main!$V27/8760/(('Failure Rates'!AG9)*Main!$Y27/8760+1)</f>
        <v>0</v>
      </c>
      <c r="AH58" s="95">
        <f>Main!$B$9*('Failure Rates'!AH9)*Main!$V27/8760/(('Failure Rates'!AH9)*Main!$Y27/8760+1)</f>
        <v>0</v>
      </c>
      <c r="AI58" s="95">
        <f>Main!$B$9*('Failure Rates'!AI9)*Main!$V27/8760/(('Failure Rates'!AI9)*Main!$Y27/8760+1)</f>
        <v>0</v>
      </c>
      <c r="AJ58" s="95">
        <f>Main!$B$9*('Failure Rates'!AJ9)*Main!$V27/8760/(('Failure Rates'!AJ9)*Main!$Y27/8760+1)</f>
        <v>0</v>
      </c>
      <c r="AK58" s="14"/>
      <c r="AL58" s="14"/>
      <c r="AM58" s="95">
        <f>Main!$B$10*('Failure Rates'!E9)*Main!$X27/8760/(('Failure Rates'!E9)*Main!$Y27/8760+1)</f>
        <v>0</v>
      </c>
      <c r="AN58" s="95">
        <f>Main!$B$10*('Failure Rates'!F9)*Main!$X27/8760/(('Failure Rates'!F9)*Main!$Y27/8760+1)</f>
        <v>0</v>
      </c>
      <c r="AO58" s="95">
        <f>Main!$B$10*('Failure Rates'!G9)*Main!$X27/8760/(('Failure Rates'!G9)*Main!$Y27/8760+1)</f>
        <v>0</v>
      </c>
      <c r="AP58" s="95">
        <f>Main!$B$10*('Failure Rates'!H9)*Main!$X27/8760/(('Failure Rates'!H9)*Main!$Y27/8760+1)</f>
        <v>0</v>
      </c>
      <c r="AQ58" s="95">
        <f>Main!$B$10*('Failure Rates'!I9)*Main!$X27/8760/(('Failure Rates'!I9)*Main!$Y27/8760+1)</f>
        <v>0</v>
      </c>
      <c r="AR58" s="95">
        <f>Main!$B$10*('Failure Rates'!J9)*Main!$X27/8760/(('Failure Rates'!J9)*Main!$Y27/8760+1)</f>
        <v>0</v>
      </c>
      <c r="AS58" s="95">
        <f>Main!$B$10*('Failure Rates'!K9)*Main!$X27/8760/(('Failure Rates'!K9)*Main!$Y27/8760+1)</f>
        <v>0</v>
      </c>
      <c r="AT58" s="95">
        <f>Main!$B$10*('Failure Rates'!L9)*Main!$X27/8760/(('Failure Rates'!L9)*Main!$Y27/8760+1)</f>
        <v>0</v>
      </c>
      <c r="AU58" s="95">
        <f>Main!$B$10*('Failure Rates'!M9)*Main!$X27/8760/(('Failure Rates'!M9)*Main!$Y27/8760+1)</f>
        <v>0</v>
      </c>
      <c r="AV58" s="95">
        <f>Main!$B$10*('Failure Rates'!N9)*Main!$X27/8760/(('Failure Rates'!N9)*Main!$Y27/8760+1)</f>
        <v>0</v>
      </c>
      <c r="AW58" s="95">
        <f>Main!$B$10*('Failure Rates'!O9)*Main!$X27/8760/(('Failure Rates'!O9)*Main!$Y27/8760+1)</f>
        <v>0</v>
      </c>
      <c r="AX58" s="95">
        <f>Main!$B$10*('Failure Rates'!P9)*Main!$X27/8760/(('Failure Rates'!P9)*Main!$Y27/8760+1)</f>
        <v>0</v>
      </c>
      <c r="AY58" s="95">
        <f>Main!$B$10*('Failure Rates'!Q9)*Main!$X27/8760/(('Failure Rates'!Q9)*Main!$Y27/8760+1)</f>
        <v>0</v>
      </c>
      <c r="AZ58" s="95">
        <f>Main!$B$10*('Failure Rates'!R9)*Main!$X27/8760/(('Failure Rates'!R9)*Main!$Y27/8760+1)</f>
        <v>0</v>
      </c>
      <c r="BA58" s="95">
        <f>Main!$B$10*('Failure Rates'!S9)*Main!$X27/8760/(('Failure Rates'!S9)*Main!$Y27/8760+1)</f>
        <v>0</v>
      </c>
      <c r="BB58" s="95">
        <f>Main!$B$10*('Failure Rates'!T9)*Main!$X27/8760/(('Failure Rates'!T9)*Main!$Y27/8760+1)</f>
        <v>0</v>
      </c>
      <c r="BC58" s="95">
        <f>Main!$B$10*('Failure Rates'!U9)*Main!$X27/8760/(('Failure Rates'!U9)*Main!$Y27/8760+1)</f>
        <v>0</v>
      </c>
      <c r="BD58" s="95">
        <f>Main!$B$10*('Failure Rates'!V9)*Main!$X27/8760/(('Failure Rates'!V9)*Main!$Y27/8760+1)</f>
        <v>0</v>
      </c>
      <c r="BE58" s="95">
        <f>Main!$B$10*('Failure Rates'!W9)*Main!$X27/8760/(('Failure Rates'!W9)*Main!$Y27/8760+1)</f>
        <v>0</v>
      </c>
      <c r="BF58" s="95">
        <f>Main!$B$10*('Failure Rates'!X9)*Main!$X27/8760/(('Failure Rates'!X9)*Main!$Y27/8760+1)</f>
        <v>0</v>
      </c>
      <c r="BG58" s="95">
        <f>Main!$B$10*('Failure Rates'!Y9)*Main!$X27/8760/(('Failure Rates'!Y9)*Main!$Y27/8760+1)</f>
        <v>0</v>
      </c>
      <c r="BH58" s="95">
        <f>Main!$B$10*('Failure Rates'!Z9)*Main!$X27/8760/(('Failure Rates'!Z9)*Main!$Y27/8760+1)</f>
        <v>0</v>
      </c>
      <c r="BI58" s="95">
        <f>Main!$B$10*('Failure Rates'!AA9)*Main!$X27/8760/(('Failure Rates'!AA9)*Main!$Y27/8760+1)</f>
        <v>0</v>
      </c>
      <c r="BJ58" s="95">
        <f>Main!$B$10*('Failure Rates'!AB9)*Main!$X27/8760/(('Failure Rates'!AB9)*Main!$Y27/8760+1)</f>
        <v>0</v>
      </c>
      <c r="BK58" s="95">
        <f>Main!$B$10*('Failure Rates'!AC9)*Main!$X27/8760/(('Failure Rates'!AC9)*Main!$Y27/8760+1)</f>
        <v>0</v>
      </c>
      <c r="BL58" s="95">
        <f>Main!$B$10*('Failure Rates'!AD9)*Main!$X27/8760/(('Failure Rates'!AD9)*Main!$Y27/8760+1)</f>
        <v>0</v>
      </c>
      <c r="BM58" s="95">
        <f>Main!$B$10*('Failure Rates'!AE9)*Main!$X27/8760/(('Failure Rates'!AE9)*Main!$Y27/8760+1)</f>
        <v>0</v>
      </c>
      <c r="BN58" s="95">
        <f>Main!$B$10*('Failure Rates'!AF9)*Main!$X27/8760/(('Failure Rates'!AF9)*Main!$Y27/8760+1)</f>
        <v>0</v>
      </c>
      <c r="BO58" s="95">
        <f>Main!$B$10*('Failure Rates'!AG9)*Main!$X27/8760/(('Failure Rates'!AG9)*Main!$Y27/8760+1)</f>
        <v>0</v>
      </c>
      <c r="BP58" s="95">
        <f>Main!$B$10*('Failure Rates'!AH9)*Main!$X27/8760/(('Failure Rates'!AH9)*Main!$Y27/8760+1)</f>
        <v>0</v>
      </c>
      <c r="BQ58" s="95">
        <f>Main!$B$10*('Failure Rates'!AI9)*Main!$X27/8760/(('Failure Rates'!AI9)*Main!$Y27/8760+1)</f>
        <v>0</v>
      </c>
      <c r="BR58" s="95">
        <f>Main!$B$10*('Failure Rates'!AJ9)*Main!$X27/8760/(('Failure Rates'!AJ9)*Main!$Y27/8760+1)</f>
        <v>0</v>
      </c>
    </row>
    <row r="59" spans="1:70" ht="10.5" x14ac:dyDescent="0.25">
      <c r="B59" s="8" t="s">
        <v>172</v>
      </c>
      <c r="C59" s="8"/>
      <c r="D59" s="8"/>
      <c r="E59" s="95">
        <f>Main!$B$9*('Failure Rates'!E10)*Main!$V28/8760/(('Failure Rates'!E10)*Main!$Y28/8760+1)</f>
        <v>0</v>
      </c>
      <c r="F59" s="95">
        <f>Main!$B$9*('Failure Rates'!F10)*Main!$V28/8760/(('Failure Rates'!F10)*Main!$Y28/8760+1)</f>
        <v>0</v>
      </c>
      <c r="G59" s="95">
        <f>Main!$B$9*('Failure Rates'!G10)*Main!$V28/8760/(('Failure Rates'!G10)*Main!$Y28/8760+1)</f>
        <v>0</v>
      </c>
      <c r="H59" s="95">
        <f>Main!$B$9*('Failure Rates'!H10)*Main!$V28/8760/(('Failure Rates'!H10)*Main!$Y28/8760+1)</f>
        <v>0</v>
      </c>
      <c r="I59" s="95">
        <f>Main!$B$9*('Failure Rates'!I10)*Main!$V28/8760/(('Failure Rates'!I10)*Main!$Y28/8760+1)</f>
        <v>0</v>
      </c>
      <c r="J59" s="95">
        <f>Main!$B$9*('Failure Rates'!J10)*Main!$V28/8760/(('Failure Rates'!J10)*Main!$Y28/8760+1)</f>
        <v>0</v>
      </c>
      <c r="K59" s="95">
        <f>Main!$B$9*('Failure Rates'!K10)*Main!$V28/8760/(('Failure Rates'!K10)*Main!$Y28/8760+1)</f>
        <v>0</v>
      </c>
      <c r="L59" s="95">
        <f>Main!$B$9*('Failure Rates'!L10)*Main!$V28/8760/(('Failure Rates'!L10)*Main!$Y28/8760+1)</f>
        <v>0</v>
      </c>
      <c r="M59" s="95">
        <f>Main!$B$9*('Failure Rates'!M10)*Main!$V28/8760/(('Failure Rates'!M10)*Main!$Y28/8760+1)</f>
        <v>0</v>
      </c>
      <c r="N59" s="95">
        <f>Main!$B$9*('Failure Rates'!N10)*Main!$V28/8760/(('Failure Rates'!N10)*Main!$Y28/8760+1)</f>
        <v>0</v>
      </c>
      <c r="O59" s="95">
        <f>Main!$B$9*('Failure Rates'!O10)*Main!$V28/8760/(('Failure Rates'!O10)*Main!$Y28/8760+1)</f>
        <v>0</v>
      </c>
      <c r="P59" s="95">
        <f>Main!$B$9*('Failure Rates'!P10)*Main!$V28/8760/(('Failure Rates'!P10)*Main!$Y28/8760+1)</f>
        <v>0</v>
      </c>
      <c r="Q59" s="95">
        <f>Main!$B$9*('Failure Rates'!Q10)*Main!$V28/8760/(('Failure Rates'!Q10)*Main!$Y28/8760+1)</f>
        <v>0</v>
      </c>
      <c r="R59" s="95">
        <f>Main!$B$9*('Failure Rates'!R10)*Main!$V28/8760/(('Failure Rates'!R10)*Main!$Y28/8760+1)</f>
        <v>0</v>
      </c>
      <c r="S59" s="95">
        <f>Main!$B$9*('Failure Rates'!S10)*Main!$V28/8760/(('Failure Rates'!S10)*Main!$Y28/8760+1)</f>
        <v>0</v>
      </c>
      <c r="T59" s="95">
        <f>Main!$B$9*('Failure Rates'!T10)*Main!$V28/8760/(('Failure Rates'!T10)*Main!$Y28/8760+1)</f>
        <v>0</v>
      </c>
      <c r="U59" s="95">
        <f>Main!$B$9*('Failure Rates'!U10)*Main!$V28/8760/(('Failure Rates'!U10)*Main!$Y28/8760+1)</f>
        <v>0</v>
      </c>
      <c r="V59" s="95">
        <f>Main!$B$9*('Failure Rates'!V10)*Main!$V28/8760/(('Failure Rates'!V10)*Main!$Y28/8760+1)</f>
        <v>0</v>
      </c>
      <c r="W59" s="95">
        <f>Main!$B$9*('Failure Rates'!W10)*Main!$V28/8760/(('Failure Rates'!W10)*Main!$Y28/8760+1)</f>
        <v>0</v>
      </c>
      <c r="X59" s="95">
        <f>Main!$B$9*('Failure Rates'!X10)*Main!$V28/8760/(('Failure Rates'!X10)*Main!$Y28/8760+1)</f>
        <v>0</v>
      </c>
      <c r="Y59" s="95">
        <f>Main!$B$9*('Failure Rates'!Y10)*Main!$V28/8760/(('Failure Rates'!Y10)*Main!$Y28/8760+1)</f>
        <v>0</v>
      </c>
      <c r="Z59" s="95">
        <f>Main!$B$9*('Failure Rates'!Z10)*Main!$V28/8760/(('Failure Rates'!Z10)*Main!$Y28/8760+1)</f>
        <v>0</v>
      </c>
      <c r="AA59" s="95">
        <f>Main!$B$9*('Failure Rates'!AA10)*Main!$V28/8760/(('Failure Rates'!AA10)*Main!$Y28/8760+1)</f>
        <v>0</v>
      </c>
      <c r="AB59" s="95">
        <f>Main!$B$9*('Failure Rates'!AB10)*Main!$V28/8760/(('Failure Rates'!AB10)*Main!$Y28/8760+1)</f>
        <v>0</v>
      </c>
      <c r="AC59" s="95">
        <f>Main!$B$9*('Failure Rates'!AC10)*Main!$V28/8760/(('Failure Rates'!AC10)*Main!$Y28/8760+1)</f>
        <v>0</v>
      </c>
      <c r="AD59" s="95">
        <f>Main!$B$9*('Failure Rates'!AD10)*Main!$V28/8760/(('Failure Rates'!AD10)*Main!$Y28/8760+1)</f>
        <v>0</v>
      </c>
      <c r="AE59" s="95">
        <f>Main!$B$9*('Failure Rates'!AE10)*Main!$V28/8760/(('Failure Rates'!AE10)*Main!$Y28/8760+1)</f>
        <v>0</v>
      </c>
      <c r="AF59" s="95">
        <f>Main!$B$9*('Failure Rates'!AF10)*Main!$V28/8760/(('Failure Rates'!AF10)*Main!$Y28/8760+1)</f>
        <v>0</v>
      </c>
      <c r="AG59" s="95">
        <f>Main!$B$9*('Failure Rates'!AG10)*Main!$V28/8760/(('Failure Rates'!AG10)*Main!$Y28/8760+1)</f>
        <v>0</v>
      </c>
      <c r="AH59" s="95">
        <f>Main!$B$9*('Failure Rates'!AH10)*Main!$V28/8760/(('Failure Rates'!AH10)*Main!$Y28/8760+1)</f>
        <v>0</v>
      </c>
      <c r="AI59" s="95">
        <f>Main!$B$9*('Failure Rates'!AI10)*Main!$V28/8760/(('Failure Rates'!AI10)*Main!$Y28/8760+1)</f>
        <v>0</v>
      </c>
      <c r="AJ59" s="95">
        <f>Main!$B$9*('Failure Rates'!AJ10)*Main!$V28/8760/(('Failure Rates'!AJ10)*Main!$Y28/8760+1)</f>
        <v>0</v>
      </c>
      <c r="AK59" s="14"/>
      <c r="AL59" s="14"/>
      <c r="AM59" s="95">
        <f>Main!$B$10*('Failure Rates'!E10)*Main!$X28/8760/(('Failure Rates'!E10)*Main!$Y28/8760+1)</f>
        <v>0</v>
      </c>
      <c r="AN59" s="95">
        <f>Main!$B$10*('Failure Rates'!F10)*Main!$X28/8760/(('Failure Rates'!F10)*Main!$Y28/8760+1)</f>
        <v>0</v>
      </c>
      <c r="AO59" s="95">
        <f>Main!$B$10*('Failure Rates'!G10)*Main!$X28/8760/(('Failure Rates'!G10)*Main!$Y28/8760+1)</f>
        <v>0</v>
      </c>
      <c r="AP59" s="95">
        <f>Main!$B$10*('Failure Rates'!H10)*Main!$X28/8760/(('Failure Rates'!H10)*Main!$Y28/8760+1)</f>
        <v>0</v>
      </c>
      <c r="AQ59" s="95">
        <f>Main!$B$10*('Failure Rates'!I10)*Main!$X28/8760/(('Failure Rates'!I10)*Main!$Y28/8760+1)</f>
        <v>0</v>
      </c>
      <c r="AR59" s="95">
        <f>Main!$B$10*('Failure Rates'!J10)*Main!$X28/8760/(('Failure Rates'!J10)*Main!$Y28/8760+1)</f>
        <v>0</v>
      </c>
      <c r="AS59" s="95">
        <f>Main!$B$10*('Failure Rates'!K10)*Main!$X28/8760/(('Failure Rates'!K10)*Main!$Y28/8760+1)</f>
        <v>0</v>
      </c>
      <c r="AT59" s="95">
        <f>Main!$B$10*('Failure Rates'!L10)*Main!$X28/8760/(('Failure Rates'!L10)*Main!$Y28/8760+1)</f>
        <v>0</v>
      </c>
      <c r="AU59" s="95">
        <f>Main!$B$10*('Failure Rates'!M10)*Main!$X28/8760/(('Failure Rates'!M10)*Main!$Y28/8760+1)</f>
        <v>0</v>
      </c>
      <c r="AV59" s="95">
        <f>Main!$B$10*('Failure Rates'!N10)*Main!$X28/8760/(('Failure Rates'!N10)*Main!$Y28/8760+1)</f>
        <v>0</v>
      </c>
      <c r="AW59" s="95">
        <f>Main!$B$10*('Failure Rates'!O10)*Main!$X28/8760/(('Failure Rates'!O10)*Main!$Y28/8760+1)</f>
        <v>0</v>
      </c>
      <c r="AX59" s="95">
        <f>Main!$B$10*('Failure Rates'!P10)*Main!$X28/8760/(('Failure Rates'!P10)*Main!$Y28/8760+1)</f>
        <v>0</v>
      </c>
      <c r="AY59" s="95">
        <f>Main!$B$10*('Failure Rates'!Q10)*Main!$X28/8760/(('Failure Rates'!Q10)*Main!$Y28/8760+1)</f>
        <v>0</v>
      </c>
      <c r="AZ59" s="95">
        <f>Main!$B$10*('Failure Rates'!R10)*Main!$X28/8760/(('Failure Rates'!R10)*Main!$Y28/8760+1)</f>
        <v>0</v>
      </c>
      <c r="BA59" s="95">
        <f>Main!$B$10*('Failure Rates'!S10)*Main!$X28/8760/(('Failure Rates'!S10)*Main!$Y28/8760+1)</f>
        <v>0</v>
      </c>
      <c r="BB59" s="95">
        <f>Main!$B$10*('Failure Rates'!T10)*Main!$X28/8760/(('Failure Rates'!T10)*Main!$Y28/8760+1)</f>
        <v>0</v>
      </c>
      <c r="BC59" s="95">
        <f>Main!$B$10*('Failure Rates'!U10)*Main!$X28/8760/(('Failure Rates'!U10)*Main!$Y28/8760+1)</f>
        <v>0</v>
      </c>
      <c r="BD59" s="95">
        <f>Main!$B$10*('Failure Rates'!V10)*Main!$X28/8760/(('Failure Rates'!V10)*Main!$Y28/8760+1)</f>
        <v>0</v>
      </c>
      <c r="BE59" s="95">
        <f>Main!$B$10*('Failure Rates'!W10)*Main!$X28/8760/(('Failure Rates'!W10)*Main!$Y28/8760+1)</f>
        <v>0</v>
      </c>
      <c r="BF59" s="95">
        <f>Main!$B$10*('Failure Rates'!X10)*Main!$X28/8760/(('Failure Rates'!X10)*Main!$Y28/8760+1)</f>
        <v>0</v>
      </c>
      <c r="BG59" s="95">
        <f>Main!$B$10*('Failure Rates'!Y10)*Main!$X28/8760/(('Failure Rates'!Y10)*Main!$Y28/8760+1)</f>
        <v>0</v>
      </c>
      <c r="BH59" s="95">
        <f>Main!$B$10*('Failure Rates'!Z10)*Main!$X28/8760/(('Failure Rates'!Z10)*Main!$Y28/8760+1)</f>
        <v>0</v>
      </c>
      <c r="BI59" s="95">
        <f>Main!$B$10*('Failure Rates'!AA10)*Main!$X28/8760/(('Failure Rates'!AA10)*Main!$Y28/8760+1)</f>
        <v>0</v>
      </c>
      <c r="BJ59" s="95">
        <f>Main!$B$10*('Failure Rates'!AB10)*Main!$X28/8760/(('Failure Rates'!AB10)*Main!$Y28/8760+1)</f>
        <v>0</v>
      </c>
      <c r="BK59" s="95">
        <f>Main!$B$10*('Failure Rates'!AC10)*Main!$X28/8760/(('Failure Rates'!AC10)*Main!$Y28/8760+1)</f>
        <v>0</v>
      </c>
      <c r="BL59" s="95">
        <f>Main!$B$10*('Failure Rates'!AD10)*Main!$X28/8760/(('Failure Rates'!AD10)*Main!$Y28/8760+1)</f>
        <v>0</v>
      </c>
      <c r="BM59" s="95">
        <f>Main!$B$10*('Failure Rates'!AE10)*Main!$X28/8760/(('Failure Rates'!AE10)*Main!$Y28/8760+1)</f>
        <v>0</v>
      </c>
      <c r="BN59" s="95">
        <f>Main!$B$10*('Failure Rates'!AF10)*Main!$X28/8760/(('Failure Rates'!AF10)*Main!$Y28/8760+1)</f>
        <v>0</v>
      </c>
      <c r="BO59" s="95">
        <f>Main!$B$10*('Failure Rates'!AG10)*Main!$X28/8760/(('Failure Rates'!AG10)*Main!$Y28/8760+1)</f>
        <v>0</v>
      </c>
      <c r="BP59" s="95">
        <f>Main!$B$10*('Failure Rates'!AH10)*Main!$X28/8760/(('Failure Rates'!AH10)*Main!$Y28/8760+1)</f>
        <v>0</v>
      </c>
      <c r="BQ59" s="95">
        <f>Main!$B$10*('Failure Rates'!AI10)*Main!$X28/8760/(('Failure Rates'!AI10)*Main!$Y28/8760+1)</f>
        <v>0</v>
      </c>
      <c r="BR59" s="95">
        <f>Main!$B$10*('Failure Rates'!AJ10)*Main!$X28/8760/(('Failure Rates'!AJ10)*Main!$Y28/8760+1)</f>
        <v>0</v>
      </c>
    </row>
    <row r="60" spans="1:70" ht="10.5" x14ac:dyDescent="0.25">
      <c r="B60" s="8" t="s">
        <v>173</v>
      </c>
      <c r="C60" s="8"/>
      <c r="D60" s="8"/>
      <c r="E60" s="95">
        <f>Main!$B$9*('Failure Rates'!E11)*Main!$V29/8760/(('Failure Rates'!E11)*Main!$Y29/8760+1)</f>
        <v>0</v>
      </c>
      <c r="F60" s="95">
        <f>Main!$B$9*('Failure Rates'!F11)*Main!$V29/8760/(('Failure Rates'!F11)*Main!$Y29/8760+1)</f>
        <v>0</v>
      </c>
      <c r="G60" s="95">
        <f>Main!$B$9*('Failure Rates'!G11)*Main!$V29/8760/(('Failure Rates'!G11)*Main!$Y29/8760+1)</f>
        <v>0</v>
      </c>
      <c r="H60" s="95">
        <f>Main!$B$9*('Failure Rates'!H11)*Main!$V29/8760/(('Failure Rates'!H11)*Main!$Y29/8760+1)</f>
        <v>0</v>
      </c>
      <c r="I60" s="95">
        <f>Main!$B$9*('Failure Rates'!I11)*Main!$V29/8760/(('Failure Rates'!I11)*Main!$Y29/8760+1)</f>
        <v>0</v>
      </c>
      <c r="J60" s="95">
        <f>Main!$B$9*('Failure Rates'!J11)*Main!$V29/8760/(('Failure Rates'!J11)*Main!$Y29/8760+1)</f>
        <v>0</v>
      </c>
      <c r="K60" s="95">
        <f>Main!$B$9*('Failure Rates'!K11)*Main!$V29/8760/(('Failure Rates'!K11)*Main!$Y29/8760+1)</f>
        <v>0</v>
      </c>
      <c r="L60" s="95">
        <f>Main!$B$9*('Failure Rates'!L11)*Main!$V29/8760/(('Failure Rates'!L11)*Main!$Y29/8760+1)</f>
        <v>0</v>
      </c>
      <c r="M60" s="95">
        <f>Main!$B$9*('Failure Rates'!M11)*Main!$V29/8760/(('Failure Rates'!M11)*Main!$Y29/8760+1)</f>
        <v>0</v>
      </c>
      <c r="N60" s="95">
        <f>Main!$B$9*('Failure Rates'!N11)*Main!$V29/8760/(('Failure Rates'!N11)*Main!$Y29/8760+1)</f>
        <v>0</v>
      </c>
      <c r="O60" s="95">
        <f>Main!$B$9*('Failure Rates'!O11)*Main!$V29/8760/(('Failure Rates'!O11)*Main!$Y29/8760+1)</f>
        <v>0</v>
      </c>
      <c r="P60" s="95">
        <f>Main!$B$9*('Failure Rates'!P11)*Main!$V29/8760/(('Failure Rates'!P11)*Main!$Y29/8760+1)</f>
        <v>0</v>
      </c>
      <c r="Q60" s="95">
        <f>Main!$B$9*('Failure Rates'!Q11)*Main!$V29/8760/(('Failure Rates'!Q11)*Main!$Y29/8760+1)</f>
        <v>0</v>
      </c>
      <c r="R60" s="95">
        <f>Main!$B$9*('Failure Rates'!R11)*Main!$V29/8760/(('Failure Rates'!R11)*Main!$Y29/8760+1)</f>
        <v>0</v>
      </c>
      <c r="S60" s="95">
        <f>Main!$B$9*('Failure Rates'!S11)*Main!$V29/8760/(('Failure Rates'!S11)*Main!$Y29/8760+1)</f>
        <v>0</v>
      </c>
      <c r="T60" s="95">
        <f>Main!$B$9*('Failure Rates'!T11)*Main!$V29/8760/(('Failure Rates'!T11)*Main!$Y29/8760+1)</f>
        <v>0</v>
      </c>
      <c r="U60" s="95">
        <f>Main!$B$9*('Failure Rates'!U11)*Main!$V29/8760/(('Failure Rates'!U11)*Main!$Y29/8760+1)</f>
        <v>0</v>
      </c>
      <c r="V60" s="95">
        <f>Main!$B$9*('Failure Rates'!V11)*Main!$V29/8760/(('Failure Rates'!V11)*Main!$Y29/8760+1)</f>
        <v>0</v>
      </c>
      <c r="W60" s="95">
        <f>Main!$B$9*('Failure Rates'!W11)*Main!$V29/8760/(('Failure Rates'!W11)*Main!$Y29/8760+1)</f>
        <v>0</v>
      </c>
      <c r="X60" s="95">
        <f>Main!$B$9*('Failure Rates'!X11)*Main!$V29/8760/(('Failure Rates'!X11)*Main!$Y29/8760+1)</f>
        <v>0</v>
      </c>
      <c r="Y60" s="95">
        <f>Main!$B$9*('Failure Rates'!Y11)*Main!$V29/8760/(('Failure Rates'!Y11)*Main!$Y29/8760+1)</f>
        <v>0</v>
      </c>
      <c r="Z60" s="95">
        <f>Main!$B$9*('Failure Rates'!Z11)*Main!$V29/8760/(('Failure Rates'!Z11)*Main!$Y29/8760+1)</f>
        <v>0</v>
      </c>
      <c r="AA60" s="95">
        <f>Main!$B$9*('Failure Rates'!AA11)*Main!$V29/8760/(('Failure Rates'!AA11)*Main!$Y29/8760+1)</f>
        <v>0</v>
      </c>
      <c r="AB60" s="95">
        <f>Main!$B$9*('Failure Rates'!AB11)*Main!$V29/8760/(('Failure Rates'!AB11)*Main!$Y29/8760+1)</f>
        <v>0</v>
      </c>
      <c r="AC60" s="95">
        <f>Main!$B$9*('Failure Rates'!AC11)*Main!$V29/8760/(('Failure Rates'!AC11)*Main!$Y29/8760+1)</f>
        <v>0</v>
      </c>
      <c r="AD60" s="95">
        <f>Main!$B$9*('Failure Rates'!AD11)*Main!$V29/8760/(('Failure Rates'!AD11)*Main!$Y29/8760+1)</f>
        <v>0</v>
      </c>
      <c r="AE60" s="95">
        <f>Main!$B$9*('Failure Rates'!AE11)*Main!$V29/8760/(('Failure Rates'!AE11)*Main!$Y29/8760+1)</f>
        <v>0</v>
      </c>
      <c r="AF60" s="95">
        <f>Main!$B$9*('Failure Rates'!AF11)*Main!$V29/8760/(('Failure Rates'!AF11)*Main!$Y29/8760+1)</f>
        <v>0</v>
      </c>
      <c r="AG60" s="95">
        <f>Main!$B$9*('Failure Rates'!AG11)*Main!$V29/8760/(('Failure Rates'!AG11)*Main!$Y29/8760+1)</f>
        <v>0</v>
      </c>
      <c r="AH60" s="95">
        <f>Main!$B$9*('Failure Rates'!AH11)*Main!$V29/8760/(('Failure Rates'!AH11)*Main!$Y29/8760+1)</f>
        <v>0</v>
      </c>
      <c r="AI60" s="95">
        <f>Main!$B$9*('Failure Rates'!AI11)*Main!$V29/8760/(('Failure Rates'!AI11)*Main!$Y29/8760+1)</f>
        <v>0</v>
      </c>
      <c r="AJ60" s="95">
        <f>Main!$B$9*('Failure Rates'!AJ11)*Main!$V29/8760/(('Failure Rates'!AJ11)*Main!$Y29/8760+1)</f>
        <v>0</v>
      </c>
      <c r="AK60" s="14"/>
      <c r="AL60" s="14"/>
      <c r="AM60" s="95">
        <f>Main!$B$10*('Failure Rates'!E11)*Main!$X29/8760/(('Failure Rates'!E11)*Main!$Y29/8760+1)</f>
        <v>0</v>
      </c>
      <c r="AN60" s="95">
        <f>Main!$B$10*('Failure Rates'!F11)*Main!$X29/8760/(('Failure Rates'!F11)*Main!$Y29/8760+1)</f>
        <v>0</v>
      </c>
      <c r="AO60" s="95">
        <f>Main!$B$10*('Failure Rates'!G11)*Main!$X29/8760/(('Failure Rates'!G11)*Main!$Y29/8760+1)</f>
        <v>0</v>
      </c>
      <c r="AP60" s="95">
        <f>Main!$B$10*('Failure Rates'!H11)*Main!$X29/8760/(('Failure Rates'!H11)*Main!$Y29/8760+1)</f>
        <v>0</v>
      </c>
      <c r="AQ60" s="95">
        <f>Main!$B$10*('Failure Rates'!I11)*Main!$X29/8760/(('Failure Rates'!I11)*Main!$Y29/8760+1)</f>
        <v>0</v>
      </c>
      <c r="AR60" s="95">
        <f>Main!$B$10*('Failure Rates'!J11)*Main!$X29/8760/(('Failure Rates'!J11)*Main!$Y29/8760+1)</f>
        <v>0</v>
      </c>
      <c r="AS60" s="95">
        <f>Main!$B$10*('Failure Rates'!K11)*Main!$X29/8760/(('Failure Rates'!K11)*Main!$Y29/8760+1)</f>
        <v>0</v>
      </c>
      <c r="AT60" s="95">
        <f>Main!$B$10*('Failure Rates'!L11)*Main!$X29/8760/(('Failure Rates'!L11)*Main!$Y29/8760+1)</f>
        <v>0</v>
      </c>
      <c r="AU60" s="95">
        <f>Main!$B$10*('Failure Rates'!M11)*Main!$X29/8760/(('Failure Rates'!M11)*Main!$Y29/8760+1)</f>
        <v>0</v>
      </c>
      <c r="AV60" s="95">
        <f>Main!$B$10*('Failure Rates'!N11)*Main!$X29/8760/(('Failure Rates'!N11)*Main!$Y29/8760+1)</f>
        <v>0</v>
      </c>
      <c r="AW60" s="95">
        <f>Main!$B$10*('Failure Rates'!O11)*Main!$X29/8760/(('Failure Rates'!O11)*Main!$Y29/8760+1)</f>
        <v>0</v>
      </c>
      <c r="AX60" s="95">
        <f>Main!$B$10*('Failure Rates'!P11)*Main!$X29/8760/(('Failure Rates'!P11)*Main!$Y29/8760+1)</f>
        <v>0</v>
      </c>
      <c r="AY60" s="95">
        <f>Main!$B$10*('Failure Rates'!Q11)*Main!$X29/8760/(('Failure Rates'!Q11)*Main!$Y29/8760+1)</f>
        <v>0</v>
      </c>
      <c r="AZ60" s="95">
        <f>Main!$B$10*('Failure Rates'!R11)*Main!$X29/8760/(('Failure Rates'!R11)*Main!$Y29/8760+1)</f>
        <v>0</v>
      </c>
      <c r="BA60" s="95">
        <f>Main!$B$10*('Failure Rates'!S11)*Main!$X29/8760/(('Failure Rates'!S11)*Main!$Y29/8760+1)</f>
        <v>0</v>
      </c>
      <c r="BB60" s="95">
        <f>Main!$B$10*('Failure Rates'!T11)*Main!$X29/8760/(('Failure Rates'!T11)*Main!$Y29/8760+1)</f>
        <v>0</v>
      </c>
      <c r="BC60" s="95">
        <f>Main!$B$10*('Failure Rates'!U11)*Main!$X29/8760/(('Failure Rates'!U11)*Main!$Y29/8760+1)</f>
        <v>0</v>
      </c>
      <c r="BD60" s="95">
        <f>Main!$B$10*('Failure Rates'!V11)*Main!$X29/8760/(('Failure Rates'!V11)*Main!$Y29/8760+1)</f>
        <v>0</v>
      </c>
      <c r="BE60" s="95">
        <f>Main!$B$10*('Failure Rates'!W11)*Main!$X29/8760/(('Failure Rates'!W11)*Main!$Y29/8760+1)</f>
        <v>0</v>
      </c>
      <c r="BF60" s="95">
        <f>Main!$B$10*('Failure Rates'!X11)*Main!$X29/8760/(('Failure Rates'!X11)*Main!$Y29/8760+1)</f>
        <v>0</v>
      </c>
      <c r="BG60" s="95">
        <f>Main!$B$10*('Failure Rates'!Y11)*Main!$X29/8760/(('Failure Rates'!Y11)*Main!$Y29/8760+1)</f>
        <v>0</v>
      </c>
      <c r="BH60" s="95">
        <f>Main!$B$10*('Failure Rates'!Z11)*Main!$X29/8760/(('Failure Rates'!Z11)*Main!$Y29/8760+1)</f>
        <v>0</v>
      </c>
      <c r="BI60" s="95">
        <f>Main!$B$10*('Failure Rates'!AA11)*Main!$X29/8760/(('Failure Rates'!AA11)*Main!$Y29/8760+1)</f>
        <v>0</v>
      </c>
      <c r="BJ60" s="95">
        <f>Main!$B$10*('Failure Rates'!AB11)*Main!$X29/8760/(('Failure Rates'!AB11)*Main!$Y29/8760+1)</f>
        <v>0</v>
      </c>
      <c r="BK60" s="95">
        <f>Main!$B$10*('Failure Rates'!AC11)*Main!$X29/8760/(('Failure Rates'!AC11)*Main!$Y29/8760+1)</f>
        <v>0</v>
      </c>
      <c r="BL60" s="95">
        <f>Main!$B$10*('Failure Rates'!AD11)*Main!$X29/8760/(('Failure Rates'!AD11)*Main!$Y29/8760+1)</f>
        <v>0</v>
      </c>
      <c r="BM60" s="95">
        <f>Main!$B$10*('Failure Rates'!AE11)*Main!$X29/8760/(('Failure Rates'!AE11)*Main!$Y29/8760+1)</f>
        <v>0</v>
      </c>
      <c r="BN60" s="95">
        <f>Main!$B$10*('Failure Rates'!AF11)*Main!$X29/8760/(('Failure Rates'!AF11)*Main!$Y29/8760+1)</f>
        <v>0</v>
      </c>
      <c r="BO60" s="95">
        <f>Main!$B$10*('Failure Rates'!AG11)*Main!$X29/8760/(('Failure Rates'!AG11)*Main!$Y29/8760+1)</f>
        <v>0</v>
      </c>
      <c r="BP60" s="95">
        <f>Main!$B$10*('Failure Rates'!AH11)*Main!$X29/8760/(('Failure Rates'!AH11)*Main!$Y29/8760+1)</f>
        <v>0</v>
      </c>
      <c r="BQ60" s="95">
        <f>Main!$B$10*('Failure Rates'!AI11)*Main!$X29/8760/(('Failure Rates'!AI11)*Main!$Y29/8760+1)</f>
        <v>0</v>
      </c>
      <c r="BR60" s="95">
        <f>Main!$B$10*('Failure Rates'!AJ11)*Main!$X29/8760/(('Failure Rates'!AJ11)*Main!$Y29/8760+1)</f>
        <v>0</v>
      </c>
    </row>
    <row r="61" spans="1:70" ht="10.5" x14ac:dyDescent="0.25">
      <c r="B61" s="8" t="s">
        <v>174</v>
      </c>
      <c r="C61" s="8"/>
      <c r="D61" s="8"/>
      <c r="E61" s="95">
        <f>Main!$B$9*('Failure Rates'!E12)*Main!$V30/8760/(('Failure Rates'!E12)*Main!$Y30/8760+1)</f>
        <v>0</v>
      </c>
      <c r="F61" s="95">
        <f>Main!$B$9*('Failure Rates'!F12)*Main!$V30/8760/(('Failure Rates'!F12)*Main!$Y30/8760+1)</f>
        <v>0</v>
      </c>
      <c r="G61" s="95">
        <f>Main!$B$9*('Failure Rates'!G12)*Main!$V30/8760/(('Failure Rates'!G12)*Main!$Y30/8760+1)</f>
        <v>0</v>
      </c>
      <c r="H61" s="95">
        <f>Main!$B$9*('Failure Rates'!H12)*Main!$V30/8760/(('Failure Rates'!H12)*Main!$Y30/8760+1)</f>
        <v>0</v>
      </c>
      <c r="I61" s="95">
        <f>Main!$B$9*('Failure Rates'!I12)*Main!$V30/8760/(('Failure Rates'!I12)*Main!$Y30/8760+1)</f>
        <v>0</v>
      </c>
      <c r="J61" s="95">
        <f>Main!$B$9*('Failure Rates'!J12)*Main!$V30/8760/(('Failure Rates'!J12)*Main!$Y30/8760+1)</f>
        <v>0</v>
      </c>
      <c r="K61" s="95">
        <f>Main!$B$9*('Failure Rates'!K12)*Main!$V30/8760/(('Failure Rates'!K12)*Main!$Y30/8760+1)</f>
        <v>0</v>
      </c>
      <c r="L61" s="95">
        <f>Main!$B$9*('Failure Rates'!L12)*Main!$V30/8760/(('Failure Rates'!L12)*Main!$Y30/8760+1)</f>
        <v>0</v>
      </c>
      <c r="M61" s="95">
        <f>Main!$B$9*('Failure Rates'!M12)*Main!$V30/8760/(('Failure Rates'!M12)*Main!$Y30/8760+1)</f>
        <v>0</v>
      </c>
      <c r="N61" s="95">
        <f>Main!$B$9*('Failure Rates'!N12)*Main!$V30/8760/(('Failure Rates'!N12)*Main!$Y30/8760+1)</f>
        <v>0</v>
      </c>
      <c r="O61" s="95">
        <f>Main!$B$9*('Failure Rates'!O12)*Main!$V30/8760/(('Failure Rates'!O12)*Main!$Y30/8760+1)</f>
        <v>0</v>
      </c>
      <c r="P61" s="95">
        <f>Main!$B$9*('Failure Rates'!P12)*Main!$V30/8760/(('Failure Rates'!P12)*Main!$Y30/8760+1)</f>
        <v>0</v>
      </c>
      <c r="Q61" s="95">
        <f>Main!$B$9*('Failure Rates'!Q12)*Main!$V30/8760/(('Failure Rates'!Q12)*Main!$Y30/8760+1)</f>
        <v>0</v>
      </c>
      <c r="R61" s="95">
        <f>Main!$B$9*('Failure Rates'!R12)*Main!$V30/8760/(('Failure Rates'!R12)*Main!$Y30/8760+1)</f>
        <v>0</v>
      </c>
      <c r="S61" s="95">
        <f>Main!$B$9*('Failure Rates'!S12)*Main!$V30/8760/(('Failure Rates'!S12)*Main!$Y30/8760+1)</f>
        <v>0</v>
      </c>
      <c r="T61" s="95">
        <f>Main!$B$9*('Failure Rates'!T12)*Main!$V30/8760/(('Failure Rates'!T12)*Main!$Y30/8760+1)</f>
        <v>0</v>
      </c>
      <c r="U61" s="95">
        <f>Main!$B$9*('Failure Rates'!U12)*Main!$V30/8760/(('Failure Rates'!U12)*Main!$Y30/8760+1)</f>
        <v>0</v>
      </c>
      <c r="V61" s="95">
        <f>Main!$B$9*('Failure Rates'!V12)*Main!$V30/8760/(('Failure Rates'!V12)*Main!$Y30/8760+1)</f>
        <v>0</v>
      </c>
      <c r="W61" s="95">
        <f>Main!$B$9*('Failure Rates'!W12)*Main!$V30/8760/(('Failure Rates'!W12)*Main!$Y30/8760+1)</f>
        <v>0</v>
      </c>
      <c r="X61" s="95">
        <f>Main!$B$9*('Failure Rates'!X12)*Main!$V30/8760/(('Failure Rates'!X12)*Main!$Y30/8760+1)</f>
        <v>0</v>
      </c>
      <c r="Y61" s="95">
        <f>Main!$B$9*('Failure Rates'!Y12)*Main!$V30/8760/(('Failure Rates'!Y12)*Main!$Y30/8760+1)</f>
        <v>0</v>
      </c>
      <c r="Z61" s="95">
        <f>Main!$B$9*('Failure Rates'!Z12)*Main!$V30/8760/(('Failure Rates'!Z12)*Main!$Y30/8760+1)</f>
        <v>0</v>
      </c>
      <c r="AA61" s="95">
        <f>Main!$B$9*('Failure Rates'!AA12)*Main!$V30/8760/(('Failure Rates'!AA12)*Main!$Y30/8760+1)</f>
        <v>0</v>
      </c>
      <c r="AB61" s="95">
        <f>Main!$B$9*('Failure Rates'!AB12)*Main!$V30/8760/(('Failure Rates'!AB12)*Main!$Y30/8760+1)</f>
        <v>0</v>
      </c>
      <c r="AC61" s="95">
        <f>Main!$B$9*('Failure Rates'!AC12)*Main!$V30/8760/(('Failure Rates'!AC12)*Main!$Y30/8760+1)</f>
        <v>0</v>
      </c>
      <c r="AD61" s="95">
        <f>Main!$B$9*('Failure Rates'!AD12)*Main!$V30/8760/(('Failure Rates'!AD12)*Main!$Y30/8760+1)</f>
        <v>0</v>
      </c>
      <c r="AE61" s="95">
        <f>Main!$B$9*('Failure Rates'!AE12)*Main!$V30/8760/(('Failure Rates'!AE12)*Main!$Y30/8760+1)</f>
        <v>0</v>
      </c>
      <c r="AF61" s="95">
        <f>Main!$B$9*('Failure Rates'!AF12)*Main!$V30/8760/(('Failure Rates'!AF12)*Main!$Y30/8760+1)</f>
        <v>0</v>
      </c>
      <c r="AG61" s="95">
        <f>Main!$B$9*('Failure Rates'!AG12)*Main!$V30/8760/(('Failure Rates'!AG12)*Main!$Y30/8760+1)</f>
        <v>0</v>
      </c>
      <c r="AH61" s="95">
        <f>Main!$B$9*('Failure Rates'!AH12)*Main!$V30/8760/(('Failure Rates'!AH12)*Main!$Y30/8760+1)</f>
        <v>0</v>
      </c>
      <c r="AI61" s="95">
        <f>Main!$B$9*('Failure Rates'!AI12)*Main!$V30/8760/(('Failure Rates'!AI12)*Main!$Y30/8760+1)</f>
        <v>0</v>
      </c>
      <c r="AJ61" s="95">
        <f>Main!$B$9*('Failure Rates'!AJ12)*Main!$V30/8760/(('Failure Rates'!AJ12)*Main!$Y30/8760+1)</f>
        <v>0</v>
      </c>
      <c r="AK61" s="14"/>
      <c r="AL61" s="14"/>
      <c r="AM61" s="95">
        <f>Main!$B$10*('Failure Rates'!E12)*Main!$X30/8760/(('Failure Rates'!E12)*Main!$Y30/8760+1)</f>
        <v>0</v>
      </c>
      <c r="AN61" s="95">
        <f>Main!$B$10*('Failure Rates'!F12)*Main!$X30/8760/(('Failure Rates'!F12)*Main!$Y30/8760+1)</f>
        <v>0</v>
      </c>
      <c r="AO61" s="95">
        <f>Main!$B$10*('Failure Rates'!G12)*Main!$X30/8760/(('Failure Rates'!G12)*Main!$Y30/8760+1)</f>
        <v>0</v>
      </c>
      <c r="AP61" s="95">
        <f>Main!$B$10*('Failure Rates'!H12)*Main!$X30/8760/(('Failure Rates'!H12)*Main!$Y30/8760+1)</f>
        <v>0</v>
      </c>
      <c r="AQ61" s="95">
        <f>Main!$B$10*('Failure Rates'!I12)*Main!$X30/8760/(('Failure Rates'!I12)*Main!$Y30/8760+1)</f>
        <v>0</v>
      </c>
      <c r="AR61" s="95">
        <f>Main!$B$10*('Failure Rates'!J12)*Main!$X30/8760/(('Failure Rates'!J12)*Main!$Y30/8760+1)</f>
        <v>0</v>
      </c>
      <c r="AS61" s="95">
        <f>Main!$B$10*('Failure Rates'!K12)*Main!$X30/8760/(('Failure Rates'!K12)*Main!$Y30/8760+1)</f>
        <v>0</v>
      </c>
      <c r="AT61" s="95">
        <f>Main!$B$10*('Failure Rates'!L12)*Main!$X30/8760/(('Failure Rates'!L12)*Main!$Y30/8760+1)</f>
        <v>0</v>
      </c>
      <c r="AU61" s="95">
        <f>Main!$B$10*('Failure Rates'!M12)*Main!$X30/8760/(('Failure Rates'!M12)*Main!$Y30/8760+1)</f>
        <v>0</v>
      </c>
      <c r="AV61" s="95">
        <f>Main!$B$10*('Failure Rates'!N12)*Main!$X30/8760/(('Failure Rates'!N12)*Main!$Y30/8760+1)</f>
        <v>0</v>
      </c>
      <c r="AW61" s="95">
        <f>Main!$B$10*('Failure Rates'!O12)*Main!$X30/8760/(('Failure Rates'!O12)*Main!$Y30/8760+1)</f>
        <v>0</v>
      </c>
      <c r="AX61" s="95">
        <f>Main!$B$10*('Failure Rates'!P12)*Main!$X30/8760/(('Failure Rates'!P12)*Main!$Y30/8760+1)</f>
        <v>0</v>
      </c>
      <c r="AY61" s="95">
        <f>Main!$B$10*('Failure Rates'!Q12)*Main!$X30/8760/(('Failure Rates'!Q12)*Main!$Y30/8760+1)</f>
        <v>0</v>
      </c>
      <c r="AZ61" s="95">
        <f>Main!$B$10*('Failure Rates'!R12)*Main!$X30/8760/(('Failure Rates'!R12)*Main!$Y30/8760+1)</f>
        <v>0</v>
      </c>
      <c r="BA61" s="95">
        <f>Main!$B$10*('Failure Rates'!S12)*Main!$X30/8760/(('Failure Rates'!S12)*Main!$Y30/8760+1)</f>
        <v>0</v>
      </c>
      <c r="BB61" s="95">
        <f>Main!$B$10*('Failure Rates'!T12)*Main!$X30/8760/(('Failure Rates'!T12)*Main!$Y30/8760+1)</f>
        <v>0</v>
      </c>
      <c r="BC61" s="95">
        <f>Main!$B$10*('Failure Rates'!U12)*Main!$X30/8760/(('Failure Rates'!U12)*Main!$Y30/8760+1)</f>
        <v>0</v>
      </c>
      <c r="BD61" s="95">
        <f>Main!$B$10*('Failure Rates'!V12)*Main!$X30/8760/(('Failure Rates'!V12)*Main!$Y30/8760+1)</f>
        <v>0</v>
      </c>
      <c r="BE61" s="95">
        <f>Main!$B$10*('Failure Rates'!W12)*Main!$X30/8760/(('Failure Rates'!W12)*Main!$Y30/8760+1)</f>
        <v>0</v>
      </c>
      <c r="BF61" s="95">
        <f>Main!$B$10*('Failure Rates'!X12)*Main!$X30/8760/(('Failure Rates'!X12)*Main!$Y30/8760+1)</f>
        <v>0</v>
      </c>
      <c r="BG61" s="95">
        <f>Main!$B$10*('Failure Rates'!Y12)*Main!$X30/8760/(('Failure Rates'!Y12)*Main!$Y30/8760+1)</f>
        <v>0</v>
      </c>
      <c r="BH61" s="95">
        <f>Main!$B$10*('Failure Rates'!Z12)*Main!$X30/8760/(('Failure Rates'!Z12)*Main!$Y30/8760+1)</f>
        <v>0</v>
      </c>
      <c r="BI61" s="95">
        <f>Main!$B$10*('Failure Rates'!AA12)*Main!$X30/8760/(('Failure Rates'!AA12)*Main!$Y30/8760+1)</f>
        <v>0</v>
      </c>
      <c r="BJ61" s="95">
        <f>Main!$B$10*('Failure Rates'!AB12)*Main!$X30/8760/(('Failure Rates'!AB12)*Main!$Y30/8760+1)</f>
        <v>0</v>
      </c>
      <c r="BK61" s="95">
        <f>Main!$B$10*('Failure Rates'!AC12)*Main!$X30/8760/(('Failure Rates'!AC12)*Main!$Y30/8760+1)</f>
        <v>0</v>
      </c>
      <c r="BL61" s="95">
        <f>Main!$B$10*('Failure Rates'!AD12)*Main!$X30/8760/(('Failure Rates'!AD12)*Main!$Y30/8760+1)</f>
        <v>0</v>
      </c>
      <c r="BM61" s="95">
        <f>Main!$B$10*('Failure Rates'!AE12)*Main!$X30/8760/(('Failure Rates'!AE12)*Main!$Y30/8760+1)</f>
        <v>0</v>
      </c>
      <c r="BN61" s="95">
        <f>Main!$B$10*('Failure Rates'!AF12)*Main!$X30/8760/(('Failure Rates'!AF12)*Main!$Y30/8760+1)</f>
        <v>0</v>
      </c>
      <c r="BO61" s="95">
        <f>Main!$B$10*('Failure Rates'!AG12)*Main!$X30/8760/(('Failure Rates'!AG12)*Main!$Y30/8760+1)</f>
        <v>0</v>
      </c>
      <c r="BP61" s="95">
        <f>Main!$B$10*('Failure Rates'!AH12)*Main!$X30/8760/(('Failure Rates'!AH12)*Main!$Y30/8760+1)</f>
        <v>0</v>
      </c>
      <c r="BQ61" s="95">
        <f>Main!$B$10*('Failure Rates'!AI12)*Main!$X30/8760/(('Failure Rates'!AI12)*Main!$Y30/8760+1)</f>
        <v>0</v>
      </c>
      <c r="BR61" s="95">
        <f>Main!$B$10*('Failure Rates'!AJ12)*Main!$X30/8760/(('Failure Rates'!AJ12)*Main!$Y30/8760+1)</f>
        <v>0</v>
      </c>
    </row>
    <row r="62" spans="1:70" ht="10.5" x14ac:dyDescent="0.25">
      <c r="B62" s="8" t="s">
        <v>175</v>
      </c>
      <c r="C62" s="8"/>
      <c r="D62" s="8"/>
      <c r="E62" s="95">
        <f>Main!$B$9*('Failure Rates'!E13)*Main!$V31/8760/(('Failure Rates'!E13)*Main!$Y31/8760+1)</f>
        <v>0</v>
      </c>
      <c r="F62" s="95">
        <f>Main!$B$9*('Failure Rates'!F13)*Main!$V31/8760/(('Failure Rates'!F13)*Main!$Y31/8760+1)</f>
        <v>0</v>
      </c>
      <c r="G62" s="95">
        <f>Main!$B$9*('Failure Rates'!G13)*Main!$V31/8760/(('Failure Rates'!G13)*Main!$Y31/8760+1)</f>
        <v>0</v>
      </c>
      <c r="H62" s="95">
        <f>Main!$B$9*('Failure Rates'!H13)*Main!$V31/8760/(('Failure Rates'!H13)*Main!$Y31/8760+1)</f>
        <v>0</v>
      </c>
      <c r="I62" s="95">
        <f>Main!$B$9*('Failure Rates'!I13)*Main!$V31/8760/(('Failure Rates'!I13)*Main!$Y31/8760+1)</f>
        <v>0</v>
      </c>
      <c r="J62" s="95">
        <f>Main!$B$9*('Failure Rates'!J13)*Main!$V31/8760/(('Failure Rates'!J13)*Main!$Y31/8760+1)</f>
        <v>0</v>
      </c>
      <c r="K62" s="95">
        <f>Main!$B$9*('Failure Rates'!K13)*Main!$V31/8760/(('Failure Rates'!K13)*Main!$Y31/8760+1)</f>
        <v>0</v>
      </c>
      <c r="L62" s="95">
        <f>Main!$B$9*('Failure Rates'!L13)*Main!$V31/8760/(('Failure Rates'!L13)*Main!$Y31/8760+1)</f>
        <v>0</v>
      </c>
      <c r="M62" s="95">
        <f>Main!$B$9*('Failure Rates'!M13)*Main!$V31/8760/(('Failure Rates'!M13)*Main!$Y31/8760+1)</f>
        <v>0</v>
      </c>
      <c r="N62" s="95">
        <f>Main!$B$9*('Failure Rates'!N13)*Main!$V31/8760/(('Failure Rates'!N13)*Main!$Y31/8760+1)</f>
        <v>0</v>
      </c>
      <c r="O62" s="95">
        <f>Main!$B$9*('Failure Rates'!O13)*Main!$V31/8760/(('Failure Rates'!O13)*Main!$Y31/8760+1)</f>
        <v>0</v>
      </c>
      <c r="P62" s="95">
        <f>Main!$B$9*('Failure Rates'!P13)*Main!$V31/8760/(('Failure Rates'!P13)*Main!$Y31/8760+1)</f>
        <v>0</v>
      </c>
      <c r="Q62" s="95">
        <f>Main!$B$9*('Failure Rates'!Q13)*Main!$V31/8760/(('Failure Rates'!Q13)*Main!$Y31/8760+1)</f>
        <v>0</v>
      </c>
      <c r="R62" s="95">
        <f>Main!$B$9*('Failure Rates'!R13)*Main!$V31/8760/(('Failure Rates'!R13)*Main!$Y31/8760+1)</f>
        <v>0</v>
      </c>
      <c r="S62" s="95">
        <f>Main!$B$9*('Failure Rates'!S13)*Main!$V31/8760/(('Failure Rates'!S13)*Main!$Y31/8760+1)</f>
        <v>0</v>
      </c>
      <c r="T62" s="95">
        <f>Main!$B$9*('Failure Rates'!T13)*Main!$V31/8760/(('Failure Rates'!T13)*Main!$Y31/8760+1)</f>
        <v>0</v>
      </c>
      <c r="U62" s="95">
        <f>Main!$B$9*('Failure Rates'!U13)*Main!$V31/8760/(('Failure Rates'!U13)*Main!$Y31/8760+1)</f>
        <v>0</v>
      </c>
      <c r="V62" s="95">
        <f>Main!$B$9*('Failure Rates'!V13)*Main!$V31/8760/(('Failure Rates'!V13)*Main!$Y31/8760+1)</f>
        <v>0</v>
      </c>
      <c r="W62" s="95">
        <f>Main!$B$9*('Failure Rates'!W13)*Main!$V31/8760/(('Failure Rates'!W13)*Main!$Y31/8760+1)</f>
        <v>0</v>
      </c>
      <c r="X62" s="95">
        <f>Main!$B$9*('Failure Rates'!X13)*Main!$V31/8760/(('Failure Rates'!X13)*Main!$Y31/8760+1)</f>
        <v>0</v>
      </c>
      <c r="Y62" s="95">
        <f>Main!$B$9*('Failure Rates'!Y13)*Main!$V31/8760/(('Failure Rates'!Y13)*Main!$Y31/8760+1)</f>
        <v>0</v>
      </c>
      <c r="Z62" s="95">
        <f>Main!$B$9*('Failure Rates'!Z13)*Main!$V31/8760/(('Failure Rates'!Z13)*Main!$Y31/8760+1)</f>
        <v>0</v>
      </c>
      <c r="AA62" s="95">
        <f>Main!$B$9*('Failure Rates'!AA13)*Main!$V31/8760/(('Failure Rates'!AA13)*Main!$Y31/8760+1)</f>
        <v>0</v>
      </c>
      <c r="AB62" s="95">
        <f>Main!$B$9*('Failure Rates'!AB13)*Main!$V31/8760/(('Failure Rates'!AB13)*Main!$Y31/8760+1)</f>
        <v>0</v>
      </c>
      <c r="AC62" s="95">
        <f>Main!$B$9*('Failure Rates'!AC13)*Main!$V31/8760/(('Failure Rates'!AC13)*Main!$Y31/8760+1)</f>
        <v>0</v>
      </c>
      <c r="AD62" s="95">
        <f>Main!$B$9*('Failure Rates'!AD13)*Main!$V31/8760/(('Failure Rates'!AD13)*Main!$Y31/8760+1)</f>
        <v>0</v>
      </c>
      <c r="AE62" s="95">
        <f>Main!$B$9*('Failure Rates'!AE13)*Main!$V31/8760/(('Failure Rates'!AE13)*Main!$Y31/8760+1)</f>
        <v>0</v>
      </c>
      <c r="AF62" s="95">
        <f>Main!$B$9*('Failure Rates'!AF13)*Main!$V31/8760/(('Failure Rates'!AF13)*Main!$Y31/8760+1)</f>
        <v>0</v>
      </c>
      <c r="AG62" s="95">
        <f>Main!$B$9*('Failure Rates'!AG13)*Main!$V31/8760/(('Failure Rates'!AG13)*Main!$Y31/8760+1)</f>
        <v>0</v>
      </c>
      <c r="AH62" s="95">
        <f>Main!$B$9*('Failure Rates'!AH13)*Main!$V31/8760/(('Failure Rates'!AH13)*Main!$Y31/8760+1)</f>
        <v>0</v>
      </c>
      <c r="AI62" s="95">
        <f>Main!$B$9*('Failure Rates'!AI13)*Main!$V31/8760/(('Failure Rates'!AI13)*Main!$Y31/8760+1)</f>
        <v>0</v>
      </c>
      <c r="AJ62" s="95">
        <f>Main!$B$9*('Failure Rates'!AJ13)*Main!$V31/8760/(('Failure Rates'!AJ13)*Main!$Y31/8760+1)</f>
        <v>0</v>
      </c>
      <c r="AK62" s="14"/>
      <c r="AL62" s="14"/>
      <c r="AM62" s="95">
        <f>Main!$B$10*('Failure Rates'!E13)*Main!$X31/8760/(('Failure Rates'!E13)*Main!$Y31/8760+1)</f>
        <v>0</v>
      </c>
      <c r="AN62" s="95">
        <f>Main!$B$10*('Failure Rates'!F13)*Main!$X31/8760/(('Failure Rates'!F13)*Main!$Y31/8760+1)</f>
        <v>0</v>
      </c>
      <c r="AO62" s="95">
        <f>Main!$B$10*('Failure Rates'!G13)*Main!$X31/8760/(('Failure Rates'!G13)*Main!$Y31/8760+1)</f>
        <v>0</v>
      </c>
      <c r="AP62" s="95">
        <f>Main!$B$10*('Failure Rates'!H13)*Main!$X31/8760/(('Failure Rates'!H13)*Main!$Y31/8760+1)</f>
        <v>0</v>
      </c>
      <c r="AQ62" s="95">
        <f>Main!$B$10*('Failure Rates'!I13)*Main!$X31/8760/(('Failure Rates'!I13)*Main!$Y31/8760+1)</f>
        <v>0</v>
      </c>
      <c r="AR62" s="95">
        <f>Main!$B$10*('Failure Rates'!J13)*Main!$X31/8760/(('Failure Rates'!J13)*Main!$Y31/8760+1)</f>
        <v>0</v>
      </c>
      <c r="AS62" s="95">
        <f>Main!$B$10*('Failure Rates'!K13)*Main!$X31/8760/(('Failure Rates'!K13)*Main!$Y31/8760+1)</f>
        <v>0</v>
      </c>
      <c r="AT62" s="95">
        <f>Main!$B$10*('Failure Rates'!L13)*Main!$X31/8760/(('Failure Rates'!L13)*Main!$Y31/8760+1)</f>
        <v>0</v>
      </c>
      <c r="AU62" s="95">
        <f>Main!$B$10*('Failure Rates'!M13)*Main!$X31/8760/(('Failure Rates'!M13)*Main!$Y31/8760+1)</f>
        <v>0</v>
      </c>
      <c r="AV62" s="95">
        <f>Main!$B$10*('Failure Rates'!N13)*Main!$X31/8760/(('Failure Rates'!N13)*Main!$Y31/8760+1)</f>
        <v>0</v>
      </c>
      <c r="AW62" s="95">
        <f>Main!$B$10*('Failure Rates'!O13)*Main!$X31/8760/(('Failure Rates'!O13)*Main!$Y31/8760+1)</f>
        <v>0</v>
      </c>
      <c r="AX62" s="95">
        <f>Main!$B$10*('Failure Rates'!P13)*Main!$X31/8760/(('Failure Rates'!P13)*Main!$Y31/8760+1)</f>
        <v>0</v>
      </c>
      <c r="AY62" s="95">
        <f>Main!$B$10*('Failure Rates'!Q13)*Main!$X31/8760/(('Failure Rates'!Q13)*Main!$Y31/8760+1)</f>
        <v>0</v>
      </c>
      <c r="AZ62" s="95">
        <f>Main!$B$10*('Failure Rates'!R13)*Main!$X31/8760/(('Failure Rates'!R13)*Main!$Y31/8760+1)</f>
        <v>0</v>
      </c>
      <c r="BA62" s="95">
        <f>Main!$B$10*('Failure Rates'!S13)*Main!$X31/8760/(('Failure Rates'!S13)*Main!$Y31/8760+1)</f>
        <v>0</v>
      </c>
      <c r="BB62" s="95">
        <f>Main!$B$10*('Failure Rates'!T13)*Main!$X31/8760/(('Failure Rates'!T13)*Main!$Y31/8760+1)</f>
        <v>0</v>
      </c>
      <c r="BC62" s="95">
        <f>Main!$B$10*('Failure Rates'!U13)*Main!$X31/8760/(('Failure Rates'!U13)*Main!$Y31/8760+1)</f>
        <v>0</v>
      </c>
      <c r="BD62" s="95">
        <f>Main!$B$10*('Failure Rates'!V13)*Main!$X31/8760/(('Failure Rates'!V13)*Main!$Y31/8760+1)</f>
        <v>0</v>
      </c>
      <c r="BE62" s="95">
        <f>Main!$B$10*('Failure Rates'!W13)*Main!$X31/8760/(('Failure Rates'!W13)*Main!$Y31/8760+1)</f>
        <v>0</v>
      </c>
      <c r="BF62" s="95">
        <f>Main!$B$10*('Failure Rates'!X13)*Main!$X31/8760/(('Failure Rates'!X13)*Main!$Y31/8760+1)</f>
        <v>0</v>
      </c>
      <c r="BG62" s="95">
        <f>Main!$B$10*('Failure Rates'!Y13)*Main!$X31/8760/(('Failure Rates'!Y13)*Main!$Y31/8760+1)</f>
        <v>0</v>
      </c>
      <c r="BH62" s="95">
        <f>Main!$B$10*('Failure Rates'!Z13)*Main!$X31/8760/(('Failure Rates'!Z13)*Main!$Y31/8760+1)</f>
        <v>0</v>
      </c>
      <c r="BI62" s="95">
        <f>Main!$B$10*('Failure Rates'!AA13)*Main!$X31/8760/(('Failure Rates'!AA13)*Main!$Y31/8760+1)</f>
        <v>0</v>
      </c>
      <c r="BJ62" s="95">
        <f>Main!$B$10*('Failure Rates'!AB13)*Main!$X31/8760/(('Failure Rates'!AB13)*Main!$Y31/8760+1)</f>
        <v>0</v>
      </c>
      <c r="BK62" s="95">
        <f>Main!$B$10*('Failure Rates'!AC13)*Main!$X31/8760/(('Failure Rates'!AC13)*Main!$Y31/8760+1)</f>
        <v>0</v>
      </c>
      <c r="BL62" s="95">
        <f>Main!$B$10*('Failure Rates'!AD13)*Main!$X31/8760/(('Failure Rates'!AD13)*Main!$Y31/8760+1)</f>
        <v>0</v>
      </c>
      <c r="BM62" s="95">
        <f>Main!$B$10*('Failure Rates'!AE13)*Main!$X31/8760/(('Failure Rates'!AE13)*Main!$Y31/8760+1)</f>
        <v>0</v>
      </c>
      <c r="BN62" s="95">
        <f>Main!$B$10*('Failure Rates'!AF13)*Main!$X31/8760/(('Failure Rates'!AF13)*Main!$Y31/8760+1)</f>
        <v>0</v>
      </c>
      <c r="BO62" s="95">
        <f>Main!$B$10*('Failure Rates'!AG13)*Main!$X31/8760/(('Failure Rates'!AG13)*Main!$Y31/8760+1)</f>
        <v>0</v>
      </c>
      <c r="BP62" s="95">
        <f>Main!$B$10*('Failure Rates'!AH13)*Main!$X31/8760/(('Failure Rates'!AH13)*Main!$Y31/8760+1)</f>
        <v>0</v>
      </c>
      <c r="BQ62" s="95">
        <f>Main!$B$10*('Failure Rates'!AI13)*Main!$X31/8760/(('Failure Rates'!AI13)*Main!$Y31/8760+1)</f>
        <v>0</v>
      </c>
      <c r="BR62" s="95">
        <f>Main!$B$10*('Failure Rates'!AJ13)*Main!$X31/8760/(('Failure Rates'!AJ13)*Main!$Y31/8760+1)</f>
        <v>0</v>
      </c>
    </row>
    <row r="63" spans="1:70" ht="10.5" x14ac:dyDescent="0.25">
      <c r="B63" s="8" t="s">
        <v>176</v>
      </c>
      <c r="C63" s="8"/>
      <c r="D63" s="8"/>
      <c r="E63" s="95">
        <f>Main!$B$9*('Failure Rates'!E14)*Main!$V32/8760/(('Failure Rates'!E14)*Main!$Y32/8760+1)</f>
        <v>0</v>
      </c>
      <c r="F63" s="95">
        <f>Main!$B$9*('Failure Rates'!F14)*Main!$V32/8760/(('Failure Rates'!F14)*Main!$Y32/8760+1)</f>
        <v>0</v>
      </c>
      <c r="G63" s="95">
        <f>Main!$B$9*('Failure Rates'!G14)*Main!$V32/8760/(('Failure Rates'!G14)*Main!$Y32/8760+1)</f>
        <v>0</v>
      </c>
      <c r="H63" s="95">
        <f>Main!$B$9*('Failure Rates'!H14)*Main!$V32/8760/(('Failure Rates'!H14)*Main!$Y32/8760+1)</f>
        <v>0</v>
      </c>
      <c r="I63" s="95">
        <f>Main!$B$9*('Failure Rates'!I14)*Main!$V32/8760/(('Failure Rates'!I14)*Main!$Y32/8760+1)</f>
        <v>0</v>
      </c>
      <c r="J63" s="95">
        <f>Main!$B$9*('Failure Rates'!J14)*Main!$V32/8760/(('Failure Rates'!J14)*Main!$Y32/8760+1)</f>
        <v>0</v>
      </c>
      <c r="K63" s="95">
        <f>Main!$B$9*('Failure Rates'!K14)*Main!$V32/8760/(('Failure Rates'!K14)*Main!$Y32/8760+1)</f>
        <v>0</v>
      </c>
      <c r="L63" s="95">
        <f>Main!$B$9*('Failure Rates'!L14)*Main!$V32/8760/(('Failure Rates'!L14)*Main!$Y32/8760+1)</f>
        <v>0</v>
      </c>
      <c r="M63" s="95">
        <f>Main!$B$9*('Failure Rates'!M14)*Main!$V32/8760/(('Failure Rates'!M14)*Main!$Y32/8760+1)</f>
        <v>0</v>
      </c>
      <c r="N63" s="95">
        <f>Main!$B$9*('Failure Rates'!N14)*Main!$V32/8760/(('Failure Rates'!N14)*Main!$Y32/8760+1)</f>
        <v>0</v>
      </c>
      <c r="O63" s="95">
        <f>Main!$B$9*('Failure Rates'!O14)*Main!$V32/8760/(('Failure Rates'!O14)*Main!$Y32/8760+1)</f>
        <v>0</v>
      </c>
      <c r="P63" s="95">
        <f>Main!$B$9*('Failure Rates'!P14)*Main!$V32/8760/(('Failure Rates'!P14)*Main!$Y32/8760+1)</f>
        <v>0</v>
      </c>
      <c r="Q63" s="95">
        <f>Main!$B$9*('Failure Rates'!Q14)*Main!$V32/8760/(('Failure Rates'!Q14)*Main!$Y32/8760+1)</f>
        <v>0</v>
      </c>
      <c r="R63" s="95">
        <f>Main!$B$9*('Failure Rates'!R14)*Main!$V32/8760/(('Failure Rates'!R14)*Main!$Y32/8760+1)</f>
        <v>0</v>
      </c>
      <c r="S63" s="95">
        <f>Main!$B$9*('Failure Rates'!S14)*Main!$V32/8760/(('Failure Rates'!S14)*Main!$Y32/8760+1)</f>
        <v>0</v>
      </c>
      <c r="T63" s="95">
        <f>Main!$B$9*('Failure Rates'!T14)*Main!$V32/8760/(('Failure Rates'!T14)*Main!$Y32/8760+1)</f>
        <v>0</v>
      </c>
      <c r="U63" s="95">
        <f>Main!$B$9*('Failure Rates'!U14)*Main!$V32/8760/(('Failure Rates'!U14)*Main!$Y32/8760+1)</f>
        <v>0</v>
      </c>
      <c r="V63" s="95">
        <f>Main!$B$9*('Failure Rates'!V14)*Main!$V32/8760/(('Failure Rates'!V14)*Main!$Y32/8760+1)</f>
        <v>0</v>
      </c>
      <c r="W63" s="95">
        <f>Main!$B$9*('Failure Rates'!W14)*Main!$V32/8760/(('Failure Rates'!W14)*Main!$Y32/8760+1)</f>
        <v>0</v>
      </c>
      <c r="X63" s="95">
        <f>Main!$B$9*('Failure Rates'!X14)*Main!$V32/8760/(('Failure Rates'!X14)*Main!$Y32/8760+1)</f>
        <v>0</v>
      </c>
      <c r="Y63" s="95">
        <f>Main!$B$9*('Failure Rates'!Y14)*Main!$V32/8760/(('Failure Rates'!Y14)*Main!$Y32/8760+1)</f>
        <v>0</v>
      </c>
      <c r="Z63" s="95">
        <f>Main!$B$9*('Failure Rates'!Z14)*Main!$V32/8760/(('Failure Rates'!Z14)*Main!$Y32/8760+1)</f>
        <v>0</v>
      </c>
      <c r="AA63" s="95">
        <f>Main!$B$9*('Failure Rates'!AA14)*Main!$V32/8760/(('Failure Rates'!AA14)*Main!$Y32/8760+1)</f>
        <v>0</v>
      </c>
      <c r="AB63" s="95">
        <f>Main!$B$9*('Failure Rates'!AB14)*Main!$V32/8760/(('Failure Rates'!AB14)*Main!$Y32/8760+1)</f>
        <v>0</v>
      </c>
      <c r="AC63" s="95">
        <f>Main!$B$9*('Failure Rates'!AC14)*Main!$V32/8760/(('Failure Rates'!AC14)*Main!$Y32/8760+1)</f>
        <v>0</v>
      </c>
      <c r="AD63" s="95">
        <f>Main!$B$9*('Failure Rates'!AD14)*Main!$V32/8760/(('Failure Rates'!AD14)*Main!$Y32/8760+1)</f>
        <v>0</v>
      </c>
      <c r="AE63" s="95">
        <f>Main!$B$9*('Failure Rates'!AE14)*Main!$V32/8760/(('Failure Rates'!AE14)*Main!$Y32/8760+1)</f>
        <v>0</v>
      </c>
      <c r="AF63" s="95">
        <f>Main!$B$9*('Failure Rates'!AF14)*Main!$V32/8760/(('Failure Rates'!AF14)*Main!$Y32/8760+1)</f>
        <v>0</v>
      </c>
      <c r="AG63" s="95">
        <f>Main!$B$9*('Failure Rates'!AG14)*Main!$V32/8760/(('Failure Rates'!AG14)*Main!$Y32/8760+1)</f>
        <v>0</v>
      </c>
      <c r="AH63" s="95">
        <f>Main!$B$9*('Failure Rates'!AH14)*Main!$V32/8760/(('Failure Rates'!AH14)*Main!$Y32/8760+1)</f>
        <v>0</v>
      </c>
      <c r="AI63" s="95">
        <f>Main!$B$9*('Failure Rates'!AI14)*Main!$V32/8760/(('Failure Rates'!AI14)*Main!$Y32/8760+1)</f>
        <v>0</v>
      </c>
      <c r="AJ63" s="95">
        <f>Main!$B$9*('Failure Rates'!AJ14)*Main!$V32/8760/(('Failure Rates'!AJ14)*Main!$Y32/8760+1)</f>
        <v>0</v>
      </c>
      <c r="AK63" s="14"/>
      <c r="AL63" s="14"/>
      <c r="AM63" s="95">
        <f>Main!$B$10*('Failure Rates'!E14)*Main!$X32/8760/(('Failure Rates'!E14)*Main!$Y32/8760+1)</f>
        <v>0</v>
      </c>
      <c r="AN63" s="95">
        <f>Main!$B$10*('Failure Rates'!F14)*Main!$X32/8760/(('Failure Rates'!F14)*Main!$Y32/8760+1)</f>
        <v>0</v>
      </c>
      <c r="AO63" s="95">
        <f>Main!$B$10*('Failure Rates'!G14)*Main!$X32/8760/(('Failure Rates'!G14)*Main!$Y32/8760+1)</f>
        <v>0</v>
      </c>
      <c r="AP63" s="95">
        <f>Main!$B$10*('Failure Rates'!H14)*Main!$X32/8760/(('Failure Rates'!H14)*Main!$Y32/8760+1)</f>
        <v>0</v>
      </c>
      <c r="AQ63" s="95">
        <f>Main!$B$10*('Failure Rates'!I14)*Main!$X32/8760/(('Failure Rates'!I14)*Main!$Y32/8760+1)</f>
        <v>0</v>
      </c>
      <c r="AR63" s="95">
        <f>Main!$B$10*('Failure Rates'!J14)*Main!$X32/8760/(('Failure Rates'!J14)*Main!$Y32/8760+1)</f>
        <v>0</v>
      </c>
      <c r="AS63" s="95">
        <f>Main!$B$10*('Failure Rates'!K14)*Main!$X32/8760/(('Failure Rates'!K14)*Main!$Y32/8760+1)</f>
        <v>0</v>
      </c>
      <c r="AT63" s="95">
        <f>Main!$B$10*('Failure Rates'!L14)*Main!$X32/8760/(('Failure Rates'!L14)*Main!$Y32/8760+1)</f>
        <v>0</v>
      </c>
      <c r="AU63" s="95">
        <f>Main!$B$10*('Failure Rates'!M14)*Main!$X32/8760/(('Failure Rates'!M14)*Main!$Y32/8760+1)</f>
        <v>0</v>
      </c>
      <c r="AV63" s="95">
        <f>Main!$B$10*('Failure Rates'!N14)*Main!$X32/8760/(('Failure Rates'!N14)*Main!$Y32/8760+1)</f>
        <v>0</v>
      </c>
      <c r="AW63" s="95">
        <f>Main!$B$10*('Failure Rates'!O14)*Main!$X32/8760/(('Failure Rates'!O14)*Main!$Y32/8760+1)</f>
        <v>0</v>
      </c>
      <c r="AX63" s="95">
        <f>Main!$B$10*('Failure Rates'!P14)*Main!$X32/8760/(('Failure Rates'!P14)*Main!$Y32/8760+1)</f>
        <v>0</v>
      </c>
      <c r="AY63" s="95">
        <f>Main!$B$10*('Failure Rates'!Q14)*Main!$X32/8760/(('Failure Rates'!Q14)*Main!$Y32/8760+1)</f>
        <v>0</v>
      </c>
      <c r="AZ63" s="95">
        <f>Main!$B$10*('Failure Rates'!R14)*Main!$X32/8760/(('Failure Rates'!R14)*Main!$Y32/8760+1)</f>
        <v>0</v>
      </c>
      <c r="BA63" s="95">
        <f>Main!$B$10*('Failure Rates'!S14)*Main!$X32/8760/(('Failure Rates'!S14)*Main!$Y32/8760+1)</f>
        <v>0</v>
      </c>
      <c r="BB63" s="95">
        <f>Main!$B$10*('Failure Rates'!T14)*Main!$X32/8760/(('Failure Rates'!T14)*Main!$Y32/8760+1)</f>
        <v>0</v>
      </c>
      <c r="BC63" s="95">
        <f>Main!$B$10*('Failure Rates'!U14)*Main!$X32/8760/(('Failure Rates'!U14)*Main!$Y32/8760+1)</f>
        <v>0</v>
      </c>
      <c r="BD63" s="95">
        <f>Main!$B$10*('Failure Rates'!V14)*Main!$X32/8760/(('Failure Rates'!V14)*Main!$Y32/8760+1)</f>
        <v>0</v>
      </c>
      <c r="BE63" s="95">
        <f>Main!$B$10*('Failure Rates'!W14)*Main!$X32/8760/(('Failure Rates'!W14)*Main!$Y32/8760+1)</f>
        <v>0</v>
      </c>
      <c r="BF63" s="95">
        <f>Main!$B$10*('Failure Rates'!X14)*Main!$X32/8760/(('Failure Rates'!X14)*Main!$Y32/8760+1)</f>
        <v>0</v>
      </c>
      <c r="BG63" s="95">
        <f>Main!$B$10*('Failure Rates'!Y14)*Main!$X32/8760/(('Failure Rates'!Y14)*Main!$Y32/8760+1)</f>
        <v>0</v>
      </c>
      <c r="BH63" s="95">
        <f>Main!$B$10*('Failure Rates'!Z14)*Main!$X32/8760/(('Failure Rates'!Z14)*Main!$Y32/8760+1)</f>
        <v>0</v>
      </c>
      <c r="BI63" s="95">
        <f>Main!$B$10*('Failure Rates'!AA14)*Main!$X32/8760/(('Failure Rates'!AA14)*Main!$Y32/8760+1)</f>
        <v>0</v>
      </c>
      <c r="BJ63" s="95">
        <f>Main!$B$10*('Failure Rates'!AB14)*Main!$X32/8760/(('Failure Rates'!AB14)*Main!$Y32/8760+1)</f>
        <v>0</v>
      </c>
      <c r="BK63" s="95">
        <f>Main!$B$10*('Failure Rates'!AC14)*Main!$X32/8760/(('Failure Rates'!AC14)*Main!$Y32/8760+1)</f>
        <v>0</v>
      </c>
      <c r="BL63" s="95">
        <f>Main!$B$10*('Failure Rates'!AD14)*Main!$X32/8760/(('Failure Rates'!AD14)*Main!$Y32/8760+1)</f>
        <v>0</v>
      </c>
      <c r="BM63" s="95">
        <f>Main!$B$10*('Failure Rates'!AE14)*Main!$X32/8760/(('Failure Rates'!AE14)*Main!$Y32/8760+1)</f>
        <v>0</v>
      </c>
      <c r="BN63" s="95">
        <f>Main!$B$10*('Failure Rates'!AF14)*Main!$X32/8760/(('Failure Rates'!AF14)*Main!$Y32/8760+1)</f>
        <v>0</v>
      </c>
      <c r="BO63" s="95">
        <f>Main!$B$10*('Failure Rates'!AG14)*Main!$X32/8760/(('Failure Rates'!AG14)*Main!$Y32/8760+1)</f>
        <v>0</v>
      </c>
      <c r="BP63" s="95">
        <f>Main!$B$10*('Failure Rates'!AH14)*Main!$X32/8760/(('Failure Rates'!AH14)*Main!$Y32/8760+1)</f>
        <v>0</v>
      </c>
      <c r="BQ63" s="95">
        <f>Main!$B$10*('Failure Rates'!AI14)*Main!$X32/8760/(('Failure Rates'!AI14)*Main!$Y32/8760+1)</f>
        <v>0</v>
      </c>
      <c r="BR63" s="95">
        <f>Main!$B$10*('Failure Rates'!AJ14)*Main!$X32/8760/(('Failure Rates'!AJ14)*Main!$Y32/8760+1)</f>
        <v>0</v>
      </c>
    </row>
    <row r="64" spans="1:70" ht="10.5" x14ac:dyDescent="0.25">
      <c r="B64" s="8" t="s">
        <v>177</v>
      </c>
      <c r="C64" s="8"/>
      <c r="D64" s="8"/>
      <c r="E64" s="95">
        <f>Main!$B$9*('Failure Rates'!E15)*Main!$V33/8760/(('Failure Rates'!E15)*Main!$Y33/8760+1)</f>
        <v>0</v>
      </c>
      <c r="F64" s="95">
        <f>Main!$B$9*('Failure Rates'!F15)*Main!$V33/8760/(('Failure Rates'!F15)*Main!$Y33/8760+1)</f>
        <v>0</v>
      </c>
      <c r="G64" s="95">
        <f>Main!$B$9*('Failure Rates'!G15)*Main!$V33/8760/(('Failure Rates'!G15)*Main!$Y33/8760+1)</f>
        <v>0</v>
      </c>
      <c r="H64" s="95">
        <f>Main!$B$9*('Failure Rates'!H15)*Main!$V33/8760/(('Failure Rates'!H15)*Main!$Y33/8760+1)</f>
        <v>0</v>
      </c>
      <c r="I64" s="95">
        <f>Main!$B$9*('Failure Rates'!I15)*Main!$V33/8760/(('Failure Rates'!I15)*Main!$Y33/8760+1)</f>
        <v>0</v>
      </c>
      <c r="J64" s="95">
        <f>Main!$B$9*('Failure Rates'!J15)*Main!$V33/8760/(('Failure Rates'!J15)*Main!$Y33/8760+1)</f>
        <v>0</v>
      </c>
      <c r="K64" s="95">
        <f>Main!$B$9*('Failure Rates'!K15)*Main!$V33/8760/(('Failure Rates'!K15)*Main!$Y33/8760+1)</f>
        <v>0</v>
      </c>
      <c r="L64" s="95">
        <f>Main!$B$9*('Failure Rates'!L15)*Main!$V33/8760/(('Failure Rates'!L15)*Main!$Y33/8760+1)</f>
        <v>0</v>
      </c>
      <c r="M64" s="95">
        <f>Main!$B$9*('Failure Rates'!M15)*Main!$V33/8760/(('Failure Rates'!M15)*Main!$Y33/8760+1)</f>
        <v>0</v>
      </c>
      <c r="N64" s="95">
        <f>Main!$B$9*('Failure Rates'!N15)*Main!$V33/8760/(('Failure Rates'!N15)*Main!$Y33/8760+1)</f>
        <v>0</v>
      </c>
      <c r="O64" s="95">
        <f>Main!$B$9*('Failure Rates'!O15)*Main!$V33/8760/(('Failure Rates'!O15)*Main!$Y33/8760+1)</f>
        <v>0</v>
      </c>
      <c r="P64" s="95">
        <f>Main!$B$9*('Failure Rates'!P15)*Main!$V33/8760/(('Failure Rates'!P15)*Main!$Y33/8760+1)</f>
        <v>0</v>
      </c>
      <c r="Q64" s="95">
        <f>Main!$B$9*('Failure Rates'!Q15)*Main!$V33/8760/(('Failure Rates'!Q15)*Main!$Y33/8760+1)</f>
        <v>0</v>
      </c>
      <c r="R64" s="95">
        <f>Main!$B$9*('Failure Rates'!R15)*Main!$V33/8760/(('Failure Rates'!R15)*Main!$Y33/8760+1)</f>
        <v>0</v>
      </c>
      <c r="S64" s="95">
        <f>Main!$B$9*('Failure Rates'!S15)*Main!$V33/8760/(('Failure Rates'!S15)*Main!$Y33/8760+1)</f>
        <v>0</v>
      </c>
      <c r="T64" s="95">
        <f>Main!$B$9*('Failure Rates'!T15)*Main!$V33/8760/(('Failure Rates'!T15)*Main!$Y33/8760+1)</f>
        <v>0</v>
      </c>
      <c r="U64" s="95">
        <f>Main!$B$9*('Failure Rates'!U15)*Main!$V33/8760/(('Failure Rates'!U15)*Main!$Y33/8760+1)</f>
        <v>0</v>
      </c>
      <c r="V64" s="95">
        <f>Main!$B$9*('Failure Rates'!V15)*Main!$V33/8760/(('Failure Rates'!V15)*Main!$Y33/8760+1)</f>
        <v>0</v>
      </c>
      <c r="W64" s="95">
        <f>Main!$B$9*('Failure Rates'!W15)*Main!$V33/8760/(('Failure Rates'!W15)*Main!$Y33/8760+1)</f>
        <v>0</v>
      </c>
      <c r="X64" s="95">
        <f>Main!$B$9*('Failure Rates'!X15)*Main!$V33/8760/(('Failure Rates'!X15)*Main!$Y33/8760+1)</f>
        <v>0</v>
      </c>
      <c r="Y64" s="95">
        <f>Main!$B$9*('Failure Rates'!Y15)*Main!$V33/8760/(('Failure Rates'!Y15)*Main!$Y33/8760+1)</f>
        <v>0</v>
      </c>
      <c r="Z64" s="95">
        <f>Main!$B$9*('Failure Rates'!Z15)*Main!$V33/8760/(('Failure Rates'!Z15)*Main!$Y33/8760+1)</f>
        <v>0</v>
      </c>
      <c r="AA64" s="95">
        <f>Main!$B$9*('Failure Rates'!AA15)*Main!$V33/8760/(('Failure Rates'!AA15)*Main!$Y33/8760+1)</f>
        <v>0</v>
      </c>
      <c r="AB64" s="95">
        <f>Main!$B$9*('Failure Rates'!AB15)*Main!$V33/8760/(('Failure Rates'!AB15)*Main!$Y33/8760+1)</f>
        <v>0</v>
      </c>
      <c r="AC64" s="95">
        <f>Main!$B$9*('Failure Rates'!AC15)*Main!$V33/8760/(('Failure Rates'!AC15)*Main!$Y33/8760+1)</f>
        <v>0</v>
      </c>
      <c r="AD64" s="95">
        <f>Main!$B$9*('Failure Rates'!AD15)*Main!$V33/8760/(('Failure Rates'!AD15)*Main!$Y33/8760+1)</f>
        <v>0</v>
      </c>
      <c r="AE64" s="95">
        <f>Main!$B$9*('Failure Rates'!AE15)*Main!$V33/8760/(('Failure Rates'!AE15)*Main!$Y33/8760+1)</f>
        <v>0</v>
      </c>
      <c r="AF64" s="95">
        <f>Main!$B$9*('Failure Rates'!AF15)*Main!$V33/8760/(('Failure Rates'!AF15)*Main!$Y33/8760+1)</f>
        <v>0</v>
      </c>
      <c r="AG64" s="95">
        <f>Main!$B$9*('Failure Rates'!AG15)*Main!$V33/8760/(('Failure Rates'!AG15)*Main!$Y33/8760+1)</f>
        <v>0</v>
      </c>
      <c r="AH64" s="95">
        <f>Main!$B$9*('Failure Rates'!AH15)*Main!$V33/8760/(('Failure Rates'!AH15)*Main!$Y33/8760+1)</f>
        <v>0</v>
      </c>
      <c r="AI64" s="95">
        <f>Main!$B$9*('Failure Rates'!AI15)*Main!$V33/8760/(('Failure Rates'!AI15)*Main!$Y33/8760+1)</f>
        <v>0</v>
      </c>
      <c r="AJ64" s="95">
        <f>Main!$B$9*('Failure Rates'!AJ15)*Main!$V33/8760/(('Failure Rates'!AJ15)*Main!$Y33/8760+1)</f>
        <v>0</v>
      </c>
      <c r="AK64" s="14"/>
      <c r="AL64" s="14"/>
      <c r="AM64" s="95">
        <f>Main!$B$10*('Failure Rates'!E15)*Main!$X33/8760/(('Failure Rates'!E15)*Main!$Y33/8760+1)</f>
        <v>0</v>
      </c>
      <c r="AN64" s="95">
        <f>Main!$B$10*('Failure Rates'!F15)*Main!$X33/8760/(('Failure Rates'!F15)*Main!$Y33/8760+1)</f>
        <v>0</v>
      </c>
      <c r="AO64" s="95">
        <f>Main!$B$10*('Failure Rates'!G15)*Main!$X33/8760/(('Failure Rates'!G15)*Main!$Y33/8760+1)</f>
        <v>0</v>
      </c>
      <c r="AP64" s="95">
        <f>Main!$B$10*('Failure Rates'!H15)*Main!$X33/8760/(('Failure Rates'!H15)*Main!$Y33/8760+1)</f>
        <v>0</v>
      </c>
      <c r="AQ64" s="95">
        <f>Main!$B$10*('Failure Rates'!I15)*Main!$X33/8760/(('Failure Rates'!I15)*Main!$Y33/8760+1)</f>
        <v>0</v>
      </c>
      <c r="AR64" s="95">
        <f>Main!$B$10*('Failure Rates'!J15)*Main!$X33/8760/(('Failure Rates'!J15)*Main!$Y33/8760+1)</f>
        <v>0</v>
      </c>
      <c r="AS64" s="95">
        <f>Main!$B$10*('Failure Rates'!K15)*Main!$X33/8760/(('Failure Rates'!K15)*Main!$Y33/8760+1)</f>
        <v>0</v>
      </c>
      <c r="AT64" s="95">
        <f>Main!$B$10*('Failure Rates'!L15)*Main!$X33/8760/(('Failure Rates'!L15)*Main!$Y33/8760+1)</f>
        <v>0</v>
      </c>
      <c r="AU64" s="95">
        <f>Main!$B$10*('Failure Rates'!M15)*Main!$X33/8760/(('Failure Rates'!M15)*Main!$Y33/8760+1)</f>
        <v>0</v>
      </c>
      <c r="AV64" s="95">
        <f>Main!$B$10*('Failure Rates'!N15)*Main!$X33/8760/(('Failure Rates'!N15)*Main!$Y33/8760+1)</f>
        <v>0</v>
      </c>
      <c r="AW64" s="95">
        <f>Main!$B$10*('Failure Rates'!O15)*Main!$X33/8760/(('Failure Rates'!O15)*Main!$Y33/8760+1)</f>
        <v>0</v>
      </c>
      <c r="AX64" s="95">
        <f>Main!$B$10*('Failure Rates'!P15)*Main!$X33/8760/(('Failure Rates'!P15)*Main!$Y33/8760+1)</f>
        <v>0</v>
      </c>
      <c r="AY64" s="95">
        <f>Main!$B$10*('Failure Rates'!Q15)*Main!$X33/8760/(('Failure Rates'!Q15)*Main!$Y33/8760+1)</f>
        <v>0</v>
      </c>
      <c r="AZ64" s="95">
        <f>Main!$B$10*('Failure Rates'!R15)*Main!$X33/8760/(('Failure Rates'!R15)*Main!$Y33/8760+1)</f>
        <v>0</v>
      </c>
      <c r="BA64" s="95">
        <f>Main!$B$10*('Failure Rates'!S15)*Main!$X33/8760/(('Failure Rates'!S15)*Main!$Y33/8760+1)</f>
        <v>0</v>
      </c>
      <c r="BB64" s="95">
        <f>Main!$B$10*('Failure Rates'!T15)*Main!$X33/8760/(('Failure Rates'!T15)*Main!$Y33/8760+1)</f>
        <v>0</v>
      </c>
      <c r="BC64" s="95">
        <f>Main!$B$10*('Failure Rates'!U15)*Main!$X33/8760/(('Failure Rates'!U15)*Main!$Y33/8760+1)</f>
        <v>0</v>
      </c>
      <c r="BD64" s="95">
        <f>Main!$B$10*('Failure Rates'!V15)*Main!$X33/8760/(('Failure Rates'!V15)*Main!$Y33/8760+1)</f>
        <v>0</v>
      </c>
      <c r="BE64" s="95">
        <f>Main!$B$10*('Failure Rates'!W15)*Main!$X33/8760/(('Failure Rates'!W15)*Main!$Y33/8760+1)</f>
        <v>0</v>
      </c>
      <c r="BF64" s="95">
        <f>Main!$B$10*('Failure Rates'!X15)*Main!$X33/8760/(('Failure Rates'!X15)*Main!$Y33/8760+1)</f>
        <v>0</v>
      </c>
      <c r="BG64" s="95">
        <f>Main!$B$10*('Failure Rates'!Y15)*Main!$X33/8760/(('Failure Rates'!Y15)*Main!$Y33/8760+1)</f>
        <v>0</v>
      </c>
      <c r="BH64" s="95">
        <f>Main!$B$10*('Failure Rates'!Z15)*Main!$X33/8760/(('Failure Rates'!Z15)*Main!$Y33/8760+1)</f>
        <v>0</v>
      </c>
      <c r="BI64" s="95">
        <f>Main!$B$10*('Failure Rates'!AA15)*Main!$X33/8760/(('Failure Rates'!AA15)*Main!$Y33/8760+1)</f>
        <v>0</v>
      </c>
      <c r="BJ64" s="95">
        <f>Main!$B$10*('Failure Rates'!AB15)*Main!$X33/8760/(('Failure Rates'!AB15)*Main!$Y33/8760+1)</f>
        <v>0</v>
      </c>
      <c r="BK64" s="95">
        <f>Main!$B$10*('Failure Rates'!AC15)*Main!$X33/8760/(('Failure Rates'!AC15)*Main!$Y33/8760+1)</f>
        <v>0</v>
      </c>
      <c r="BL64" s="95">
        <f>Main!$B$10*('Failure Rates'!AD15)*Main!$X33/8760/(('Failure Rates'!AD15)*Main!$Y33/8760+1)</f>
        <v>0</v>
      </c>
      <c r="BM64" s="95">
        <f>Main!$B$10*('Failure Rates'!AE15)*Main!$X33/8760/(('Failure Rates'!AE15)*Main!$Y33/8760+1)</f>
        <v>0</v>
      </c>
      <c r="BN64" s="95">
        <f>Main!$B$10*('Failure Rates'!AF15)*Main!$X33/8760/(('Failure Rates'!AF15)*Main!$Y33/8760+1)</f>
        <v>0</v>
      </c>
      <c r="BO64" s="95">
        <f>Main!$B$10*('Failure Rates'!AG15)*Main!$X33/8760/(('Failure Rates'!AG15)*Main!$Y33/8760+1)</f>
        <v>0</v>
      </c>
      <c r="BP64" s="95">
        <f>Main!$B$10*('Failure Rates'!AH15)*Main!$X33/8760/(('Failure Rates'!AH15)*Main!$Y33/8760+1)</f>
        <v>0</v>
      </c>
      <c r="BQ64" s="95">
        <f>Main!$B$10*('Failure Rates'!AI15)*Main!$X33/8760/(('Failure Rates'!AI15)*Main!$Y33/8760+1)</f>
        <v>0</v>
      </c>
      <c r="BR64" s="95">
        <f>Main!$B$10*('Failure Rates'!AJ15)*Main!$X33/8760/(('Failure Rates'!AJ15)*Main!$Y33/8760+1)</f>
        <v>0</v>
      </c>
    </row>
    <row r="65" spans="1:70" ht="10.5" x14ac:dyDescent="0.25">
      <c r="B65" s="8" t="s">
        <v>178</v>
      </c>
      <c r="C65" s="8">
        <f ca="1">IF(Main!$B$36="No results",0,IF(ISBLANK(Main!$B36),0,(INDEX(Main!$V$22:$V$33,MATCH(Main!$C36,Main!$B$22:$B$33,0))+INDEX(Main!$V$22:$V$33,MATCH(Main!$D36,Main!$B$22:$B$33,0)))))</f>
        <v>8.5</v>
      </c>
      <c r="D65" s="8">
        <f ca="1">IF(Main!$B$36="No results",0,IF(ISBLANK(Main!$B36),0,(INDEX(Main!$Z$22:$Z$33,MATCH(Main!$C36,Main!$B$22:$B$33,0)))))</f>
        <v>204</v>
      </c>
      <c r="E65" s="95">
        <f ca="1">Main!$B$9*('Failure Rates'!E16)*$C65/8760/(('Failure Rates'!E16)*$D65/8760+1)</f>
        <v>3.2297141924153012E-2</v>
      </c>
      <c r="F65" s="95">
        <f ca="1">Main!$B$9*('Failure Rates'!F16)*$C65/8760/(('Failure Rates'!F16)*$D65/8760+1)</f>
        <v>3.2297141924153012E-2</v>
      </c>
      <c r="G65" s="95">
        <f ca="1">Main!$B$9*('Failure Rates'!G16)*$C65/8760/(('Failure Rates'!G16)*$D65/8760+1)</f>
        <v>3.2297141924153012E-2</v>
      </c>
      <c r="H65" s="95">
        <f ca="1">Main!$B$9*('Failure Rates'!H16)*$C65/8760/(('Failure Rates'!H16)*$D65/8760+1)</f>
        <v>3.2297141924153012E-2</v>
      </c>
      <c r="I65" s="95">
        <f ca="1">Main!$B$9*('Failure Rates'!I16)*$C65/8760/(('Failure Rates'!I16)*$D65/8760+1)</f>
        <v>3.2297141924153012E-2</v>
      </c>
      <c r="J65" s="95">
        <f ca="1">Main!$B$9*('Failure Rates'!J16)*$C65/8760/(('Failure Rates'!J16)*$D65/8760+1)</f>
        <v>3.2297141924153012E-2</v>
      </c>
      <c r="K65" s="95">
        <f ca="1">Main!$B$9*('Failure Rates'!K16)*$C65/8760/(('Failure Rates'!K16)*$D65/8760+1)</f>
        <v>3.2297141924153012E-2</v>
      </c>
      <c r="L65" s="95">
        <f ca="1">Main!$B$9*('Failure Rates'!L16)*$C65/8760/(('Failure Rates'!L16)*$D65/8760+1)</f>
        <v>3.2297141924153012E-2</v>
      </c>
      <c r="M65" s="95">
        <f ca="1">Main!$B$9*('Failure Rates'!M16)*$C65/8760/(('Failure Rates'!M16)*$D65/8760+1)</f>
        <v>3.2297141924153012E-2</v>
      </c>
      <c r="N65" s="95">
        <f ca="1">Main!$B$9*('Failure Rates'!N16)*$C65/8760/(('Failure Rates'!N16)*$D65/8760+1)</f>
        <v>3.2297141924153012E-2</v>
      </c>
      <c r="O65" s="95">
        <f ca="1">Main!$B$9*('Failure Rates'!O16)*$C65/8760/(('Failure Rates'!O16)*$D65/8760+1)</f>
        <v>3.2297141924153012E-2</v>
      </c>
      <c r="P65" s="95">
        <f ca="1">Main!$B$9*('Failure Rates'!P16)*$C65/8760/(('Failure Rates'!P16)*$D65/8760+1)</f>
        <v>3.2297141924153012E-2</v>
      </c>
      <c r="Q65" s="95">
        <f ca="1">Main!$B$9*('Failure Rates'!Q16)*$C65/8760/(('Failure Rates'!Q16)*$D65/8760+1)</f>
        <v>3.2297141924153012E-2</v>
      </c>
      <c r="R65" s="95">
        <f ca="1">Main!$B$9*('Failure Rates'!R16)*$C65/8760/(('Failure Rates'!R16)*$D65/8760+1)</f>
        <v>3.2297141924153012E-2</v>
      </c>
      <c r="S65" s="95">
        <f ca="1">Main!$B$9*('Failure Rates'!S16)*$C65/8760/(('Failure Rates'!S16)*$D65/8760+1)</f>
        <v>3.2297141924153012E-2</v>
      </c>
      <c r="T65" s="95">
        <f ca="1">Main!$B$9*('Failure Rates'!T16)*$C65/8760/(('Failure Rates'!T16)*$D65/8760+1)</f>
        <v>3.2297141924153012E-2</v>
      </c>
      <c r="U65" s="95">
        <f ca="1">Main!$B$9*('Failure Rates'!U16)*$C65/8760/(('Failure Rates'!U16)*$D65/8760+1)</f>
        <v>3.2297141924153012E-2</v>
      </c>
      <c r="V65" s="95">
        <f ca="1">Main!$B$9*('Failure Rates'!V16)*$C65/8760/(('Failure Rates'!V16)*$D65/8760+1)</f>
        <v>3.2297141924153012E-2</v>
      </c>
      <c r="W65" s="95">
        <f ca="1">Main!$B$9*('Failure Rates'!W16)*$C65/8760/(('Failure Rates'!W16)*$D65/8760+1)</f>
        <v>3.2297141924153012E-2</v>
      </c>
      <c r="X65" s="95">
        <f ca="1">Main!$B$9*('Failure Rates'!X16)*$C65/8760/(('Failure Rates'!X16)*$D65/8760+1)</f>
        <v>3.2297141924153012E-2</v>
      </c>
      <c r="Y65" s="95">
        <f ca="1">Main!$B$9*('Failure Rates'!Y16)*$C65/8760/(('Failure Rates'!Y16)*$D65/8760+1)</f>
        <v>3.2297141924153012E-2</v>
      </c>
      <c r="Z65" s="95">
        <f ca="1">Main!$B$9*('Failure Rates'!Z16)*$C65/8760/(('Failure Rates'!Z16)*$D65/8760+1)</f>
        <v>3.2297141924153012E-2</v>
      </c>
      <c r="AA65" s="95">
        <f ca="1">Main!$B$9*('Failure Rates'!AA16)*$C65/8760/(('Failure Rates'!AA16)*$D65/8760+1)</f>
        <v>3.2297141924153012E-2</v>
      </c>
      <c r="AB65" s="95">
        <f ca="1">Main!$B$9*('Failure Rates'!AB16)*$C65/8760/(('Failure Rates'!AB16)*$D65/8760+1)</f>
        <v>3.2297141924153012E-2</v>
      </c>
      <c r="AC65" s="95">
        <f ca="1">Main!$B$9*('Failure Rates'!AC16)*$C65/8760/(('Failure Rates'!AC16)*$D65/8760+1)</f>
        <v>3.2297141924153012E-2</v>
      </c>
      <c r="AD65" s="95">
        <f ca="1">Main!$B$9*('Failure Rates'!AD16)*$C65/8760/(('Failure Rates'!AD16)*$D65/8760+1)</f>
        <v>3.2297141924153012E-2</v>
      </c>
      <c r="AE65" s="95">
        <f ca="1">Main!$B$9*('Failure Rates'!AE16)*$C65/8760/(('Failure Rates'!AE16)*$D65/8760+1)</f>
        <v>3.2297141924153012E-2</v>
      </c>
      <c r="AF65" s="95">
        <f ca="1">Main!$B$9*('Failure Rates'!AF16)*$C65/8760/(('Failure Rates'!AF16)*$D65/8760+1)</f>
        <v>3.2297141924153012E-2</v>
      </c>
      <c r="AG65" s="95">
        <f ca="1">Main!$B$9*('Failure Rates'!AG16)*$C65/8760/(('Failure Rates'!AG16)*$D65/8760+1)</f>
        <v>3.2297141924153012E-2</v>
      </c>
      <c r="AH65" s="95">
        <f ca="1">Main!$B$9*('Failure Rates'!AH16)*$C65/8760/(('Failure Rates'!AH16)*$D65/8760+1)</f>
        <v>3.2297141924153012E-2</v>
      </c>
      <c r="AI65" s="95">
        <f ca="1">Main!$B$9*('Failure Rates'!AI16)*$C65/8760/(('Failure Rates'!AI16)*$D65/8760+1)</f>
        <v>3.2297141924153012E-2</v>
      </c>
      <c r="AJ65" s="95">
        <f ca="1">Main!$B$9*('Failure Rates'!AJ16)*$C65/8760/(('Failure Rates'!AJ16)*$D65/8760+1)</f>
        <v>3.2297141924153012E-2</v>
      </c>
      <c r="AK65" s="14">
        <f ca="1">IF(Main!$B$36="No results",0,IF(ISBLANK(Main!$B36),0,(INDEX(Main!$X$22:$X$33,MATCH(Main!$C36,Main!$B$22:$B$33,0))+INDEX(Main!$X$22:$X$33,MATCH(Main!$D36,Main!$B$22:$B$33,0)))))</f>
        <v>7</v>
      </c>
      <c r="AL65" s="14">
        <f ca="1">IF(Main!$B$36="No results",0,IF(ISBLANK(Main!$B36),0,(INDEX(Main!$Z$22:$Z$33,MATCH(Main!$C36,Main!$B$22:$B$33,0)))))</f>
        <v>204</v>
      </c>
      <c r="AM65" s="95">
        <f ca="1">Main!$B$10*('Failure Rates'!E16)*$AK65/8760/(('Failure Rates'!E16)*$AL65/8760+1)</f>
        <v>0</v>
      </c>
      <c r="AN65" s="95">
        <f ca="1">Main!$B$10*('Failure Rates'!F16)*$AK65/8760/(('Failure Rates'!F16)*$AL65/8760+1)</f>
        <v>0</v>
      </c>
      <c r="AO65" s="95">
        <f ca="1">Main!$B$10*('Failure Rates'!G16)*$AK65/8760/(('Failure Rates'!G16)*$AL65/8760+1)</f>
        <v>0</v>
      </c>
      <c r="AP65" s="95">
        <f ca="1">Main!$B$10*('Failure Rates'!H16)*$AK65/8760/(('Failure Rates'!H16)*$AL65/8760+1)</f>
        <v>0</v>
      </c>
      <c r="AQ65" s="95">
        <f ca="1">Main!$B$10*('Failure Rates'!I16)*$AK65/8760/(('Failure Rates'!I16)*$AL65/8760+1)</f>
        <v>0</v>
      </c>
      <c r="AR65" s="95">
        <f ca="1">Main!$B$10*('Failure Rates'!J16)*$AK65/8760/(('Failure Rates'!J16)*$AL65/8760+1)</f>
        <v>0</v>
      </c>
      <c r="AS65" s="95">
        <f ca="1">Main!$B$10*('Failure Rates'!K16)*$AK65/8760/(('Failure Rates'!K16)*$AL65/8760+1)</f>
        <v>0</v>
      </c>
      <c r="AT65" s="95">
        <f ca="1">Main!$B$10*('Failure Rates'!L16)*$AK65/8760/(('Failure Rates'!L16)*$AL65/8760+1)</f>
        <v>0</v>
      </c>
      <c r="AU65" s="95">
        <f ca="1">Main!$B$10*('Failure Rates'!M16)*$AK65/8760/(('Failure Rates'!M16)*$AL65/8760+1)</f>
        <v>0</v>
      </c>
      <c r="AV65" s="95">
        <f ca="1">Main!$B$10*('Failure Rates'!N16)*$AK65/8760/(('Failure Rates'!N16)*$AL65/8760+1)</f>
        <v>0</v>
      </c>
      <c r="AW65" s="95">
        <f ca="1">Main!$B$10*('Failure Rates'!O16)*$AK65/8760/(('Failure Rates'!O16)*$AL65/8760+1)</f>
        <v>0</v>
      </c>
      <c r="AX65" s="95">
        <f ca="1">Main!$B$10*('Failure Rates'!P16)*$AK65/8760/(('Failure Rates'!P16)*$AL65/8760+1)</f>
        <v>0</v>
      </c>
      <c r="AY65" s="95">
        <f ca="1">Main!$B$10*('Failure Rates'!Q16)*$AK65/8760/(('Failure Rates'!Q16)*$AL65/8760+1)</f>
        <v>0</v>
      </c>
      <c r="AZ65" s="95">
        <f ca="1">Main!$B$10*('Failure Rates'!R16)*$AK65/8760/(('Failure Rates'!R16)*$AL65/8760+1)</f>
        <v>0</v>
      </c>
      <c r="BA65" s="95">
        <f ca="1">Main!$B$10*('Failure Rates'!S16)*$AK65/8760/(('Failure Rates'!S16)*$AL65/8760+1)</f>
        <v>0</v>
      </c>
      <c r="BB65" s="95">
        <f ca="1">Main!$B$10*('Failure Rates'!T16)*$AK65/8760/(('Failure Rates'!T16)*$AL65/8760+1)</f>
        <v>0</v>
      </c>
      <c r="BC65" s="95">
        <f ca="1">Main!$B$10*('Failure Rates'!U16)*$AK65/8760/(('Failure Rates'!U16)*$AL65/8760+1)</f>
        <v>0</v>
      </c>
      <c r="BD65" s="95">
        <f ca="1">Main!$B$10*('Failure Rates'!V16)*$AK65/8760/(('Failure Rates'!V16)*$AL65/8760+1)</f>
        <v>0</v>
      </c>
      <c r="BE65" s="95">
        <f ca="1">Main!$B$10*('Failure Rates'!W16)*$AK65/8760/(('Failure Rates'!W16)*$AL65/8760+1)</f>
        <v>0</v>
      </c>
      <c r="BF65" s="95">
        <f ca="1">Main!$B$10*('Failure Rates'!X16)*$AK65/8760/(('Failure Rates'!X16)*$AL65/8760+1)</f>
        <v>0</v>
      </c>
      <c r="BG65" s="95">
        <f ca="1">Main!$B$10*('Failure Rates'!Y16)*$AK65/8760/(('Failure Rates'!Y16)*$AL65/8760+1)</f>
        <v>0</v>
      </c>
      <c r="BH65" s="95">
        <f ca="1">Main!$B$10*('Failure Rates'!Z16)*$AK65/8760/(('Failure Rates'!Z16)*$AL65/8760+1)</f>
        <v>0</v>
      </c>
      <c r="BI65" s="95">
        <f ca="1">Main!$B$10*('Failure Rates'!AA16)*$AK65/8760/(('Failure Rates'!AA16)*$AL65/8760+1)</f>
        <v>0</v>
      </c>
      <c r="BJ65" s="95">
        <f ca="1">Main!$B$10*('Failure Rates'!AB16)*$AK65/8760/(('Failure Rates'!AB16)*$AL65/8760+1)</f>
        <v>0</v>
      </c>
      <c r="BK65" s="95">
        <f ca="1">Main!$B$10*('Failure Rates'!AC16)*$AK65/8760/(('Failure Rates'!AC16)*$AL65/8760+1)</f>
        <v>0</v>
      </c>
      <c r="BL65" s="95">
        <f ca="1">Main!$B$10*('Failure Rates'!AD16)*$AK65/8760/(('Failure Rates'!AD16)*$AL65/8760+1)</f>
        <v>0</v>
      </c>
      <c r="BM65" s="95">
        <f ca="1">Main!$B$10*('Failure Rates'!AE16)*$AK65/8760/(('Failure Rates'!AE16)*$AL65/8760+1)</f>
        <v>0</v>
      </c>
      <c r="BN65" s="95">
        <f ca="1">Main!$B$10*('Failure Rates'!AF16)*$AK65/8760/(('Failure Rates'!AF16)*$AL65/8760+1)</f>
        <v>0</v>
      </c>
      <c r="BO65" s="95">
        <f ca="1">Main!$B$10*('Failure Rates'!AG16)*$AK65/8760/(('Failure Rates'!AG16)*$AL65/8760+1)</f>
        <v>0</v>
      </c>
      <c r="BP65" s="95">
        <f ca="1">Main!$B$10*('Failure Rates'!AH16)*$AK65/8760/(('Failure Rates'!AH16)*$AL65/8760+1)</f>
        <v>0</v>
      </c>
      <c r="BQ65" s="95">
        <f ca="1">Main!$B$10*('Failure Rates'!AI16)*$AK65/8760/(('Failure Rates'!AI16)*$AL65/8760+1)</f>
        <v>0</v>
      </c>
      <c r="BR65" s="95">
        <f ca="1">Main!$B$10*('Failure Rates'!AJ16)*$AK65/8760/(('Failure Rates'!AJ16)*$AL65/8760+1)</f>
        <v>0</v>
      </c>
    </row>
    <row r="66" spans="1:70" ht="10.5" x14ac:dyDescent="0.25">
      <c r="B66" s="8" t="s">
        <v>179</v>
      </c>
      <c r="C66" s="8">
        <f ca="1">IF(Main!$B$36="No results",0,IF(ISBLANK(Main!$B37),0,(INDEX(Main!$V$22:$V$33,MATCH(Main!$C37,Main!$B$22:$B$33,0))+INDEX(Main!$V$22:$V$33,MATCH(Main!$D37,Main!$B$22:$B$33,0)))))</f>
        <v>0</v>
      </c>
      <c r="D66" s="8">
        <f ca="1">IF(Main!$B$36="No results",0,IF(ISBLANK(Main!$B37),0,(INDEX(Main!$Z$22:$Z$33,MATCH(Main!$C37,Main!$B$22:$B$33,0)))))</f>
        <v>0</v>
      </c>
      <c r="E66" s="95">
        <f ca="1">Main!$B$9*('Failure Rates'!E17)*$C66/8760/(('Failure Rates'!E17)*$D66/8760+1)</f>
        <v>0</v>
      </c>
      <c r="F66" s="95">
        <f ca="1">Main!$B$9*('Failure Rates'!F17)*$C66/8760/(('Failure Rates'!F17)*$D66/8760+1)</f>
        <v>0</v>
      </c>
      <c r="G66" s="95">
        <f ca="1">Main!$B$9*('Failure Rates'!G17)*$C66/8760/(('Failure Rates'!G17)*$D66/8760+1)</f>
        <v>0</v>
      </c>
      <c r="H66" s="95">
        <f ca="1">Main!$B$9*('Failure Rates'!H17)*$C66/8760/(('Failure Rates'!H17)*$D66/8760+1)</f>
        <v>0</v>
      </c>
      <c r="I66" s="95">
        <f ca="1">Main!$B$9*('Failure Rates'!I17)*$C66/8760/(('Failure Rates'!I17)*$D66/8760+1)</f>
        <v>0</v>
      </c>
      <c r="J66" s="95">
        <f ca="1">Main!$B$9*('Failure Rates'!J17)*$C66/8760/(('Failure Rates'!J17)*$D66/8760+1)</f>
        <v>0</v>
      </c>
      <c r="K66" s="95">
        <f ca="1">Main!$B$9*('Failure Rates'!K17)*$C66/8760/(('Failure Rates'!K17)*$D66/8760+1)</f>
        <v>0</v>
      </c>
      <c r="L66" s="95">
        <f ca="1">Main!$B$9*('Failure Rates'!L17)*$C66/8760/(('Failure Rates'!L17)*$D66/8760+1)</f>
        <v>0</v>
      </c>
      <c r="M66" s="95">
        <f ca="1">Main!$B$9*('Failure Rates'!M17)*$C66/8760/(('Failure Rates'!M17)*$D66/8760+1)</f>
        <v>0</v>
      </c>
      <c r="N66" s="95">
        <f ca="1">Main!$B$9*('Failure Rates'!N17)*$C66/8760/(('Failure Rates'!N17)*$D66/8760+1)</f>
        <v>0</v>
      </c>
      <c r="O66" s="95">
        <f ca="1">Main!$B$9*('Failure Rates'!O17)*$C66/8760/(('Failure Rates'!O17)*$D66/8760+1)</f>
        <v>0</v>
      </c>
      <c r="P66" s="95">
        <f ca="1">Main!$B$9*('Failure Rates'!P17)*$C66/8760/(('Failure Rates'!P17)*$D66/8760+1)</f>
        <v>0</v>
      </c>
      <c r="Q66" s="95">
        <f ca="1">Main!$B$9*('Failure Rates'!Q17)*$C66/8760/(('Failure Rates'!Q17)*$D66/8760+1)</f>
        <v>0</v>
      </c>
      <c r="R66" s="95">
        <f ca="1">Main!$B$9*('Failure Rates'!R17)*$C66/8760/(('Failure Rates'!R17)*$D66/8760+1)</f>
        <v>0</v>
      </c>
      <c r="S66" s="95">
        <f ca="1">Main!$B$9*('Failure Rates'!S17)*$C66/8760/(('Failure Rates'!S17)*$D66/8760+1)</f>
        <v>0</v>
      </c>
      <c r="T66" s="95">
        <f ca="1">Main!$B$9*('Failure Rates'!T17)*$C66/8760/(('Failure Rates'!T17)*$D66/8760+1)</f>
        <v>0</v>
      </c>
      <c r="U66" s="95">
        <f ca="1">Main!$B$9*('Failure Rates'!U17)*$C66/8760/(('Failure Rates'!U17)*$D66/8760+1)</f>
        <v>0</v>
      </c>
      <c r="V66" s="95">
        <f ca="1">Main!$B$9*('Failure Rates'!V17)*$C66/8760/(('Failure Rates'!V17)*$D66/8760+1)</f>
        <v>0</v>
      </c>
      <c r="W66" s="95">
        <f ca="1">Main!$B$9*('Failure Rates'!W17)*$C66/8760/(('Failure Rates'!W17)*$D66/8760+1)</f>
        <v>0</v>
      </c>
      <c r="X66" s="95">
        <f ca="1">Main!$B$9*('Failure Rates'!X17)*$C66/8760/(('Failure Rates'!X17)*$D66/8760+1)</f>
        <v>0</v>
      </c>
      <c r="Y66" s="95">
        <f ca="1">Main!$B$9*('Failure Rates'!Y17)*$C66/8760/(('Failure Rates'!Y17)*$D66/8760+1)</f>
        <v>0</v>
      </c>
      <c r="Z66" s="95">
        <f ca="1">Main!$B$9*('Failure Rates'!Z17)*$C66/8760/(('Failure Rates'!Z17)*$D66/8760+1)</f>
        <v>0</v>
      </c>
      <c r="AA66" s="95">
        <f ca="1">Main!$B$9*('Failure Rates'!AA17)*$C66/8760/(('Failure Rates'!AA17)*$D66/8760+1)</f>
        <v>0</v>
      </c>
      <c r="AB66" s="95">
        <f ca="1">Main!$B$9*('Failure Rates'!AB17)*$C66/8760/(('Failure Rates'!AB17)*$D66/8760+1)</f>
        <v>0</v>
      </c>
      <c r="AC66" s="95">
        <f ca="1">Main!$B$9*('Failure Rates'!AC17)*$C66/8760/(('Failure Rates'!AC17)*$D66/8760+1)</f>
        <v>0</v>
      </c>
      <c r="AD66" s="95">
        <f ca="1">Main!$B$9*('Failure Rates'!AD17)*$C66/8760/(('Failure Rates'!AD17)*$D66/8760+1)</f>
        <v>0</v>
      </c>
      <c r="AE66" s="95">
        <f ca="1">Main!$B$9*('Failure Rates'!AE17)*$C66/8760/(('Failure Rates'!AE17)*$D66/8760+1)</f>
        <v>0</v>
      </c>
      <c r="AF66" s="95">
        <f ca="1">Main!$B$9*('Failure Rates'!AF17)*$C66/8760/(('Failure Rates'!AF17)*$D66/8760+1)</f>
        <v>0</v>
      </c>
      <c r="AG66" s="95">
        <f ca="1">Main!$B$9*('Failure Rates'!AG17)*$C66/8760/(('Failure Rates'!AG17)*$D66/8760+1)</f>
        <v>0</v>
      </c>
      <c r="AH66" s="95">
        <f ca="1">Main!$B$9*('Failure Rates'!AH17)*$C66/8760/(('Failure Rates'!AH17)*$D66/8760+1)</f>
        <v>0</v>
      </c>
      <c r="AI66" s="95">
        <f ca="1">Main!$B$9*('Failure Rates'!AI17)*$C66/8760/(('Failure Rates'!AI17)*$D66/8760+1)</f>
        <v>0</v>
      </c>
      <c r="AJ66" s="95">
        <f ca="1">Main!$B$9*('Failure Rates'!AJ17)*$C66/8760/(('Failure Rates'!AJ17)*$D66/8760+1)</f>
        <v>0</v>
      </c>
      <c r="AK66" s="14">
        <f ca="1">IF(Main!$B$36="No results",0,IF(ISBLANK(Main!$B37),0,(INDEX(Main!$X$22:$X$33,MATCH(Main!$C37,Main!$B$22:$B$33,0))+INDEX(Main!$X$22:$X$33,MATCH(Main!$D37,Main!$B$22:$B$33,0)))))</f>
        <v>0</v>
      </c>
      <c r="AL66" s="14">
        <f ca="1">IF(Main!$B$36="No results",0,IF(ISBLANK(Main!$B37),0,(INDEX(Main!$Z$22:$Z$33,MATCH(Main!$C37,Main!$B$22:$B$33,0)))))</f>
        <v>0</v>
      </c>
      <c r="AM66" s="95">
        <f ca="1">Main!$B$10*('Failure Rates'!E17)*$AK66/8760/(('Failure Rates'!E17)*$AL66/8760+1)</f>
        <v>0</v>
      </c>
      <c r="AN66" s="95">
        <f ca="1">Main!$B$10*('Failure Rates'!F17)*$AK66/8760/(('Failure Rates'!F17)*$AL66/8760+1)</f>
        <v>0</v>
      </c>
      <c r="AO66" s="95">
        <f ca="1">Main!$B$10*('Failure Rates'!G17)*$AK66/8760/(('Failure Rates'!G17)*$AL66/8760+1)</f>
        <v>0</v>
      </c>
      <c r="AP66" s="95">
        <f ca="1">Main!$B$10*('Failure Rates'!H17)*$AK66/8760/(('Failure Rates'!H17)*$AL66/8760+1)</f>
        <v>0</v>
      </c>
      <c r="AQ66" s="95">
        <f ca="1">Main!$B$10*('Failure Rates'!I17)*$AK66/8760/(('Failure Rates'!I17)*$AL66/8760+1)</f>
        <v>0</v>
      </c>
      <c r="AR66" s="95">
        <f ca="1">Main!$B$10*('Failure Rates'!J17)*$AK66/8760/(('Failure Rates'!J17)*$AL66/8760+1)</f>
        <v>0</v>
      </c>
      <c r="AS66" s="95">
        <f ca="1">Main!$B$10*('Failure Rates'!K17)*$AK66/8760/(('Failure Rates'!K17)*$AL66/8760+1)</f>
        <v>0</v>
      </c>
      <c r="AT66" s="95">
        <f ca="1">Main!$B$10*('Failure Rates'!L17)*$AK66/8760/(('Failure Rates'!L17)*$AL66/8760+1)</f>
        <v>0</v>
      </c>
      <c r="AU66" s="95">
        <f ca="1">Main!$B$10*('Failure Rates'!M17)*$AK66/8760/(('Failure Rates'!M17)*$AL66/8760+1)</f>
        <v>0</v>
      </c>
      <c r="AV66" s="95">
        <f ca="1">Main!$B$10*('Failure Rates'!N17)*$AK66/8760/(('Failure Rates'!N17)*$AL66/8760+1)</f>
        <v>0</v>
      </c>
      <c r="AW66" s="95">
        <f ca="1">Main!$B$10*('Failure Rates'!O17)*$AK66/8760/(('Failure Rates'!O17)*$AL66/8760+1)</f>
        <v>0</v>
      </c>
      <c r="AX66" s="95">
        <f ca="1">Main!$B$10*('Failure Rates'!P17)*$AK66/8760/(('Failure Rates'!P17)*$AL66/8760+1)</f>
        <v>0</v>
      </c>
      <c r="AY66" s="95">
        <f ca="1">Main!$B$10*('Failure Rates'!Q17)*$AK66/8760/(('Failure Rates'!Q17)*$AL66/8760+1)</f>
        <v>0</v>
      </c>
      <c r="AZ66" s="95">
        <f ca="1">Main!$B$10*('Failure Rates'!R17)*$AK66/8760/(('Failure Rates'!R17)*$AL66/8760+1)</f>
        <v>0</v>
      </c>
      <c r="BA66" s="95">
        <f ca="1">Main!$B$10*('Failure Rates'!S17)*$AK66/8760/(('Failure Rates'!S17)*$AL66/8760+1)</f>
        <v>0</v>
      </c>
      <c r="BB66" s="95">
        <f ca="1">Main!$B$10*('Failure Rates'!T17)*$AK66/8760/(('Failure Rates'!T17)*$AL66/8760+1)</f>
        <v>0</v>
      </c>
      <c r="BC66" s="95">
        <f ca="1">Main!$B$10*('Failure Rates'!U17)*$AK66/8760/(('Failure Rates'!U17)*$AL66/8760+1)</f>
        <v>0</v>
      </c>
      <c r="BD66" s="95">
        <f ca="1">Main!$B$10*('Failure Rates'!V17)*$AK66/8760/(('Failure Rates'!V17)*$AL66/8760+1)</f>
        <v>0</v>
      </c>
      <c r="BE66" s="95">
        <f ca="1">Main!$B$10*('Failure Rates'!W17)*$AK66/8760/(('Failure Rates'!W17)*$AL66/8760+1)</f>
        <v>0</v>
      </c>
      <c r="BF66" s="95">
        <f ca="1">Main!$B$10*('Failure Rates'!X17)*$AK66/8760/(('Failure Rates'!X17)*$AL66/8760+1)</f>
        <v>0</v>
      </c>
      <c r="BG66" s="95">
        <f ca="1">Main!$B$10*('Failure Rates'!Y17)*$AK66/8760/(('Failure Rates'!Y17)*$AL66/8760+1)</f>
        <v>0</v>
      </c>
      <c r="BH66" s="95">
        <f ca="1">Main!$B$10*('Failure Rates'!Z17)*$AK66/8760/(('Failure Rates'!Z17)*$AL66/8760+1)</f>
        <v>0</v>
      </c>
      <c r="BI66" s="95">
        <f ca="1">Main!$B$10*('Failure Rates'!AA17)*$AK66/8760/(('Failure Rates'!AA17)*$AL66/8760+1)</f>
        <v>0</v>
      </c>
      <c r="BJ66" s="95">
        <f ca="1">Main!$B$10*('Failure Rates'!AB17)*$AK66/8760/(('Failure Rates'!AB17)*$AL66/8760+1)</f>
        <v>0</v>
      </c>
      <c r="BK66" s="95">
        <f ca="1">Main!$B$10*('Failure Rates'!AC17)*$AK66/8760/(('Failure Rates'!AC17)*$AL66/8760+1)</f>
        <v>0</v>
      </c>
      <c r="BL66" s="95">
        <f ca="1">Main!$B$10*('Failure Rates'!AD17)*$AK66/8760/(('Failure Rates'!AD17)*$AL66/8760+1)</f>
        <v>0</v>
      </c>
      <c r="BM66" s="95">
        <f ca="1">Main!$B$10*('Failure Rates'!AE17)*$AK66/8760/(('Failure Rates'!AE17)*$AL66/8760+1)</f>
        <v>0</v>
      </c>
      <c r="BN66" s="95">
        <f ca="1">Main!$B$10*('Failure Rates'!AF17)*$AK66/8760/(('Failure Rates'!AF17)*$AL66/8760+1)</f>
        <v>0</v>
      </c>
      <c r="BO66" s="95">
        <f ca="1">Main!$B$10*('Failure Rates'!AG17)*$AK66/8760/(('Failure Rates'!AG17)*$AL66/8760+1)</f>
        <v>0</v>
      </c>
      <c r="BP66" s="95">
        <f ca="1">Main!$B$10*('Failure Rates'!AH17)*$AK66/8760/(('Failure Rates'!AH17)*$AL66/8760+1)</f>
        <v>0</v>
      </c>
      <c r="BQ66" s="95">
        <f ca="1">Main!$B$10*('Failure Rates'!AI17)*$AK66/8760/(('Failure Rates'!AI17)*$AL66/8760+1)</f>
        <v>0</v>
      </c>
      <c r="BR66" s="95">
        <f ca="1">Main!$B$10*('Failure Rates'!AJ17)*$AK66/8760/(('Failure Rates'!AJ17)*$AL66/8760+1)</f>
        <v>0</v>
      </c>
    </row>
    <row r="67" spans="1:70" ht="10.5" x14ac:dyDescent="0.25">
      <c r="B67" s="8" t="s">
        <v>180</v>
      </c>
      <c r="C67" s="8">
        <f ca="1">IF(Main!$B$36="No results",0,IF(ISBLANK(Main!$B38),0,(INDEX(Main!$V$22:$V$33,MATCH(Main!$C38,Main!$B$22:$B$33,0))+INDEX(Main!$V$22:$V$33,MATCH(Main!$D38,Main!$B$22:$B$33,0)))))</f>
        <v>0</v>
      </c>
      <c r="D67" s="8">
        <f ca="1">IF(Main!$B$36="No results",0,IF(ISBLANK(Main!$B38),0,(INDEX(Main!$Z$22:$Z$33,MATCH(Main!$C38,Main!$B$22:$B$33,0)))))</f>
        <v>0</v>
      </c>
      <c r="E67" s="95">
        <f ca="1">Main!$B$9*('Failure Rates'!E18)*$C67/8760/(('Failure Rates'!E18)*$D67/8760+1)</f>
        <v>0</v>
      </c>
      <c r="F67" s="95">
        <f ca="1">Main!$B$9*('Failure Rates'!F18)*$C67/8760/(('Failure Rates'!F18)*$D67/8760+1)</f>
        <v>0</v>
      </c>
      <c r="G67" s="95">
        <f ca="1">Main!$B$9*('Failure Rates'!G18)*$C67/8760/(('Failure Rates'!G18)*$D67/8760+1)</f>
        <v>0</v>
      </c>
      <c r="H67" s="95">
        <f ca="1">Main!$B$9*('Failure Rates'!H18)*$C67/8760/(('Failure Rates'!H18)*$D67/8760+1)</f>
        <v>0</v>
      </c>
      <c r="I67" s="95">
        <f ca="1">Main!$B$9*('Failure Rates'!I18)*$C67/8760/(('Failure Rates'!I18)*$D67/8760+1)</f>
        <v>0</v>
      </c>
      <c r="J67" s="95">
        <f ca="1">Main!$B$9*('Failure Rates'!J18)*$C67/8760/(('Failure Rates'!J18)*$D67/8760+1)</f>
        <v>0</v>
      </c>
      <c r="K67" s="95">
        <f ca="1">Main!$B$9*('Failure Rates'!K18)*$C67/8760/(('Failure Rates'!K18)*$D67/8760+1)</f>
        <v>0</v>
      </c>
      <c r="L67" s="95">
        <f ca="1">Main!$B$9*('Failure Rates'!L18)*$C67/8760/(('Failure Rates'!L18)*$D67/8760+1)</f>
        <v>0</v>
      </c>
      <c r="M67" s="95">
        <f ca="1">Main!$B$9*('Failure Rates'!M18)*$C67/8760/(('Failure Rates'!M18)*$D67/8760+1)</f>
        <v>0</v>
      </c>
      <c r="N67" s="95">
        <f ca="1">Main!$B$9*('Failure Rates'!N18)*$C67/8760/(('Failure Rates'!N18)*$D67/8760+1)</f>
        <v>0</v>
      </c>
      <c r="O67" s="95">
        <f ca="1">Main!$B$9*('Failure Rates'!O18)*$C67/8760/(('Failure Rates'!O18)*$D67/8760+1)</f>
        <v>0</v>
      </c>
      <c r="P67" s="95">
        <f ca="1">Main!$B$9*('Failure Rates'!P18)*$C67/8760/(('Failure Rates'!P18)*$D67/8760+1)</f>
        <v>0</v>
      </c>
      <c r="Q67" s="95">
        <f ca="1">Main!$B$9*('Failure Rates'!Q18)*$C67/8760/(('Failure Rates'!Q18)*$D67/8760+1)</f>
        <v>0</v>
      </c>
      <c r="R67" s="95">
        <f ca="1">Main!$B$9*('Failure Rates'!R18)*$C67/8760/(('Failure Rates'!R18)*$D67/8760+1)</f>
        <v>0</v>
      </c>
      <c r="S67" s="95">
        <f ca="1">Main!$B$9*('Failure Rates'!S18)*$C67/8760/(('Failure Rates'!S18)*$D67/8760+1)</f>
        <v>0</v>
      </c>
      <c r="T67" s="95">
        <f ca="1">Main!$B$9*('Failure Rates'!T18)*$C67/8760/(('Failure Rates'!T18)*$D67/8760+1)</f>
        <v>0</v>
      </c>
      <c r="U67" s="95">
        <f ca="1">Main!$B$9*('Failure Rates'!U18)*$C67/8760/(('Failure Rates'!U18)*$D67/8760+1)</f>
        <v>0</v>
      </c>
      <c r="V67" s="95">
        <f ca="1">Main!$B$9*('Failure Rates'!V18)*$C67/8760/(('Failure Rates'!V18)*$D67/8760+1)</f>
        <v>0</v>
      </c>
      <c r="W67" s="95">
        <f ca="1">Main!$B$9*('Failure Rates'!W18)*$C67/8760/(('Failure Rates'!W18)*$D67/8760+1)</f>
        <v>0</v>
      </c>
      <c r="X67" s="95">
        <f ca="1">Main!$B$9*('Failure Rates'!X18)*$C67/8760/(('Failure Rates'!X18)*$D67/8760+1)</f>
        <v>0</v>
      </c>
      <c r="Y67" s="95">
        <f ca="1">Main!$B$9*('Failure Rates'!Y18)*$C67/8760/(('Failure Rates'!Y18)*$D67/8760+1)</f>
        <v>0</v>
      </c>
      <c r="Z67" s="95">
        <f ca="1">Main!$B$9*('Failure Rates'!Z18)*$C67/8760/(('Failure Rates'!Z18)*$D67/8760+1)</f>
        <v>0</v>
      </c>
      <c r="AA67" s="95">
        <f ca="1">Main!$B$9*('Failure Rates'!AA18)*$C67/8760/(('Failure Rates'!AA18)*$D67/8760+1)</f>
        <v>0</v>
      </c>
      <c r="AB67" s="95">
        <f ca="1">Main!$B$9*('Failure Rates'!AB18)*$C67/8760/(('Failure Rates'!AB18)*$D67/8760+1)</f>
        <v>0</v>
      </c>
      <c r="AC67" s="95">
        <f ca="1">Main!$B$9*('Failure Rates'!AC18)*$C67/8760/(('Failure Rates'!AC18)*$D67/8760+1)</f>
        <v>0</v>
      </c>
      <c r="AD67" s="95">
        <f ca="1">Main!$B$9*('Failure Rates'!AD18)*$C67/8760/(('Failure Rates'!AD18)*$D67/8760+1)</f>
        <v>0</v>
      </c>
      <c r="AE67" s="95">
        <f ca="1">Main!$B$9*('Failure Rates'!AE18)*$C67/8760/(('Failure Rates'!AE18)*$D67/8760+1)</f>
        <v>0</v>
      </c>
      <c r="AF67" s="95">
        <f ca="1">Main!$B$9*('Failure Rates'!AF18)*$C67/8760/(('Failure Rates'!AF18)*$D67/8760+1)</f>
        <v>0</v>
      </c>
      <c r="AG67" s="95">
        <f ca="1">Main!$B$9*('Failure Rates'!AG18)*$C67/8760/(('Failure Rates'!AG18)*$D67/8760+1)</f>
        <v>0</v>
      </c>
      <c r="AH67" s="95">
        <f ca="1">Main!$B$9*('Failure Rates'!AH18)*$C67/8760/(('Failure Rates'!AH18)*$D67/8760+1)</f>
        <v>0</v>
      </c>
      <c r="AI67" s="95">
        <f ca="1">Main!$B$9*('Failure Rates'!AI18)*$C67/8760/(('Failure Rates'!AI18)*$D67/8760+1)</f>
        <v>0</v>
      </c>
      <c r="AJ67" s="95">
        <f ca="1">Main!$B$9*('Failure Rates'!AJ18)*$C67/8760/(('Failure Rates'!AJ18)*$D67/8760+1)</f>
        <v>0</v>
      </c>
      <c r="AK67" s="14">
        <f ca="1">IF(Main!$B$36="No results",0,IF(ISBLANK(Main!$B38),0,(INDEX(Main!$X$22:$X$33,MATCH(Main!$C38,Main!$B$22:$B$33,0))+INDEX(Main!$X$22:$X$33,MATCH(Main!$D38,Main!$B$22:$B$33,0)))))</f>
        <v>0</v>
      </c>
      <c r="AL67" s="14">
        <f ca="1">IF(Main!$B$36="No results",0,IF(ISBLANK(Main!$B38),0,(INDEX(Main!$Z$22:$Z$33,MATCH(Main!$C38,Main!$B$22:$B$33,0)))))</f>
        <v>0</v>
      </c>
      <c r="AM67" s="95">
        <f ca="1">Main!$B$10*('Failure Rates'!E18)*$AK67/8760/(('Failure Rates'!E18)*$AL67/8760+1)</f>
        <v>0</v>
      </c>
      <c r="AN67" s="95">
        <f ca="1">Main!$B$10*('Failure Rates'!F18)*$AK67/8760/(('Failure Rates'!F18)*$AL67/8760+1)</f>
        <v>0</v>
      </c>
      <c r="AO67" s="95">
        <f ca="1">Main!$B$10*('Failure Rates'!G18)*$AK67/8760/(('Failure Rates'!G18)*$AL67/8760+1)</f>
        <v>0</v>
      </c>
      <c r="AP67" s="95">
        <f ca="1">Main!$B$10*('Failure Rates'!H18)*$AK67/8760/(('Failure Rates'!H18)*$AL67/8760+1)</f>
        <v>0</v>
      </c>
      <c r="AQ67" s="95">
        <f ca="1">Main!$B$10*('Failure Rates'!I18)*$AK67/8760/(('Failure Rates'!I18)*$AL67/8760+1)</f>
        <v>0</v>
      </c>
      <c r="AR67" s="95">
        <f ca="1">Main!$B$10*('Failure Rates'!J18)*$AK67/8760/(('Failure Rates'!J18)*$AL67/8760+1)</f>
        <v>0</v>
      </c>
      <c r="AS67" s="95">
        <f ca="1">Main!$B$10*('Failure Rates'!K18)*$AK67/8760/(('Failure Rates'!K18)*$AL67/8760+1)</f>
        <v>0</v>
      </c>
      <c r="AT67" s="95">
        <f ca="1">Main!$B$10*('Failure Rates'!L18)*$AK67/8760/(('Failure Rates'!L18)*$AL67/8760+1)</f>
        <v>0</v>
      </c>
      <c r="AU67" s="95">
        <f ca="1">Main!$B$10*('Failure Rates'!M18)*$AK67/8760/(('Failure Rates'!M18)*$AL67/8760+1)</f>
        <v>0</v>
      </c>
      <c r="AV67" s="95">
        <f ca="1">Main!$B$10*('Failure Rates'!N18)*$AK67/8760/(('Failure Rates'!N18)*$AL67/8760+1)</f>
        <v>0</v>
      </c>
      <c r="AW67" s="95">
        <f ca="1">Main!$B$10*('Failure Rates'!O18)*$AK67/8760/(('Failure Rates'!O18)*$AL67/8760+1)</f>
        <v>0</v>
      </c>
      <c r="AX67" s="95">
        <f ca="1">Main!$B$10*('Failure Rates'!P18)*$AK67/8760/(('Failure Rates'!P18)*$AL67/8760+1)</f>
        <v>0</v>
      </c>
      <c r="AY67" s="95">
        <f ca="1">Main!$B$10*('Failure Rates'!Q18)*$AK67/8760/(('Failure Rates'!Q18)*$AL67/8760+1)</f>
        <v>0</v>
      </c>
      <c r="AZ67" s="95">
        <f ca="1">Main!$B$10*('Failure Rates'!R18)*$AK67/8760/(('Failure Rates'!R18)*$AL67/8760+1)</f>
        <v>0</v>
      </c>
      <c r="BA67" s="95">
        <f ca="1">Main!$B$10*('Failure Rates'!S18)*$AK67/8760/(('Failure Rates'!S18)*$AL67/8760+1)</f>
        <v>0</v>
      </c>
      <c r="BB67" s="95">
        <f ca="1">Main!$B$10*('Failure Rates'!T18)*$AK67/8760/(('Failure Rates'!T18)*$AL67/8760+1)</f>
        <v>0</v>
      </c>
      <c r="BC67" s="95">
        <f ca="1">Main!$B$10*('Failure Rates'!U18)*$AK67/8760/(('Failure Rates'!U18)*$AL67/8760+1)</f>
        <v>0</v>
      </c>
      <c r="BD67" s="95">
        <f ca="1">Main!$B$10*('Failure Rates'!V18)*$AK67/8760/(('Failure Rates'!V18)*$AL67/8760+1)</f>
        <v>0</v>
      </c>
      <c r="BE67" s="95">
        <f ca="1">Main!$B$10*('Failure Rates'!W18)*$AK67/8760/(('Failure Rates'!W18)*$AL67/8760+1)</f>
        <v>0</v>
      </c>
      <c r="BF67" s="95">
        <f ca="1">Main!$B$10*('Failure Rates'!X18)*$AK67/8760/(('Failure Rates'!X18)*$AL67/8760+1)</f>
        <v>0</v>
      </c>
      <c r="BG67" s="95">
        <f ca="1">Main!$B$10*('Failure Rates'!Y18)*$AK67/8760/(('Failure Rates'!Y18)*$AL67/8760+1)</f>
        <v>0</v>
      </c>
      <c r="BH67" s="95">
        <f ca="1">Main!$B$10*('Failure Rates'!Z18)*$AK67/8760/(('Failure Rates'!Z18)*$AL67/8760+1)</f>
        <v>0</v>
      </c>
      <c r="BI67" s="95">
        <f ca="1">Main!$B$10*('Failure Rates'!AA18)*$AK67/8760/(('Failure Rates'!AA18)*$AL67/8760+1)</f>
        <v>0</v>
      </c>
      <c r="BJ67" s="95">
        <f ca="1">Main!$B$10*('Failure Rates'!AB18)*$AK67/8760/(('Failure Rates'!AB18)*$AL67/8760+1)</f>
        <v>0</v>
      </c>
      <c r="BK67" s="95">
        <f ca="1">Main!$B$10*('Failure Rates'!AC18)*$AK67/8760/(('Failure Rates'!AC18)*$AL67/8760+1)</f>
        <v>0</v>
      </c>
      <c r="BL67" s="95">
        <f ca="1">Main!$B$10*('Failure Rates'!AD18)*$AK67/8760/(('Failure Rates'!AD18)*$AL67/8760+1)</f>
        <v>0</v>
      </c>
      <c r="BM67" s="95">
        <f ca="1">Main!$B$10*('Failure Rates'!AE18)*$AK67/8760/(('Failure Rates'!AE18)*$AL67/8760+1)</f>
        <v>0</v>
      </c>
      <c r="BN67" s="95">
        <f ca="1">Main!$B$10*('Failure Rates'!AF18)*$AK67/8760/(('Failure Rates'!AF18)*$AL67/8760+1)</f>
        <v>0</v>
      </c>
      <c r="BO67" s="95">
        <f ca="1">Main!$B$10*('Failure Rates'!AG18)*$AK67/8760/(('Failure Rates'!AG18)*$AL67/8760+1)</f>
        <v>0</v>
      </c>
      <c r="BP67" s="95">
        <f ca="1">Main!$B$10*('Failure Rates'!AH18)*$AK67/8760/(('Failure Rates'!AH18)*$AL67/8760+1)</f>
        <v>0</v>
      </c>
      <c r="BQ67" s="95">
        <f ca="1">Main!$B$10*('Failure Rates'!AI18)*$AK67/8760/(('Failure Rates'!AI18)*$AL67/8760+1)</f>
        <v>0</v>
      </c>
      <c r="BR67" s="95">
        <f ca="1">Main!$B$10*('Failure Rates'!AJ18)*$AK67/8760/(('Failure Rates'!AJ18)*$AL67/8760+1)</f>
        <v>0</v>
      </c>
    </row>
    <row r="68" spans="1:70" ht="10.5" x14ac:dyDescent="0.25">
      <c r="B68" s="8" t="s">
        <v>181</v>
      </c>
      <c r="C68" s="8">
        <f ca="1">IF(Main!$B$36="No results",0,IF(ISBLANK(Main!$B39),0,(INDEX(Main!$V$22:$V$33,MATCH(Main!$C39,Main!$B$22:$B$33,0))+INDEX(Main!$V$22:$V$33,MATCH(Main!$D39,Main!$B$22:$B$33,0)))))</f>
        <v>0</v>
      </c>
      <c r="D68" s="8">
        <f ca="1">IF(Main!$B$36="No results",0,IF(ISBLANK(Main!$B39),0,(INDEX(Main!$Z$22:$Z$33,MATCH(Main!$C39,Main!$B$22:$B$33,0)))))</f>
        <v>0</v>
      </c>
      <c r="E68" s="95">
        <f ca="1">Main!$B$9*('Failure Rates'!E19)*$C68/8760/(('Failure Rates'!E19)*$D68/8760+1)</f>
        <v>0</v>
      </c>
      <c r="F68" s="95">
        <f ca="1">Main!$B$9*('Failure Rates'!F19)*$C68/8760/(('Failure Rates'!F19)*$D68/8760+1)</f>
        <v>0</v>
      </c>
      <c r="G68" s="95">
        <f ca="1">Main!$B$9*('Failure Rates'!G19)*$C68/8760/(('Failure Rates'!G19)*$D68/8760+1)</f>
        <v>0</v>
      </c>
      <c r="H68" s="95">
        <f ca="1">Main!$B$9*('Failure Rates'!H19)*$C68/8760/(('Failure Rates'!H19)*$D68/8760+1)</f>
        <v>0</v>
      </c>
      <c r="I68" s="95">
        <f ca="1">Main!$B$9*('Failure Rates'!I19)*$C68/8760/(('Failure Rates'!I19)*$D68/8760+1)</f>
        <v>0</v>
      </c>
      <c r="J68" s="95">
        <f ca="1">Main!$B$9*('Failure Rates'!J19)*$C68/8760/(('Failure Rates'!J19)*$D68/8760+1)</f>
        <v>0</v>
      </c>
      <c r="K68" s="95">
        <f ca="1">Main!$B$9*('Failure Rates'!K19)*$C68/8760/(('Failure Rates'!K19)*$D68/8760+1)</f>
        <v>0</v>
      </c>
      <c r="L68" s="95">
        <f ca="1">Main!$B$9*('Failure Rates'!L19)*$C68/8760/(('Failure Rates'!L19)*$D68/8760+1)</f>
        <v>0</v>
      </c>
      <c r="M68" s="95">
        <f ca="1">Main!$B$9*('Failure Rates'!M19)*$C68/8760/(('Failure Rates'!M19)*$D68/8760+1)</f>
        <v>0</v>
      </c>
      <c r="N68" s="95">
        <f ca="1">Main!$B$9*('Failure Rates'!N19)*$C68/8760/(('Failure Rates'!N19)*$D68/8760+1)</f>
        <v>0</v>
      </c>
      <c r="O68" s="95">
        <f ca="1">Main!$B$9*('Failure Rates'!O19)*$C68/8760/(('Failure Rates'!O19)*$D68/8760+1)</f>
        <v>0</v>
      </c>
      <c r="P68" s="95">
        <f ca="1">Main!$B$9*('Failure Rates'!P19)*$C68/8760/(('Failure Rates'!P19)*$D68/8760+1)</f>
        <v>0</v>
      </c>
      <c r="Q68" s="95">
        <f ca="1">Main!$B$9*('Failure Rates'!Q19)*$C68/8760/(('Failure Rates'!Q19)*$D68/8760+1)</f>
        <v>0</v>
      </c>
      <c r="R68" s="95">
        <f ca="1">Main!$B$9*('Failure Rates'!R19)*$C68/8760/(('Failure Rates'!R19)*$D68/8760+1)</f>
        <v>0</v>
      </c>
      <c r="S68" s="95">
        <f ca="1">Main!$B$9*('Failure Rates'!S19)*$C68/8760/(('Failure Rates'!S19)*$D68/8760+1)</f>
        <v>0</v>
      </c>
      <c r="T68" s="95">
        <f ca="1">Main!$B$9*('Failure Rates'!T19)*$C68/8760/(('Failure Rates'!T19)*$D68/8760+1)</f>
        <v>0</v>
      </c>
      <c r="U68" s="95">
        <f ca="1">Main!$B$9*('Failure Rates'!U19)*$C68/8760/(('Failure Rates'!U19)*$D68/8760+1)</f>
        <v>0</v>
      </c>
      <c r="V68" s="95">
        <f ca="1">Main!$B$9*('Failure Rates'!V19)*$C68/8760/(('Failure Rates'!V19)*$D68/8760+1)</f>
        <v>0</v>
      </c>
      <c r="W68" s="95">
        <f ca="1">Main!$B$9*('Failure Rates'!W19)*$C68/8760/(('Failure Rates'!W19)*$D68/8760+1)</f>
        <v>0</v>
      </c>
      <c r="X68" s="95">
        <f ca="1">Main!$B$9*('Failure Rates'!X19)*$C68/8760/(('Failure Rates'!X19)*$D68/8760+1)</f>
        <v>0</v>
      </c>
      <c r="Y68" s="95">
        <f ca="1">Main!$B$9*('Failure Rates'!Y19)*$C68/8760/(('Failure Rates'!Y19)*$D68/8760+1)</f>
        <v>0</v>
      </c>
      <c r="Z68" s="95">
        <f ca="1">Main!$B$9*('Failure Rates'!Z19)*$C68/8760/(('Failure Rates'!Z19)*$D68/8760+1)</f>
        <v>0</v>
      </c>
      <c r="AA68" s="95">
        <f ca="1">Main!$B$9*('Failure Rates'!AA19)*$C68/8760/(('Failure Rates'!AA19)*$D68/8760+1)</f>
        <v>0</v>
      </c>
      <c r="AB68" s="95">
        <f ca="1">Main!$B$9*('Failure Rates'!AB19)*$C68/8760/(('Failure Rates'!AB19)*$D68/8760+1)</f>
        <v>0</v>
      </c>
      <c r="AC68" s="95">
        <f ca="1">Main!$B$9*('Failure Rates'!AC19)*$C68/8760/(('Failure Rates'!AC19)*$D68/8760+1)</f>
        <v>0</v>
      </c>
      <c r="AD68" s="95">
        <f ca="1">Main!$B$9*('Failure Rates'!AD19)*$C68/8760/(('Failure Rates'!AD19)*$D68/8760+1)</f>
        <v>0</v>
      </c>
      <c r="AE68" s="95">
        <f ca="1">Main!$B$9*('Failure Rates'!AE19)*$C68/8760/(('Failure Rates'!AE19)*$D68/8760+1)</f>
        <v>0</v>
      </c>
      <c r="AF68" s="95">
        <f ca="1">Main!$B$9*('Failure Rates'!AF19)*$C68/8760/(('Failure Rates'!AF19)*$D68/8760+1)</f>
        <v>0</v>
      </c>
      <c r="AG68" s="95">
        <f ca="1">Main!$B$9*('Failure Rates'!AG19)*$C68/8760/(('Failure Rates'!AG19)*$D68/8760+1)</f>
        <v>0</v>
      </c>
      <c r="AH68" s="95">
        <f ca="1">Main!$B$9*('Failure Rates'!AH19)*$C68/8760/(('Failure Rates'!AH19)*$D68/8760+1)</f>
        <v>0</v>
      </c>
      <c r="AI68" s="95">
        <f ca="1">Main!$B$9*('Failure Rates'!AI19)*$C68/8760/(('Failure Rates'!AI19)*$D68/8760+1)</f>
        <v>0</v>
      </c>
      <c r="AJ68" s="95">
        <f ca="1">Main!$B$9*('Failure Rates'!AJ19)*$C68/8760/(('Failure Rates'!AJ19)*$D68/8760+1)</f>
        <v>0</v>
      </c>
      <c r="AK68" s="14">
        <f ca="1">IF(Main!$B$36="No results",0,IF(ISBLANK(Main!$B39),0,(INDEX(Main!$X$22:$X$33,MATCH(Main!$C39,Main!$B$22:$B$33,0))+INDEX(Main!$X$22:$X$33,MATCH(Main!$D39,Main!$B$22:$B$33,0)))))</f>
        <v>0</v>
      </c>
      <c r="AL68" s="14">
        <f ca="1">IF(Main!$B$36="No results",0,IF(ISBLANK(Main!$B39),0,(INDEX(Main!$Z$22:$Z$33,MATCH(Main!$C39,Main!$B$22:$B$33,0)))))</f>
        <v>0</v>
      </c>
      <c r="AM68" s="95">
        <f ca="1">Main!$B$10*('Failure Rates'!E19)*$AK68/8760/(('Failure Rates'!E19)*$AL68/8760+1)</f>
        <v>0</v>
      </c>
      <c r="AN68" s="95">
        <f ca="1">Main!$B$10*('Failure Rates'!F19)*$AK68/8760/(('Failure Rates'!F19)*$AL68/8760+1)</f>
        <v>0</v>
      </c>
      <c r="AO68" s="95">
        <f ca="1">Main!$B$10*('Failure Rates'!G19)*$AK68/8760/(('Failure Rates'!G19)*$AL68/8760+1)</f>
        <v>0</v>
      </c>
      <c r="AP68" s="95">
        <f ca="1">Main!$B$10*('Failure Rates'!H19)*$AK68/8760/(('Failure Rates'!H19)*$AL68/8760+1)</f>
        <v>0</v>
      </c>
      <c r="AQ68" s="95">
        <f ca="1">Main!$B$10*('Failure Rates'!I19)*$AK68/8760/(('Failure Rates'!I19)*$AL68/8760+1)</f>
        <v>0</v>
      </c>
      <c r="AR68" s="95">
        <f ca="1">Main!$B$10*('Failure Rates'!J19)*$AK68/8760/(('Failure Rates'!J19)*$AL68/8760+1)</f>
        <v>0</v>
      </c>
      <c r="AS68" s="95">
        <f ca="1">Main!$B$10*('Failure Rates'!K19)*$AK68/8760/(('Failure Rates'!K19)*$AL68/8760+1)</f>
        <v>0</v>
      </c>
      <c r="AT68" s="95">
        <f ca="1">Main!$B$10*('Failure Rates'!L19)*$AK68/8760/(('Failure Rates'!L19)*$AL68/8760+1)</f>
        <v>0</v>
      </c>
      <c r="AU68" s="95">
        <f ca="1">Main!$B$10*('Failure Rates'!M19)*$AK68/8760/(('Failure Rates'!M19)*$AL68/8760+1)</f>
        <v>0</v>
      </c>
      <c r="AV68" s="95">
        <f ca="1">Main!$B$10*('Failure Rates'!N19)*$AK68/8760/(('Failure Rates'!N19)*$AL68/8760+1)</f>
        <v>0</v>
      </c>
      <c r="AW68" s="95">
        <f ca="1">Main!$B$10*('Failure Rates'!O19)*$AK68/8760/(('Failure Rates'!O19)*$AL68/8760+1)</f>
        <v>0</v>
      </c>
      <c r="AX68" s="95">
        <f ca="1">Main!$B$10*('Failure Rates'!P19)*$AK68/8760/(('Failure Rates'!P19)*$AL68/8760+1)</f>
        <v>0</v>
      </c>
      <c r="AY68" s="95">
        <f ca="1">Main!$B$10*('Failure Rates'!Q19)*$AK68/8760/(('Failure Rates'!Q19)*$AL68/8760+1)</f>
        <v>0</v>
      </c>
      <c r="AZ68" s="95">
        <f ca="1">Main!$B$10*('Failure Rates'!R19)*$AK68/8760/(('Failure Rates'!R19)*$AL68/8760+1)</f>
        <v>0</v>
      </c>
      <c r="BA68" s="95">
        <f ca="1">Main!$B$10*('Failure Rates'!S19)*$AK68/8760/(('Failure Rates'!S19)*$AL68/8760+1)</f>
        <v>0</v>
      </c>
      <c r="BB68" s="95">
        <f ca="1">Main!$B$10*('Failure Rates'!T19)*$AK68/8760/(('Failure Rates'!T19)*$AL68/8760+1)</f>
        <v>0</v>
      </c>
      <c r="BC68" s="95">
        <f ca="1">Main!$B$10*('Failure Rates'!U19)*$AK68/8760/(('Failure Rates'!U19)*$AL68/8760+1)</f>
        <v>0</v>
      </c>
      <c r="BD68" s="95">
        <f ca="1">Main!$B$10*('Failure Rates'!V19)*$AK68/8760/(('Failure Rates'!V19)*$AL68/8760+1)</f>
        <v>0</v>
      </c>
      <c r="BE68" s="95">
        <f ca="1">Main!$B$10*('Failure Rates'!W19)*$AK68/8760/(('Failure Rates'!W19)*$AL68/8760+1)</f>
        <v>0</v>
      </c>
      <c r="BF68" s="95">
        <f ca="1">Main!$B$10*('Failure Rates'!X19)*$AK68/8760/(('Failure Rates'!X19)*$AL68/8760+1)</f>
        <v>0</v>
      </c>
      <c r="BG68" s="95">
        <f ca="1">Main!$B$10*('Failure Rates'!Y19)*$AK68/8760/(('Failure Rates'!Y19)*$AL68/8760+1)</f>
        <v>0</v>
      </c>
      <c r="BH68" s="95">
        <f ca="1">Main!$B$10*('Failure Rates'!Z19)*$AK68/8760/(('Failure Rates'!Z19)*$AL68/8760+1)</f>
        <v>0</v>
      </c>
      <c r="BI68" s="95">
        <f ca="1">Main!$B$10*('Failure Rates'!AA19)*$AK68/8760/(('Failure Rates'!AA19)*$AL68/8760+1)</f>
        <v>0</v>
      </c>
      <c r="BJ68" s="95">
        <f ca="1">Main!$B$10*('Failure Rates'!AB19)*$AK68/8760/(('Failure Rates'!AB19)*$AL68/8760+1)</f>
        <v>0</v>
      </c>
      <c r="BK68" s="95">
        <f ca="1">Main!$B$10*('Failure Rates'!AC19)*$AK68/8760/(('Failure Rates'!AC19)*$AL68/8760+1)</f>
        <v>0</v>
      </c>
      <c r="BL68" s="95">
        <f ca="1">Main!$B$10*('Failure Rates'!AD19)*$AK68/8760/(('Failure Rates'!AD19)*$AL68/8760+1)</f>
        <v>0</v>
      </c>
      <c r="BM68" s="95">
        <f ca="1">Main!$B$10*('Failure Rates'!AE19)*$AK68/8760/(('Failure Rates'!AE19)*$AL68/8760+1)</f>
        <v>0</v>
      </c>
      <c r="BN68" s="95">
        <f ca="1">Main!$B$10*('Failure Rates'!AF19)*$AK68/8760/(('Failure Rates'!AF19)*$AL68/8760+1)</f>
        <v>0</v>
      </c>
      <c r="BO68" s="95">
        <f ca="1">Main!$B$10*('Failure Rates'!AG19)*$AK68/8760/(('Failure Rates'!AG19)*$AL68/8760+1)</f>
        <v>0</v>
      </c>
      <c r="BP68" s="95">
        <f ca="1">Main!$B$10*('Failure Rates'!AH19)*$AK68/8760/(('Failure Rates'!AH19)*$AL68/8760+1)</f>
        <v>0</v>
      </c>
      <c r="BQ68" s="95">
        <f ca="1">Main!$B$10*('Failure Rates'!AI19)*$AK68/8760/(('Failure Rates'!AI19)*$AL68/8760+1)</f>
        <v>0</v>
      </c>
      <c r="BR68" s="95">
        <f ca="1">Main!$B$10*('Failure Rates'!AJ19)*$AK68/8760/(('Failure Rates'!AJ19)*$AL68/8760+1)</f>
        <v>0</v>
      </c>
    </row>
    <row r="69" spans="1:70" ht="10.5" x14ac:dyDescent="0.25">
      <c r="B69" s="8" t="s">
        <v>182</v>
      </c>
      <c r="C69" s="8">
        <f ca="1">IF(Main!$B$36="No results",0,IF(ISBLANK(Main!$B40),0,(INDEX(Main!$V$22:$V$33,MATCH(Main!$C40,Main!$B$22:$B$33,0))+INDEX(Main!$V$22:$V$33,MATCH(Main!$D40,Main!$B$22:$B$33,0)))))</f>
        <v>0</v>
      </c>
      <c r="D69" s="8">
        <f ca="1">IF(Main!$B$36="No results",0,IF(ISBLANK(Main!$B40),0,(INDEX(Main!$Z$22:$Z$33,MATCH(Main!$C40,Main!$B$22:$B$33,0)))))</f>
        <v>0</v>
      </c>
      <c r="E69" s="95">
        <f ca="1">Main!$B$9*('Failure Rates'!E20)*$C69/8760/(('Failure Rates'!E20)*$D69/8760+1)</f>
        <v>0</v>
      </c>
      <c r="F69" s="95">
        <f ca="1">Main!$B$9*('Failure Rates'!F20)*$C69/8760/(('Failure Rates'!F20)*$D69/8760+1)</f>
        <v>0</v>
      </c>
      <c r="G69" s="95">
        <f ca="1">Main!$B$9*('Failure Rates'!G20)*$C69/8760/(('Failure Rates'!G20)*$D69/8760+1)</f>
        <v>0</v>
      </c>
      <c r="H69" s="95">
        <f ca="1">Main!$B$9*('Failure Rates'!H20)*$C69/8760/(('Failure Rates'!H20)*$D69/8760+1)</f>
        <v>0</v>
      </c>
      <c r="I69" s="95">
        <f ca="1">Main!$B$9*('Failure Rates'!I20)*$C69/8760/(('Failure Rates'!I20)*$D69/8760+1)</f>
        <v>0</v>
      </c>
      <c r="J69" s="95">
        <f ca="1">Main!$B$9*('Failure Rates'!J20)*$C69/8760/(('Failure Rates'!J20)*$D69/8760+1)</f>
        <v>0</v>
      </c>
      <c r="K69" s="95">
        <f ca="1">Main!$B$9*('Failure Rates'!K20)*$C69/8760/(('Failure Rates'!K20)*$D69/8760+1)</f>
        <v>0</v>
      </c>
      <c r="L69" s="95">
        <f ca="1">Main!$B$9*('Failure Rates'!L20)*$C69/8760/(('Failure Rates'!L20)*$D69/8760+1)</f>
        <v>0</v>
      </c>
      <c r="M69" s="95">
        <f ca="1">Main!$B$9*('Failure Rates'!M20)*$C69/8760/(('Failure Rates'!M20)*$D69/8760+1)</f>
        <v>0</v>
      </c>
      <c r="N69" s="95">
        <f ca="1">Main!$B$9*('Failure Rates'!N20)*$C69/8760/(('Failure Rates'!N20)*$D69/8760+1)</f>
        <v>0</v>
      </c>
      <c r="O69" s="95">
        <f ca="1">Main!$B$9*('Failure Rates'!O20)*$C69/8760/(('Failure Rates'!O20)*$D69/8760+1)</f>
        <v>0</v>
      </c>
      <c r="P69" s="95">
        <f ca="1">Main!$B$9*('Failure Rates'!P20)*$C69/8760/(('Failure Rates'!P20)*$D69/8760+1)</f>
        <v>0</v>
      </c>
      <c r="Q69" s="95">
        <f ca="1">Main!$B$9*('Failure Rates'!Q20)*$C69/8760/(('Failure Rates'!Q20)*$D69/8760+1)</f>
        <v>0</v>
      </c>
      <c r="R69" s="95">
        <f ca="1">Main!$B$9*('Failure Rates'!R20)*$C69/8760/(('Failure Rates'!R20)*$D69/8760+1)</f>
        <v>0</v>
      </c>
      <c r="S69" s="95">
        <f ca="1">Main!$B$9*('Failure Rates'!S20)*$C69/8760/(('Failure Rates'!S20)*$D69/8760+1)</f>
        <v>0</v>
      </c>
      <c r="T69" s="95">
        <f ca="1">Main!$B$9*('Failure Rates'!T20)*$C69/8760/(('Failure Rates'!T20)*$D69/8760+1)</f>
        <v>0</v>
      </c>
      <c r="U69" s="95">
        <f ca="1">Main!$B$9*('Failure Rates'!U20)*$C69/8760/(('Failure Rates'!U20)*$D69/8760+1)</f>
        <v>0</v>
      </c>
      <c r="V69" s="95">
        <f ca="1">Main!$B$9*('Failure Rates'!V20)*$C69/8760/(('Failure Rates'!V20)*$D69/8760+1)</f>
        <v>0</v>
      </c>
      <c r="W69" s="95">
        <f ca="1">Main!$B$9*('Failure Rates'!W20)*$C69/8760/(('Failure Rates'!W20)*$D69/8760+1)</f>
        <v>0</v>
      </c>
      <c r="X69" s="95">
        <f ca="1">Main!$B$9*('Failure Rates'!X20)*$C69/8760/(('Failure Rates'!X20)*$D69/8760+1)</f>
        <v>0</v>
      </c>
      <c r="Y69" s="95">
        <f ca="1">Main!$B$9*('Failure Rates'!Y20)*$C69/8760/(('Failure Rates'!Y20)*$D69/8760+1)</f>
        <v>0</v>
      </c>
      <c r="Z69" s="95">
        <f ca="1">Main!$B$9*('Failure Rates'!Z20)*$C69/8760/(('Failure Rates'!Z20)*$D69/8760+1)</f>
        <v>0</v>
      </c>
      <c r="AA69" s="95">
        <f ca="1">Main!$B$9*('Failure Rates'!AA20)*$C69/8760/(('Failure Rates'!AA20)*$D69/8760+1)</f>
        <v>0</v>
      </c>
      <c r="AB69" s="95">
        <f ca="1">Main!$B$9*('Failure Rates'!AB20)*$C69/8760/(('Failure Rates'!AB20)*$D69/8760+1)</f>
        <v>0</v>
      </c>
      <c r="AC69" s="95">
        <f ca="1">Main!$B$9*('Failure Rates'!AC20)*$C69/8760/(('Failure Rates'!AC20)*$D69/8760+1)</f>
        <v>0</v>
      </c>
      <c r="AD69" s="95">
        <f ca="1">Main!$B$9*('Failure Rates'!AD20)*$C69/8760/(('Failure Rates'!AD20)*$D69/8760+1)</f>
        <v>0</v>
      </c>
      <c r="AE69" s="95">
        <f ca="1">Main!$B$9*('Failure Rates'!AE20)*$C69/8760/(('Failure Rates'!AE20)*$D69/8760+1)</f>
        <v>0</v>
      </c>
      <c r="AF69" s="95">
        <f ca="1">Main!$B$9*('Failure Rates'!AF20)*$C69/8760/(('Failure Rates'!AF20)*$D69/8760+1)</f>
        <v>0</v>
      </c>
      <c r="AG69" s="95">
        <f ca="1">Main!$B$9*('Failure Rates'!AG20)*$C69/8760/(('Failure Rates'!AG20)*$D69/8760+1)</f>
        <v>0</v>
      </c>
      <c r="AH69" s="95">
        <f ca="1">Main!$B$9*('Failure Rates'!AH20)*$C69/8760/(('Failure Rates'!AH20)*$D69/8760+1)</f>
        <v>0</v>
      </c>
      <c r="AI69" s="95">
        <f ca="1">Main!$B$9*('Failure Rates'!AI20)*$C69/8760/(('Failure Rates'!AI20)*$D69/8760+1)</f>
        <v>0</v>
      </c>
      <c r="AJ69" s="95">
        <f ca="1">Main!$B$9*('Failure Rates'!AJ20)*$C69/8760/(('Failure Rates'!AJ20)*$D69/8760+1)</f>
        <v>0</v>
      </c>
      <c r="AK69" s="14">
        <f ca="1">IF(Main!$B$36="No results",0,IF(ISBLANK(Main!$B40),0,(INDEX(Main!$X$22:$X$33,MATCH(Main!$C40,Main!$B$22:$B$33,0))+INDEX(Main!$X$22:$X$33,MATCH(Main!$D40,Main!$B$22:$B$33,0)))))</f>
        <v>0</v>
      </c>
      <c r="AL69" s="14">
        <f ca="1">IF(Main!$B$36="No results",0,IF(ISBLANK(Main!$B40),0,(INDEX(Main!$Z$22:$Z$33,MATCH(Main!$C40,Main!$B$22:$B$33,0)))))</f>
        <v>0</v>
      </c>
      <c r="AM69" s="95">
        <f ca="1">Main!$B$10*('Failure Rates'!E20)*$AK69/8760/(('Failure Rates'!E20)*$AL69/8760+1)</f>
        <v>0</v>
      </c>
      <c r="AN69" s="95">
        <f ca="1">Main!$B$10*('Failure Rates'!F20)*$AK69/8760/(('Failure Rates'!F20)*$AL69/8760+1)</f>
        <v>0</v>
      </c>
      <c r="AO69" s="95">
        <f ca="1">Main!$B$10*('Failure Rates'!G20)*$AK69/8760/(('Failure Rates'!G20)*$AL69/8760+1)</f>
        <v>0</v>
      </c>
      <c r="AP69" s="95">
        <f ca="1">Main!$B$10*('Failure Rates'!H20)*$AK69/8760/(('Failure Rates'!H20)*$AL69/8760+1)</f>
        <v>0</v>
      </c>
      <c r="AQ69" s="95">
        <f ca="1">Main!$B$10*('Failure Rates'!I20)*$AK69/8760/(('Failure Rates'!I20)*$AL69/8760+1)</f>
        <v>0</v>
      </c>
      <c r="AR69" s="95">
        <f ca="1">Main!$B$10*('Failure Rates'!J20)*$AK69/8760/(('Failure Rates'!J20)*$AL69/8760+1)</f>
        <v>0</v>
      </c>
      <c r="AS69" s="95">
        <f ca="1">Main!$B$10*('Failure Rates'!K20)*$AK69/8760/(('Failure Rates'!K20)*$AL69/8760+1)</f>
        <v>0</v>
      </c>
      <c r="AT69" s="95">
        <f ca="1">Main!$B$10*('Failure Rates'!L20)*$AK69/8760/(('Failure Rates'!L20)*$AL69/8760+1)</f>
        <v>0</v>
      </c>
      <c r="AU69" s="95">
        <f ca="1">Main!$B$10*('Failure Rates'!M20)*$AK69/8760/(('Failure Rates'!M20)*$AL69/8760+1)</f>
        <v>0</v>
      </c>
      <c r="AV69" s="95">
        <f ca="1">Main!$B$10*('Failure Rates'!N20)*$AK69/8760/(('Failure Rates'!N20)*$AL69/8760+1)</f>
        <v>0</v>
      </c>
      <c r="AW69" s="95">
        <f ca="1">Main!$B$10*('Failure Rates'!O20)*$AK69/8760/(('Failure Rates'!O20)*$AL69/8760+1)</f>
        <v>0</v>
      </c>
      <c r="AX69" s="95">
        <f ca="1">Main!$B$10*('Failure Rates'!P20)*$AK69/8760/(('Failure Rates'!P20)*$AL69/8760+1)</f>
        <v>0</v>
      </c>
      <c r="AY69" s="95">
        <f ca="1">Main!$B$10*('Failure Rates'!Q20)*$AK69/8760/(('Failure Rates'!Q20)*$AL69/8760+1)</f>
        <v>0</v>
      </c>
      <c r="AZ69" s="95">
        <f ca="1">Main!$B$10*('Failure Rates'!R20)*$AK69/8760/(('Failure Rates'!R20)*$AL69/8760+1)</f>
        <v>0</v>
      </c>
      <c r="BA69" s="95">
        <f ca="1">Main!$B$10*('Failure Rates'!S20)*$AK69/8760/(('Failure Rates'!S20)*$AL69/8760+1)</f>
        <v>0</v>
      </c>
      <c r="BB69" s="95">
        <f ca="1">Main!$B$10*('Failure Rates'!T20)*$AK69/8760/(('Failure Rates'!T20)*$AL69/8760+1)</f>
        <v>0</v>
      </c>
      <c r="BC69" s="95">
        <f ca="1">Main!$B$10*('Failure Rates'!U20)*$AK69/8760/(('Failure Rates'!U20)*$AL69/8760+1)</f>
        <v>0</v>
      </c>
      <c r="BD69" s="95">
        <f ca="1">Main!$B$10*('Failure Rates'!V20)*$AK69/8760/(('Failure Rates'!V20)*$AL69/8760+1)</f>
        <v>0</v>
      </c>
      <c r="BE69" s="95">
        <f ca="1">Main!$B$10*('Failure Rates'!W20)*$AK69/8760/(('Failure Rates'!W20)*$AL69/8760+1)</f>
        <v>0</v>
      </c>
      <c r="BF69" s="95">
        <f ca="1">Main!$B$10*('Failure Rates'!X20)*$AK69/8760/(('Failure Rates'!X20)*$AL69/8760+1)</f>
        <v>0</v>
      </c>
      <c r="BG69" s="95">
        <f ca="1">Main!$B$10*('Failure Rates'!Y20)*$AK69/8760/(('Failure Rates'!Y20)*$AL69/8760+1)</f>
        <v>0</v>
      </c>
      <c r="BH69" s="95">
        <f ca="1">Main!$B$10*('Failure Rates'!Z20)*$AK69/8760/(('Failure Rates'!Z20)*$AL69/8760+1)</f>
        <v>0</v>
      </c>
      <c r="BI69" s="95">
        <f ca="1">Main!$B$10*('Failure Rates'!AA20)*$AK69/8760/(('Failure Rates'!AA20)*$AL69/8760+1)</f>
        <v>0</v>
      </c>
      <c r="BJ69" s="95">
        <f ca="1">Main!$B$10*('Failure Rates'!AB20)*$AK69/8760/(('Failure Rates'!AB20)*$AL69/8760+1)</f>
        <v>0</v>
      </c>
      <c r="BK69" s="95">
        <f ca="1">Main!$B$10*('Failure Rates'!AC20)*$AK69/8760/(('Failure Rates'!AC20)*$AL69/8760+1)</f>
        <v>0</v>
      </c>
      <c r="BL69" s="95">
        <f ca="1">Main!$B$10*('Failure Rates'!AD20)*$AK69/8760/(('Failure Rates'!AD20)*$AL69/8760+1)</f>
        <v>0</v>
      </c>
      <c r="BM69" s="95">
        <f ca="1">Main!$B$10*('Failure Rates'!AE20)*$AK69/8760/(('Failure Rates'!AE20)*$AL69/8760+1)</f>
        <v>0</v>
      </c>
      <c r="BN69" s="95">
        <f ca="1">Main!$B$10*('Failure Rates'!AF20)*$AK69/8760/(('Failure Rates'!AF20)*$AL69/8760+1)</f>
        <v>0</v>
      </c>
      <c r="BO69" s="95">
        <f ca="1">Main!$B$10*('Failure Rates'!AG20)*$AK69/8760/(('Failure Rates'!AG20)*$AL69/8760+1)</f>
        <v>0</v>
      </c>
      <c r="BP69" s="95">
        <f ca="1">Main!$B$10*('Failure Rates'!AH20)*$AK69/8760/(('Failure Rates'!AH20)*$AL69/8760+1)</f>
        <v>0</v>
      </c>
      <c r="BQ69" s="95">
        <f ca="1">Main!$B$10*('Failure Rates'!AI20)*$AK69/8760/(('Failure Rates'!AI20)*$AL69/8760+1)</f>
        <v>0</v>
      </c>
      <c r="BR69" s="95">
        <f ca="1">Main!$B$10*('Failure Rates'!AJ20)*$AK69/8760/(('Failure Rates'!AJ20)*$AL69/8760+1)</f>
        <v>0</v>
      </c>
    </row>
    <row r="70" spans="1:70" ht="10.5" x14ac:dyDescent="0.25">
      <c r="B70" s="8" t="s">
        <v>183</v>
      </c>
      <c r="C70" s="8">
        <f ca="1">IF(Main!$B$36="No results",0,IF(ISBLANK(Main!$B41),0,(INDEX(Main!$V$22:$V$33,MATCH(Main!$C41,Main!$B$22:$B$33,0))+INDEX(Main!$V$22:$V$33,MATCH(Main!$D41,Main!$B$22:$B$33,0)))))</f>
        <v>0</v>
      </c>
      <c r="D70" s="8">
        <f ca="1">IF(Main!$B$36="No results",0,IF(ISBLANK(Main!$B41),0,(INDEX(Main!$Z$22:$Z$33,MATCH(Main!$C41,Main!$B$22:$B$33,0)))))</f>
        <v>0</v>
      </c>
      <c r="E70" s="95">
        <f ca="1">Main!$B$9*('Failure Rates'!E21)*$C70/8760/(('Failure Rates'!E21)*$D70/8760+1)</f>
        <v>0</v>
      </c>
      <c r="F70" s="95">
        <f ca="1">Main!$B$9*('Failure Rates'!F21)*$C70/8760/(('Failure Rates'!F21)*$D70/8760+1)</f>
        <v>0</v>
      </c>
      <c r="G70" s="95">
        <f ca="1">Main!$B$9*('Failure Rates'!G21)*$C70/8760/(('Failure Rates'!G21)*$D70/8760+1)</f>
        <v>0</v>
      </c>
      <c r="H70" s="95">
        <f ca="1">Main!$B$9*('Failure Rates'!H21)*$C70/8760/(('Failure Rates'!H21)*$D70/8760+1)</f>
        <v>0</v>
      </c>
      <c r="I70" s="95">
        <f ca="1">Main!$B$9*('Failure Rates'!I21)*$C70/8760/(('Failure Rates'!I21)*$D70/8760+1)</f>
        <v>0</v>
      </c>
      <c r="J70" s="95">
        <f ca="1">Main!$B$9*('Failure Rates'!J21)*$C70/8760/(('Failure Rates'!J21)*$D70/8760+1)</f>
        <v>0</v>
      </c>
      <c r="K70" s="95">
        <f ca="1">Main!$B$9*('Failure Rates'!K21)*$C70/8760/(('Failure Rates'!K21)*$D70/8760+1)</f>
        <v>0</v>
      </c>
      <c r="L70" s="95">
        <f ca="1">Main!$B$9*('Failure Rates'!L21)*$C70/8760/(('Failure Rates'!L21)*$D70/8760+1)</f>
        <v>0</v>
      </c>
      <c r="M70" s="95">
        <f ca="1">Main!$B$9*('Failure Rates'!M21)*$C70/8760/(('Failure Rates'!M21)*$D70/8760+1)</f>
        <v>0</v>
      </c>
      <c r="N70" s="95">
        <f ca="1">Main!$B$9*('Failure Rates'!N21)*$C70/8760/(('Failure Rates'!N21)*$D70/8760+1)</f>
        <v>0</v>
      </c>
      <c r="O70" s="95">
        <f ca="1">Main!$B$9*('Failure Rates'!O21)*$C70/8760/(('Failure Rates'!O21)*$D70/8760+1)</f>
        <v>0</v>
      </c>
      <c r="P70" s="95">
        <f ca="1">Main!$B$9*('Failure Rates'!P21)*$C70/8760/(('Failure Rates'!P21)*$D70/8760+1)</f>
        <v>0</v>
      </c>
      <c r="Q70" s="95">
        <f ca="1">Main!$B$9*('Failure Rates'!Q21)*$C70/8760/(('Failure Rates'!Q21)*$D70/8760+1)</f>
        <v>0</v>
      </c>
      <c r="R70" s="95">
        <f ca="1">Main!$B$9*('Failure Rates'!R21)*$C70/8760/(('Failure Rates'!R21)*$D70/8760+1)</f>
        <v>0</v>
      </c>
      <c r="S70" s="95">
        <f ca="1">Main!$B$9*('Failure Rates'!S21)*$C70/8760/(('Failure Rates'!S21)*$D70/8760+1)</f>
        <v>0</v>
      </c>
      <c r="T70" s="95">
        <f ca="1">Main!$B$9*('Failure Rates'!T21)*$C70/8760/(('Failure Rates'!T21)*$D70/8760+1)</f>
        <v>0</v>
      </c>
      <c r="U70" s="95">
        <f ca="1">Main!$B$9*('Failure Rates'!U21)*$C70/8760/(('Failure Rates'!U21)*$D70/8760+1)</f>
        <v>0</v>
      </c>
      <c r="V70" s="95">
        <f ca="1">Main!$B$9*('Failure Rates'!V21)*$C70/8760/(('Failure Rates'!V21)*$D70/8760+1)</f>
        <v>0</v>
      </c>
      <c r="W70" s="95">
        <f ca="1">Main!$B$9*('Failure Rates'!W21)*$C70/8760/(('Failure Rates'!W21)*$D70/8760+1)</f>
        <v>0</v>
      </c>
      <c r="X70" s="95">
        <f ca="1">Main!$B$9*('Failure Rates'!X21)*$C70/8760/(('Failure Rates'!X21)*$D70/8760+1)</f>
        <v>0</v>
      </c>
      <c r="Y70" s="95">
        <f ca="1">Main!$B$9*('Failure Rates'!Y21)*$C70/8760/(('Failure Rates'!Y21)*$D70/8760+1)</f>
        <v>0</v>
      </c>
      <c r="Z70" s="95">
        <f ca="1">Main!$B$9*('Failure Rates'!Z21)*$C70/8760/(('Failure Rates'!Z21)*$D70/8760+1)</f>
        <v>0</v>
      </c>
      <c r="AA70" s="95">
        <f ca="1">Main!$B$9*('Failure Rates'!AA21)*$C70/8760/(('Failure Rates'!AA21)*$D70/8760+1)</f>
        <v>0</v>
      </c>
      <c r="AB70" s="95">
        <f ca="1">Main!$B$9*('Failure Rates'!AB21)*$C70/8760/(('Failure Rates'!AB21)*$D70/8760+1)</f>
        <v>0</v>
      </c>
      <c r="AC70" s="95">
        <f ca="1">Main!$B$9*('Failure Rates'!AC21)*$C70/8760/(('Failure Rates'!AC21)*$D70/8760+1)</f>
        <v>0</v>
      </c>
      <c r="AD70" s="95">
        <f ca="1">Main!$B$9*('Failure Rates'!AD21)*$C70/8760/(('Failure Rates'!AD21)*$D70/8760+1)</f>
        <v>0</v>
      </c>
      <c r="AE70" s="95">
        <f ca="1">Main!$B$9*('Failure Rates'!AE21)*$C70/8760/(('Failure Rates'!AE21)*$D70/8760+1)</f>
        <v>0</v>
      </c>
      <c r="AF70" s="95">
        <f ca="1">Main!$B$9*('Failure Rates'!AF21)*$C70/8760/(('Failure Rates'!AF21)*$D70/8760+1)</f>
        <v>0</v>
      </c>
      <c r="AG70" s="95">
        <f ca="1">Main!$B$9*('Failure Rates'!AG21)*$C70/8760/(('Failure Rates'!AG21)*$D70/8760+1)</f>
        <v>0</v>
      </c>
      <c r="AH70" s="95">
        <f ca="1">Main!$B$9*('Failure Rates'!AH21)*$C70/8760/(('Failure Rates'!AH21)*$D70/8760+1)</f>
        <v>0</v>
      </c>
      <c r="AI70" s="95">
        <f ca="1">Main!$B$9*('Failure Rates'!AI21)*$C70/8760/(('Failure Rates'!AI21)*$D70/8760+1)</f>
        <v>0</v>
      </c>
      <c r="AJ70" s="95">
        <f ca="1">Main!$B$9*('Failure Rates'!AJ21)*$C70/8760/(('Failure Rates'!AJ21)*$D70/8760+1)</f>
        <v>0</v>
      </c>
      <c r="AK70" s="14">
        <f ca="1">IF(Main!$B$36="No results",0,IF(ISBLANK(Main!$B41),0,(INDEX(Main!$X$22:$X$33,MATCH(Main!$C41,Main!$B$22:$B$33,0))+INDEX(Main!$X$22:$X$33,MATCH(Main!$D41,Main!$B$22:$B$33,0)))))</f>
        <v>0</v>
      </c>
      <c r="AL70" s="14">
        <f ca="1">IF(Main!$B$36="No results",0,IF(ISBLANK(Main!$B41),0,(INDEX(Main!$Z$22:$Z$33,MATCH(Main!$C41,Main!$B$22:$B$33,0)))))</f>
        <v>0</v>
      </c>
      <c r="AM70" s="95">
        <f ca="1">Main!$B$10*('Failure Rates'!E21)*$AK70/8760/(('Failure Rates'!E21)*$AL70/8760+1)</f>
        <v>0</v>
      </c>
      <c r="AN70" s="95">
        <f ca="1">Main!$B$10*('Failure Rates'!F21)*$AK70/8760/(('Failure Rates'!F21)*$AL70/8760+1)</f>
        <v>0</v>
      </c>
      <c r="AO70" s="95">
        <f ca="1">Main!$B$10*('Failure Rates'!G21)*$AK70/8760/(('Failure Rates'!G21)*$AL70/8760+1)</f>
        <v>0</v>
      </c>
      <c r="AP70" s="95">
        <f ca="1">Main!$B$10*('Failure Rates'!H21)*$AK70/8760/(('Failure Rates'!H21)*$AL70/8760+1)</f>
        <v>0</v>
      </c>
      <c r="AQ70" s="95">
        <f ca="1">Main!$B$10*('Failure Rates'!I21)*$AK70/8760/(('Failure Rates'!I21)*$AL70/8760+1)</f>
        <v>0</v>
      </c>
      <c r="AR70" s="95">
        <f ca="1">Main!$B$10*('Failure Rates'!J21)*$AK70/8760/(('Failure Rates'!J21)*$AL70/8760+1)</f>
        <v>0</v>
      </c>
      <c r="AS70" s="95">
        <f ca="1">Main!$B$10*('Failure Rates'!K21)*$AK70/8760/(('Failure Rates'!K21)*$AL70/8760+1)</f>
        <v>0</v>
      </c>
      <c r="AT70" s="95">
        <f ca="1">Main!$B$10*('Failure Rates'!L21)*$AK70/8760/(('Failure Rates'!L21)*$AL70/8760+1)</f>
        <v>0</v>
      </c>
      <c r="AU70" s="95">
        <f ca="1">Main!$B$10*('Failure Rates'!M21)*$AK70/8760/(('Failure Rates'!M21)*$AL70/8760+1)</f>
        <v>0</v>
      </c>
      <c r="AV70" s="95">
        <f ca="1">Main!$B$10*('Failure Rates'!N21)*$AK70/8760/(('Failure Rates'!N21)*$AL70/8760+1)</f>
        <v>0</v>
      </c>
      <c r="AW70" s="95">
        <f ca="1">Main!$B$10*('Failure Rates'!O21)*$AK70/8760/(('Failure Rates'!O21)*$AL70/8760+1)</f>
        <v>0</v>
      </c>
      <c r="AX70" s="95">
        <f ca="1">Main!$B$10*('Failure Rates'!P21)*$AK70/8760/(('Failure Rates'!P21)*$AL70/8760+1)</f>
        <v>0</v>
      </c>
      <c r="AY70" s="95">
        <f ca="1">Main!$B$10*('Failure Rates'!Q21)*$AK70/8760/(('Failure Rates'!Q21)*$AL70/8760+1)</f>
        <v>0</v>
      </c>
      <c r="AZ70" s="95">
        <f ca="1">Main!$B$10*('Failure Rates'!R21)*$AK70/8760/(('Failure Rates'!R21)*$AL70/8760+1)</f>
        <v>0</v>
      </c>
      <c r="BA70" s="95">
        <f ca="1">Main!$B$10*('Failure Rates'!S21)*$AK70/8760/(('Failure Rates'!S21)*$AL70/8760+1)</f>
        <v>0</v>
      </c>
      <c r="BB70" s="95">
        <f ca="1">Main!$B$10*('Failure Rates'!T21)*$AK70/8760/(('Failure Rates'!T21)*$AL70/8760+1)</f>
        <v>0</v>
      </c>
      <c r="BC70" s="95">
        <f ca="1">Main!$B$10*('Failure Rates'!U21)*$AK70/8760/(('Failure Rates'!U21)*$AL70/8760+1)</f>
        <v>0</v>
      </c>
      <c r="BD70" s="95">
        <f ca="1">Main!$B$10*('Failure Rates'!V21)*$AK70/8760/(('Failure Rates'!V21)*$AL70/8760+1)</f>
        <v>0</v>
      </c>
      <c r="BE70" s="95">
        <f ca="1">Main!$B$10*('Failure Rates'!W21)*$AK70/8760/(('Failure Rates'!W21)*$AL70/8760+1)</f>
        <v>0</v>
      </c>
      <c r="BF70" s="95">
        <f ca="1">Main!$B$10*('Failure Rates'!X21)*$AK70/8760/(('Failure Rates'!X21)*$AL70/8760+1)</f>
        <v>0</v>
      </c>
      <c r="BG70" s="95">
        <f ca="1">Main!$B$10*('Failure Rates'!Y21)*$AK70/8760/(('Failure Rates'!Y21)*$AL70/8760+1)</f>
        <v>0</v>
      </c>
      <c r="BH70" s="95">
        <f ca="1">Main!$B$10*('Failure Rates'!Z21)*$AK70/8760/(('Failure Rates'!Z21)*$AL70/8760+1)</f>
        <v>0</v>
      </c>
      <c r="BI70" s="95">
        <f ca="1">Main!$B$10*('Failure Rates'!AA21)*$AK70/8760/(('Failure Rates'!AA21)*$AL70/8760+1)</f>
        <v>0</v>
      </c>
      <c r="BJ70" s="95">
        <f ca="1">Main!$B$10*('Failure Rates'!AB21)*$AK70/8760/(('Failure Rates'!AB21)*$AL70/8760+1)</f>
        <v>0</v>
      </c>
      <c r="BK70" s="95">
        <f ca="1">Main!$B$10*('Failure Rates'!AC21)*$AK70/8760/(('Failure Rates'!AC21)*$AL70/8760+1)</f>
        <v>0</v>
      </c>
      <c r="BL70" s="95">
        <f ca="1">Main!$B$10*('Failure Rates'!AD21)*$AK70/8760/(('Failure Rates'!AD21)*$AL70/8760+1)</f>
        <v>0</v>
      </c>
      <c r="BM70" s="95">
        <f ca="1">Main!$B$10*('Failure Rates'!AE21)*$AK70/8760/(('Failure Rates'!AE21)*$AL70/8760+1)</f>
        <v>0</v>
      </c>
      <c r="BN70" s="95">
        <f ca="1">Main!$B$10*('Failure Rates'!AF21)*$AK70/8760/(('Failure Rates'!AF21)*$AL70/8760+1)</f>
        <v>0</v>
      </c>
      <c r="BO70" s="95">
        <f ca="1">Main!$B$10*('Failure Rates'!AG21)*$AK70/8760/(('Failure Rates'!AG21)*$AL70/8760+1)</f>
        <v>0</v>
      </c>
      <c r="BP70" s="95">
        <f ca="1">Main!$B$10*('Failure Rates'!AH21)*$AK70/8760/(('Failure Rates'!AH21)*$AL70/8760+1)</f>
        <v>0</v>
      </c>
      <c r="BQ70" s="95">
        <f ca="1">Main!$B$10*('Failure Rates'!AI21)*$AK70/8760/(('Failure Rates'!AI21)*$AL70/8760+1)</f>
        <v>0</v>
      </c>
      <c r="BR70" s="95">
        <f ca="1">Main!$B$10*('Failure Rates'!AJ21)*$AK70/8760/(('Failure Rates'!AJ21)*$AL70/8760+1)</f>
        <v>0</v>
      </c>
    </row>
    <row r="71" spans="1:70" ht="10.5" x14ac:dyDescent="0.25">
      <c r="B71" s="8" t="s">
        <v>184</v>
      </c>
      <c r="C71" s="8">
        <f ca="1">IF(Main!$B$36="No results",0,IF(ISBLANK(Main!$B42),0,(INDEX(Main!$V$22:$V$33,MATCH(Main!$C42,Main!$B$22:$B$33,0))+INDEX(Main!$V$22:$V$33,MATCH(Main!$D42,Main!$B$22:$B$33,0)))))</f>
        <v>0</v>
      </c>
      <c r="D71" s="8">
        <f ca="1">IF(Main!$B$36="No results",0,IF(ISBLANK(Main!$B42),0,(INDEX(Main!$Z$22:$Z$33,MATCH(Main!$C42,Main!$B$22:$B$33,0)))))</f>
        <v>0</v>
      </c>
      <c r="E71" s="95">
        <f ca="1">Main!$B$9*('Failure Rates'!E22)*$C71/8760/(('Failure Rates'!E22)*$D71/8760+1)</f>
        <v>0</v>
      </c>
      <c r="F71" s="95">
        <f ca="1">Main!$B$9*('Failure Rates'!F22)*$C71/8760/(('Failure Rates'!F22)*$D71/8760+1)</f>
        <v>0</v>
      </c>
      <c r="G71" s="95">
        <f ca="1">Main!$B$9*('Failure Rates'!G22)*$C71/8760/(('Failure Rates'!G22)*$D71/8760+1)</f>
        <v>0</v>
      </c>
      <c r="H71" s="95">
        <f ca="1">Main!$B$9*('Failure Rates'!H22)*$C71/8760/(('Failure Rates'!H22)*$D71/8760+1)</f>
        <v>0</v>
      </c>
      <c r="I71" s="95">
        <f ca="1">Main!$B$9*('Failure Rates'!I22)*$C71/8760/(('Failure Rates'!I22)*$D71/8760+1)</f>
        <v>0</v>
      </c>
      <c r="J71" s="95">
        <f ca="1">Main!$B$9*('Failure Rates'!J22)*$C71/8760/(('Failure Rates'!J22)*$D71/8760+1)</f>
        <v>0</v>
      </c>
      <c r="K71" s="95">
        <f ca="1">Main!$B$9*('Failure Rates'!K22)*$C71/8760/(('Failure Rates'!K22)*$D71/8760+1)</f>
        <v>0</v>
      </c>
      <c r="L71" s="95">
        <f ca="1">Main!$B$9*('Failure Rates'!L22)*$C71/8760/(('Failure Rates'!L22)*$D71/8760+1)</f>
        <v>0</v>
      </c>
      <c r="M71" s="95">
        <f ca="1">Main!$B$9*('Failure Rates'!M22)*$C71/8760/(('Failure Rates'!M22)*$D71/8760+1)</f>
        <v>0</v>
      </c>
      <c r="N71" s="95">
        <f ca="1">Main!$B$9*('Failure Rates'!N22)*$C71/8760/(('Failure Rates'!N22)*$D71/8760+1)</f>
        <v>0</v>
      </c>
      <c r="O71" s="95">
        <f ca="1">Main!$B$9*('Failure Rates'!O22)*$C71/8760/(('Failure Rates'!O22)*$D71/8760+1)</f>
        <v>0</v>
      </c>
      <c r="P71" s="95">
        <f ca="1">Main!$B$9*('Failure Rates'!P22)*$C71/8760/(('Failure Rates'!P22)*$D71/8760+1)</f>
        <v>0</v>
      </c>
      <c r="Q71" s="95">
        <f ca="1">Main!$B$9*('Failure Rates'!Q22)*$C71/8760/(('Failure Rates'!Q22)*$D71/8760+1)</f>
        <v>0</v>
      </c>
      <c r="R71" s="95">
        <f ca="1">Main!$B$9*('Failure Rates'!R22)*$C71/8760/(('Failure Rates'!R22)*$D71/8760+1)</f>
        <v>0</v>
      </c>
      <c r="S71" s="95">
        <f ca="1">Main!$B$9*('Failure Rates'!S22)*$C71/8760/(('Failure Rates'!S22)*$D71/8760+1)</f>
        <v>0</v>
      </c>
      <c r="T71" s="95">
        <f ca="1">Main!$B$9*('Failure Rates'!T22)*$C71/8760/(('Failure Rates'!T22)*$D71/8760+1)</f>
        <v>0</v>
      </c>
      <c r="U71" s="95">
        <f ca="1">Main!$B$9*('Failure Rates'!U22)*$C71/8760/(('Failure Rates'!U22)*$D71/8760+1)</f>
        <v>0</v>
      </c>
      <c r="V71" s="95">
        <f ca="1">Main!$B$9*('Failure Rates'!V22)*$C71/8760/(('Failure Rates'!V22)*$D71/8760+1)</f>
        <v>0</v>
      </c>
      <c r="W71" s="95">
        <f ca="1">Main!$B$9*('Failure Rates'!W22)*$C71/8760/(('Failure Rates'!W22)*$D71/8760+1)</f>
        <v>0</v>
      </c>
      <c r="X71" s="95">
        <f ca="1">Main!$B$9*('Failure Rates'!X22)*$C71/8760/(('Failure Rates'!X22)*$D71/8760+1)</f>
        <v>0</v>
      </c>
      <c r="Y71" s="95">
        <f ca="1">Main!$B$9*('Failure Rates'!Y22)*$C71/8760/(('Failure Rates'!Y22)*$D71/8760+1)</f>
        <v>0</v>
      </c>
      <c r="Z71" s="95">
        <f ca="1">Main!$B$9*('Failure Rates'!Z22)*$C71/8760/(('Failure Rates'!Z22)*$D71/8760+1)</f>
        <v>0</v>
      </c>
      <c r="AA71" s="95">
        <f ca="1">Main!$B$9*('Failure Rates'!AA22)*$C71/8760/(('Failure Rates'!AA22)*$D71/8760+1)</f>
        <v>0</v>
      </c>
      <c r="AB71" s="95">
        <f ca="1">Main!$B$9*('Failure Rates'!AB22)*$C71/8760/(('Failure Rates'!AB22)*$D71/8760+1)</f>
        <v>0</v>
      </c>
      <c r="AC71" s="95">
        <f ca="1">Main!$B$9*('Failure Rates'!AC22)*$C71/8760/(('Failure Rates'!AC22)*$D71/8760+1)</f>
        <v>0</v>
      </c>
      <c r="AD71" s="95">
        <f ca="1">Main!$B$9*('Failure Rates'!AD22)*$C71/8760/(('Failure Rates'!AD22)*$D71/8760+1)</f>
        <v>0</v>
      </c>
      <c r="AE71" s="95">
        <f ca="1">Main!$B$9*('Failure Rates'!AE22)*$C71/8760/(('Failure Rates'!AE22)*$D71/8760+1)</f>
        <v>0</v>
      </c>
      <c r="AF71" s="95">
        <f ca="1">Main!$B$9*('Failure Rates'!AF22)*$C71/8760/(('Failure Rates'!AF22)*$D71/8760+1)</f>
        <v>0</v>
      </c>
      <c r="AG71" s="95">
        <f ca="1">Main!$B$9*('Failure Rates'!AG22)*$C71/8760/(('Failure Rates'!AG22)*$D71/8760+1)</f>
        <v>0</v>
      </c>
      <c r="AH71" s="95">
        <f ca="1">Main!$B$9*('Failure Rates'!AH22)*$C71/8760/(('Failure Rates'!AH22)*$D71/8760+1)</f>
        <v>0</v>
      </c>
      <c r="AI71" s="95">
        <f ca="1">Main!$B$9*('Failure Rates'!AI22)*$C71/8760/(('Failure Rates'!AI22)*$D71/8760+1)</f>
        <v>0</v>
      </c>
      <c r="AJ71" s="95">
        <f ca="1">Main!$B$9*('Failure Rates'!AJ22)*$C71/8760/(('Failure Rates'!AJ22)*$D71/8760+1)</f>
        <v>0</v>
      </c>
      <c r="AK71" s="14">
        <f ca="1">IF(Main!$B$36="No results",0,IF(ISBLANK(Main!$B42),0,(INDEX(Main!$X$22:$X$33,MATCH(Main!$C42,Main!$B$22:$B$33,0))+INDEX(Main!$X$22:$X$33,MATCH(Main!$D42,Main!$B$22:$B$33,0)))))</f>
        <v>0</v>
      </c>
      <c r="AL71" s="14">
        <f ca="1">IF(Main!$B$36="No results",0,IF(ISBLANK(Main!$B42),0,(INDEX(Main!$Z$22:$Z$33,MATCH(Main!$C42,Main!$B$22:$B$33,0)))))</f>
        <v>0</v>
      </c>
      <c r="AM71" s="95">
        <f ca="1">Main!$B$10*('Failure Rates'!E22)*$AK71/8760/(('Failure Rates'!E22)*$AL71/8760+1)</f>
        <v>0</v>
      </c>
      <c r="AN71" s="95">
        <f ca="1">Main!$B$10*('Failure Rates'!F22)*$AK71/8760/(('Failure Rates'!F22)*$AL71/8760+1)</f>
        <v>0</v>
      </c>
      <c r="AO71" s="95">
        <f ca="1">Main!$B$10*('Failure Rates'!G22)*$AK71/8760/(('Failure Rates'!G22)*$AL71/8760+1)</f>
        <v>0</v>
      </c>
      <c r="AP71" s="95">
        <f ca="1">Main!$B$10*('Failure Rates'!H22)*$AK71/8760/(('Failure Rates'!H22)*$AL71/8760+1)</f>
        <v>0</v>
      </c>
      <c r="AQ71" s="95">
        <f ca="1">Main!$B$10*('Failure Rates'!I22)*$AK71/8760/(('Failure Rates'!I22)*$AL71/8760+1)</f>
        <v>0</v>
      </c>
      <c r="AR71" s="95">
        <f ca="1">Main!$B$10*('Failure Rates'!J22)*$AK71/8760/(('Failure Rates'!J22)*$AL71/8760+1)</f>
        <v>0</v>
      </c>
      <c r="AS71" s="95">
        <f ca="1">Main!$B$10*('Failure Rates'!K22)*$AK71/8760/(('Failure Rates'!K22)*$AL71/8760+1)</f>
        <v>0</v>
      </c>
      <c r="AT71" s="95">
        <f ca="1">Main!$B$10*('Failure Rates'!L22)*$AK71/8760/(('Failure Rates'!L22)*$AL71/8760+1)</f>
        <v>0</v>
      </c>
      <c r="AU71" s="95">
        <f ca="1">Main!$B$10*('Failure Rates'!M22)*$AK71/8760/(('Failure Rates'!M22)*$AL71/8760+1)</f>
        <v>0</v>
      </c>
      <c r="AV71" s="95">
        <f ca="1">Main!$B$10*('Failure Rates'!N22)*$AK71/8760/(('Failure Rates'!N22)*$AL71/8760+1)</f>
        <v>0</v>
      </c>
      <c r="AW71" s="95">
        <f ca="1">Main!$B$10*('Failure Rates'!O22)*$AK71/8760/(('Failure Rates'!O22)*$AL71/8760+1)</f>
        <v>0</v>
      </c>
      <c r="AX71" s="95">
        <f ca="1">Main!$B$10*('Failure Rates'!P22)*$AK71/8760/(('Failure Rates'!P22)*$AL71/8760+1)</f>
        <v>0</v>
      </c>
      <c r="AY71" s="95">
        <f ca="1">Main!$B$10*('Failure Rates'!Q22)*$AK71/8760/(('Failure Rates'!Q22)*$AL71/8760+1)</f>
        <v>0</v>
      </c>
      <c r="AZ71" s="95">
        <f ca="1">Main!$B$10*('Failure Rates'!R22)*$AK71/8760/(('Failure Rates'!R22)*$AL71/8760+1)</f>
        <v>0</v>
      </c>
      <c r="BA71" s="95">
        <f ca="1">Main!$B$10*('Failure Rates'!S22)*$AK71/8760/(('Failure Rates'!S22)*$AL71/8760+1)</f>
        <v>0</v>
      </c>
      <c r="BB71" s="95">
        <f ca="1">Main!$B$10*('Failure Rates'!T22)*$AK71/8760/(('Failure Rates'!T22)*$AL71/8760+1)</f>
        <v>0</v>
      </c>
      <c r="BC71" s="95">
        <f ca="1">Main!$B$10*('Failure Rates'!U22)*$AK71/8760/(('Failure Rates'!U22)*$AL71/8760+1)</f>
        <v>0</v>
      </c>
      <c r="BD71" s="95">
        <f ca="1">Main!$B$10*('Failure Rates'!V22)*$AK71/8760/(('Failure Rates'!V22)*$AL71/8760+1)</f>
        <v>0</v>
      </c>
      <c r="BE71" s="95">
        <f ca="1">Main!$B$10*('Failure Rates'!W22)*$AK71/8760/(('Failure Rates'!W22)*$AL71/8760+1)</f>
        <v>0</v>
      </c>
      <c r="BF71" s="95">
        <f ca="1">Main!$B$10*('Failure Rates'!X22)*$AK71/8760/(('Failure Rates'!X22)*$AL71/8760+1)</f>
        <v>0</v>
      </c>
      <c r="BG71" s="95">
        <f ca="1">Main!$B$10*('Failure Rates'!Y22)*$AK71/8760/(('Failure Rates'!Y22)*$AL71/8760+1)</f>
        <v>0</v>
      </c>
      <c r="BH71" s="95">
        <f ca="1">Main!$B$10*('Failure Rates'!Z22)*$AK71/8760/(('Failure Rates'!Z22)*$AL71/8760+1)</f>
        <v>0</v>
      </c>
      <c r="BI71" s="95">
        <f ca="1">Main!$B$10*('Failure Rates'!AA22)*$AK71/8760/(('Failure Rates'!AA22)*$AL71/8760+1)</f>
        <v>0</v>
      </c>
      <c r="BJ71" s="95">
        <f ca="1">Main!$B$10*('Failure Rates'!AB22)*$AK71/8760/(('Failure Rates'!AB22)*$AL71/8760+1)</f>
        <v>0</v>
      </c>
      <c r="BK71" s="95">
        <f ca="1">Main!$B$10*('Failure Rates'!AC22)*$AK71/8760/(('Failure Rates'!AC22)*$AL71/8760+1)</f>
        <v>0</v>
      </c>
      <c r="BL71" s="95">
        <f ca="1">Main!$B$10*('Failure Rates'!AD22)*$AK71/8760/(('Failure Rates'!AD22)*$AL71/8760+1)</f>
        <v>0</v>
      </c>
      <c r="BM71" s="95">
        <f ca="1">Main!$B$10*('Failure Rates'!AE22)*$AK71/8760/(('Failure Rates'!AE22)*$AL71/8760+1)</f>
        <v>0</v>
      </c>
      <c r="BN71" s="95">
        <f ca="1">Main!$B$10*('Failure Rates'!AF22)*$AK71/8760/(('Failure Rates'!AF22)*$AL71/8760+1)</f>
        <v>0</v>
      </c>
      <c r="BO71" s="95">
        <f ca="1">Main!$B$10*('Failure Rates'!AG22)*$AK71/8760/(('Failure Rates'!AG22)*$AL71/8760+1)</f>
        <v>0</v>
      </c>
      <c r="BP71" s="95">
        <f ca="1">Main!$B$10*('Failure Rates'!AH22)*$AK71/8760/(('Failure Rates'!AH22)*$AL71/8760+1)</f>
        <v>0</v>
      </c>
      <c r="BQ71" s="95">
        <f ca="1">Main!$B$10*('Failure Rates'!AI22)*$AK71/8760/(('Failure Rates'!AI22)*$AL71/8760+1)</f>
        <v>0</v>
      </c>
      <c r="BR71" s="95">
        <f ca="1">Main!$B$10*('Failure Rates'!AJ22)*$AK71/8760/(('Failure Rates'!AJ22)*$AL71/8760+1)</f>
        <v>0</v>
      </c>
    </row>
    <row r="72" spans="1:70" ht="10.5" x14ac:dyDescent="0.25">
      <c r="B72" s="8" t="s">
        <v>185</v>
      </c>
      <c r="C72" s="8">
        <f ca="1">IF(Main!$B$36="No results",0,IF(ISBLANK(Main!$B43),0,(INDEX(Main!$V$22:$V$33,MATCH(Main!$C43,Main!$B$22:$B$33,0))+INDEX(Main!$V$22:$V$33,MATCH(Main!$D43,Main!$B$22:$B$33,0)))))</f>
        <v>0</v>
      </c>
      <c r="D72" s="8">
        <f ca="1">IF(Main!$B$36="No results",0,IF(ISBLANK(Main!$B43),0,(INDEX(Main!$Z$22:$Z$33,MATCH(Main!$C43,Main!$B$22:$B$33,0)))))</f>
        <v>0</v>
      </c>
      <c r="E72" s="95">
        <f ca="1">Main!$B$9*('Failure Rates'!E23)*$C72/8760/(('Failure Rates'!E23)*$D72/8760+1)</f>
        <v>0</v>
      </c>
      <c r="F72" s="95">
        <f ca="1">Main!$B$9*('Failure Rates'!F23)*$C72/8760/(('Failure Rates'!F23)*$D72/8760+1)</f>
        <v>0</v>
      </c>
      <c r="G72" s="95">
        <f ca="1">Main!$B$9*('Failure Rates'!G23)*$C72/8760/(('Failure Rates'!G23)*$D72/8760+1)</f>
        <v>0</v>
      </c>
      <c r="H72" s="95">
        <f ca="1">Main!$B$9*('Failure Rates'!H23)*$C72/8760/(('Failure Rates'!H23)*$D72/8760+1)</f>
        <v>0</v>
      </c>
      <c r="I72" s="95">
        <f ca="1">Main!$B$9*('Failure Rates'!I23)*$C72/8760/(('Failure Rates'!I23)*$D72/8760+1)</f>
        <v>0</v>
      </c>
      <c r="J72" s="95">
        <f ca="1">Main!$B$9*('Failure Rates'!J23)*$C72/8760/(('Failure Rates'!J23)*$D72/8760+1)</f>
        <v>0</v>
      </c>
      <c r="K72" s="95">
        <f ca="1">Main!$B$9*('Failure Rates'!K23)*$C72/8760/(('Failure Rates'!K23)*$D72/8760+1)</f>
        <v>0</v>
      </c>
      <c r="L72" s="95">
        <f ca="1">Main!$B$9*('Failure Rates'!L23)*$C72/8760/(('Failure Rates'!L23)*$D72/8760+1)</f>
        <v>0</v>
      </c>
      <c r="M72" s="95">
        <f ca="1">Main!$B$9*('Failure Rates'!M23)*$C72/8760/(('Failure Rates'!M23)*$D72/8760+1)</f>
        <v>0</v>
      </c>
      <c r="N72" s="95">
        <f ca="1">Main!$B$9*('Failure Rates'!N23)*$C72/8760/(('Failure Rates'!N23)*$D72/8760+1)</f>
        <v>0</v>
      </c>
      <c r="O72" s="95">
        <f ca="1">Main!$B$9*('Failure Rates'!O23)*$C72/8760/(('Failure Rates'!O23)*$D72/8760+1)</f>
        <v>0</v>
      </c>
      <c r="P72" s="95">
        <f ca="1">Main!$B$9*('Failure Rates'!P23)*$C72/8760/(('Failure Rates'!P23)*$D72/8760+1)</f>
        <v>0</v>
      </c>
      <c r="Q72" s="95">
        <f ca="1">Main!$B$9*('Failure Rates'!Q23)*$C72/8760/(('Failure Rates'!Q23)*$D72/8760+1)</f>
        <v>0</v>
      </c>
      <c r="R72" s="95">
        <f ca="1">Main!$B$9*('Failure Rates'!R23)*$C72/8760/(('Failure Rates'!R23)*$D72/8760+1)</f>
        <v>0</v>
      </c>
      <c r="S72" s="95">
        <f ca="1">Main!$B$9*('Failure Rates'!S23)*$C72/8760/(('Failure Rates'!S23)*$D72/8760+1)</f>
        <v>0</v>
      </c>
      <c r="T72" s="95">
        <f ca="1">Main!$B$9*('Failure Rates'!T23)*$C72/8760/(('Failure Rates'!T23)*$D72/8760+1)</f>
        <v>0</v>
      </c>
      <c r="U72" s="95">
        <f ca="1">Main!$B$9*('Failure Rates'!U23)*$C72/8760/(('Failure Rates'!U23)*$D72/8760+1)</f>
        <v>0</v>
      </c>
      <c r="V72" s="95">
        <f ca="1">Main!$B$9*('Failure Rates'!V23)*$C72/8760/(('Failure Rates'!V23)*$D72/8760+1)</f>
        <v>0</v>
      </c>
      <c r="W72" s="95">
        <f ca="1">Main!$B$9*('Failure Rates'!W23)*$C72/8760/(('Failure Rates'!W23)*$D72/8760+1)</f>
        <v>0</v>
      </c>
      <c r="X72" s="95">
        <f ca="1">Main!$B$9*('Failure Rates'!X23)*$C72/8760/(('Failure Rates'!X23)*$D72/8760+1)</f>
        <v>0</v>
      </c>
      <c r="Y72" s="95">
        <f ca="1">Main!$B$9*('Failure Rates'!Y23)*$C72/8760/(('Failure Rates'!Y23)*$D72/8760+1)</f>
        <v>0</v>
      </c>
      <c r="Z72" s="95">
        <f ca="1">Main!$B$9*('Failure Rates'!Z23)*$C72/8760/(('Failure Rates'!Z23)*$D72/8760+1)</f>
        <v>0</v>
      </c>
      <c r="AA72" s="95">
        <f ca="1">Main!$B$9*('Failure Rates'!AA23)*$C72/8760/(('Failure Rates'!AA23)*$D72/8760+1)</f>
        <v>0</v>
      </c>
      <c r="AB72" s="95">
        <f ca="1">Main!$B$9*('Failure Rates'!AB23)*$C72/8760/(('Failure Rates'!AB23)*$D72/8760+1)</f>
        <v>0</v>
      </c>
      <c r="AC72" s="95">
        <f ca="1">Main!$B$9*('Failure Rates'!AC23)*$C72/8760/(('Failure Rates'!AC23)*$D72/8760+1)</f>
        <v>0</v>
      </c>
      <c r="AD72" s="95">
        <f ca="1">Main!$B$9*('Failure Rates'!AD23)*$C72/8760/(('Failure Rates'!AD23)*$D72/8760+1)</f>
        <v>0</v>
      </c>
      <c r="AE72" s="95">
        <f ca="1">Main!$B$9*('Failure Rates'!AE23)*$C72/8760/(('Failure Rates'!AE23)*$D72/8760+1)</f>
        <v>0</v>
      </c>
      <c r="AF72" s="95">
        <f ca="1">Main!$B$9*('Failure Rates'!AF23)*$C72/8760/(('Failure Rates'!AF23)*$D72/8760+1)</f>
        <v>0</v>
      </c>
      <c r="AG72" s="95">
        <f ca="1">Main!$B$9*('Failure Rates'!AG23)*$C72/8760/(('Failure Rates'!AG23)*$D72/8760+1)</f>
        <v>0</v>
      </c>
      <c r="AH72" s="95">
        <f ca="1">Main!$B$9*('Failure Rates'!AH23)*$C72/8760/(('Failure Rates'!AH23)*$D72/8760+1)</f>
        <v>0</v>
      </c>
      <c r="AI72" s="95">
        <f ca="1">Main!$B$9*('Failure Rates'!AI23)*$C72/8760/(('Failure Rates'!AI23)*$D72/8760+1)</f>
        <v>0</v>
      </c>
      <c r="AJ72" s="95">
        <f ca="1">Main!$B$9*('Failure Rates'!AJ23)*$C72/8760/(('Failure Rates'!AJ23)*$D72/8760+1)</f>
        <v>0</v>
      </c>
      <c r="AK72" s="14">
        <f ca="1">IF(Main!$B$36="No results",0,IF(ISBLANK(Main!$B43),0,(INDEX(Main!$X$22:$X$33,MATCH(Main!$C43,Main!$B$22:$B$33,0))+INDEX(Main!$X$22:$X$33,MATCH(Main!$D43,Main!$B$22:$B$33,0)))))</f>
        <v>0</v>
      </c>
      <c r="AL72" s="14">
        <f ca="1">IF(Main!$B$36="No results",0,IF(ISBLANK(Main!$B43),0,(INDEX(Main!$Z$22:$Z$33,MATCH(Main!$C43,Main!$B$22:$B$33,0)))))</f>
        <v>0</v>
      </c>
      <c r="AM72" s="95">
        <f ca="1">Main!$B$10*('Failure Rates'!E23)*$AK72/8760/(('Failure Rates'!E23)*$AL72/8760+1)</f>
        <v>0</v>
      </c>
      <c r="AN72" s="95">
        <f ca="1">Main!$B$10*('Failure Rates'!F23)*$AK72/8760/(('Failure Rates'!F23)*$AL72/8760+1)</f>
        <v>0</v>
      </c>
      <c r="AO72" s="95">
        <f ca="1">Main!$B$10*('Failure Rates'!G23)*$AK72/8760/(('Failure Rates'!G23)*$AL72/8760+1)</f>
        <v>0</v>
      </c>
      <c r="AP72" s="95">
        <f ca="1">Main!$B$10*('Failure Rates'!H23)*$AK72/8760/(('Failure Rates'!H23)*$AL72/8760+1)</f>
        <v>0</v>
      </c>
      <c r="AQ72" s="95">
        <f ca="1">Main!$B$10*('Failure Rates'!I23)*$AK72/8760/(('Failure Rates'!I23)*$AL72/8760+1)</f>
        <v>0</v>
      </c>
      <c r="AR72" s="95">
        <f ca="1">Main!$B$10*('Failure Rates'!J23)*$AK72/8760/(('Failure Rates'!J23)*$AL72/8760+1)</f>
        <v>0</v>
      </c>
      <c r="AS72" s="95">
        <f ca="1">Main!$B$10*('Failure Rates'!K23)*$AK72/8760/(('Failure Rates'!K23)*$AL72/8760+1)</f>
        <v>0</v>
      </c>
      <c r="AT72" s="95">
        <f ca="1">Main!$B$10*('Failure Rates'!L23)*$AK72/8760/(('Failure Rates'!L23)*$AL72/8760+1)</f>
        <v>0</v>
      </c>
      <c r="AU72" s="95">
        <f ca="1">Main!$B$10*('Failure Rates'!M23)*$AK72/8760/(('Failure Rates'!M23)*$AL72/8760+1)</f>
        <v>0</v>
      </c>
      <c r="AV72" s="95">
        <f ca="1">Main!$B$10*('Failure Rates'!N23)*$AK72/8760/(('Failure Rates'!N23)*$AL72/8760+1)</f>
        <v>0</v>
      </c>
      <c r="AW72" s="95">
        <f ca="1">Main!$B$10*('Failure Rates'!O23)*$AK72/8760/(('Failure Rates'!O23)*$AL72/8760+1)</f>
        <v>0</v>
      </c>
      <c r="AX72" s="95">
        <f ca="1">Main!$B$10*('Failure Rates'!P23)*$AK72/8760/(('Failure Rates'!P23)*$AL72/8760+1)</f>
        <v>0</v>
      </c>
      <c r="AY72" s="95">
        <f ca="1">Main!$B$10*('Failure Rates'!Q23)*$AK72/8760/(('Failure Rates'!Q23)*$AL72/8760+1)</f>
        <v>0</v>
      </c>
      <c r="AZ72" s="95">
        <f ca="1">Main!$B$10*('Failure Rates'!R23)*$AK72/8760/(('Failure Rates'!R23)*$AL72/8760+1)</f>
        <v>0</v>
      </c>
      <c r="BA72" s="95">
        <f ca="1">Main!$B$10*('Failure Rates'!S23)*$AK72/8760/(('Failure Rates'!S23)*$AL72/8760+1)</f>
        <v>0</v>
      </c>
      <c r="BB72" s="95">
        <f ca="1">Main!$B$10*('Failure Rates'!T23)*$AK72/8760/(('Failure Rates'!T23)*$AL72/8760+1)</f>
        <v>0</v>
      </c>
      <c r="BC72" s="95">
        <f ca="1">Main!$B$10*('Failure Rates'!U23)*$AK72/8760/(('Failure Rates'!U23)*$AL72/8760+1)</f>
        <v>0</v>
      </c>
      <c r="BD72" s="95">
        <f ca="1">Main!$B$10*('Failure Rates'!V23)*$AK72/8760/(('Failure Rates'!V23)*$AL72/8760+1)</f>
        <v>0</v>
      </c>
      <c r="BE72" s="95">
        <f ca="1">Main!$B$10*('Failure Rates'!W23)*$AK72/8760/(('Failure Rates'!W23)*$AL72/8760+1)</f>
        <v>0</v>
      </c>
      <c r="BF72" s="95">
        <f ca="1">Main!$B$10*('Failure Rates'!X23)*$AK72/8760/(('Failure Rates'!X23)*$AL72/8760+1)</f>
        <v>0</v>
      </c>
      <c r="BG72" s="95">
        <f ca="1">Main!$B$10*('Failure Rates'!Y23)*$AK72/8760/(('Failure Rates'!Y23)*$AL72/8760+1)</f>
        <v>0</v>
      </c>
      <c r="BH72" s="95">
        <f ca="1">Main!$B$10*('Failure Rates'!Z23)*$AK72/8760/(('Failure Rates'!Z23)*$AL72/8760+1)</f>
        <v>0</v>
      </c>
      <c r="BI72" s="95">
        <f ca="1">Main!$B$10*('Failure Rates'!AA23)*$AK72/8760/(('Failure Rates'!AA23)*$AL72/8760+1)</f>
        <v>0</v>
      </c>
      <c r="BJ72" s="95">
        <f ca="1">Main!$B$10*('Failure Rates'!AB23)*$AK72/8760/(('Failure Rates'!AB23)*$AL72/8760+1)</f>
        <v>0</v>
      </c>
      <c r="BK72" s="95">
        <f ca="1">Main!$B$10*('Failure Rates'!AC23)*$AK72/8760/(('Failure Rates'!AC23)*$AL72/8760+1)</f>
        <v>0</v>
      </c>
      <c r="BL72" s="95">
        <f ca="1">Main!$B$10*('Failure Rates'!AD23)*$AK72/8760/(('Failure Rates'!AD23)*$AL72/8760+1)</f>
        <v>0</v>
      </c>
      <c r="BM72" s="95">
        <f ca="1">Main!$B$10*('Failure Rates'!AE23)*$AK72/8760/(('Failure Rates'!AE23)*$AL72/8760+1)</f>
        <v>0</v>
      </c>
      <c r="BN72" s="95">
        <f ca="1">Main!$B$10*('Failure Rates'!AF23)*$AK72/8760/(('Failure Rates'!AF23)*$AL72/8760+1)</f>
        <v>0</v>
      </c>
      <c r="BO72" s="95">
        <f ca="1">Main!$B$10*('Failure Rates'!AG23)*$AK72/8760/(('Failure Rates'!AG23)*$AL72/8760+1)</f>
        <v>0</v>
      </c>
      <c r="BP72" s="95">
        <f ca="1">Main!$B$10*('Failure Rates'!AH23)*$AK72/8760/(('Failure Rates'!AH23)*$AL72/8760+1)</f>
        <v>0</v>
      </c>
      <c r="BQ72" s="95">
        <f ca="1">Main!$B$10*('Failure Rates'!AI23)*$AK72/8760/(('Failure Rates'!AI23)*$AL72/8760+1)</f>
        <v>0</v>
      </c>
      <c r="BR72" s="95">
        <f ca="1">Main!$B$10*('Failure Rates'!AJ23)*$AK72/8760/(('Failure Rates'!AJ23)*$AL72/8760+1)</f>
        <v>0</v>
      </c>
    </row>
    <row r="73" spans="1:70" ht="10.5" x14ac:dyDescent="0.25">
      <c r="B73" s="8" t="s">
        <v>186</v>
      </c>
      <c r="C73" s="8">
        <f ca="1">IF(Main!$B$36="No results",0,IF(ISBLANK(Main!$B44),0,(INDEX(Main!$V$22:$V$33,MATCH(Main!$C44,Main!$B$22:$B$33,0))+INDEX(Main!$V$22:$V$33,MATCH(Main!$D44,Main!$B$22:$B$33,0)))))</f>
        <v>0</v>
      </c>
      <c r="D73" s="8">
        <f ca="1">IF(Main!$B$36="No results",0,IF(ISBLANK(Main!$B44),0,(INDEX(Main!$Z$22:$Z$33,MATCH(Main!$C44,Main!$B$22:$B$33,0)))))</f>
        <v>0</v>
      </c>
      <c r="E73" s="95">
        <f ca="1">Main!$B$9*('Failure Rates'!E24)*$C73/8760/(('Failure Rates'!E24)*$D73/8760+1)</f>
        <v>0</v>
      </c>
      <c r="F73" s="95">
        <f ca="1">Main!$B$9*('Failure Rates'!F24)*$C73/8760/(('Failure Rates'!F24)*$D73/8760+1)</f>
        <v>0</v>
      </c>
      <c r="G73" s="95">
        <f ca="1">Main!$B$9*('Failure Rates'!G24)*$C73/8760/(('Failure Rates'!G24)*$D73/8760+1)</f>
        <v>0</v>
      </c>
      <c r="H73" s="95">
        <f ca="1">Main!$B$9*('Failure Rates'!H24)*$C73/8760/(('Failure Rates'!H24)*$D73/8760+1)</f>
        <v>0</v>
      </c>
      <c r="I73" s="95">
        <f ca="1">Main!$B$9*('Failure Rates'!I24)*$C73/8760/(('Failure Rates'!I24)*$D73/8760+1)</f>
        <v>0</v>
      </c>
      <c r="J73" s="95">
        <f ca="1">Main!$B$9*('Failure Rates'!J24)*$C73/8760/(('Failure Rates'!J24)*$D73/8760+1)</f>
        <v>0</v>
      </c>
      <c r="K73" s="95">
        <f ca="1">Main!$B$9*('Failure Rates'!K24)*$C73/8760/(('Failure Rates'!K24)*$D73/8760+1)</f>
        <v>0</v>
      </c>
      <c r="L73" s="95">
        <f ca="1">Main!$B$9*('Failure Rates'!L24)*$C73/8760/(('Failure Rates'!L24)*$D73/8760+1)</f>
        <v>0</v>
      </c>
      <c r="M73" s="95">
        <f ca="1">Main!$B$9*('Failure Rates'!M24)*$C73/8760/(('Failure Rates'!M24)*$D73/8760+1)</f>
        <v>0</v>
      </c>
      <c r="N73" s="95">
        <f ca="1">Main!$B$9*('Failure Rates'!N24)*$C73/8760/(('Failure Rates'!N24)*$D73/8760+1)</f>
        <v>0</v>
      </c>
      <c r="O73" s="95">
        <f ca="1">Main!$B$9*('Failure Rates'!O24)*$C73/8760/(('Failure Rates'!O24)*$D73/8760+1)</f>
        <v>0</v>
      </c>
      <c r="P73" s="95">
        <f ca="1">Main!$B$9*('Failure Rates'!P24)*$C73/8760/(('Failure Rates'!P24)*$D73/8760+1)</f>
        <v>0</v>
      </c>
      <c r="Q73" s="95">
        <f ca="1">Main!$B$9*('Failure Rates'!Q24)*$C73/8760/(('Failure Rates'!Q24)*$D73/8760+1)</f>
        <v>0</v>
      </c>
      <c r="R73" s="95">
        <f ca="1">Main!$B$9*('Failure Rates'!R24)*$C73/8760/(('Failure Rates'!R24)*$D73/8760+1)</f>
        <v>0</v>
      </c>
      <c r="S73" s="95">
        <f ca="1">Main!$B$9*('Failure Rates'!S24)*$C73/8760/(('Failure Rates'!S24)*$D73/8760+1)</f>
        <v>0</v>
      </c>
      <c r="T73" s="95">
        <f ca="1">Main!$B$9*('Failure Rates'!T24)*$C73/8760/(('Failure Rates'!T24)*$D73/8760+1)</f>
        <v>0</v>
      </c>
      <c r="U73" s="95">
        <f ca="1">Main!$B$9*('Failure Rates'!U24)*$C73/8760/(('Failure Rates'!U24)*$D73/8760+1)</f>
        <v>0</v>
      </c>
      <c r="V73" s="95">
        <f ca="1">Main!$B$9*('Failure Rates'!V24)*$C73/8760/(('Failure Rates'!V24)*$D73/8760+1)</f>
        <v>0</v>
      </c>
      <c r="W73" s="95">
        <f ca="1">Main!$B$9*('Failure Rates'!W24)*$C73/8760/(('Failure Rates'!W24)*$D73/8760+1)</f>
        <v>0</v>
      </c>
      <c r="X73" s="95">
        <f ca="1">Main!$B$9*('Failure Rates'!X24)*$C73/8760/(('Failure Rates'!X24)*$D73/8760+1)</f>
        <v>0</v>
      </c>
      <c r="Y73" s="95">
        <f ca="1">Main!$B$9*('Failure Rates'!Y24)*$C73/8760/(('Failure Rates'!Y24)*$D73/8760+1)</f>
        <v>0</v>
      </c>
      <c r="Z73" s="95">
        <f ca="1">Main!$B$9*('Failure Rates'!Z24)*$C73/8760/(('Failure Rates'!Z24)*$D73/8760+1)</f>
        <v>0</v>
      </c>
      <c r="AA73" s="95">
        <f ca="1">Main!$B$9*('Failure Rates'!AA24)*$C73/8760/(('Failure Rates'!AA24)*$D73/8760+1)</f>
        <v>0</v>
      </c>
      <c r="AB73" s="95">
        <f ca="1">Main!$B$9*('Failure Rates'!AB24)*$C73/8760/(('Failure Rates'!AB24)*$D73/8760+1)</f>
        <v>0</v>
      </c>
      <c r="AC73" s="95">
        <f ca="1">Main!$B$9*('Failure Rates'!AC24)*$C73/8760/(('Failure Rates'!AC24)*$D73/8760+1)</f>
        <v>0</v>
      </c>
      <c r="AD73" s="95">
        <f ca="1">Main!$B$9*('Failure Rates'!AD24)*$C73/8760/(('Failure Rates'!AD24)*$D73/8760+1)</f>
        <v>0</v>
      </c>
      <c r="AE73" s="95">
        <f ca="1">Main!$B$9*('Failure Rates'!AE24)*$C73/8760/(('Failure Rates'!AE24)*$D73/8760+1)</f>
        <v>0</v>
      </c>
      <c r="AF73" s="95">
        <f ca="1">Main!$B$9*('Failure Rates'!AF24)*$C73/8760/(('Failure Rates'!AF24)*$D73/8760+1)</f>
        <v>0</v>
      </c>
      <c r="AG73" s="95">
        <f ca="1">Main!$B$9*('Failure Rates'!AG24)*$C73/8760/(('Failure Rates'!AG24)*$D73/8760+1)</f>
        <v>0</v>
      </c>
      <c r="AH73" s="95">
        <f ca="1">Main!$B$9*('Failure Rates'!AH24)*$C73/8760/(('Failure Rates'!AH24)*$D73/8760+1)</f>
        <v>0</v>
      </c>
      <c r="AI73" s="95">
        <f ca="1">Main!$B$9*('Failure Rates'!AI24)*$C73/8760/(('Failure Rates'!AI24)*$D73/8760+1)</f>
        <v>0</v>
      </c>
      <c r="AJ73" s="95">
        <f ca="1">Main!$B$9*('Failure Rates'!AJ24)*$C73/8760/(('Failure Rates'!AJ24)*$D73/8760+1)</f>
        <v>0</v>
      </c>
      <c r="AK73" s="14">
        <f ca="1">IF(Main!$B$36="No results",0,IF(ISBLANK(Main!$B44),0,(INDEX(Main!$X$22:$X$33,MATCH(Main!$C44,Main!$B$22:$B$33,0))+INDEX(Main!$X$22:$X$33,MATCH(Main!$D44,Main!$B$22:$B$33,0)))))</f>
        <v>0</v>
      </c>
      <c r="AL73" s="14">
        <f ca="1">IF(Main!$B$36="No results",0,IF(ISBLANK(Main!$B44),0,(INDEX(Main!$Z$22:$Z$33,MATCH(Main!$C44,Main!$B$22:$B$33,0)))))</f>
        <v>0</v>
      </c>
      <c r="AM73" s="95">
        <f ca="1">Main!$B$10*('Failure Rates'!E24)*$AK73/8760/(('Failure Rates'!E24)*$AL73/8760+1)</f>
        <v>0</v>
      </c>
      <c r="AN73" s="95">
        <f ca="1">Main!$B$10*('Failure Rates'!F24)*$AK73/8760/(('Failure Rates'!F24)*$AL73/8760+1)</f>
        <v>0</v>
      </c>
      <c r="AO73" s="95">
        <f ca="1">Main!$B$10*('Failure Rates'!G24)*$AK73/8760/(('Failure Rates'!G24)*$AL73/8760+1)</f>
        <v>0</v>
      </c>
      <c r="AP73" s="95">
        <f ca="1">Main!$B$10*('Failure Rates'!H24)*$AK73/8760/(('Failure Rates'!H24)*$AL73/8760+1)</f>
        <v>0</v>
      </c>
      <c r="AQ73" s="95">
        <f ca="1">Main!$B$10*('Failure Rates'!I24)*$AK73/8760/(('Failure Rates'!I24)*$AL73/8760+1)</f>
        <v>0</v>
      </c>
      <c r="AR73" s="95">
        <f ca="1">Main!$B$10*('Failure Rates'!J24)*$AK73/8760/(('Failure Rates'!J24)*$AL73/8760+1)</f>
        <v>0</v>
      </c>
      <c r="AS73" s="95">
        <f ca="1">Main!$B$10*('Failure Rates'!K24)*$AK73/8760/(('Failure Rates'!K24)*$AL73/8760+1)</f>
        <v>0</v>
      </c>
      <c r="AT73" s="95">
        <f ca="1">Main!$B$10*('Failure Rates'!L24)*$AK73/8760/(('Failure Rates'!L24)*$AL73/8760+1)</f>
        <v>0</v>
      </c>
      <c r="AU73" s="95">
        <f ca="1">Main!$B$10*('Failure Rates'!M24)*$AK73/8760/(('Failure Rates'!M24)*$AL73/8760+1)</f>
        <v>0</v>
      </c>
      <c r="AV73" s="95">
        <f ca="1">Main!$B$10*('Failure Rates'!N24)*$AK73/8760/(('Failure Rates'!N24)*$AL73/8760+1)</f>
        <v>0</v>
      </c>
      <c r="AW73" s="95">
        <f ca="1">Main!$B$10*('Failure Rates'!O24)*$AK73/8760/(('Failure Rates'!O24)*$AL73/8760+1)</f>
        <v>0</v>
      </c>
      <c r="AX73" s="95">
        <f ca="1">Main!$B$10*('Failure Rates'!P24)*$AK73/8760/(('Failure Rates'!P24)*$AL73/8760+1)</f>
        <v>0</v>
      </c>
      <c r="AY73" s="95">
        <f ca="1">Main!$B$10*('Failure Rates'!Q24)*$AK73/8760/(('Failure Rates'!Q24)*$AL73/8760+1)</f>
        <v>0</v>
      </c>
      <c r="AZ73" s="95">
        <f ca="1">Main!$B$10*('Failure Rates'!R24)*$AK73/8760/(('Failure Rates'!R24)*$AL73/8760+1)</f>
        <v>0</v>
      </c>
      <c r="BA73" s="95">
        <f ca="1">Main!$B$10*('Failure Rates'!S24)*$AK73/8760/(('Failure Rates'!S24)*$AL73/8760+1)</f>
        <v>0</v>
      </c>
      <c r="BB73" s="95">
        <f ca="1">Main!$B$10*('Failure Rates'!T24)*$AK73/8760/(('Failure Rates'!T24)*$AL73/8760+1)</f>
        <v>0</v>
      </c>
      <c r="BC73" s="95">
        <f ca="1">Main!$B$10*('Failure Rates'!U24)*$AK73/8760/(('Failure Rates'!U24)*$AL73/8760+1)</f>
        <v>0</v>
      </c>
      <c r="BD73" s="95">
        <f ca="1">Main!$B$10*('Failure Rates'!V24)*$AK73/8760/(('Failure Rates'!V24)*$AL73/8760+1)</f>
        <v>0</v>
      </c>
      <c r="BE73" s="95">
        <f ca="1">Main!$B$10*('Failure Rates'!W24)*$AK73/8760/(('Failure Rates'!W24)*$AL73/8760+1)</f>
        <v>0</v>
      </c>
      <c r="BF73" s="95">
        <f ca="1">Main!$B$10*('Failure Rates'!X24)*$AK73/8760/(('Failure Rates'!X24)*$AL73/8760+1)</f>
        <v>0</v>
      </c>
      <c r="BG73" s="95">
        <f ca="1">Main!$B$10*('Failure Rates'!Y24)*$AK73/8760/(('Failure Rates'!Y24)*$AL73/8760+1)</f>
        <v>0</v>
      </c>
      <c r="BH73" s="95">
        <f ca="1">Main!$B$10*('Failure Rates'!Z24)*$AK73/8760/(('Failure Rates'!Z24)*$AL73/8760+1)</f>
        <v>0</v>
      </c>
      <c r="BI73" s="95">
        <f ca="1">Main!$B$10*('Failure Rates'!AA24)*$AK73/8760/(('Failure Rates'!AA24)*$AL73/8760+1)</f>
        <v>0</v>
      </c>
      <c r="BJ73" s="95">
        <f ca="1">Main!$B$10*('Failure Rates'!AB24)*$AK73/8760/(('Failure Rates'!AB24)*$AL73/8760+1)</f>
        <v>0</v>
      </c>
      <c r="BK73" s="95">
        <f ca="1">Main!$B$10*('Failure Rates'!AC24)*$AK73/8760/(('Failure Rates'!AC24)*$AL73/8760+1)</f>
        <v>0</v>
      </c>
      <c r="BL73" s="95">
        <f ca="1">Main!$B$10*('Failure Rates'!AD24)*$AK73/8760/(('Failure Rates'!AD24)*$AL73/8760+1)</f>
        <v>0</v>
      </c>
      <c r="BM73" s="95">
        <f ca="1">Main!$B$10*('Failure Rates'!AE24)*$AK73/8760/(('Failure Rates'!AE24)*$AL73/8760+1)</f>
        <v>0</v>
      </c>
      <c r="BN73" s="95">
        <f ca="1">Main!$B$10*('Failure Rates'!AF24)*$AK73/8760/(('Failure Rates'!AF24)*$AL73/8760+1)</f>
        <v>0</v>
      </c>
      <c r="BO73" s="95">
        <f ca="1">Main!$B$10*('Failure Rates'!AG24)*$AK73/8760/(('Failure Rates'!AG24)*$AL73/8760+1)</f>
        <v>0</v>
      </c>
      <c r="BP73" s="95">
        <f ca="1">Main!$B$10*('Failure Rates'!AH24)*$AK73/8760/(('Failure Rates'!AH24)*$AL73/8760+1)</f>
        <v>0</v>
      </c>
      <c r="BQ73" s="95">
        <f ca="1">Main!$B$10*('Failure Rates'!AI24)*$AK73/8760/(('Failure Rates'!AI24)*$AL73/8760+1)</f>
        <v>0</v>
      </c>
      <c r="BR73" s="95">
        <f ca="1">Main!$B$10*('Failure Rates'!AJ24)*$AK73/8760/(('Failure Rates'!AJ24)*$AL73/8760+1)</f>
        <v>0</v>
      </c>
    </row>
    <row r="74" spans="1:70" ht="10.5" x14ac:dyDescent="0.25">
      <c r="B74" s="8" t="s">
        <v>187</v>
      </c>
      <c r="C74" s="8">
        <f ca="1">IF(Main!$B$36="No results",0,IF(ISBLANK(Main!$B45),0,(INDEX(Main!$V$22:$V$33,MATCH(Main!$C45,Main!$B$22:$B$33,0))+INDEX(Main!$V$22:$V$33,MATCH(Main!$D45,Main!$B$22:$B$33,0)))))</f>
        <v>0</v>
      </c>
      <c r="D74" s="8">
        <f ca="1">IF(Main!$B$36="No results",0,IF(ISBLANK(Main!$B45),0,(INDEX(Main!$Z$22:$Z$33,MATCH(Main!$C45,Main!$B$22:$B$33,0)))))</f>
        <v>0</v>
      </c>
      <c r="E74" s="95">
        <f ca="1">Main!$B$9*('Failure Rates'!E25)*$C74/8760/(('Failure Rates'!E25)*$D74/8760+1)</f>
        <v>0</v>
      </c>
      <c r="F74" s="95">
        <f ca="1">Main!$B$9*('Failure Rates'!F25)*$C74/8760/(('Failure Rates'!F25)*$D74/8760+1)</f>
        <v>0</v>
      </c>
      <c r="G74" s="95">
        <f ca="1">Main!$B$9*('Failure Rates'!G25)*$C74/8760/(('Failure Rates'!G25)*$D74/8760+1)</f>
        <v>0</v>
      </c>
      <c r="H74" s="95">
        <f ca="1">Main!$B$9*('Failure Rates'!H25)*$C74/8760/(('Failure Rates'!H25)*$D74/8760+1)</f>
        <v>0</v>
      </c>
      <c r="I74" s="95">
        <f ca="1">Main!$B$9*('Failure Rates'!I25)*$C74/8760/(('Failure Rates'!I25)*$D74/8760+1)</f>
        <v>0</v>
      </c>
      <c r="J74" s="95">
        <f ca="1">Main!$B$9*('Failure Rates'!J25)*$C74/8760/(('Failure Rates'!J25)*$D74/8760+1)</f>
        <v>0</v>
      </c>
      <c r="K74" s="95">
        <f ca="1">Main!$B$9*('Failure Rates'!K25)*$C74/8760/(('Failure Rates'!K25)*$D74/8760+1)</f>
        <v>0</v>
      </c>
      <c r="L74" s="95">
        <f ca="1">Main!$B$9*('Failure Rates'!L25)*$C74/8760/(('Failure Rates'!L25)*$D74/8760+1)</f>
        <v>0</v>
      </c>
      <c r="M74" s="95">
        <f ca="1">Main!$B$9*('Failure Rates'!M25)*$C74/8760/(('Failure Rates'!M25)*$D74/8760+1)</f>
        <v>0</v>
      </c>
      <c r="N74" s="95">
        <f ca="1">Main!$B$9*('Failure Rates'!N25)*$C74/8760/(('Failure Rates'!N25)*$D74/8760+1)</f>
        <v>0</v>
      </c>
      <c r="O74" s="95">
        <f ca="1">Main!$B$9*('Failure Rates'!O25)*$C74/8760/(('Failure Rates'!O25)*$D74/8760+1)</f>
        <v>0</v>
      </c>
      <c r="P74" s="95">
        <f ca="1">Main!$B$9*('Failure Rates'!P25)*$C74/8760/(('Failure Rates'!P25)*$D74/8760+1)</f>
        <v>0</v>
      </c>
      <c r="Q74" s="95">
        <f ca="1">Main!$B$9*('Failure Rates'!Q25)*$C74/8760/(('Failure Rates'!Q25)*$D74/8760+1)</f>
        <v>0</v>
      </c>
      <c r="R74" s="95">
        <f ca="1">Main!$B$9*('Failure Rates'!R25)*$C74/8760/(('Failure Rates'!R25)*$D74/8760+1)</f>
        <v>0</v>
      </c>
      <c r="S74" s="95">
        <f ca="1">Main!$B$9*('Failure Rates'!S25)*$C74/8760/(('Failure Rates'!S25)*$D74/8760+1)</f>
        <v>0</v>
      </c>
      <c r="T74" s="95">
        <f ca="1">Main!$B$9*('Failure Rates'!T25)*$C74/8760/(('Failure Rates'!T25)*$D74/8760+1)</f>
        <v>0</v>
      </c>
      <c r="U74" s="95">
        <f ca="1">Main!$B$9*('Failure Rates'!U25)*$C74/8760/(('Failure Rates'!U25)*$D74/8760+1)</f>
        <v>0</v>
      </c>
      <c r="V74" s="95">
        <f ca="1">Main!$B$9*('Failure Rates'!V25)*$C74/8760/(('Failure Rates'!V25)*$D74/8760+1)</f>
        <v>0</v>
      </c>
      <c r="W74" s="95">
        <f ca="1">Main!$B$9*('Failure Rates'!W25)*$C74/8760/(('Failure Rates'!W25)*$D74/8760+1)</f>
        <v>0</v>
      </c>
      <c r="X74" s="95">
        <f ca="1">Main!$B$9*('Failure Rates'!X25)*$C74/8760/(('Failure Rates'!X25)*$D74/8760+1)</f>
        <v>0</v>
      </c>
      <c r="Y74" s="95">
        <f ca="1">Main!$B$9*('Failure Rates'!Y25)*$C74/8760/(('Failure Rates'!Y25)*$D74/8760+1)</f>
        <v>0</v>
      </c>
      <c r="Z74" s="95">
        <f ca="1">Main!$B$9*('Failure Rates'!Z25)*$C74/8760/(('Failure Rates'!Z25)*$D74/8760+1)</f>
        <v>0</v>
      </c>
      <c r="AA74" s="95">
        <f ca="1">Main!$B$9*('Failure Rates'!AA25)*$C74/8760/(('Failure Rates'!AA25)*$D74/8760+1)</f>
        <v>0</v>
      </c>
      <c r="AB74" s="95">
        <f ca="1">Main!$B$9*('Failure Rates'!AB25)*$C74/8760/(('Failure Rates'!AB25)*$D74/8760+1)</f>
        <v>0</v>
      </c>
      <c r="AC74" s="95">
        <f ca="1">Main!$B$9*('Failure Rates'!AC25)*$C74/8760/(('Failure Rates'!AC25)*$D74/8760+1)</f>
        <v>0</v>
      </c>
      <c r="AD74" s="95">
        <f ca="1">Main!$B$9*('Failure Rates'!AD25)*$C74/8760/(('Failure Rates'!AD25)*$D74/8760+1)</f>
        <v>0</v>
      </c>
      <c r="AE74" s="95">
        <f ca="1">Main!$B$9*('Failure Rates'!AE25)*$C74/8760/(('Failure Rates'!AE25)*$D74/8760+1)</f>
        <v>0</v>
      </c>
      <c r="AF74" s="95">
        <f ca="1">Main!$B$9*('Failure Rates'!AF25)*$C74/8760/(('Failure Rates'!AF25)*$D74/8760+1)</f>
        <v>0</v>
      </c>
      <c r="AG74" s="95">
        <f ca="1">Main!$B$9*('Failure Rates'!AG25)*$C74/8760/(('Failure Rates'!AG25)*$D74/8760+1)</f>
        <v>0</v>
      </c>
      <c r="AH74" s="95">
        <f ca="1">Main!$B$9*('Failure Rates'!AH25)*$C74/8760/(('Failure Rates'!AH25)*$D74/8760+1)</f>
        <v>0</v>
      </c>
      <c r="AI74" s="95">
        <f ca="1">Main!$B$9*('Failure Rates'!AI25)*$C74/8760/(('Failure Rates'!AI25)*$D74/8760+1)</f>
        <v>0</v>
      </c>
      <c r="AJ74" s="95">
        <f ca="1">Main!$B$9*('Failure Rates'!AJ25)*$C74/8760/(('Failure Rates'!AJ25)*$D74/8760+1)</f>
        <v>0</v>
      </c>
      <c r="AK74" s="14">
        <f ca="1">IF(Main!$B$36="No results",0,IF(ISBLANK(Main!$B45),0,(INDEX(Main!$X$22:$X$33,MATCH(Main!$C45,Main!$B$22:$B$33,0))+INDEX(Main!$X$22:$X$33,MATCH(Main!$D45,Main!$B$22:$B$33,0)))))</f>
        <v>0</v>
      </c>
      <c r="AL74" s="14">
        <f ca="1">IF(Main!$B$36="No results",0,IF(ISBLANK(Main!$B45),0,(INDEX(Main!$Z$22:$Z$33,MATCH(Main!$C45,Main!$B$22:$B$33,0)))))</f>
        <v>0</v>
      </c>
      <c r="AM74" s="95">
        <f ca="1">Main!$B$10*('Failure Rates'!E25)*$AK74/8760/(('Failure Rates'!E25)*$AL74/8760+1)</f>
        <v>0</v>
      </c>
      <c r="AN74" s="95">
        <f ca="1">Main!$B$10*('Failure Rates'!F25)*$AK74/8760/(('Failure Rates'!F25)*$AL74/8760+1)</f>
        <v>0</v>
      </c>
      <c r="AO74" s="95">
        <f ca="1">Main!$B$10*('Failure Rates'!G25)*$AK74/8760/(('Failure Rates'!G25)*$AL74/8760+1)</f>
        <v>0</v>
      </c>
      <c r="AP74" s="95">
        <f ca="1">Main!$B$10*('Failure Rates'!H25)*$AK74/8760/(('Failure Rates'!H25)*$AL74/8760+1)</f>
        <v>0</v>
      </c>
      <c r="AQ74" s="95">
        <f ca="1">Main!$B$10*('Failure Rates'!I25)*$AK74/8760/(('Failure Rates'!I25)*$AL74/8760+1)</f>
        <v>0</v>
      </c>
      <c r="AR74" s="95">
        <f ca="1">Main!$B$10*('Failure Rates'!J25)*$AK74/8760/(('Failure Rates'!J25)*$AL74/8760+1)</f>
        <v>0</v>
      </c>
      <c r="AS74" s="95">
        <f ca="1">Main!$B$10*('Failure Rates'!K25)*$AK74/8760/(('Failure Rates'!K25)*$AL74/8760+1)</f>
        <v>0</v>
      </c>
      <c r="AT74" s="95">
        <f ca="1">Main!$B$10*('Failure Rates'!L25)*$AK74/8760/(('Failure Rates'!L25)*$AL74/8760+1)</f>
        <v>0</v>
      </c>
      <c r="AU74" s="95">
        <f ca="1">Main!$B$10*('Failure Rates'!M25)*$AK74/8760/(('Failure Rates'!M25)*$AL74/8760+1)</f>
        <v>0</v>
      </c>
      <c r="AV74" s="95">
        <f ca="1">Main!$B$10*('Failure Rates'!N25)*$AK74/8760/(('Failure Rates'!N25)*$AL74/8760+1)</f>
        <v>0</v>
      </c>
      <c r="AW74" s="95">
        <f ca="1">Main!$B$10*('Failure Rates'!O25)*$AK74/8760/(('Failure Rates'!O25)*$AL74/8760+1)</f>
        <v>0</v>
      </c>
      <c r="AX74" s="95">
        <f ca="1">Main!$B$10*('Failure Rates'!P25)*$AK74/8760/(('Failure Rates'!P25)*$AL74/8760+1)</f>
        <v>0</v>
      </c>
      <c r="AY74" s="95">
        <f ca="1">Main!$B$10*('Failure Rates'!Q25)*$AK74/8760/(('Failure Rates'!Q25)*$AL74/8760+1)</f>
        <v>0</v>
      </c>
      <c r="AZ74" s="95">
        <f ca="1">Main!$B$10*('Failure Rates'!R25)*$AK74/8760/(('Failure Rates'!R25)*$AL74/8760+1)</f>
        <v>0</v>
      </c>
      <c r="BA74" s="95">
        <f ca="1">Main!$B$10*('Failure Rates'!S25)*$AK74/8760/(('Failure Rates'!S25)*$AL74/8760+1)</f>
        <v>0</v>
      </c>
      <c r="BB74" s="95">
        <f ca="1">Main!$B$10*('Failure Rates'!T25)*$AK74/8760/(('Failure Rates'!T25)*$AL74/8760+1)</f>
        <v>0</v>
      </c>
      <c r="BC74" s="95">
        <f ca="1">Main!$B$10*('Failure Rates'!U25)*$AK74/8760/(('Failure Rates'!U25)*$AL74/8760+1)</f>
        <v>0</v>
      </c>
      <c r="BD74" s="95">
        <f ca="1">Main!$B$10*('Failure Rates'!V25)*$AK74/8760/(('Failure Rates'!V25)*$AL74/8760+1)</f>
        <v>0</v>
      </c>
      <c r="BE74" s="95">
        <f ca="1">Main!$B$10*('Failure Rates'!W25)*$AK74/8760/(('Failure Rates'!W25)*$AL74/8760+1)</f>
        <v>0</v>
      </c>
      <c r="BF74" s="95">
        <f ca="1">Main!$B$10*('Failure Rates'!X25)*$AK74/8760/(('Failure Rates'!X25)*$AL74/8760+1)</f>
        <v>0</v>
      </c>
      <c r="BG74" s="95">
        <f ca="1">Main!$B$10*('Failure Rates'!Y25)*$AK74/8760/(('Failure Rates'!Y25)*$AL74/8760+1)</f>
        <v>0</v>
      </c>
      <c r="BH74" s="95">
        <f ca="1">Main!$B$10*('Failure Rates'!Z25)*$AK74/8760/(('Failure Rates'!Z25)*$AL74/8760+1)</f>
        <v>0</v>
      </c>
      <c r="BI74" s="95">
        <f ca="1">Main!$B$10*('Failure Rates'!AA25)*$AK74/8760/(('Failure Rates'!AA25)*$AL74/8760+1)</f>
        <v>0</v>
      </c>
      <c r="BJ74" s="95">
        <f ca="1">Main!$B$10*('Failure Rates'!AB25)*$AK74/8760/(('Failure Rates'!AB25)*$AL74/8760+1)</f>
        <v>0</v>
      </c>
      <c r="BK74" s="95">
        <f ca="1">Main!$B$10*('Failure Rates'!AC25)*$AK74/8760/(('Failure Rates'!AC25)*$AL74/8760+1)</f>
        <v>0</v>
      </c>
      <c r="BL74" s="95">
        <f ca="1">Main!$B$10*('Failure Rates'!AD25)*$AK74/8760/(('Failure Rates'!AD25)*$AL74/8760+1)</f>
        <v>0</v>
      </c>
      <c r="BM74" s="95">
        <f ca="1">Main!$B$10*('Failure Rates'!AE25)*$AK74/8760/(('Failure Rates'!AE25)*$AL74/8760+1)</f>
        <v>0</v>
      </c>
      <c r="BN74" s="95">
        <f ca="1">Main!$B$10*('Failure Rates'!AF25)*$AK74/8760/(('Failure Rates'!AF25)*$AL74/8760+1)</f>
        <v>0</v>
      </c>
      <c r="BO74" s="95">
        <f ca="1">Main!$B$10*('Failure Rates'!AG25)*$AK74/8760/(('Failure Rates'!AG25)*$AL74/8760+1)</f>
        <v>0</v>
      </c>
      <c r="BP74" s="95">
        <f ca="1">Main!$B$10*('Failure Rates'!AH25)*$AK74/8760/(('Failure Rates'!AH25)*$AL74/8760+1)</f>
        <v>0</v>
      </c>
      <c r="BQ74" s="95">
        <f ca="1">Main!$B$10*('Failure Rates'!AI25)*$AK74/8760/(('Failure Rates'!AI25)*$AL74/8760+1)</f>
        <v>0</v>
      </c>
      <c r="BR74" s="95">
        <f ca="1">Main!$B$10*('Failure Rates'!AJ25)*$AK74/8760/(('Failure Rates'!AJ25)*$AL74/8760+1)</f>
        <v>0</v>
      </c>
    </row>
    <row r="75" spans="1:70" ht="10.5" x14ac:dyDescent="0.25">
      <c r="B75" s="8" t="s">
        <v>188</v>
      </c>
      <c r="C75" s="8">
        <f ca="1">IF(Main!$B$36="No results",0,IF(ISBLANK(Main!$B46),0,(INDEX(Main!$V$22:$V$33,MATCH(Main!$C46,Main!$B$22:$B$33,0))+INDEX(Main!$V$22:$V$33,MATCH(Main!$D46,Main!$B$22:$B$33,0)))))</f>
        <v>0</v>
      </c>
      <c r="D75" s="8">
        <f ca="1">IF(Main!$B$36="No results",0,IF(ISBLANK(Main!$B46),0,(INDEX(Main!$Z$22:$Z$33,MATCH(Main!$C46,Main!$B$22:$B$33,0)))))</f>
        <v>0</v>
      </c>
      <c r="E75" s="95">
        <f ca="1">Main!$B$9*('Failure Rates'!E26)*$C75/8760/(('Failure Rates'!E26)*$D75/8760+1)</f>
        <v>0</v>
      </c>
      <c r="F75" s="95">
        <f ca="1">Main!$B$9*('Failure Rates'!F26)*$C75/8760/(('Failure Rates'!F26)*$D75/8760+1)</f>
        <v>0</v>
      </c>
      <c r="G75" s="95">
        <f ca="1">Main!$B$9*('Failure Rates'!G26)*$C75/8760/(('Failure Rates'!G26)*$D75/8760+1)</f>
        <v>0</v>
      </c>
      <c r="H75" s="95">
        <f ca="1">Main!$B$9*('Failure Rates'!H26)*$C75/8760/(('Failure Rates'!H26)*$D75/8760+1)</f>
        <v>0</v>
      </c>
      <c r="I75" s="95">
        <f ca="1">Main!$B$9*('Failure Rates'!I26)*$C75/8760/(('Failure Rates'!I26)*$D75/8760+1)</f>
        <v>0</v>
      </c>
      <c r="J75" s="95">
        <f ca="1">Main!$B$9*('Failure Rates'!J26)*$C75/8760/(('Failure Rates'!J26)*$D75/8760+1)</f>
        <v>0</v>
      </c>
      <c r="K75" s="95">
        <f ca="1">Main!$B$9*('Failure Rates'!K26)*$C75/8760/(('Failure Rates'!K26)*$D75/8760+1)</f>
        <v>0</v>
      </c>
      <c r="L75" s="95">
        <f ca="1">Main!$B$9*('Failure Rates'!L26)*$C75/8760/(('Failure Rates'!L26)*$D75/8760+1)</f>
        <v>0</v>
      </c>
      <c r="M75" s="95">
        <f ca="1">Main!$B$9*('Failure Rates'!M26)*$C75/8760/(('Failure Rates'!M26)*$D75/8760+1)</f>
        <v>0</v>
      </c>
      <c r="N75" s="95">
        <f ca="1">Main!$B$9*('Failure Rates'!N26)*$C75/8760/(('Failure Rates'!N26)*$D75/8760+1)</f>
        <v>0</v>
      </c>
      <c r="O75" s="95">
        <f ca="1">Main!$B$9*('Failure Rates'!O26)*$C75/8760/(('Failure Rates'!O26)*$D75/8760+1)</f>
        <v>0</v>
      </c>
      <c r="P75" s="95">
        <f ca="1">Main!$B$9*('Failure Rates'!P26)*$C75/8760/(('Failure Rates'!P26)*$D75/8760+1)</f>
        <v>0</v>
      </c>
      <c r="Q75" s="95">
        <f ca="1">Main!$B$9*('Failure Rates'!Q26)*$C75/8760/(('Failure Rates'!Q26)*$D75/8760+1)</f>
        <v>0</v>
      </c>
      <c r="R75" s="95">
        <f ca="1">Main!$B$9*('Failure Rates'!R26)*$C75/8760/(('Failure Rates'!R26)*$D75/8760+1)</f>
        <v>0</v>
      </c>
      <c r="S75" s="95">
        <f ca="1">Main!$B$9*('Failure Rates'!S26)*$C75/8760/(('Failure Rates'!S26)*$D75/8760+1)</f>
        <v>0</v>
      </c>
      <c r="T75" s="95">
        <f ca="1">Main!$B$9*('Failure Rates'!T26)*$C75/8760/(('Failure Rates'!T26)*$D75/8760+1)</f>
        <v>0</v>
      </c>
      <c r="U75" s="95">
        <f ca="1">Main!$B$9*('Failure Rates'!U26)*$C75/8760/(('Failure Rates'!U26)*$D75/8760+1)</f>
        <v>0</v>
      </c>
      <c r="V75" s="95">
        <f ca="1">Main!$B$9*('Failure Rates'!V26)*$C75/8760/(('Failure Rates'!V26)*$D75/8760+1)</f>
        <v>0</v>
      </c>
      <c r="W75" s="95">
        <f ca="1">Main!$B$9*('Failure Rates'!W26)*$C75/8760/(('Failure Rates'!W26)*$D75/8760+1)</f>
        <v>0</v>
      </c>
      <c r="X75" s="95">
        <f ca="1">Main!$B$9*('Failure Rates'!X26)*$C75/8760/(('Failure Rates'!X26)*$D75/8760+1)</f>
        <v>0</v>
      </c>
      <c r="Y75" s="95">
        <f ca="1">Main!$B$9*('Failure Rates'!Y26)*$C75/8760/(('Failure Rates'!Y26)*$D75/8760+1)</f>
        <v>0</v>
      </c>
      <c r="Z75" s="95">
        <f ca="1">Main!$B$9*('Failure Rates'!Z26)*$C75/8760/(('Failure Rates'!Z26)*$D75/8760+1)</f>
        <v>0</v>
      </c>
      <c r="AA75" s="95">
        <f ca="1">Main!$B$9*('Failure Rates'!AA26)*$C75/8760/(('Failure Rates'!AA26)*$D75/8760+1)</f>
        <v>0</v>
      </c>
      <c r="AB75" s="95">
        <f ca="1">Main!$B$9*('Failure Rates'!AB26)*$C75/8760/(('Failure Rates'!AB26)*$D75/8760+1)</f>
        <v>0</v>
      </c>
      <c r="AC75" s="95">
        <f ca="1">Main!$B$9*('Failure Rates'!AC26)*$C75/8760/(('Failure Rates'!AC26)*$D75/8760+1)</f>
        <v>0</v>
      </c>
      <c r="AD75" s="95">
        <f ca="1">Main!$B$9*('Failure Rates'!AD26)*$C75/8760/(('Failure Rates'!AD26)*$D75/8760+1)</f>
        <v>0</v>
      </c>
      <c r="AE75" s="95">
        <f ca="1">Main!$B$9*('Failure Rates'!AE26)*$C75/8760/(('Failure Rates'!AE26)*$D75/8760+1)</f>
        <v>0</v>
      </c>
      <c r="AF75" s="95">
        <f ca="1">Main!$B$9*('Failure Rates'!AF26)*$C75/8760/(('Failure Rates'!AF26)*$D75/8760+1)</f>
        <v>0</v>
      </c>
      <c r="AG75" s="95">
        <f ca="1">Main!$B$9*('Failure Rates'!AG26)*$C75/8760/(('Failure Rates'!AG26)*$D75/8760+1)</f>
        <v>0</v>
      </c>
      <c r="AH75" s="95">
        <f ca="1">Main!$B$9*('Failure Rates'!AH26)*$C75/8760/(('Failure Rates'!AH26)*$D75/8760+1)</f>
        <v>0</v>
      </c>
      <c r="AI75" s="95">
        <f ca="1">Main!$B$9*('Failure Rates'!AI26)*$C75/8760/(('Failure Rates'!AI26)*$D75/8760+1)</f>
        <v>0</v>
      </c>
      <c r="AJ75" s="95">
        <f ca="1">Main!$B$9*('Failure Rates'!AJ26)*$C75/8760/(('Failure Rates'!AJ26)*$D75/8760+1)</f>
        <v>0</v>
      </c>
      <c r="AK75" s="14">
        <f ca="1">IF(Main!$B$36="No results",0,IF(ISBLANK(Main!$B46),0,(INDEX(Main!$X$22:$X$33,MATCH(Main!$C46,Main!$B$22:$B$33,0))+INDEX(Main!$X$22:$X$33,MATCH(Main!$D46,Main!$B$22:$B$33,0)))))</f>
        <v>0</v>
      </c>
      <c r="AL75" s="14">
        <f ca="1">IF(Main!$B$36="No results",0,IF(ISBLANK(Main!$B46),0,(INDEX(Main!$Z$22:$Z$33,MATCH(Main!$C46,Main!$B$22:$B$33,0)))))</f>
        <v>0</v>
      </c>
      <c r="AM75" s="95">
        <f ca="1">Main!$B$10*('Failure Rates'!E26)*$AK75/8760/(('Failure Rates'!E26)*$AL75/8760+1)</f>
        <v>0</v>
      </c>
      <c r="AN75" s="95">
        <f ca="1">Main!$B$10*('Failure Rates'!F26)*$AK75/8760/(('Failure Rates'!F26)*$AL75/8760+1)</f>
        <v>0</v>
      </c>
      <c r="AO75" s="95">
        <f ca="1">Main!$B$10*('Failure Rates'!G26)*$AK75/8760/(('Failure Rates'!G26)*$AL75/8760+1)</f>
        <v>0</v>
      </c>
      <c r="AP75" s="95">
        <f ca="1">Main!$B$10*('Failure Rates'!H26)*$AK75/8760/(('Failure Rates'!H26)*$AL75/8760+1)</f>
        <v>0</v>
      </c>
      <c r="AQ75" s="95">
        <f ca="1">Main!$B$10*('Failure Rates'!I26)*$AK75/8760/(('Failure Rates'!I26)*$AL75/8760+1)</f>
        <v>0</v>
      </c>
      <c r="AR75" s="95">
        <f ca="1">Main!$B$10*('Failure Rates'!J26)*$AK75/8760/(('Failure Rates'!J26)*$AL75/8760+1)</f>
        <v>0</v>
      </c>
      <c r="AS75" s="95">
        <f ca="1">Main!$B$10*('Failure Rates'!K26)*$AK75/8760/(('Failure Rates'!K26)*$AL75/8760+1)</f>
        <v>0</v>
      </c>
      <c r="AT75" s="95">
        <f ca="1">Main!$B$10*('Failure Rates'!L26)*$AK75/8760/(('Failure Rates'!L26)*$AL75/8760+1)</f>
        <v>0</v>
      </c>
      <c r="AU75" s="95">
        <f ca="1">Main!$B$10*('Failure Rates'!M26)*$AK75/8760/(('Failure Rates'!M26)*$AL75/8760+1)</f>
        <v>0</v>
      </c>
      <c r="AV75" s="95">
        <f ca="1">Main!$B$10*('Failure Rates'!N26)*$AK75/8760/(('Failure Rates'!N26)*$AL75/8760+1)</f>
        <v>0</v>
      </c>
      <c r="AW75" s="95">
        <f ca="1">Main!$B$10*('Failure Rates'!O26)*$AK75/8760/(('Failure Rates'!O26)*$AL75/8760+1)</f>
        <v>0</v>
      </c>
      <c r="AX75" s="95">
        <f ca="1">Main!$B$10*('Failure Rates'!P26)*$AK75/8760/(('Failure Rates'!P26)*$AL75/8760+1)</f>
        <v>0</v>
      </c>
      <c r="AY75" s="95">
        <f ca="1">Main!$B$10*('Failure Rates'!Q26)*$AK75/8760/(('Failure Rates'!Q26)*$AL75/8760+1)</f>
        <v>0</v>
      </c>
      <c r="AZ75" s="95">
        <f ca="1">Main!$B$10*('Failure Rates'!R26)*$AK75/8760/(('Failure Rates'!R26)*$AL75/8760+1)</f>
        <v>0</v>
      </c>
      <c r="BA75" s="95">
        <f ca="1">Main!$B$10*('Failure Rates'!S26)*$AK75/8760/(('Failure Rates'!S26)*$AL75/8760+1)</f>
        <v>0</v>
      </c>
      <c r="BB75" s="95">
        <f ca="1">Main!$B$10*('Failure Rates'!T26)*$AK75/8760/(('Failure Rates'!T26)*$AL75/8760+1)</f>
        <v>0</v>
      </c>
      <c r="BC75" s="95">
        <f ca="1">Main!$B$10*('Failure Rates'!U26)*$AK75/8760/(('Failure Rates'!U26)*$AL75/8760+1)</f>
        <v>0</v>
      </c>
      <c r="BD75" s="95">
        <f ca="1">Main!$B$10*('Failure Rates'!V26)*$AK75/8760/(('Failure Rates'!V26)*$AL75/8760+1)</f>
        <v>0</v>
      </c>
      <c r="BE75" s="95">
        <f ca="1">Main!$B$10*('Failure Rates'!W26)*$AK75/8760/(('Failure Rates'!W26)*$AL75/8760+1)</f>
        <v>0</v>
      </c>
      <c r="BF75" s="95">
        <f ca="1">Main!$B$10*('Failure Rates'!X26)*$AK75/8760/(('Failure Rates'!X26)*$AL75/8760+1)</f>
        <v>0</v>
      </c>
      <c r="BG75" s="95">
        <f ca="1">Main!$B$10*('Failure Rates'!Y26)*$AK75/8760/(('Failure Rates'!Y26)*$AL75/8760+1)</f>
        <v>0</v>
      </c>
      <c r="BH75" s="95">
        <f ca="1">Main!$B$10*('Failure Rates'!Z26)*$AK75/8760/(('Failure Rates'!Z26)*$AL75/8760+1)</f>
        <v>0</v>
      </c>
      <c r="BI75" s="95">
        <f ca="1">Main!$B$10*('Failure Rates'!AA26)*$AK75/8760/(('Failure Rates'!AA26)*$AL75/8760+1)</f>
        <v>0</v>
      </c>
      <c r="BJ75" s="95">
        <f ca="1">Main!$B$10*('Failure Rates'!AB26)*$AK75/8760/(('Failure Rates'!AB26)*$AL75/8760+1)</f>
        <v>0</v>
      </c>
      <c r="BK75" s="95">
        <f ca="1">Main!$B$10*('Failure Rates'!AC26)*$AK75/8760/(('Failure Rates'!AC26)*$AL75/8760+1)</f>
        <v>0</v>
      </c>
      <c r="BL75" s="95">
        <f ca="1">Main!$B$10*('Failure Rates'!AD26)*$AK75/8760/(('Failure Rates'!AD26)*$AL75/8760+1)</f>
        <v>0</v>
      </c>
      <c r="BM75" s="95">
        <f ca="1">Main!$B$10*('Failure Rates'!AE26)*$AK75/8760/(('Failure Rates'!AE26)*$AL75/8760+1)</f>
        <v>0</v>
      </c>
      <c r="BN75" s="95">
        <f ca="1">Main!$B$10*('Failure Rates'!AF26)*$AK75/8760/(('Failure Rates'!AF26)*$AL75/8760+1)</f>
        <v>0</v>
      </c>
      <c r="BO75" s="95">
        <f ca="1">Main!$B$10*('Failure Rates'!AG26)*$AK75/8760/(('Failure Rates'!AG26)*$AL75/8760+1)</f>
        <v>0</v>
      </c>
      <c r="BP75" s="95">
        <f ca="1">Main!$B$10*('Failure Rates'!AH26)*$AK75/8760/(('Failure Rates'!AH26)*$AL75/8760+1)</f>
        <v>0</v>
      </c>
      <c r="BQ75" s="95">
        <f ca="1">Main!$B$10*('Failure Rates'!AI26)*$AK75/8760/(('Failure Rates'!AI26)*$AL75/8760+1)</f>
        <v>0</v>
      </c>
      <c r="BR75" s="95">
        <f ca="1">Main!$B$10*('Failure Rates'!AJ26)*$AK75/8760/(('Failure Rates'!AJ26)*$AL75/8760+1)</f>
        <v>0</v>
      </c>
    </row>
    <row r="76" spans="1:70" ht="10.5" x14ac:dyDescent="0.25">
      <c r="B76" s="8" t="s">
        <v>189</v>
      </c>
      <c r="C76" s="8">
        <f ca="1">IF(Main!$B$36="No results",0,IF(ISBLANK(Main!$B47),0,(INDEX(Main!$V$22:$V$33,MATCH(Main!$C47,Main!$B$22:$B$33,0))+INDEX(Main!$V$22:$V$33,MATCH(Main!$D47,Main!$B$22:$B$33,0)))))</f>
        <v>0</v>
      </c>
      <c r="D76" s="8">
        <f ca="1">IF(Main!$B$36="No results",0,IF(ISBLANK(Main!$B47),0,(INDEX(Main!$Z$22:$Z$33,MATCH(Main!$C47,Main!$B$22:$B$33,0)))))</f>
        <v>0</v>
      </c>
      <c r="E76" s="95">
        <f ca="1">Main!$B$9*('Failure Rates'!E27)*$C76/8760/(('Failure Rates'!E27)*$D76/8760+1)</f>
        <v>0</v>
      </c>
      <c r="F76" s="95">
        <f ca="1">Main!$B$9*('Failure Rates'!F27)*$C76/8760/(('Failure Rates'!F27)*$D76/8760+1)</f>
        <v>0</v>
      </c>
      <c r="G76" s="95">
        <f ca="1">Main!$B$9*('Failure Rates'!G27)*$C76/8760/(('Failure Rates'!G27)*$D76/8760+1)</f>
        <v>0</v>
      </c>
      <c r="H76" s="95">
        <f ca="1">Main!$B$9*('Failure Rates'!H27)*$C76/8760/(('Failure Rates'!H27)*$D76/8760+1)</f>
        <v>0</v>
      </c>
      <c r="I76" s="95">
        <f ca="1">Main!$B$9*('Failure Rates'!I27)*$C76/8760/(('Failure Rates'!I27)*$D76/8760+1)</f>
        <v>0</v>
      </c>
      <c r="J76" s="95">
        <f ca="1">Main!$B$9*('Failure Rates'!J27)*$C76/8760/(('Failure Rates'!J27)*$D76/8760+1)</f>
        <v>0</v>
      </c>
      <c r="K76" s="95">
        <f ca="1">Main!$B$9*('Failure Rates'!K27)*$C76/8760/(('Failure Rates'!K27)*$D76/8760+1)</f>
        <v>0</v>
      </c>
      <c r="L76" s="95">
        <f ca="1">Main!$B$9*('Failure Rates'!L27)*$C76/8760/(('Failure Rates'!L27)*$D76/8760+1)</f>
        <v>0</v>
      </c>
      <c r="M76" s="95">
        <f ca="1">Main!$B$9*('Failure Rates'!M27)*$C76/8760/(('Failure Rates'!M27)*$D76/8760+1)</f>
        <v>0</v>
      </c>
      <c r="N76" s="95">
        <f ca="1">Main!$B$9*('Failure Rates'!N27)*$C76/8760/(('Failure Rates'!N27)*$D76/8760+1)</f>
        <v>0</v>
      </c>
      <c r="O76" s="95">
        <f ca="1">Main!$B$9*('Failure Rates'!O27)*$C76/8760/(('Failure Rates'!O27)*$D76/8760+1)</f>
        <v>0</v>
      </c>
      <c r="P76" s="95">
        <f ca="1">Main!$B$9*('Failure Rates'!P27)*$C76/8760/(('Failure Rates'!P27)*$D76/8760+1)</f>
        <v>0</v>
      </c>
      <c r="Q76" s="95">
        <f ca="1">Main!$B$9*('Failure Rates'!Q27)*$C76/8760/(('Failure Rates'!Q27)*$D76/8760+1)</f>
        <v>0</v>
      </c>
      <c r="R76" s="95">
        <f ca="1">Main!$B$9*('Failure Rates'!R27)*$C76/8760/(('Failure Rates'!R27)*$D76/8760+1)</f>
        <v>0</v>
      </c>
      <c r="S76" s="95">
        <f ca="1">Main!$B$9*('Failure Rates'!S27)*$C76/8760/(('Failure Rates'!S27)*$D76/8760+1)</f>
        <v>0</v>
      </c>
      <c r="T76" s="95">
        <f ca="1">Main!$B$9*('Failure Rates'!T27)*$C76/8760/(('Failure Rates'!T27)*$D76/8760+1)</f>
        <v>0</v>
      </c>
      <c r="U76" s="95">
        <f ca="1">Main!$B$9*('Failure Rates'!U27)*$C76/8760/(('Failure Rates'!U27)*$D76/8760+1)</f>
        <v>0</v>
      </c>
      <c r="V76" s="95">
        <f ca="1">Main!$B$9*('Failure Rates'!V27)*$C76/8760/(('Failure Rates'!V27)*$D76/8760+1)</f>
        <v>0</v>
      </c>
      <c r="W76" s="95">
        <f ca="1">Main!$B$9*('Failure Rates'!W27)*$C76/8760/(('Failure Rates'!W27)*$D76/8760+1)</f>
        <v>0</v>
      </c>
      <c r="X76" s="95">
        <f ca="1">Main!$B$9*('Failure Rates'!X27)*$C76/8760/(('Failure Rates'!X27)*$D76/8760+1)</f>
        <v>0</v>
      </c>
      <c r="Y76" s="95">
        <f ca="1">Main!$B$9*('Failure Rates'!Y27)*$C76/8760/(('Failure Rates'!Y27)*$D76/8760+1)</f>
        <v>0</v>
      </c>
      <c r="Z76" s="95">
        <f ca="1">Main!$B$9*('Failure Rates'!Z27)*$C76/8760/(('Failure Rates'!Z27)*$D76/8760+1)</f>
        <v>0</v>
      </c>
      <c r="AA76" s="95">
        <f ca="1">Main!$B$9*('Failure Rates'!AA27)*$C76/8760/(('Failure Rates'!AA27)*$D76/8760+1)</f>
        <v>0</v>
      </c>
      <c r="AB76" s="95">
        <f ca="1">Main!$B$9*('Failure Rates'!AB27)*$C76/8760/(('Failure Rates'!AB27)*$D76/8760+1)</f>
        <v>0</v>
      </c>
      <c r="AC76" s="95">
        <f ca="1">Main!$B$9*('Failure Rates'!AC27)*$C76/8760/(('Failure Rates'!AC27)*$D76/8760+1)</f>
        <v>0</v>
      </c>
      <c r="AD76" s="95">
        <f ca="1">Main!$B$9*('Failure Rates'!AD27)*$C76/8760/(('Failure Rates'!AD27)*$D76/8760+1)</f>
        <v>0</v>
      </c>
      <c r="AE76" s="95">
        <f ca="1">Main!$B$9*('Failure Rates'!AE27)*$C76/8760/(('Failure Rates'!AE27)*$D76/8760+1)</f>
        <v>0</v>
      </c>
      <c r="AF76" s="95">
        <f ca="1">Main!$B$9*('Failure Rates'!AF27)*$C76/8760/(('Failure Rates'!AF27)*$D76/8760+1)</f>
        <v>0</v>
      </c>
      <c r="AG76" s="95">
        <f ca="1">Main!$B$9*('Failure Rates'!AG27)*$C76/8760/(('Failure Rates'!AG27)*$D76/8760+1)</f>
        <v>0</v>
      </c>
      <c r="AH76" s="95">
        <f ca="1">Main!$B$9*('Failure Rates'!AH27)*$C76/8760/(('Failure Rates'!AH27)*$D76/8760+1)</f>
        <v>0</v>
      </c>
      <c r="AI76" s="95">
        <f ca="1">Main!$B$9*('Failure Rates'!AI27)*$C76/8760/(('Failure Rates'!AI27)*$D76/8760+1)</f>
        <v>0</v>
      </c>
      <c r="AJ76" s="95">
        <f ca="1">Main!$B$9*('Failure Rates'!AJ27)*$C76/8760/(('Failure Rates'!AJ27)*$D76/8760+1)</f>
        <v>0</v>
      </c>
      <c r="AK76" s="14">
        <f ca="1">IF(Main!$B$36="No results",0,IF(ISBLANK(Main!$B47),0,(INDEX(Main!$X$22:$X$33,MATCH(Main!$C47,Main!$B$22:$B$33,0))+INDEX(Main!$X$22:$X$33,MATCH(Main!$D47,Main!$B$22:$B$33,0)))))</f>
        <v>0</v>
      </c>
      <c r="AL76" s="14">
        <f ca="1">IF(Main!$B$36="No results",0,IF(ISBLANK(Main!$B47),0,(INDEX(Main!$Z$22:$Z$33,MATCH(Main!$C47,Main!$B$22:$B$33,0)))))</f>
        <v>0</v>
      </c>
      <c r="AM76" s="95">
        <f ca="1">Main!$B$10*('Failure Rates'!E27)*$AK76/8760/(('Failure Rates'!E27)*$AL76/8760+1)</f>
        <v>0</v>
      </c>
      <c r="AN76" s="95">
        <f ca="1">Main!$B$10*('Failure Rates'!F27)*$AK76/8760/(('Failure Rates'!F27)*$AL76/8760+1)</f>
        <v>0</v>
      </c>
      <c r="AO76" s="95">
        <f ca="1">Main!$B$10*('Failure Rates'!G27)*$AK76/8760/(('Failure Rates'!G27)*$AL76/8760+1)</f>
        <v>0</v>
      </c>
      <c r="AP76" s="95">
        <f ca="1">Main!$B$10*('Failure Rates'!H27)*$AK76/8760/(('Failure Rates'!H27)*$AL76/8760+1)</f>
        <v>0</v>
      </c>
      <c r="AQ76" s="95">
        <f ca="1">Main!$B$10*('Failure Rates'!I27)*$AK76/8760/(('Failure Rates'!I27)*$AL76/8760+1)</f>
        <v>0</v>
      </c>
      <c r="AR76" s="95">
        <f ca="1">Main!$B$10*('Failure Rates'!J27)*$AK76/8760/(('Failure Rates'!J27)*$AL76/8760+1)</f>
        <v>0</v>
      </c>
      <c r="AS76" s="95">
        <f ca="1">Main!$B$10*('Failure Rates'!K27)*$AK76/8760/(('Failure Rates'!K27)*$AL76/8760+1)</f>
        <v>0</v>
      </c>
      <c r="AT76" s="95">
        <f ca="1">Main!$B$10*('Failure Rates'!L27)*$AK76/8760/(('Failure Rates'!L27)*$AL76/8760+1)</f>
        <v>0</v>
      </c>
      <c r="AU76" s="95">
        <f ca="1">Main!$B$10*('Failure Rates'!M27)*$AK76/8760/(('Failure Rates'!M27)*$AL76/8760+1)</f>
        <v>0</v>
      </c>
      <c r="AV76" s="95">
        <f ca="1">Main!$B$10*('Failure Rates'!N27)*$AK76/8760/(('Failure Rates'!N27)*$AL76/8760+1)</f>
        <v>0</v>
      </c>
      <c r="AW76" s="95">
        <f ca="1">Main!$B$10*('Failure Rates'!O27)*$AK76/8760/(('Failure Rates'!O27)*$AL76/8760+1)</f>
        <v>0</v>
      </c>
      <c r="AX76" s="95">
        <f ca="1">Main!$B$10*('Failure Rates'!P27)*$AK76/8760/(('Failure Rates'!P27)*$AL76/8760+1)</f>
        <v>0</v>
      </c>
      <c r="AY76" s="95">
        <f ca="1">Main!$B$10*('Failure Rates'!Q27)*$AK76/8760/(('Failure Rates'!Q27)*$AL76/8760+1)</f>
        <v>0</v>
      </c>
      <c r="AZ76" s="95">
        <f ca="1">Main!$B$10*('Failure Rates'!R27)*$AK76/8760/(('Failure Rates'!R27)*$AL76/8760+1)</f>
        <v>0</v>
      </c>
      <c r="BA76" s="95">
        <f ca="1">Main!$B$10*('Failure Rates'!S27)*$AK76/8760/(('Failure Rates'!S27)*$AL76/8760+1)</f>
        <v>0</v>
      </c>
      <c r="BB76" s="95">
        <f ca="1">Main!$B$10*('Failure Rates'!T27)*$AK76/8760/(('Failure Rates'!T27)*$AL76/8760+1)</f>
        <v>0</v>
      </c>
      <c r="BC76" s="95">
        <f ca="1">Main!$B$10*('Failure Rates'!U27)*$AK76/8760/(('Failure Rates'!U27)*$AL76/8760+1)</f>
        <v>0</v>
      </c>
      <c r="BD76" s="95">
        <f ca="1">Main!$B$10*('Failure Rates'!V27)*$AK76/8760/(('Failure Rates'!V27)*$AL76/8760+1)</f>
        <v>0</v>
      </c>
      <c r="BE76" s="95">
        <f ca="1">Main!$B$10*('Failure Rates'!W27)*$AK76/8760/(('Failure Rates'!W27)*$AL76/8760+1)</f>
        <v>0</v>
      </c>
      <c r="BF76" s="95">
        <f ca="1">Main!$B$10*('Failure Rates'!X27)*$AK76/8760/(('Failure Rates'!X27)*$AL76/8760+1)</f>
        <v>0</v>
      </c>
      <c r="BG76" s="95">
        <f ca="1">Main!$B$10*('Failure Rates'!Y27)*$AK76/8760/(('Failure Rates'!Y27)*$AL76/8760+1)</f>
        <v>0</v>
      </c>
      <c r="BH76" s="95">
        <f ca="1">Main!$B$10*('Failure Rates'!Z27)*$AK76/8760/(('Failure Rates'!Z27)*$AL76/8760+1)</f>
        <v>0</v>
      </c>
      <c r="BI76" s="95">
        <f ca="1">Main!$B$10*('Failure Rates'!AA27)*$AK76/8760/(('Failure Rates'!AA27)*$AL76/8760+1)</f>
        <v>0</v>
      </c>
      <c r="BJ76" s="95">
        <f ca="1">Main!$B$10*('Failure Rates'!AB27)*$AK76/8760/(('Failure Rates'!AB27)*$AL76/8760+1)</f>
        <v>0</v>
      </c>
      <c r="BK76" s="95">
        <f ca="1">Main!$B$10*('Failure Rates'!AC27)*$AK76/8760/(('Failure Rates'!AC27)*$AL76/8760+1)</f>
        <v>0</v>
      </c>
      <c r="BL76" s="95">
        <f ca="1">Main!$B$10*('Failure Rates'!AD27)*$AK76/8760/(('Failure Rates'!AD27)*$AL76/8760+1)</f>
        <v>0</v>
      </c>
      <c r="BM76" s="95">
        <f ca="1">Main!$B$10*('Failure Rates'!AE27)*$AK76/8760/(('Failure Rates'!AE27)*$AL76/8760+1)</f>
        <v>0</v>
      </c>
      <c r="BN76" s="95">
        <f ca="1">Main!$B$10*('Failure Rates'!AF27)*$AK76/8760/(('Failure Rates'!AF27)*$AL76/8760+1)</f>
        <v>0</v>
      </c>
      <c r="BO76" s="95">
        <f ca="1">Main!$B$10*('Failure Rates'!AG27)*$AK76/8760/(('Failure Rates'!AG27)*$AL76/8760+1)</f>
        <v>0</v>
      </c>
      <c r="BP76" s="95">
        <f ca="1">Main!$B$10*('Failure Rates'!AH27)*$AK76/8760/(('Failure Rates'!AH27)*$AL76/8760+1)</f>
        <v>0</v>
      </c>
      <c r="BQ76" s="95">
        <f ca="1">Main!$B$10*('Failure Rates'!AI27)*$AK76/8760/(('Failure Rates'!AI27)*$AL76/8760+1)</f>
        <v>0</v>
      </c>
      <c r="BR76" s="95">
        <f ca="1">Main!$B$10*('Failure Rates'!AJ27)*$AK76/8760/(('Failure Rates'!AJ27)*$AL76/8760+1)</f>
        <v>0</v>
      </c>
    </row>
    <row r="77" spans="1:70" ht="10.5" x14ac:dyDescent="0.25"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14"/>
      <c r="AL77" s="14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</row>
    <row r="78" spans="1:70" ht="10.5" x14ac:dyDescent="0.25">
      <c r="A78" s="89" t="s">
        <v>163</v>
      </c>
      <c r="B78" s="8" t="s">
        <v>164</v>
      </c>
      <c r="C78" s="8"/>
      <c r="D78" s="8"/>
      <c r="E78" s="95">
        <f ca="1">Main!$B$9*('Failure Rates'!E4)*(Main!$Z22-Main!$V22)/8760/(('Failure Rates'!E4)*Main!$Z22/8760+1)</f>
        <v>6.7497215669783355</v>
      </c>
      <c r="F78" s="95">
        <f ca="1">Main!$B$9*('Failure Rates'!F4)*(Main!$Z22-Main!$V22)/8760/(('Failure Rates'!F4)*Main!$Z22/8760+1)</f>
        <v>6.7497215669783355</v>
      </c>
      <c r="G78" s="95">
        <f ca="1">Main!$B$9*('Failure Rates'!G4)*(Main!$Z22-Main!$V22)/8760/(('Failure Rates'!G4)*Main!$Z22/8760+1)</f>
        <v>6.7497215669783355</v>
      </c>
      <c r="H78" s="95">
        <f ca="1">Main!$B$9*('Failure Rates'!H4)*(Main!$Z22-Main!$V22)/8760/(('Failure Rates'!H4)*Main!$Z22/8760+1)</f>
        <v>6.7497215669783355</v>
      </c>
      <c r="I78" s="95">
        <f ca="1">Main!$B$9*('Failure Rates'!I4)*(Main!$Z22-Main!$V22)/8760/(('Failure Rates'!I4)*Main!$Z22/8760+1)</f>
        <v>6.7497215669783355</v>
      </c>
      <c r="J78" s="95">
        <f ca="1">Main!$B$9*('Failure Rates'!J4)*(Main!$Z22-Main!$V22)/8760/(('Failure Rates'!J4)*Main!$Z22/8760+1)</f>
        <v>6.7497215669783355</v>
      </c>
      <c r="K78" s="95">
        <f ca="1">Main!$B$9*('Failure Rates'!K4)*(Main!$Z22-Main!$V22)/8760/(('Failure Rates'!K4)*Main!$Z22/8760+1)</f>
        <v>6.7497215669783355</v>
      </c>
      <c r="L78" s="95">
        <f ca="1">Main!$B$9*('Failure Rates'!L4)*(Main!$Z22-Main!$V22)/8760/(('Failure Rates'!L4)*Main!$Z22/8760+1)</f>
        <v>6.7497215669783355</v>
      </c>
      <c r="M78" s="95">
        <f ca="1">Main!$B$9*('Failure Rates'!M4)*(Main!$Z22-Main!$V22)/8760/(('Failure Rates'!M4)*Main!$Z22/8760+1)</f>
        <v>6.7497215669783355</v>
      </c>
      <c r="N78" s="95">
        <f ca="1">Main!$B$9*('Failure Rates'!N4)*(Main!$Z22-Main!$V22)/8760/(('Failure Rates'!N4)*Main!$Z22/8760+1)</f>
        <v>6.7497215669783355</v>
      </c>
      <c r="O78" s="95">
        <f ca="1">Main!$B$9*('Failure Rates'!O4)*(Main!$Z22-Main!$V22)/8760/(('Failure Rates'!O4)*Main!$Z22/8760+1)</f>
        <v>6.7497215669783355</v>
      </c>
      <c r="P78" s="95">
        <f ca="1">Main!$B$9*('Failure Rates'!P4)*(Main!$Z22-Main!$V22)/8760/(('Failure Rates'!P4)*Main!$Z22/8760+1)</f>
        <v>6.7497215669783355</v>
      </c>
      <c r="Q78" s="95">
        <f ca="1">Main!$B$9*('Failure Rates'!Q4)*(Main!$Z22-Main!$V22)/8760/(('Failure Rates'!Q4)*Main!$Z22/8760+1)</f>
        <v>6.7497215669783355</v>
      </c>
      <c r="R78" s="95">
        <f ca="1">Main!$B$9*('Failure Rates'!R4)*(Main!$Z22-Main!$V22)/8760/(('Failure Rates'!R4)*Main!$Z22/8760+1)</f>
        <v>6.7497215669783355</v>
      </c>
      <c r="S78" s="95">
        <f ca="1">Main!$B$9*('Failure Rates'!S4)*(Main!$Z22-Main!$V22)/8760/(('Failure Rates'!S4)*Main!$Z22/8760+1)</f>
        <v>6.7497215669783355</v>
      </c>
      <c r="T78" s="95">
        <f ca="1">Main!$B$9*('Failure Rates'!T4)*(Main!$Z22-Main!$V22)/8760/(('Failure Rates'!T4)*Main!$Z22/8760+1)</f>
        <v>6.7497215669783355</v>
      </c>
      <c r="U78" s="95">
        <f ca="1">Main!$B$9*('Failure Rates'!U4)*(Main!$Z22-Main!$V22)/8760/(('Failure Rates'!U4)*Main!$Z22/8760+1)</f>
        <v>6.7497215669783355</v>
      </c>
      <c r="V78" s="95">
        <f ca="1">Main!$B$9*('Failure Rates'!V4)*(Main!$Z22-Main!$V22)/8760/(('Failure Rates'!V4)*Main!$Z22/8760+1)</f>
        <v>6.7497215669783355</v>
      </c>
      <c r="W78" s="95">
        <f ca="1">Main!$B$9*('Failure Rates'!W4)*(Main!$Z22-Main!$V22)/8760/(('Failure Rates'!W4)*Main!$Z22/8760+1)</f>
        <v>6.7497215669783355</v>
      </c>
      <c r="X78" s="95">
        <f ca="1">Main!$B$9*('Failure Rates'!X4)*(Main!$Z22-Main!$V22)/8760/(('Failure Rates'!X4)*Main!$Z22/8760+1)</f>
        <v>6.7497215669783355</v>
      </c>
      <c r="Y78" s="95">
        <f ca="1">Main!$B$9*('Failure Rates'!Y4)*(Main!$Z22-Main!$V22)/8760/(('Failure Rates'!Y4)*Main!$Z22/8760+1)</f>
        <v>6.7497215669783355</v>
      </c>
      <c r="Z78" s="95">
        <f ca="1">Main!$B$9*('Failure Rates'!Z4)*(Main!$Z22-Main!$V22)/8760/(('Failure Rates'!Z4)*Main!$Z22/8760+1)</f>
        <v>6.7497215669783355</v>
      </c>
      <c r="AA78" s="95">
        <f ca="1">Main!$B$9*('Failure Rates'!AA4)*(Main!$Z22-Main!$V22)/8760/(('Failure Rates'!AA4)*Main!$Z22/8760+1)</f>
        <v>6.7497215669783355</v>
      </c>
      <c r="AB78" s="95">
        <f ca="1">Main!$B$9*('Failure Rates'!AB4)*(Main!$Z22-Main!$V22)/8760/(('Failure Rates'!AB4)*Main!$Z22/8760+1)</f>
        <v>6.7497215669783355</v>
      </c>
      <c r="AC78" s="95">
        <f ca="1">Main!$B$9*('Failure Rates'!AC4)*(Main!$Z22-Main!$V22)/8760/(('Failure Rates'!AC4)*Main!$Z22/8760+1)</f>
        <v>6.7497215669783355</v>
      </c>
      <c r="AD78" s="95">
        <f ca="1">Main!$B$9*('Failure Rates'!AD4)*(Main!$Z22-Main!$V22)/8760/(('Failure Rates'!AD4)*Main!$Z22/8760+1)</f>
        <v>6.7497215669783355</v>
      </c>
      <c r="AE78" s="95">
        <f ca="1">Main!$B$9*('Failure Rates'!AE4)*(Main!$Z22-Main!$V22)/8760/(('Failure Rates'!AE4)*Main!$Z22/8760+1)</f>
        <v>6.7497215669783355</v>
      </c>
      <c r="AF78" s="95">
        <f ca="1">Main!$B$9*('Failure Rates'!AF4)*(Main!$Z22-Main!$V22)/8760/(('Failure Rates'!AF4)*Main!$Z22/8760+1)</f>
        <v>6.7497215669783355</v>
      </c>
      <c r="AG78" s="95">
        <f ca="1">Main!$B$9*('Failure Rates'!AG4)*(Main!$Z22-Main!$V22)/8760/(('Failure Rates'!AG4)*Main!$Z22/8760+1)</f>
        <v>6.7497215669783355</v>
      </c>
      <c r="AH78" s="95">
        <f ca="1">Main!$B$9*('Failure Rates'!AH4)*(Main!$Z22-Main!$V22)/8760/(('Failure Rates'!AH4)*Main!$Z22/8760+1)</f>
        <v>6.7497215669783355</v>
      </c>
      <c r="AI78" s="95">
        <f ca="1">Main!$B$9*('Failure Rates'!AI4)*(Main!$Z22-Main!$V22)/8760/(('Failure Rates'!AI4)*Main!$Z22/8760+1)</f>
        <v>6.7497215669783355</v>
      </c>
      <c r="AJ78" s="95">
        <f ca="1">Main!$B$9*('Failure Rates'!AJ4)*(Main!$Z22-Main!$V22)/8760/(('Failure Rates'!AJ4)*Main!$Z22/8760+1)</f>
        <v>6.7497215669783355</v>
      </c>
      <c r="AK78" s="14"/>
      <c r="AL78" s="14"/>
      <c r="AM78" s="95">
        <f ca="1">Main!$B$10*('Failure Rates'!E4)*(Main!$Z22-Main!$X22)/8760/(('Failure Rates'!E4)*Main!$Z22/8760+1)</f>
        <v>0</v>
      </c>
      <c r="AN78" s="95">
        <f ca="1">Main!$B$10*('Failure Rates'!F4)*(Main!$Z22-Main!$X22)/8760/(('Failure Rates'!F4)*Main!$Z22/8760+1)</f>
        <v>0</v>
      </c>
      <c r="AO78" s="95">
        <f ca="1">Main!$B$10*('Failure Rates'!G4)*(Main!$Z22-Main!$X22)/8760/(('Failure Rates'!G4)*Main!$Z22/8760+1)</f>
        <v>0</v>
      </c>
      <c r="AP78" s="95">
        <f ca="1">Main!$B$10*('Failure Rates'!H4)*(Main!$Z22-Main!$X22)/8760/(('Failure Rates'!H4)*Main!$Z22/8760+1)</f>
        <v>0</v>
      </c>
      <c r="AQ78" s="95">
        <f ca="1">Main!$B$10*('Failure Rates'!I4)*(Main!$Z22-Main!$X22)/8760/(('Failure Rates'!I4)*Main!$Z22/8760+1)</f>
        <v>0</v>
      </c>
      <c r="AR78" s="95">
        <f ca="1">Main!$B$10*('Failure Rates'!J4)*(Main!$Z22-Main!$X22)/8760/(('Failure Rates'!J4)*Main!$Z22/8760+1)</f>
        <v>0</v>
      </c>
      <c r="AS78" s="95">
        <f ca="1">Main!$B$10*('Failure Rates'!K4)*(Main!$Z22-Main!$X22)/8760/(('Failure Rates'!K4)*Main!$Z22/8760+1)</f>
        <v>0</v>
      </c>
      <c r="AT78" s="95">
        <f ca="1">Main!$B$10*('Failure Rates'!L4)*(Main!$Z22-Main!$X22)/8760/(('Failure Rates'!L4)*Main!$Z22/8760+1)</f>
        <v>0</v>
      </c>
      <c r="AU78" s="95">
        <f ca="1">Main!$B$10*('Failure Rates'!M4)*(Main!$Z22-Main!$X22)/8760/(('Failure Rates'!M4)*Main!$Z22/8760+1)</f>
        <v>0</v>
      </c>
      <c r="AV78" s="95">
        <f ca="1">Main!$B$10*('Failure Rates'!N4)*(Main!$Z22-Main!$X22)/8760/(('Failure Rates'!N4)*Main!$Z22/8760+1)</f>
        <v>0</v>
      </c>
      <c r="AW78" s="95">
        <f ca="1">Main!$B$10*('Failure Rates'!O4)*(Main!$Z22-Main!$X22)/8760/(('Failure Rates'!O4)*Main!$Z22/8760+1)</f>
        <v>0</v>
      </c>
      <c r="AX78" s="95">
        <f ca="1">Main!$B$10*('Failure Rates'!P4)*(Main!$Z22-Main!$X22)/8760/(('Failure Rates'!P4)*Main!$Z22/8760+1)</f>
        <v>0</v>
      </c>
      <c r="AY78" s="95">
        <f ca="1">Main!$B$10*('Failure Rates'!Q4)*(Main!$Z22-Main!$X22)/8760/(('Failure Rates'!Q4)*Main!$Z22/8760+1)</f>
        <v>0</v>
      </c>
      <c r="AZ78" s="95">
        <f ca="1">Main!$B$10*('Failure Rates'!R4)*(Main!$Z22-Main!$X22)/8760/(('Failure Rates'!R4)*Main!$Z22/8760+1)</f>
        <v>0</v>
      </c>
      <c r="BA78" s="95">
        <f ca="1">Main!$B$10*('Failure Rates'!S4)*(Main!$Z22-Main!$X22)/8760/(('Failure Rates'!S4)*Main!$Z22/8760+1)</f>
        <v>0</v>
      </c>
      <c r="BB78" s="95">
        <f ca="1">Main!$B$10*('Failure Rates'!T4)*(Main!$Z22-Main!$X22)/8760/(('Failure Rates'!T4)*Main!$Z22/8760+1)</f>
        <v>0</v>
      </c>
      <c r="BC78" s="95">
        <f ca="1">Main!$B$10*('Failure Rates'!U4)*(Main!$Z22-Main!$X22)/8760/(('Failure Rates'!U4)*Main!$Z22/8760+1)</f>
        <v>0</v>
      </c>
      <c r="BD78" s="95">
        <f ca="1">Main!$B$10*('Failure Rates'!V4)*(Main!$Z22-Main!$X22)/8760/(('Failure Rates'!V4)*Main!$Z22/8760+1)</f>
        <v>0</v>
      </c>
      <c r="BE78" s="95">
        <f ca="1">Main!$B$10*('Failure Rates'!W4)*(Main!$Z22-Main!$X22)/8760/(('Failure Rates'!W4)*Main!$Z22/8760+1)</f>
        <v>0</v>
      </c>
      <c r="BF78" s="95">
        <f ca="1">Main!$B$10*('Failure Rates'!X4)*(Main!$Z22-Main!$X22)/8760/(('Failure Rates'!X4)*Main!$Z22/8760+1)</f>
        <v>0</v>
      </c>
      <c r="BG78" s="95">
        <f ca="1">Main!$B$10*('Failure Rates'!Y4)*(Main!$Z22-Main!$X22)/8760/(('Failure Rates'!Y4)*Main!$Z22/8760+1)</f>
        <v>0</v>
      </c>
      <c r="BH78" s="95">
        <f ca="1">Main!$B$10*('Failure Rates'!Z4)*(Main!$Z22-Main!$X22)/8760/(('Failure Rates'!Z4)*Main!$Z22/8760+1)</f>
        <v>0</v>
      </c>
      <c r="BI78" s="95">
        <f ca="1">Main!$B$10*('Failure Rates'!AA4)*(Main!$Z22-Main!$X22)/8760/(('Failure Rates'!AA4)*Main!$Z22/8760+1)</f>
        <v>0</v>
      </c>
      <c r="BJ78" s="95">
        <f ca="1">Main!$B$10*('Failure Rates'!AB4)*(Main!$Z22-Main!$X22)/8760/(('Failure Rates'!AB4)*Main!$Z22/8760+1)</f>
        <v>0</v>
      </c>
      <c r="BK78" s="95">
        <f ca="1">Main!$B$10*('Failure Rates'!AC4)*(Main!$Z22-Main!$X22)/8760/(('Failure Rates'!AC4)*Main!$Z22/8760+1)</f>
        <v>0</v>
      </c>
      <c r="BL78" s="95">
        <f ca="1">Main!$B$10*('Failure Rates'!AD4)*(Main!$Z22-Main!$X22)/8760/(('Failure Rates'!AD4)*Main!$Z22/8760+1)</f>
        <v>0</v>
      </c>
      <c r="BM78" s="95">
        <f ca="1">Main!$B$10*('Failure Rates'!AE4)*(Main!$Z22-Main!$X22)/8760/(('Failure Rates'!AE4)*Main!$Z22/8760+1)</f>
        <v>0</v>
      </c>
      <c r="BN78" s="95">
        <f ca="1">Main!$B$10*('Failure Rates'!AF4)*(Main!$Z22-Main!$X22)/8760/(('Failure Rates'!AF4)*Main!$Z22/8760+1)</f>
        <v>0</v>
      </c>
      <c r="BO78" s="95">
        <f ca="1">Main!$B$10*('Failure Rates'!AG4)*(Main!$Z22-Main!$X22)/8760/(('Failure Rates'!AG4)*Main!$Z22/8760+1)</f>
        <v>0</v>
      </c>
      <c r="BP78" s="95">
        <f ca="1">Main!$B$10*('Failure Rates'!AH4)*(Main!$Z22-Main!$X22)/8760/(('Failure Rates'!AH4)*Main!$Z22/8760+1)</f>
        <v>0</v>
      </c>
      <c r="BQ78" s="95">
        <f ca="1">Main!$B$10*('Failure Rates'!AI4)*(Main!$Z22-Main!$X22)/8760/(('Failure Rates'!AI4)*Main!$Z22/8760+1)</f>
        <v>0</v>
      </c>
      <c r="BR78" s="95">
        <f ca="1">Main!$B$10*('Failure Rates'!AJ4)*(Main!$Z22-Main!$X22)/8760/(('Failure Rates'!AJ4)*Main!$Z22/8760+1)</f>
        <v>0</v>
      </c>
    </row>
    <row r="79" spans="1:70" ht="10.5" x14ac:dyDescent="0.25">
      <c r="A79" s="15" t="s">
        <v>192</v>
      </c>
      <c r="B79" s="8" t="s">
        <v>166</v>
      </c>
      <c r="C79" s="8"/>
      <c r="D79" s="8"/>
      <c r="E79" s="95">
        <f ca="1">Main!$B$9*('Failure Rates'!E5)*(Main!$Z23-Main!$V23)/8760/(('Failure Rates'!E5)*Main!$Z23/8760+1)</f>
        <v>0.76760000000000006</v>
      </c>
      <c r="F79" s="95">
        <f ca="1">Main!$B$9*('Failure Rates'!F5)*(Main!$Z23-Main!$V23)/8760/(('Failure Rates'!F5)*Main!$Z23/8760+1)</f>
        <v>0.76760000000000006</v>
      </c>
      <c r="G79" s="95">
        <f ca="1">Main!$B$9*('Failure Rates'!G5)*(Main!$Z23-Main!$V23)/8760/(('Failure Rates'!G5)*Main!$Z23/8760+1)</f>
        <v>0.76760000000000006</v>
      </c>
      <c r="H79" s="95">
        <f ca="1">Main!$B$9*('Failure Rates'!H5)*(Main!$Z23-Main!$V23)/8760/(('Failure Rates'!H5)*Main!$Z23/8760+1)</f>
        <v>0.76760000000000006</v>
      </c>
      <c r="I79" s="95">
        <f ca="1">Main!$B$9*('Failure Rates'!I5)*(Main!$Z23-Main!$V23)/8760/(('Failure Rates'!I5)*Main!$Z23/8760+1)</f>
        <v>0.76760000000000006</v>
      </c>
      <c r="J79" s="95">
        <f ca="1">Main!$B$9*('Failure Rates'!J5)*(Main!$Z23-Main!$V23)/8760/(('Failure Rates'!J5)*Main!$Z23/8760+1)</f>
        <v>0.76760000000000006</v>
      </c>
      <c r="K79" s="95">
        <f ca="1">Main!$B$9*('Failure Rates'!K5)*(Main!$Z23-Main!$V23)/8760/(('Failure Rates'!K5)*Main!$Z23/8760+1)</f>
        <v>0.76760000000000006</v>
      </c>
      <c r="L79" s="95">
        <f ca="1">Main!$B$9*('Failure Rates'!L5)*(Main!$Z23-Main!$V23)/8760/(('Failure Rates'!L5)*Main!$Z23/8760+1)</f>
        <v>0.76760000000000006</v>
      </c>
      <c r="M79" s="95">
        <f ca="1">Main!$B$9*('Failure Rates'!M5)*(Main!$Z23-Main!$V23)/8760/(('Failure Rates'!M5)*Main!$Z23/8760+1)</f>
        <v>0.76760000000000006</v>
      </c>
      <c r="N79" s="95">
        <f ca="1">Main!$B$9*('Failure Rates'!N5)*(Main!$Z23-Main!$V23)/8760/(('Failure Rates'!N5)*Main!$Z23/8760+1)</f>
        <v>0.76760000000000006</v>
      </c>
      <c r="O79" s="95">
        <f ca="1">Main!$B$9*('Failure Rates'!O5)*(Main!$Z23-Main!$V23)/8760/(('Failure Rates'!O5)*Main!$Z23/8760+1)</f>
        <v>0.76760000000000006</v>
      </c>
      <c r="P79" s="95">
        <f ca="1">Main!$B$9*('Failure Rates'!P5)*(Main!$Z23-Main!$V23)/8760/(('Failure Rates'!P5)*Main!$Z23/8760+1)</f>
        <v>0.76760000000000006</v>
      </c>
      <c r="Q79" s="95">
        <f ca="1">Main!$B$9*('Failure Rates'!Q5)*(Main!$Z23-Main!$V23)/8760/(('Failure Rates'!Q5)*Main!$Z23/8760+1)</f>
        <v>0.76760000000000006</v>
      </c>
      <c r="R79" s="95">
        <f ca="1">Main!$B$9*('Failure Rates'!R5)*(Main!$Z23-Main!$V23)/8760/(('Failure Rates'!R5)*Main!$Z23/8760+1)</f>
        <v>0.76760000000000006</v>
      </c>
      <c r="S79" s="95">
        <f ca="1">Main!$B$9*('Failure Rates'!S5)*(Main!$Z23-Main!$V23)/8760/(('Failure Rates'!S5)*Main!$Z23/8760+1)</f>
        <v>0.76760000000000006</v>
      </c>
      <c r="T79" s="95">
        <f ca="1">Main!$B$9*('Failure Rates'!T5)*(Main!$Z23-Main!$V23)/8760/(('Failure Rates'!T5)*Main!$Z23/8760+1)</f>
        <v>0.76760000000000006</v>
      </c>
      <c r="U79" s="95">
        <f ca="1">Main!$B$9*('Failure Rates'!U5)*(Main!$Z23-Main!$V23)/8760/(('Failure Rates'!U5)*Main!$Z23/8760+1)</f>
        <v>0.76760000000000006</v>
      </c>
      <c r="V79" s="95">
        <f ca="1">Main!$B$9*('Failure Rates'!V5)*(Main!$Z23-Main!$V23)/8760/(('Failure Rates'!V5)*Main!$Z23/8760+1)</f>
        <v>0.76760000000000006</v>
      </c>
      <c r="W79" s="95">
        <f ca="1">Main!$B$9*('Failure Rates'!W5)*(Main!$Z23-Main!$V23)/8760/(('Failure Rates'!W5)*Main!$Z23/8760+1)</f>
        <v>0.76760000000000006</v>
      </c>
      <c r="X79" s="95">
        <f ca="1">Main!$B$9*('Failure Rates'!X5)*(Main!$Z23-Main!$V23)/8760/(('Failure Rates'!X5)*Main!$Z23/8760+1)</f>
        <v>0.76760000000000006</v>
      </c>
      <c r="Y79" s="95">
        <f ca="1">Main!$B$9*('Failure Rates'!Y5)*(Main!$Z23-Main!$V23)/8760/(('Failure Rates'!Y5)*Main!$Z23/8760+1)</f>
        <v>0.76760000000000006</v>
      </c>
      <c r="Z79" s="95">
        <f ca="1">Main!$B$9*('Failure Rates'!Z5)*(Main!$Z23-Main!$V23)/8760/(('Failure Rates'!Z5)*Main!$Z23/8760+1)</f>
        <v>0.76760000000000006</v>
      </c>
      <c r="AA79" s="95">
        <f ca="1">Main!$B$9*('Failure Rates'!AA5)*(Main!$Z23-Main!$V23)/8760/(('Failure Rates'!AA5)*Main!$Z23/8760+1)</f>
        <v>0.76760000000000006</v>
      </c>
      <c r="AB79" s="95">
        <f ca="1">Main!$B$9*('Failure Rates'!AB5)*(Main!$Z23-Main!$V23)/8760/(('Failure Rates'!AB5)*Main!$Z23/8760+1)</f>
        <v>0.76760000000000006</v>
      </c>
      <c r="AC79" s="95">
        <f ca="1">Main!$B$9*('Failure Rates'!AC5)*(Main!$Z23-Main!$V23)/8760/(('Failure Rates'!AC5)*Main!$Z23/8760+1)</f>
        <v>0.76760000000000006</v>
      </c>
      <c r="AD79" s="95">
        <f ca="1">Main!$B$9*('Failure Rates'!AD5)*(Main!$Z23-Main!$V23)/8760/(('Failure Rates'!AD5)*Main!$Z23/8760+1)</f>
        <v>0.76760000000000006</v>
      </c>
      <c r="AE79" s="95">
        <f ca="1">Main!$B$9*('Failure Rates'!AE5)*(Main!$Z23-Main!$V23)/8760/(('Failure Rates'!AE5)*Main!$Z23/8760+1)</f>
        <v>0.76760000000000006</v>
      </c>
      <c r="AF79" s="95">
        <f ca="1">Main!$B$9*('Failure Rates'!AF5)*(Main!$Z23-Main!$V23)/8760/(('Failure Rates'!AF5)*Main!$Z23/8760+1)</f>
        <v>0.76760000000000006</v>
      </c>
      <c r="AG79" s="95">
        <f ca="1">Main!$B$9*('Failure Rates'!AG5)*(Main!$Z23-Main!$V23)/8760/(('Failure Rates'!AG5)*Main!$Z23/8760+1)</f>
        <v>0.76760000000000006</v>
      </c>
      <c r="AH79" s="95">
        <f ca="1">Main!$B$9*('Failure Rates'!AH5)*(Main!$Z23-Main!$V23)/8760/(('Failure Rates'!AH5)*Main!$Z23/8760+1)</f>
        <v>0.76760000000000006</v>
      </c>
      <c r="AI79" s="95">
        <f ca="1">Main!$B$9*('Failure Rates'!AI5)*(Main!$Z23-Main!$V23)/8760/(('Failure Rates'!AI5)*Main!$Z23/8760+1)</f>
        <v>0.76760000000000006</v>
      </c>
      <c r="AJ79" s="95">
        <f ca="1">Main!$B$9*('Failure Rates'!AJ5)*(Main!$Z23-Main!$V23)/8760/(('Failure Rates'!AJ5)*Main!$Z23/8760+1)</f>
        <v>0.76760000000000006</v>
      </c>
      <c r="AK79" s="14"/>
      <c r="AL79" s="14"/>
      <c r="AM79" s="95">
        <f ca="1">Main!$B$10*('Failure Rates'!E5)*(Main!$Z23-Main!$X23)/8760/(('Failure Rates'!E5)*Main!$Z23/8760+1)</f>
        <v>0</v>
      </c>
      <c r="AN79" s="95">
        <f ca="1">Main!$B$10*('Failure Rates'!F5)*(Main!$Z23-Main!$X23)/8760/(('Failure Rates'!F5)*Main!$Z23/8760+1)</f>
        <v>0</v>
      </c>
      <c r="AO79" s="95">
        <f ca="1">Main!$B$10*('Failure Rates'!G5)*(Main!$Z23-Main!$X23)/8760/(('Failure Rates'!G5)*Main!$Z23/8760+1)</f>
        <v>0</v>
      </c>
      <c r="AP79" s="95">
        <f ca="1">Main!$B$10*('Failure Rates'!H5)*(Main!$Z23-Main!$X23)/8760/(('Failure Rates'!H5)*Main!$Z23/8760+1)</f>
        <v>0</v>
      </c>
      <c r="AQ79" s="95">
        <f ca="1">Main!$B$10*('Failure Rates'!I5)*(Main!$Z23-Main!$X23)/8760/(('Failure Rates'!I5)*Main!$Z23/8760+1)</f>
        <v>0</v>
      </c>
      <c r="AR79" s="95">
        <f ca="1">Main!$B$10*('Failure Rates'!J5)*(Main!$Z23-Main!$X23)/8760/(('Failure Rates'!J5)*Main!$Z23/8760+1)</f>
        <v>0</v>
      </c>
      <c r="AS79" s="95">
        <f ca="1">Main!$B$10*('Failure Rates'!K5)*(Main!$Z23-Main!$X23)/8760/(('Failure Rates'!K5)*Main!$Z23/8760+1)</f>
        <v>0</v>
      </c>
      <c r="AT79" s="95">
        <f ca="1">Main!$B$10*('Failure Rates'!L5)*(Main!$Z23-Main!$X23)/8760/(('Failure Rates'!L5)*Main!$Z23/8760+1)</f>
        <v>0</v>
      </c>
      <c r="AU79" s="95">
        <f ca="1">Main!$B$10*('Failure Rates'!M5)*(Main!$Z23-Main!$X23)/8760/(('Failure Rates'!M5)*Main!$Z23/8760+1)</f>
        <v>0</v>
      </c>
      <c r="AV79" s="95">
        <f ca="1">Main!$B$10*('Failure Rates'!N5)*(Main!$Z23-Main!$X23)/8760/(('Failure Rates'!N5)*Main!$Z23/8760+1)</f>
        <v>0</v>
      </c>
      <c r="AW79" s="95">
        <f ca="1">Main!$B$10*('Failure Rates'!O5)*(Main!$Z23-Main!$X23)/8760/(('Failure Rates'!O5)*Main!$Z23/8760+1)</f>
        <v>0</v>
      </c>
      <c r="AX79" s="95">
        <f ca="1">Main!$B$10*('Failure Rates'!P5)*(Main!$Z23-Main!$X23)/8760/(('Failure Rates'!P5)*Main!$Z23/8760+1)</f>
        <v>0</v>
      </c>
      <c r="AY79" s="95">
        <f ca="1">Main!$B$10*('Failure Rates'!Q5)*(Main!$Z23-Main!$X23)/8760/(('Failure Rates'!Q5)*Main!$Z23/8760+1)</f>
        <v>0</v>
      </c>
      <c r="AZ79" s="95">
        <f ca="1">Main!$B$10*('Failure Rates'!R5)*(Main!$Z23-Main!$X23)/8760/(('Failure Rates'!R5)*Main!$Z23/8760+1)</f>
        <v>0</v>
      </c>
      <c r="BA79" s="95">
        <f ca="1">Main!$B$10*('Failure Rates'!S5)*(Main!$Z23-Main!$X23)/8760/(('Failure Rates'!S5)*Main!$Z23/8760+1)</f>
        <v>0</v>
      </c>
      <c r="BB79" s="95">
        <f ca="1">Main!$B$10*('Failure Rates'!T5)*(Main!$Z23-Main!$X23)/8760/(('Failure Rates'!T5)*Main!$Z23/8760+1)</f>
        <v>0</v>
      </c>
      <c r="BC79" s="95">
        <f ca="1">Main!$B$10*('Failure Rates'!U5)*(Main!$Z23-Main!$X23)/8760/(('Failure Rates'!U5)*Main!$Z23/8760+1)</f>
        <v>0</v>
      </c>
      <c r="BD79" s="95">
        <f ca="1">Main!$B$10*('Failure Rates'!V5)*(Main!$Z23-Main!$X23)/8760/(('Failure Rates'!V5)*Main!$Z23/8760+1)</f>
        <v>0</v>
      </c>
      <c r="BE79" s="95">
        <f ca="1">Main!$B$10*('Failure Rates'!W5)*(Main!$Z23-Main!$X23)/8760/(('Failure Rates'!W5)*Main!$Z23/8760+1)</f>
        <v>0</v>
      </c>
      <c r="BF79" s="95">
        <f ca="1">Main!$B$10*('Failure Rates'!X5)*(Main!$Z23-Main!$X23)/8760/(('Failure Rates'!X5)*Main!$Z23/8760+1)</f>
        <v>0</v>
      </c>
      <c r="BG79" s="95">
        <f ca="1">Main!$B$10*('Failure Rates'!Y5)*(Main!$Z23-Main!$X23)/8760/(('Failure Rates'!Y5)*Main!$Z23/8760+1)</f>
        <v>0</v>
      </c>
      <c r="BH79" s="95">
        <f ca="1">Main!$B$10*('Failure Rates'!Z5)*(Main!$Z23-Main!$X23)/8760/(('Failure Rates'!Z5)*Main!$Z23/8760+1)</f>
        <v>0</v>
      </c>
      <c r="BI79" s="95">
        <f ca="1">Main!$B$10*('Failure Rates'!AA5)*(Main!$Z23-Main!$X23)/8760/(('Failure Rates'!AA5)*Main!$Z23/8760+1)</f>
        <v>0</v>
      </c>
      <c r="BJ79" s="95">
        <f ca="1">Main!$B$10*('Failure Rates'!AB5)*(Main!$Z23-Main!$X23)/8760/(('Failure Rates'!AB5)*Main!$Z23/8760+1)</f>
        <v>0</v>
      </c>
      <c r="BK79" s="95">
        <f ca="1">Main!$B$10*('Failure Rates'!AC5)*(Main!$Z23-Main!$X23)/8760/(('Failure Rates'!AC5)*Main!$Z23/8760+1)</f>
        <v>0</v>
      </c>
      <c r="BL79" s="95">
        <f ca="1">Main!$B$10*('Failure Rates'!AD5)*(Main!$Z23-Main!$X23)/8760/(('Failure Rates'!AD5)*Main!$Z23/8760+1)</f>
        <v>0</v>
      </c>
      <c r="BM79" s="95">
        <f ca="1">Main!$B$10*('Failure Rates'!AE5)*(Main!$Z23-Main!$X23)/8760/(('Failure Rates'!AE5)*Main!$Z23/8760+1)</f>
        <v>0</v>
      </c>
      <c r="BN79" s="95">
        <f ca="1">Main!$B$10*('Failure Rates'!AF5)*(Main!$Z23-Main!$X23)/8760/(('Failure Rates'!AF5)*Main!$Z23/8760+1)</f>
        <v>0</v>
      </c>
      <c r="BO79" s="95">
        <f ca="1">Main!$B$10*('Failure Rates'!AG5)*(Main!$Z23-Main!$X23)/8760/(('Failure Rates'!AG5)*Main!$Z23/8760+1)</f>
        <v>0</v>
      </c>
      <c r="BP79" s="95">
        <f ca="1">Main!$B$10*('Failure Rates'!AH5)*(Main!$Z23-Main!$X23)/8760/(('Failure Rates'!AH5)*Main!$Z23/8760+1)</f>
        <v>0</v>
      </c>
      <c r="BQ79" s="95">
        <f ca="1">Main!$B$10*('Failure Rates'!AI5)*(Main!$Z23-Main!$X23)/8760/(('Failure Rates'!AI5)*Main!$Z23/8760+1)</f>
        <v>0</v>
      </c>
      <c r="BR79" s="95">
        <f ca="1">Main!$B$10*('Failure Rates'!AJ5)*(Main!$Z23-Main!$X23)/8760/(('Failure Rates'!AJ5)*Main!$Z23/8760+1)</f>
        <v>0</v>
      </c>
    </row>
    <row r="80" spans="1:70" ht="10.5" x14ac:dyDescent="0.25">
      <c r="A80" s="89" t="s">
        <v>167</v>
      </c>
      <c r="B80" s="8" t="s">
        <v>168</v>
      </c>
      <c r="C80" s="8"/>
      <c r="D80" s="8"/>
      <c r="E80" s="95">
        <f>Main!$B$9*('Failure Rates'!E6)*(Main!$Z24-Main!$V24)/8760/(('Failure Rates'!E6)*Main!$Z24/8760+1)</f>
        <v>0</v>
      </c>
      <c r="F80" s="95">
        <f>Main!$B$9*('Failure Rates'!F6)*(Main!$Z24-Main!$V24)/8760/(('Failure Rates'!F6)*Main!$Z24/8760+1)</f>
        <v>0</v>
      </c>
      <c r="G80" s="95">
        <f>Main!$B$9*('Failure Rates'!G6)*(Main!$Z24-Main!$V24)/8760/(('Failure Rates'!G6)*Main!$Z24/8760+1)</f>
        <v>0</v>
      </c>
      <c r="H80" s="95">
        <f>Main!$B$9*('Failure Rates'!H6)*(Main!$Z24-Main!$V24)/8760/(('Failure Rates'!H6)*Main!$Z24/8760+1)</f>
        <v>0</v>
      </c>
      <c r="I80" s="95">
        <f>Main!$B$9*('Failure Rates'!I6)*(Main!$Z24-Main!$V24)/8760/(('Failure Rates'!I6)*Main!$Z24/8760+1)</f>
        <v>0</v>
      </c>
      <c r="J80" s="95">
        <f>Main!$B$9*('Failure Rates'!J6)*(Main!$Z24-Main!$V24)/8760/(('Failure Rates'!J6)*Main!$Z24/8760+1)</f>
        <v>0</v>
      </c>
      <c r="K80" s="95">
        <f>Main!$B$9*('Failure Rates'!K6)*(Main!$Z24-Main!$V24)/8760/(('Failure Rates'!K6)*Main!$Z24/8760+1)</f>
        <v>0</v>
      </c>
      <c r="L80" s="95">
        <f>Main!$B$9*('Failure Rates'!L6)*(Main!$Z24-Main!$V24)/8760/(('Failure Rates'!L6)*Main!$Z24/8760+1)</f>
        <v>0</v>
      </c>
      <c r="M80" s="95">
        <f>Main!$B$9*('Failure Rates'!M6)*(Main!$Z24-Main!$V24)/8760/(('Failure Rates'!M6)*Main!$Z24/8760+1)</f>
        <v>0</v>
      </c>
      <c r="N80" s="95">
        <f>Main!$B$9*('Failure Rates'!N6)*(Main!$Z24-Main!$V24)/8760/(('Failure Rates'!N6)*Main!$Z24/8760+1)</f>
        <v>0</v>
      </c>
      <c r="O80" s="95">
        <f>Main!$B$9*('Failure Rates'!O6)*(Main!$Z24-Main!$V24)/8760/(('Failure Rates'!O6)*Main!$Z24/8760+1)</f>
        <v>0</v>
      </c>
      <c r="P80" s="95">
        <f>Main!$B$9*('Failure Rates'!P6)*(Main!$Z24-Main!$V24)/8760/(('Failure Rates'!P6)*Main!$Z24/8760+1)</f>
        <v>0</v>
      </c>
      <c r="Q80" s="95">
        <f>Main!$B$9*('Failure Rates'!Q6)*(Main!$Z24-Main!$V24)/8760/(('Failure Rates'!Q6)*Main!$Z24/8760+1)</f>
        <v>0</v>
      </c>
      <c r="R80" s="95">
        <f>Main!$B$9*('Failure Rates'!R6)*(Main!$Z24-Main!$V24)/8760/(('Failure Rates'!R6)*Main!$Z24/8760+1)</f>
        <v>0</v>
      </c>
      <c r="S80" s="95">
        <f>Main!$B$9*('Failure Rates'!S6)*(Main!$Z24-Main!$V24)/8760/(('Failure Rates'!S6)*Main!$Z24/8760+1)</f>
        <v>0</v>
      </c>
      <c r="T80" s="95">
        <f>Main!$B$9*('Failure Rates'!T6)*(Main!$Z24-Main!$V24)/8760/(('Failure Rates'!T6)*Main!$Z24/8760+1)</f>
        <v>0</v>
      </c>
      <c r="U80" s="95">
        <f>Main!$B$9*('Failure Rates'!U6)*(Main!$Z24-Main!$V24)/8760/(('Failure Rates'!U6)*Main!$Z24/8760+1)</f>
        <v>0</v>
      </c>
      <c r="V80" s="95">
        <f>Main!$B$9*('Failure Rates'!V6)*(Main!$Z24-Main!$V24)/8760/(('Failure Rates'!V6)*Main!$Z24/8760+1)</f>
        <v>0</v>
      </c>
      <c r="W80" s="95">
        <f>Main!$B$9*('Failure Rates'!W6)*(Main!$Z24-Main!$V24)/8760/(('Failure Rates'!W6)*Main!$Z24/8760+1)</f>
        <v>0</v>
      </c>
      <c r="X80" s="95">
        <f>Main!$B$9*('Failure Rates'!X6)*(Main!$Z24-Main!$V24)/8760/(('Failure Rates'!X6)*Main!$Z24/8760+1)</f>
        <v>0</v>
      </c>
      <c r="Y80" s="95">
        <f>Main!$B$9*('Failure Rates'!Y6)*(Main!$Z24-Main!$V24)/8760/(('Failure Rates'!Y6)*Main!$Z24/8760+1)</f>
        <v>0</v>
      </c>
      <c r="Z80" s="95">
        <f>Main!$B$9*('Failure Rates'!Z6)*(Main!$Z24-Main!$V24)/8760/(('Failure Rates'!Z6)*Main!$Z24/8760+1)</f>
        <v>0</v>
      </c>
      <c r="AA80" s="95">
        <f>Main!$B$9*('Failure Rates'!AA6)*(Main!$Z24-Main!$V24)/8760/(('Failure Rates'!AA6)*Main!$Z24/8760+1)</f>
        <v>0</v>
      </c>
      <c r="AB80" s="95">
        <f>Main!$B$9*('Failure Rates'!AB6)*(Main!$Z24-Main!$V24)/8760/(('Failure Rates'!AB6)*Main!$Z24/8760+1)</f>
        <v>0</v>
      </c>
      <c r="AC80" s="95">
        <f>Main!$B$9*('Failure Rates'!AC6)*(Main!$Z24-Main!$V24)/8760/(('Failure Rates'!AC6)*Main!$Z24/8760+1)</f>
        <v>0</v>
      </c>
      <c r="AD80" s="95">
        <f>Main!$B$9*('Failure Rates'!AD6)*(Main!$Z24-Main!$V24)/8760/(('Failure Rates'!AD6)*Main!$Z24/8760+1)</f>
        <v>0</v>
      </c>
      <c r="AE80" s="95">
        <f>Main!$B$9*('Failure Rates'!AE6)*(Main!$Z24-Main!$V24)/8760/(('Failure Rates'!AE6)*Main!$Z24/8760+1)</f>
        <v>0</v>
      </c>
      <c r="AF80" s="95">
        <f>Main!$B$9*('Failure Rates'!AF6)*(Main!$Z24-Main!$V24)/8760/(('Failure Rates'!AF6)*Main!$Z24/8760+1)</f>
        <v>0</v>
      </c>
      <c r="AG80" s="95">
        <f>Main!$B$9*('Failure Rates'!AG6)*(Main!$Z24-Main!$V24)/8760/(('Failure Rates'!AG6)*Main!$Z24/8760+1)</f>
        <v>0</v>
      </c>
      <c r="AH80" s="95">
        <f>Main!$B$9*('Failure Rates'!AH6)*(Main!$Z24-Main!$V24)/8760/(('Failure Rates'!AH6)*Main!$Z24/8760+1)</f>
        <v>0</v>
      </c>
      <c r="AI80" s="95">
        <f>Main!$B$9*('Failure Rates'!AI6)*(Main!$Z24-Main!$V24)/8760/(('Failure Rates'!AI6)*Main!$Z24/8760+1)</f>
        <v>0</v>
      </c>
      <c r="AJ80" s="95">
        <f>Main!$B$9*('Failure Rates'!AJ6)*(Main!$Z24-Main!$V24)/8760/(('Failure Rates'!AJ6)*Main!$Z24/8760+1)</f>
        <v>0</v>
      </c>
      <c r="AK80" s="14"/>
      <c r="AL80" s="14"/>
      <c r="AM80" s="95">
        <f>Main!$B$10*('Failure Rates'!E6)*(Main!$Z24-Main!$X24)/8760/(('Failure Rates'!E6)*Main!$Z24/8760+1)</f>
        <v>0</v>
      </c>
      <c r="AN80" s="95">
        <f>Main!$B$10*('Failure Rates'!F6)*(Main!$Z24-Main!$X24)/8760/(('Failure Rates'!F6)*Main!$Z24/8760+1)</f>
        <v>0</v>
      </c>
      <c r="AO80" s="95">
        <f>Main!$B$10*('Failure Rates'!G6)*(Main!$Z24-Main!$X24)/8760/(('Failure Rates'!G6)*Main!$Z24/8760+1)</f>
        <v>0</v>
      </c>
      <c r="AP80" s="95">
        <f>Main!$B$10*('Failure Rates'!H6)*(Main!$Z24-Main!$X24)/8760/(('Failure Rates'!H6)*Main!$Z24/8760+1)</f>
        <v>0</v>
      </c>
      <c r="AQ80" s="95">
        <f>Main!$B$10*('Failure Rates'!I6)*(Main!$Z24-Main!$X24)/8760/(('Failure Rates'!I6)*Main!$Z24/8760+1)</f>
        <v>0</v>
      </c>
      <c r="AR80" s="95">
        <f>Main!$B$10*('Failure Rates'!J6)*(Main!$Z24-Main!$X24)/8760/(('Failure Rates'!J6)*Main!$Z24/8760+1)</f>
        <v>0</v>
      </c>
      <c r="AS80" s="95">
        <f>Main!$B$10*('Failure Rates'!K6)*(Main!$Z24-Main!$X24)/8760/(('Failure Rates'!K6)*Main!$Z24/8760+1)</f>
        <v>0</v>
      </c>
      <c r="AT80" s="95">
        <f>Main!$B$10*('Failure Rates'!L6)*(Main!$Z24-Main!$X24)/8760/(('Failure Rates'!L6)*Main!$Z24/8760+1)</f>
        <v>0</v>
      </c>
      <c r="AU80" s="95">
        <f>Main!$B$10*('Failure Rates'!M6)*(Main!$Z24-Main!$X24)/8760/(('Failure Rates'!M6)*Main!$Z24/8760+1)</f>
        <v>0</v>
      </c>
      <c r="AV80" s="95">
        <f>Main!$B$10*('Failure Rates'!N6)*(Main!$Z24-Main!$X24)/8760/(('Failure Rates'!N6)*Main!$Z24/8760+1)</f>
        <v>0</v>
      </c>
      <c r="AW80" s="95">
        <f>Main!$B$10*('Failure Rates'!O6)*(Main!$Z24-Main!$X24)/8760/(('Failure Rates'!O6)*Main!$Z24/8760+1)</f>
        <v>0</v>
      </c>
      <c r="AX80" s="95">
        <f>Main!$B$10*('Failure Rates'!P6)*(Main!$Z24-Main!$X24)/8760/(('Failure Rates'!P6)*Main!$Z24/8760+1)</f>
        <v>0</v>
      </c>
      <c r="AY80" s="95">
        <f>Main!$B$10*('Failure Rates'!Q6)*(Main!$Z24-Main!$X24)/8760/(('Failure Rates'!Q6)*Main!$Z24/8760+1)</f>
        <v>0</v>
      </c>
      <c r="AZ80" s="95">
        <f>Main!$B$10*('Failure Rates'!R6)*(Main!$Z24-Main!$X24)/8760/(('Failure Rates'!R6)*Main!$Z24/8760+1)</f>
        <v>0</v>
      </c>
      <c r="BA80" s="95">
        <f>Main!$B$10*('Failure Rates'!S6)*(Main!$Z24-Main!$X24)/8760/(('Failure Rates'!S6)*Main!$Z24/8760+1)</f>
        <v>0</v>
      </c>
      <c r="BB80" s="95">
        <f>Main!$B$10*('Failure Rates'!T6)*(Main!$Z24-Main!$X24)/8760/(('Failure Rates'!T6)*Main!$Z24/8760+1)</f>
        <v>0</v>
      </c>
      <c r="BC80" s="95">
        <f>Main!$B$10*('Failure Rates'!U6)*(Main!$Z24-Main!$X24)/8760/(('Failure Rates'!U6)*Main!$Z24/8760+1)</f>
        <v>0</v>
      </c>
      <c r="BD80" s="95">
        <f>Main!$B$10*('Failure Rates'!V6)*(Main!$Z24-Main!$X24)/8760/(('Failure Rates'!V6)*Main!$Z24/8760+1)</f>
        <v>0</v>
      </c>
      <c r="BE80" s="95">
        <f>Main!$B$10*('Failure Rates'!W6)*(Main!$Z24-Main!$X24)/8760/(('Failure Rates'!W6)*Main!$Z24/8760+1)</f>
        <v>0</v>
      </c>
      <c r="BF80" s="95">
        <f>Main!$B$10*('Failure Rates'!X6)*(Main!$Z24-Main!$X24)/8760/(('Failure Rates'!X6)*Main!$Z24/8760+1)</f>
        <v>0</v>
      </c>
      <c r="BG80" s="95">
        <f>Main!$B$10*('Failure Rates'!Y6)*(Main!$Z24-Main!$X24)/8760/(('Failure Rates'!Y6)*Main!$Z24/8760+1)</f>
        <v>0</v>
      </c>
      <c r="BH80" s="95">
        <f>Main!$B$10*('Failure Rates'!Z6)*(Main!$Z24-Main!$X24)/8760/(('Failure Rates'!Z6)*Main!$Z24/8760+1)</f>
        <v>0</v>
      </c>
      <c r="BI80" s="95">
        <f>Main!$B$10*('Failure Rates'!AA6)*(Main!$Z24-Main!$X24)/8760/(('Failure Rates'!AA6)*Main!$Z24/8760+1)</f>
        <v>0</v>
      </c>
      <c r="BJ80" s="95">
        <f>Main!$B$10*('Failure Rates'!AB6)*(Main!$Z24-Main!$X24)/8760/(('Failure Rates'!AB6)*Main!$Z24/8760+1)</f>
        <v>0</v>
      </c>
      <c r="BK80" s="95">
        <f>Main!$B$10*('Failure Rates'!AC6)*(Main!$Z24-Main!$X24)/8760/(('Failure Rates'!AC6)*Main!$Z24/8760+1)</f>
        <v>0</v>
      </c>
      <c r="BL80" s="95">
        <f>Main!$B$10*('Failure Rates'!AD6)*(Main!$Z24-Main!$X24)/8760/(('Failure Rates'!AD6)*Main!$Z24/8760+1)</f>
        <v>0</v>
      </c>
      <c r="BM80" s="95">
        <f>Main!$B$10*('Failure Rates'!AE6)*(Main!$Z24-Main!$X24)/8760/(('Failure Rates'!AE6)*Main!$Z24/8760+1)</f>
        <v>0</v>
      </c>
      <c r="BN80" s="95">
        <f>Main!$B$10*('Failure Rates'!AF6)*(Main!$Z24-Main!$X24)/8760/(('Failure Rates'!AF6)*Main!$Z24/8760+1)</f>
        <v>0</v>
      </c>
      <c r="BO80" s="95">
        <f>Main!$B$10*('Failure Rates'!AG6)*(Main!$Z24-Main!$X24)/8760/(('Failure Rates'!AG6)*Main!$Z24/8760+1)</f>
        <v>0</v>
      </c>
      <c r="BP80" s="95">
        <f>Main!$B$10*('Failure Rates'!AH6)*(Main!$Z24-Main!$X24)/8760/(('Failure Rates'!AH6)*Main!$Z24/8760+1)</f>
        <v>0</v>
      </c>
      <c r="BQ80" s="95">
        <f>Main!$B$10*('Failure Rates'!AI6)*(Main!$Z24-Main!$X24)/8760/(('Failure Rates'!AI6)*Main!$Z24/8760+1)</f>
        <v>0</v>
      </c>
      <c r="BR80" s="95">
        <f>Main!$B$10*('Failure Rates'!AJ6)*(Main!$Z24-Main!$X24)/8760/(('Failure Rates'!AJ6)*Main!$Z24/8760+1)</f>
        <v>0</v>
      </c>
    </row>
    <row r="81" spans="2:70" ht="10.5" x14ac:dyDescent="0.25">
      <c r="B81" s="8" t="s">
        <v>169</v>
      </c>
      <c r="C81" s="8"/>
      <c r="D81" s="8"/>
      <c r="E81" s="95">
        <f>Main!$B$9*('Failure Rates'!E7)*(Main!$Z25-Main!$V25)/8760/(('Failure Rates'!E7)*Main!$Z25/8760+1)</f>
        <v>0</v>
      </c>
      <c r="F81" s="95">
        <f>Main!$B$9*('Failure Rates'!F7)*(Main!$Z25-Main!$V25)/8760/(('Failure Rates'!F7)*Main!$Z25/8760+1)</f>
        <v>0</v>
      </c>
      <c r="G81" s="95">
        <f>Main!$B$9*('Failure Rates'!G7)*(Main!$Z25-Main!$V25)/8760/(('Failure Rates'!G7)*Main!$Z25/8760+1)</f>
        <v>0</v>
      </c>
      <c r="H81" s="95">
        <f>Main!$B$9*('Failure Rates'!H7)*(Main!$Z25-Main!$V25)/8760/(('Failure Rates'!H7)*Main!$Z25/8760+1)</f>
        <v>0</v>
      </c>
      <c r="I81" s="95">
        <f>Main!$B$9*('Failure Rates'!I7)*(Main!$Z25-Main!$V25)/8760/(('Failure Rates'!I7)*Main!$Z25/8760+1)</f>
        <v>0</v>
      </c>
      <c r="J81" s="95">
        <f>Main!$B$9*('Failure Rates'!J7)*(Main!$Z25-Main!$V25)/8760/(('Failure Rates'!J7)*Main!$Z25/8760+1)</f>
        <v>0</v>
      </c>
      <c r="K81" s="95">
        <f>Main!$B$9*('Failure Rates'!K7)*(Main!$Z25-Main!$V25)/8760/(('Failure Rates'!K7)*Main!$Z25/8760+1)</f>
        <v>0</v>
      </c>
      <c r="L81" s="95">
        <f>Main!$B$9*('Failure Rates'!L7)*(Main!$Z25-Main!$V25)/8760/(('Failure Rates'!L7)*Main!$Z25/8760+1)</f>
        <v>0</v>
      </c>
      <c r="M81" s="95">
        <f>Main!$B$9*('Failure Rates'!M7)*(Main!$Z25-Main!$V25)/8760/(('Failure Rates'!M7)*Main!$Z25/8760+1)</f>
        <v>0</v>
      </c>
      <c r="N81" s="95">
        <f>Main!$B$9*('Failure Rates'!N7)*(Main!$Z25-Main!$V25)/8760/(('Failure Rates'!N7)*Main!$Z25/8760+1)</f>
        <v>0</v>
      </c>
      <c r="O81" s="95">
        <f>Main!$B$9*('Failure Rates'!O7)*(Main!$Z25-Main!$V25)/8760/(('Failure Rates'!O7)*Main!$Z25/8760+1)</f>
        <v>0</v>
      </c>
      <c r="P81" s="95">
        <f>Main!$B$9*('Failure Rates'!P7)*(Main!$Z25-Main!$V25)/8760/(('Failure Rates'!P7)*Main!$Z25/8760+1)</f>
        <v>0</v>
      </c>
      <c r="Q81" s="95">
        <f>Main!$B$9*('Failure Rates'!Q7)*(Main!$Z25-Main!$V25)/8760/(('Failure Rates'!Q7)*Main!$Z25/8760+1)</f>
        <v>0</v>
      </c>
      <c r="R81" s="95">
        <f>Main!$B$9*('Failure Rates'!R7)*(Main!$Z25-Main!$V25)/8760/(('Failure Rates'!R7)*Main!$Z25/8760+1)</f>
        <v>0</v>
      </c>
      <c r="S81" s="95">
        <f>Main!$B$9*('Failure Rates'!S7)*(Main!$Z25-Main!$V25)/8760/(('Failure Rates'!S7)*Main!$Z25/8760+1)</f>
        <v>0</v>
      </c>
      <c r="T81" s="95">
        <f>Main!$B$9*('Failure Rates'!T7)*(Main!$Z25-Main!$V25)/8760/(('Failure Rates'!T7)*Main!$Z25/8760+1)</f>
        <v>0</v>
      </c>
      <c r="U81" s="95">
        <f>Main!$B$9*('Failure Rates'!U7)*(Main!$Z25-Main!$V25)/8760/(('Failure Rates'!U7)*Main!$Z25/8760+1)</f>
        <v>0</v>
      </c>
      <c r="V81" s="95">
        <f>Main!$B$9*('Failure Rates'!V7)*(Main!$Z25-Main!$V25)/8760/(('Failure Rates'!V7)*Main!$Z25/8760+1)</f>
        <v>0</v>
      </c>
      <c r="W81" s="95">
        <f>Main!$B$9*('Failure Rates'!W7)*(Main!$Z25-Main!$V25)/8760/(('Failure Rates'!W7)*Main!$Z25/8760+1)</f>
        <v>0</v>
      </c>
      <c r="X81" s="95">
        <f>Main!$B$9*('Failure Rates'!X7)*(Main!$Z25-Main!$V25)/8760/(('Failure Rates'!X7)*Main!$Z25/8760+1)</f>
        <v>0</v>
      </c>
      <c r="Y81" s="95">
        <f>Main!$B$9*('Failure Rates'!Y7)*(Main!$Z25-Main!$V25)/8760/(('Failure Rates'!Y7)*Main!$Z25/8760+1)</f>
        <v>0</v>
      </c>
      <c r="Z81" s="95">
        <f>Main!$B$9*('Failure Rates'!Z7)*(Main!$Z25-Main!$V25)/8760/(('Failure Rates'!Z7)*Main!$Z25/8760+1)</f>
        <v>0</v>
      </c>
      <c r="AA81" s="95">
        <f>Main!$B$9*('Failure Rates'!AA7)*(Main!$Z25-Main!$V25)/8760/(('Failure Rates'!AA7)*Main!$Z25/8760+1)</f>
        <v>0</v>
      </c>
      <c r="AB81" s="95">
        <f>Main!$B$9*('Failure Rates'!AB7)*(Main!$Z25-Main!$V25)/8760/(('Failure Rates'!AB7)*Main!$Z25/8760+1)</f>
        <v>0</v>
      </c>
      <c r="AC81" s="95">
        <f>Main!$B$9*('Failure Rates'!AC7)*(Main!$Z25-Main!$V25)/8760/(('Failure Rates'!AC7)*Main!$Z25/8760+1)</f>
        <v>0</v>
      </c>
      <c r="AD81" s="95">
        <f>Main!$B$9*('Failure Rates'!AD7)*(Main!$Z25-Main!$V25)/8760/(('Failure Rates'!AD7)*Main!$Z25/8760+1)</f>
        <v>0</v>
      </c>
      <c r="AE81" s="95">
        <f>Main!$B$9*('Failure Rates'!AE7)*(Main!$Z25-Main!$V25)/8760/(('Failure Rates'!AE7)*Main!$Z25/8760+1)</f>
        <v>0</v>
      </c>
      <c r="AF81" s="95">
        <f>Main!$B$9*('Failure Rates'!AF7)*(Main!$Z25-Main!$V25)/8760/(('Failure Rates'!AF7)*Main!$Z25/8760+1)</f>
        <v>0</v>
      </c>
      <c r="AG81" s="95">
        <f>Main!$B$9*('Failure Rates'!AG7)*(Main!$Z25-Main!$V25)/8760/(('Failure Rates'!AG7)*Main!$Z25/8760+1)</f>
        <v>0</v>
      </c>
      <c r="AH81" s="95">
        <f>Main!$B$9*('Failure Rates'!AH7)*(Main!$Z25-Main!$V25)/8760/(('Failure Rates'!AH7)*Main!$Z25/8760+1)</f>
        <v>0</v>
      </c>
      <c r="AI81" s="95">
        <f>Main!$B$9*('Failure Rates'!AI7)*(Main!$Z25-Main!$V25)/8760/(('Failure Rates'!AI7)*Main!$Z25/8760+1)</f>
        <v>0</v>
      </c>
      <c r="AJ81" s="95">
        <f>Main!$B$9*('Failure Rates'!AJ7)*(Main!$Z25-Main!$V25)/8760/(('Failure Rates'!AJ7)*Main!$Z25/8760+1)</f>
        <v>0</v>
      </c>
      <c r="AK81" s="14"/>
      <c r="AL81" s="14"/>
      <c r="AM81" s="95">
        <f>Main!$B$10*('Failure Rates'!E7)*(Main!$Z25-Main!$X25)/8760/(('Failure Rates'!E7)*Main!$Z25/8760+1)</f>
        <v>0</v>
      </c>
      <c r="AN81" s="95">
        <f>Main!$B$10*('Failure Rates'!F7)*(Main!$Z25-Main!$X25)/8760/(('Failure Rates'!F7)*Main!$Z25/8760+1)</f>
        <v>0</v>
      </c>
      <c r="AO81" s="95">
        <f>Main!$B$10*('Failure Rates'!G7)*(Main!$Z25-Main!$X25)/8760/(('Failure Rates'!G7)*Main!$Z25/8760+1)</f>
        <v>0</v>
      </c>
      <c r="AP81" s="95">
        <f>Main!$B$10*('Failure Rates'!H7)*(Main!$Z25-Main!$X25)/8760/(('Failure Rates'!H7)*Main!$Z25/8760+1)</f>
        <v>0</v>
      </c>
      <c r="AQ81" s="95">
        <f>Main!$B$10*('Failure Rates'!I7)*(Main!$Z25-Main!$X25)/8760/(('Failure Rates'!I7)*Main!$Z25/8760+1)</f>
        <v>0</v>
      </c>
      <c r="AR81" s="95">
        <f>Main!$B$10*('Failure Rates'!J7)*(Main!$Z25-Main!$X25)/8760/(('Failure Rates'!J7)*Main!$Z25/8760+1)</f>
        <v>0</v>
      </c>
      <c r="AS81" s="95">
        <f>Main!$B$10*('Failure Rates'!K7)*(Main!$Z25-Main!$X25)/8760/(('Failure Rates'!K7)*Main!$Z25/8760+1)</f>
        <v>0</v>
      </c>
      <c r="AT81" s="95">
        <f>Main!$B$10*('Failure Rates'!L7)*(Main!$Z25-Main!$X25)/8760/(('Failure Rates'!L7)*Main!$Z25/8760+1)</f>
        <v>0</v>
      </c>
      <c r="AU81" s="95">
        <f>Main!$B$10*('Failure Rates'!M7)*(Main!$Z25-Main!$X25)/8760/(('Failure Rates'!M7)*Main!$Z25/8760+1)</f>
        <v>0</v>
      </c>
      <c r="AV81" s="95">
        <f>Main!$B$10*('Failure Rates'!N7)*(Main!$Z25-Main!$X25)/8760/(('Failure Rates'!N7)*Main!$Z25/8760+1)</f>
        <v>0</v>
      </c>
      <c r="AW81" s="95">
        <f>Main!$B$10*('Failure Rates'!O7)*(Main!$Z25-Main!$X25)/8760/(('Failure Rates'!O7)*Main!$Z25/8760+1)</f>
        <v>0</v>
      </c>
      <c r="AX81" s="95">
        <f>Main!$B$10*('Failure Rates'!P7)*(Main!$Z25-Main!$X25)/8760/(('Failure Rates'!P7)*Main!$Z25/8760+1)</f>
        <v>0</v>
      </c>
      <c r="AY81" s="95">
        <f>Main!$B$10*('Failure Rates'!Q7)*(Main!$Z25-Main!$X25)/8760/(('Failure Rates'!Q7)*Main!$Z25/8760+1)</f>
        <v>0</v>
      </c>
      <c r="AZ81" s="95">
        <f>Main!$B$10*('Failure Rates'!R7)*(Main!$Z25-Main!$X25)/8760/(('Failure Rates'!R7)*Main!$Z25/8760+1)</f>
        <v>0</v>
      </c>
      <c r="BA81" s="95">
        <f>Main!$B$10*('Failure Rates'!S7)*(Main!$Z25-Main!$X25)/8760/(('Failure Rates'!S7)*Main!$Z25/8760+1)</f>
        <v>0</v>
      </c>
      <c r="BB81" s="95">
        <f>Main!$B$10*('Failure Rates'!T7)*(Main!$Z25-Main!$X25)/8760/(('Failure Rates'!T7)*Main!$Z25/8760+1)</f>
        <v>0</v>
      </c>
      <c r="BC81" s="95">
        <f>Main!$B$10*('Failure Rates'!U7)*(Main!$Z25-Main!$X25)/8760/(('Failure Rates'!U7)*Main!$Z25/8760+1)</f>
        <v>0</v>
      </c>
      <c r="BD81" s="95">
        <f>Main!$B$10*('Failure Rates'!V7)*(Main!$Z25-Main!$X25)/8760/(('Failure Rates'!V7)*Main!$Z25/8760+1)</f>
        <v>0</v>
      </c>
      <c r="BE81" s="95">
        <f>Main!$B$10*('Failure Rates'!W7)*(Main!$Z25-Main!$X25)/8760/(('Failure Rates'!W7)*Main!$Z25/8760+1)</f>
        <v>0</v>
      </c>
      <c r="BF81" s="95">
        <f>Main!$B$10*('Failure Rates'!X7)*(Main!$Z25-Main!$X25)/8760/(('Failure Rates'!X7)*Main!$Z25/8760+1)</f>
        <v>0</v>
      </c>
      <c r="BG81" s="95">
        <f>Main!$B$10*('Failure Rates'!Y7)*(Main!$Z25-Main!$X25)/8760/(('Failure Rates'!Y7)*Main!$Z25/8760+1)</f>
        <v>0</v>
      </c>
      <c r="BH81" s="95">
        <f>Main!$B$10*('Failure Rates'!Z7)*(Main!$Z25-Main!$X25)/8760/(('Failure Rates'!Z7)*Main!$Z25/8760+1)</f>
        <v>0</v>
      </c>
      <c r="BI81" s="95">
        <f>Main!$B$10*('Failure Rates'!AA7)*(Main!$Z25-Main!$X25)/8760/(('Failure Rates'!AA7)*Main!$Z25/8760+1)</f>
        <v>0</v>
      </c>
      <c r="BJ81" s="95">
        <f>Main!$B$10*('Failure Rates'!AB7)*(Main!$Z25-Main!$X25)/8760/(('Failure Rates'!AB7)*Main!$Z25/8760+1)</f>
        <v>0</v>
      </c>
      <c r="BK81" s="95">
        <f>Main!$B$10*('Failure Rates'!AC7)*(Main!$Z25-Main!$X25)/8760/(('Failure Rates'!AC7)*Main!$Z25/8760+1)</f>
        <v>0</v>
      </c>
      <c r="BL81" s="95">
        <f>Main!$B$10*('Failure Rates'!AD7)*(Main!$Z25-Main!$X25)/8760/(('Failure Rates'!AD7)*Main!$Z25/8760+1)</f>
        <v>0</v>
      </c>
      <c r="BM81" s="95">
        <f>Main!$B$10*('Failure Rates'!AE7)*(Main!$Z25-Main!$X25)/8760/(('Failure Rates'!AE7)*Main!$Z25/8760+1)</f>
        <v>0</v>
      </c>
      <c r="BN81" s="95">
        <f>Main!$B$10*('Failure Rates'!AF7)*(Main!$Z25-Main!$X25)/8760/(('Failure Rates'!AF7)*Main!$Z25/8760+1)</f>
        <v>0</v>
      </c>
      <c r="BO81" s="95">
        <f>Main!$B$10*('Failure Rates'!AG7)*(Main!$Z25-Main!$X25)/8760/(('Failure Rates'!AG7)*Main!$Z25/8760+1)</f>
        <v>0</v>
      </c>
      <c r="BP81" s="95">
        <f>Main!$B$10*('Failure Rates'!AH7)*(Main!$Z25-Main!$X25)/8760/(('Failure Rates'!AH7)*Main!$Z25/8760+1)</f>
        <v>0</v>
      </c>
      <c r="BQ81" s="95">
        <f>Main!$B$10*('Failure Rates'!AI7)*(Main!$Z25-Main!$X25)/8760/(('Failure Rates'!AI7)*Main!$Z25/8760+1)</f>
        <v>0</v>
      </c>
      <c r="BR81" s="95">
        <f>Main!$B$10*('Failure Rates'!AJ7)*(Main!$Z25-Main!$X25)/8760/(('Failure Rates'!AJ7)*Main!$Z25/8760+1)</f>
        <v>0</v>
      </c>
    </row>
    <row r="82" spans="2:70" ht="10.5" x14ac:dyDescent="0.25">
      <c r="B82" s="8" t="s">
        <v>170</v>
      </c>
      <c r="C82" s="8"/>
      <c r="D82" s="8"/>
      <c r="E82" s="95">
        <f>Main!$B$9*('Failure Rates'!E8)*(Main!$Z26-Main!$V26)/8760/(('Failure Rates'!E8)*Main!$Z26/8760+1)</f>
        <v>0</v>
      </c>
      <c r="F82" s="95">
        <f>Main!$B$9*('Failure Rates'!F8)*(Main!$Z26-Main!$V26)/8760/(('Failure Rates'!F8)*Main!$Z26/8760+1)</f>
        <v>0</v>
      </c>
      <c r="G82" s="95">
        <f>Main!$B$9*('Failure Rates'!G8)*(Main!$Z26-Main!$V26)/8760/(('Failure Rates'!G8)*Main!$Z26/8760+1)</f>
        <v>0</v>
      </c>
      <c r="H82" s="95">
        <f>Main!$B$9*('Failure Rates'!H8)*(Main!$Z26-Main!$V26)/8760/(('Failure Rates'!H8)*Main!$Z26/8760+1)</f>
        <v>0</v>
      </c>
      <c r="I82" s="95">
        <f>Main!$B$9*('Failure Rates'!I8)*(Main!$Z26-Main!$V26)/8760/(('Failure Rates'!I8)*Main!$Z26/8760+1)</f>
        <v>0</v>
      </c>
      <c r="J82" s="95">
        <f>Main!$B$9*('Failure Rates'!J8)*(Main!$Z26-Main!$V26)/8760/(('Failure Rates'!J8)*Main!$Z26/8760+1)</f>
        <v>0</v>
      </c>
      <c r="K82" s="95">
        <f>Main!$B$9*('Failure Rates'!K8)*(Main!$Z26-Main!$V26)/8760/(('Failure Rates'!K8)*Main!$Z26/8760+1)</f>
        <v>0</v>
      </c>
      <c r="L82" s="95">
        <f>Main!$B$9*('Failure Rates'!L8)*(Main!$Z26-Main!$V26)/8760/(('Failure Rates'!L8)*Main!$Z26/8760+1)</f>
        <v>0</v>
      </c>
      <c r="M82" s="95">
        <f>Main!$B$9*('Failure Rates'!M8)*(Main!$Z26-Main!$V26)/8760/(('Failure Rates'!M8)*Main!$Z26/8760+1)</f>
        <v>0</v>
      </c>
      <c r="N82" s="95">
        <f>Main!$B$9*('Failure Rates'!N8)*(Main!$Z26-Main!$V26)/8760/(('Failure Rates'!N8)*Main!$Z26/8760+1)</f>
        <v>0</v>
      </c>
      <c r="O82" s="95">
        <f>Main!$B$9*('Failure Rates'!O8)*(Main!$Z26-Main!$V26)/8760/(('Failure Rates'!O8)*Main!$Z26/8760+1)</f>
        <v>0</v>
      </c>
      <c r="P82" s="95">
        <f>Main!$B$9*('Failure Rates'!P8)*(Main!$Z26-Main!$V26)/8760/(('Failure Rates'!P8)*Main!$Z26/8760+1)</f>
        <v>0</v>
      </c>
      <c r="Q82" s="95">
        <f>Main!$B$9*('Failure Rates'!Q8)*(Main!$Z26-Main!$V26)/8760/(('Failure Rates'!Q8)*Main!$Z26/8760+1)</f>
        <v>0</v>
      </c>
      <c r="R82" s="95">
        <f>Main!$B$9*('Failure Rates'!R8)*(Main!$Z26-Main!$V26)/8760/(('Failure Rates'!R8)*Main!$Z26/8760+1)</f>
        <v>0</v>
      </c>
      <c r="S82" s="95">
        <f>Main!$B$9*('Failure Rates'!S8)*(Main!$Z26-Main!$V26)/8760/(('Failure Rates'!S8)*Main!$Z26/8760+1)</f>
        <v>0</v>
      </c>
      <c r="T82" s="95">
        <f>Main!$B$9*('Failure Rates'!T8)*(Main!$Z26-Main!$V26)/8760/(('Failure Rates'!T8)*Main!$Z26/8760+1)</f>
        <v>0</v>
      </c>
      <c r="U82" s="95">
        <f>Main!$B$9*('Failure Rates'!U8)*(Main!$Z26-Main!$V26)/8760/(('Failure Rates'!U8)*Main!$Z26/8760+1)</f>
        <v>0</v>
      </c>
      <c r="V82" s="95">
        <f>Main!$B$9*('Failure Rates'!V8)*(Main!$Z26-Main!$V26)/8760/(('Failure Rates'!V8)*Main!$Z26/8760+1)</f>
        <v>0</v>
      </c>
      <c r="W82" s="95">
        <f>Main!$B$9*('Failure Rates'!W8)*(Main!$Z26-Main!$V26)/8760/(('Failure Rates'!W8)*Main!$Z26/8760+1)</f>
        <v>0</v>
      </c>
      <c r="X82" s="95">
        <f>Main!$B$9*('Failure Rates'!X8)*(Main!$Z26-Main!$V26)/8760/(('Failure Rates'!X8)*Main!$Z26/8760+1)</f>
        <v>0</v>
      </c>
      <c r="Y82" s="95">
        <f>Main!$B$9*('Failure Rates'!Y8)*(Main!$Z26-Main!$V26)/8760/(('Failure Rates'!Y8)*Main!$Z26/8760+1)</f>
        <v>0</v>
      </c>
      <c r="Z82" s="95">
        <f>Main!$B$9*('Failure Rates'!Z8)*(Main!$Z26-Main!$V26)/8760/(('Failure Rates'!Z8)*Main!$Z26/8760+1)</f>
        <v>0</v>
      </c>
      <c r="AA82" s="95">
        <f>Main!$B$9*('Failure Rates'!AA8)*(Main!$Z26-Main!$V26)/8760/(('Failure Rates'!AA8)*Main!$Z26/8760+1)</f>
        <v>0</v>
      </c>
      <c r="AB82" s="95">
        <f>Main!$B$9*('Failure Rates'!AB8)*(Main!$Z26-Main!$V26)/8760/(('Failure Rates'!AB8)*Main!$Z26/8760+1)</f>
        <v>0</v>
      </c>
      <c r="AC82" s="95">
        <f>Main!$B$9*('Failure Rates'!AC8)*(Main!$Z26-Main!$V26)/8760/(('Failure Rates'!AC8)*Main!$Z26/8760+1)</f>
        <v>0</v>
      </c>
      <c r="AD82" s="95">
        <f>Main!$B$9*('Failure Rates'!AD8)*(Main!$Z26-Main!$V26)/8760/(('Failure Rates'!AD8)*Main!$Z26/8760+1)</f>
        <v>0</v>
      </c>
      <c r="AE82" s="95">
        <f>Main!$B$9*('Failure Rates'!AE8)*(Main!$Z26-Main!$V26)/8760/(('Failure Rates'!AE8)*Main!$Z26/8760+1)</f>
        <v>0</v>
      </c>
      <c r="AF82" s="95">
        <f>Main!$B$9*('Failure Rates'!AF8)*(Main!$Z26-Main!$V26)/8760/(('Failure Rates'!AF8)*Main!$Z26/8760+1)</f>
        <v>0</v>
      </c>
      <c r="AG82" s="95">
        <f>Main!$B$9*('Failure Rates'!AG8)*(Main!$Z26-Main!$V26)/8760/(('Failure Rates'!AG8)*Main!$Z26/8760+1)</f>
        <v>0</v>
      </c>
      <c r="AH82" s="95">
        <f>Main!$B$9*('Failure Rates'!AH8)*(Main!$Z26-Main!$V26)/8760/(('Failure Rates'!AH8)*Main!$Z26/8760+1)</f>
        <v>0</v>
      </c>
      <c r="AI82" s="95">
        <f>Main!$B$9*('Failure Rates'!AI8)*(Main!$Z26-Main!$V26)/8760/(('Failure Rates'!AI8)*Main!$Z26/8760+1)</f>
        <v>0</v>
      </c>
      <c r="AJ82" s="95">
        <f>Main!$B$9*('Failure Rates'!AJ8)*(Main!$Z26-Main!$V26)/8760/(('Failure Rates'!AJ8)*Main!$Z26/8760+1)</f>
        <v>0</v>
      </c>
      <c r="AK82" s="14"/>
      <c r="AL82" s="14"/>
      <c r="AM82" s="95">
        <f>Main!$B$10*('Failure Rates'!E8)*(Main!$Z26-Main!$X26)/8760/(('Failure Rates'!E8)*Main!$Z26/8760+1)</f>
        <v>0</v>
      </c>
      <c r="AN82" s="95">
        <f>Main!$B$10*('Failure Rates'!F8)*(Main!$Z26-Main!$X26)/8760/(('Failure Rates'!F8)*Main!$Z26/8760+1)</f>
        <v>0</v>
      </c>
      <c r="AO82" s="95">
        <f>Main!$B$10*('Failure Rates'!G8)*(Main!$Z26-Main!$X26)/8760/(('Failure Rates'!G8)*Main!$Z26/8760+1)</f>
        <v>0</v>
      </c>
      <c r="AP82" s="95">
        <f>Main!$B$10*('Failure Rates'!H8)*(Main!$Z26-Main!$X26)/8760/(('Failure Rates'!H8)*Main!$Z26/8760+1)</f>
        <v>0</v>
      </c>
      <c r="AQ82" s="95">
        <f>Main!$B$10*('Failure Rates'!I8)*(Main!$Z26-Main!$X26)/8760/(('Failure Rates'!I8)*Main!$Z26/8760+1)</f>
        <v>0</v>
      </c>
      <c r="AR82" s="95">
        <f>Main!$B$10*('Failure Rates'!J8)*(Main!$Z26-Main!$X26)/8760/(('Failure Rates'!J8)*Main!$Z26/8760+1)</f>
        <v>0</v>
      </c>
      <c r="AS82" s="95">
        <f>Main!$B$10*('Failure Rates'!K8)*(Main!$Z26-Main!$X26)/8760/(('Failure Rates'!K8)*Main!$Z26/8760+1)</f>
        <v>0</v>
      </c>
      <c r="AT82" s="95">
        <f>Main!$B$10*('Failure Rates'!L8)*(Main!$Z26-Main!$X26)/8760/(('Failure Rates'!L8)*Main!$Z26/8760+1)</f>
        <v>0</v>
      </c>
      <c r="AU82" s="95">
        <f>Main!$B$10*('Failure Rates'!M8)*(Main!$Z26-Main!$X26)/8760/(('Failure Rates'!M8)*Main!$Z26/8760+1)</f>
        <v>0</v>
      </c>
      <c r="AV82" s="95">
        <f>Main!$B$10*('Failure Rates'!N8)*(Main!$Z26-Main!$X26)/8760/(('Failure Rates'!N8)*Main!$Z26/8760+1)</f>
        <v>0</v>
      </c>
      <c r="AW82" s="95">
        <f>Main!$B$10*('Failure Rates'!O8)*(Main!$Z26-Main!$X26)/8760/(('Failure Rates'!O8)*Main!$Z26/8760+1)</f>
        <v>0</v>
      </c>
      <c r="AX82" s="95">
        <f>Main!$B$10*('Failure Rates'!P8)*(Main!$Z26-Main!$X26)/8760/(('Failure Rates'!P8)*Main!$Z26/8760+1)</f>
        <v>0</v>
      </c>
      <c r="AY82" s="95">
        <f>Main!$B$10*('Failure Rates'!Q8)*(Main!$Z26-Main!$X26)/8760/(('Failure Rates'!Q8)*Main!$Z26/8760+1)</f>
        <v>0</v>
      </c>
      <c r="AZ82" s="95">
        <f>Main!$B$10*('Failure Rates'!R8)*(Main!$Z26-Main!$X26)/8760/(('Failure Rates'!R8)*Main!$Z26/8760+1)</f>
        <v>0</v>
      </c>
      <c r="BA82" s="95">
        <f>Main!$B$10*('Failure Rates'!S8)*(Main!$Z26-Main!$X26)/8760/(('Failure Rates'!S8)*Main!$Z26/8760+1)</f>
        <v>0</v>
      </c>
      <c r="BB82" s="95">
        <f>Main!$B$10*('Failure Rates'!T8)*(Main!$Z26-Main!$X26)/8760/(('Failure Rates'!T8)*Main!$Z26/8760+1)</f>
        <v>0</v>
      </c>
      <c r="BC82" s="95">
        <f>Main!$B$10*('Failure Rates'!U8)*(Main!$Z26-Main!$X26)/8760/(('Failure Rates'!U8)*Main!$Z26/8760+1)</f>
        <v>0</v>
      </c>
      <c r="BD82" s="95">
        <f>Main!$B$10*('Failure Rates'!V8)*(Main!$Z26-Main!$X26)/8760/(('Failure Rates'!V8)*Main!$Z26/8760+1)</f>
        <v>0</v>
      </c>
      <c r="BE82" s="95">
        <f>Main!$B$10*('Failure Rates'!W8)*(Main!$Z26-Main!$X26)/8760/(('Failure Rates'!W8)*Main!$Z26/8760+1)</f>
        <v>0</v>
      </c>
      <c r="BF82" s="95">
        <f>Main!$B$10*('Failure Rates'!X8)*(Main!$Z26-Main!$X26)/8760/(('Failure Rates'!X8)*Main!$Z26/8760+1)</f>
        <v>0</v>
      </c>
      <c r="BG82" s="95">
        <f>Main!$B$10*('Failure Rates'!Y8)*(Main!$Z26-Main!$X26)/8760/(('Failure Rates'!Y8)*Main!$Z26/8760+1)</f>
        <v>0</v>
      </c>
      <c r="BH82" s="95">
        <f>Main!$B$10*('Failure Rates'!Z8)*(Main!$Z26-Main!$X26)/8760/(('Failure Rates'!Z8)*Main!$Z26/8760+1)</f>
        <v>0</v>
      </c>
      <c r="BI82" s="95">
        <f>Main!$B$10*('Failure Rates'!AA8)*(Main!$Z26-Main!$X26)/8760/(('Failure Rates'!AA8)*Main!$Z26/8760+1)</f>
        <v>0</v>
      </c>
      <c r="BJ82" s="95">
        <f>Main!$B$10*('Failure Rates'!AB8)*(Main!$Z26-Main!$X26)/8760/(('Failure Rates'!AB8)*Main!$Z26/8760+1)</f>
        <v>0</v>
      </c>
      <c r="BK82" s="95">
        <f>Main!$B$10*('Failure Rates'!AC8)*(Main!$Z26-Main!$X26)/8760/(('Failure Rates'!AC8)*Main!$Z26/8760+1)</f>
        <v>0</v>
      </c>
      <c r="BL82" s="95">
        <f>Main!$B$10*('Failure Rates'!AD8)*(Main!$Z26-Main!$X26)/8760/(('Failure Rates'!AD8)*Main!$Z26/8760+1)</f>
        <v>0</v>
      </c>
      <c r="BM82" s="95">
        <f>Main!$B$10*('Failure Rates'!AE8)*(Main!$Z26-Main!$X26)/8760/(('Failure Rates'!AE8)*Main!$Z26/8760+1)</f>
        <v>0</v>
      </c>
      <c r="BN82" s="95">
        <f>Main!$B$10*('Failure Rates'!AF8)*(Main!$Z26-Main!$X26)/8760/(('Failure Rates'!AF8)*Main!$Z26/8760+1)</f>
        <v>0</v>
      </c>
      <c r="BO82" s="95">
        <f>Main!$B$10*('Failure Rates'!AG8)*(Main!$Z26-Main!$X26)/8760/(('Failure Rates'!AG8)*Main!$Z26/8760+1)</f>
        <v>0</v>
      </c>
      <c r="BP82" s="95">
        <f>Main!$B$10*('Failure Rates'!AH8)*(Main!$Z26-Main!$X26)/8760/(('Failure Rates'!AH8)*Main!$Z26/8760+1)</f>
        <v>0</v>
      </c>
      <c r="BQ82" s="95">
        <f>Main!$B$10*('Failure Rates'!AI8)*(Main!$Z26-Main!$X26)/8760/(('Failure Rates'!AI8)*Main!$Z26/8760+1)</f>
        <v>0</v>
      </c>
      <c r="BR82" s="95">
        <f>Main!$B$10*('Failure Rates'!AJ8)*(Main!$Z26-Main!$X26)/8760/(('Failure Rates'!AJ8)*Main!$Z26/8760+1)</f>
        <v>0</v>
      </c>
    </row>
    <row r="83" spans="2:70" ht="10.5" x14ac:dyDescent="0.25">
      <c r="B83" s="8" t="s">
        <v>171</v>
      </c>
      <c r="C83" s="8"/>
      <c r="D83" s="8"/>
      <c r="E83" s="95">
        <f>Main!$B$9*('Failure Rates'!E9)*(Main!$Z27-Main!$V27)/8760/(('Failure Rates'!E9)*Main!$Z27/8760+1)</f>
        <v>0</v>
      </c>
      <c r="F83" s="95">
        <f>Main!$B$9*('Failure Rates'!F9)*(Main!$Z27-Main!$V27)/8760/(('Failure Rates'!F9)*Main!$Z27/8760+1)</f>
        <v>0</v>
      </c>
      <c r="G83" s="95">
        <f>Main!$B$9*('Failure Rates'!G9)*(Main!$Z27-Main!$V27)/8760/(('Failure Rates'!G9)*Main!$Z27/8760+1)</f>
        <v>0</v>
      </c>
      <c r="H83" s="95">
        <f>Main!$B$9*('Failure Rates'!H9)*(Main!$Z27-Main!$V27)/8760/(('Failure Rates'!H9)*Main!$Z27/8760+1)</f>
        <v>0</v>
      </c>
      <c r="I83" s="95">
        <f>Main!$B$9*('Failure Rates'!I9)*(Main!$Z27-Main!$V27)/8760/(('Failure Rates'!I9)*Main!$Z27/8760+1)</f>
        <v>0</v>
      </c>
      <c r="J83" s="95">
        <f>Main!$B$9*('Failure Rates'!J9)*(Main!$Z27-Main!$V27)/8760/(('Failure Rates'!J9)*Main!$Z27/8760+1)</f>
        <v>0</v>
      </c>
      <c r="K83" s="95">
        <f>Main!$B$9*('Failure Rates'!K9)*(Main!$Z27-Main!$V27)/8760/(('Failure Rates'!K9)*Main!$Z27/8760+1)</f>
        <v>0</v>
      </c>
      <c r="L83" s="95">
        <f>Main!$B$9*('Failure Rates'!L9)*(Main!$Z27-Main!$V27)/8760/(('Failure Rates'!L9)*Main!$Z27/8760+1)</f>
        <v>0</v>
      </c>
      <c r="M83" s="95">
        <f>Main!$B$9*('Failure Rates'!M9)*(Main!$Z27-Main!$V27)/8760/(('Failure Rates'!M9)*Main!$Z27/8760+1)</f>
        <v>0</v>
      </c>
      <c r="N83" s="95">
        <f>Main!$B$9*('Failure Rates'!N9)*(Main!$Z27-Main!$V27)/8760/(('Failure Rates'!N9)*Main!$Z27/8760+1)</f>
        <v>0</v>
      </c>
      <c r="O83" s="95">
        <f>Main!$B$9*('Failure Rates'!O9)*(Main!$Z27-Main!$V27)/8760/(('Failure Rates'!O9)*Main!$Z27/8760+1)</f>
        <v>0</v>
      </c>
      <c r="P83" s="95">
        <f>Main!$B$9*('Failure Rates'!P9)*(Main!$Z27-Main!$V27)/8760/(('Failure Rates'!P9)*Main!$Z27/8760+1)</f>
        <v>0</v>
      </c>
      <c r="Q83" s="95">
        <f>Main!$B$9*('Failure Rates'!Q9)*(Main!$Z27-Main!$V27)/8760/(('Failure Rates'!Q9)*Main!$Z27/8760+1)</f>
        <v>0</v>
      </c>
      <c r="R83" s="95">
        <f>Main!$B$9*('Failure Rates'!R9)*(Main!$Z27-Main!$V27)/8760/(('Failure Rates'!R9)*Main!$Z27/8760+1)</f>
        <v>0</v>
      </c>
      <c r="S83" s="95">
        <f>Main!$B$9*('Failure Rates'!S9)*(Main!$Z27-Main!$V27)/8760/(('Failure Rates'!S9)*Main!$Z27/8760+1)</f>
        <v>0</v>
      </c>
      <c r="T83" s="95">
        <f>Main!$B$9*('Failure Rates'!T9)*(Main!$Z27-Main!$V27)/8760/(('Failure Rates'!T9)*Main!$Z27/8760+1)</f>
        <v>0</v>
      </c>
      <c r="U83" s="95">
        <f>Main!$B$9*('Failure Rates'!U9)*(Main!$Z27-Main!$V27)/8760/(('Failure Rates'!U9)*Main!$Z27/8760+1)</f>
        <v>0</v>
      </c>
      <c r="V83" s="95">
        <f>Main!$B$9*('Failure Rates'!V9)*(Main!$Z27-Main!$V27)/8760/(('Failure Rates'!V9)*Main!$Z27/8760+1)</f>
        <v>0</v>
      </c>
      <c r="W83" s="95">
        <f>Main!$B$9*('Failure Rates'!W9)*(Main!$Z27-Main!$V27)/8760/(('Failure Rates'!W9)*Main!$Z27/8760+1)</f>
        <v>0</v>
      </c>
      <c r="X83" s="95">
        <f>Main!$B$9*('Failure Rates'!X9)*(Main!$Z27-Main!$V27)/8760/(('Failure Rates'!X9)*Main!$Z27/8760+1)</f>
        <v>0</v>
      </c>
      <c r="Y83" s="95">
        <f>Main!$B$9*('Failure Rates'!Y9)*(Main!$Z27-Main!$V27)/8760/(('Failure Rates'!Y9)*Main!$Z27/8760+1)</f>
        <v>0</v>
      </c>
      <c r="Z83" s="95">
        <f>Main!$B$9*('Failure Rates'!Z9)*(Main!$Z27-Main!$V27)/8760/(('Failure Rates'!Z9)*Main!$Z27/8760+1)</f>
        <v>0</v>
      </c>
      <c r="AA83" s="95">
        <f>Main!$B$9*('Failure Rates'!AA9)*(Main!$Z27-Main!$V27)/8760/(('Failure Rates'!AA9)*Main!$Z27/8760+1)</f>
        <v>0</v>
      </c>
      <c r="AB83" s="95">
        <f>Main!$B$9*('Failure Rates'!AB9)*(Main!$Z27-Main!$V27)/8760/(('Failure Rates'!AB9)*Main!$Z27/8760+1)</f>
        <v>0</v>
      </c>
      <c r="AC83" s="95">
        <f>Main!$B$9*('Failure Rates'!AC9)*(Main!$Z27-Main!$V27)/8760/(('Failure Rates'!AC9)*Main!$Z27/8760+1)</f>
        <v>0</v>
      </c>
      <c r="AD83" s="95">
        <f>Main!$B$9*('Failure Rates'!AD9)*(Main!$Z27-Main!$V27)/8760/(('Failure Rates'!AD9)*Main!$Z27/8760+1)</f>
        <v>0</v>
      </c>
      <c r="AE83" s="95">
        <f>Main!$B$9*('Failure Rates'!AE9)*(Main!$Z27-Main!$V27)/8760/(('Failure Rates'!AE9)*Main!$Z27/8760+1)</f>
        <v>0</v>
      </c>
      <c r="AF83" s="95">
        <f>Main!$B$9*('Failure Rates'!AF9)*(Main!$Z27-Main!$V27)/8760/(('Failure Rates'!AF9)*Main!$Z27/8760+1)</f>
        <v>0</v>
      </c>
      <c r="AG83" s="95">
        <f>Main!$B$9*('Failure Rates'!AG9)*(Main!$Z27-Main!$V27)/8760/(('Failure Rates'!AG9)*Main!$Z27/8760+1)</f>
        <v>0</v>
      </c>
      <c r="AH83" s="95">
        <f>Main!$B$9*('Failure Rates'!AH9)*(Main!$Z27-Main!$V27)/8760/(('Failure Rates'!AH9)*Main!$Z27/8760+1)</f>
        <v>0</v>
      </c>
      <c r="AI83" s="95">
        <f>Main!$B$9*('Failure Rates'!AI9)*(Main!$Z27-Main!$V27)/8760/(('Failure Rates'!AI9)*Main!$Z27/8760+1)</f>
        <v>0</v>
      </c>
      <c r="AJ83" s="95">
        <f>Main!$B$9*('Failure Rates'!AJ9)*(Main!$Z27-Main!$V27)/8760/(('Failure Rates'!AJ9)*Main!$Z27/8760+1)</f>
        <v>0</v>
      </c>
      <c r="AK83" s="14"/>
      <c r="AL83" s="14"/>
      <c r="AM83" s="95">
        <f>Main!$B$10*('Failure Rates'!E9)*(Main!$Z27-Main!$X27)/8760/(('Failure Rates'!E9)*Main!$Z27/8760+1)</f>
        <v>0</v>
      </c>
      <c r="AN83" s="95">
        <f>Main!$B$10*('Failure Rates'!F9)*(Main!$Z27-Main!$X27)/8760/(('Failure Rates'!F9)*Main!$Z27/8760+1)</f>
        <v>0</v>
      </c>
      <c r="AO83" s="95">
        <f>Main!$B$10*('Failure Rates'!G9)*(Main!$Z27-Main!$X27)/8760/(('Failure Rates'!G9)*Main!$Z27/8760+1)</f>
        <v>0</v>
      </c>
      <c r="AP83" s="95">
        <f>Main!$B$10*('Failure Rates'!H9)*(Main!$Z27-Main!$X27)/8760/(('Failure Rates'!H9)*Main!$Z27/8760+1)</f>
        <v>0</v>
      </c>
      <c r="AQ83" s="95">
        <f>Main!$B$10*('Failure Rates'!I9)*(Main!$Z27-Main!$X27)/8760/(('Failure Rates'!I9)*Main!$Z27/8760+1)</f>
        <v>0</v>
      </c>
      <c r="AR83" s="95">
        <f>Main!$B$10*('Failure Rates'!J9)*(Main!$Z27-Main!$X27)/8760/(('Failure Rates'!J9)*Main!$Z27/8760+1)</f>
        <v>0</v>
      </c>
      <c r="AS83" s="95">
        <f>Main!$B$10*('Failure Rates'!K9)*(Main!$Z27-Main!$X27)/8760/(('Failure Rates'!K9)*Main!$Z27/8760+1)</f>
        <v>0</v>
      </c>
      <c r="AT83" s="95">
        <f>Main!$B$10*('Failure Rates'!L9)*(Main!$Z27-Main!$X27)/8760/(('Failure Rates'!L9)*Main!$Z27/8760+1)</f>
        <v>0</v>
      </c>
      <c r="AU83" s="95">
        <f>Main!$B$10*('Failure Rates'!M9)*(Main!$Z27-Main!$X27)/8760/(('Failure Rates'!M9)*Main!$Z27/8760+1)</f>
        <v>0</v>
      </c>
      <c r="AV83" s="95">
        <f>Main!$B$10*('Failure Rates'!N9)*(Main!$Z27-Main!$X27)/8760/(('Failure Rates'!N9)*Main!$Z27/8760+1)</f>
        <v>0</v>
      </c>
      <c r="AW83" s="95">
        <f>Main!$B$10*('Failure Rates'!O9)*(Main!$Z27-Main!$X27)/8760/(('Failure Rates'!O9)*Main!$Z27/8760+1)</f>
        <v>0</v>
      </c>
      <c r="AX83" s="95">
        <f>Main!$B$10*('Failure Rates'!P9)*(Main!$Z27-Main!$X27)/8760/(('Failure Rates'!P9)*Main!$Z27/8760+1)</f>
        <v>0</v>
      </c>
      <c r="AY83" s="95">
        <f>Main!$B$10*('Failure Rates'!Q9)*(Main!$Z27-Main!$X27)/8760/(('Failure Rates'!Q9)*Main!$Z27/8760+1)</f>
        <v>0</v>
      </c>
      <c r="AZ83" s="95">
        <f>Main!$B$10*('Failure Rates'!R9)*(Main!$Z27-Main!$X27)/8760/(('Failure Rates'!R9)*Main!$Z27/8760+1)</f>
        <v>0</v>
      </c>
      <c r="BA83" s="95">
        <f>Main!$B$10*('Failure Rates'!S9)*(Main!$Z27-Main!$X27)/8760/(('Failure Rates'!S9)*Main!$Z27/8760+1)</f>
        <v>0</v>
      </c>
      <c r="BB83" s="95">
        <f>Main!$B$10*('Failure Rates'!T9)*(Main!$Z27-Main!$X27)/8760/(('Failure Rates'!T9)*Main!$Z27/8760+1)</f>
        <v>0</v>
      </c>
      <c r="BC83" s="95">
        <f>Main!$B$10*('Failure Rates'!U9)*(Main!$Z27-Main!$X27)/8760/(('Failure Rates'!U9)*Main!$Z27/8760+1)</f>
        <v>0</v>
      </c>
      <c r="BD83" s="95">
        <f>Main!$B$10*('Failure Rates'!V9)*(Main!$Z27-Main!$X27)/8760/(('Failure Rates'!V9)*Main!$Z27/8760+1)</f>
        <v>0</v>
      </c>
      <c r="BE83" s="95">
        <f>Main!$B$10*('Failure Rates'!W9)*(Main!$Z27-Main!$X27)/8760/(('Failure Rates'!W9)*Main!$Z27/8760+1)</f>
        <v>0</v>
      </c>
      <c r="BF83" s="95">
        <f>Main!$B$10*('Failure Rates'!X9)*(Main!$Z27-Main!$X27)/8760/(('Failure Rates'!X9)*Main!$Z27/8760+1)</f>
        <v>0</v>
      </c>
      <c r="BG83" s="95">
        <f>Main!$B$10*('Failure Rates'!Y9)*(Main!$Z27-Main!$X27)/8760/(('Failure Rates'!Y9)*Main!$Z27/8760+1)</f>
        <v>0</v>
      </c>
      <c r="BH83" s="95">
        <f>Main!$B$10*('Failure Rates'!Z9)*(Main!$Z27-Main!$X27)/8760/(('Failure Rates'!Z9)*Main!$Z27/8760+1)</f>
        <v>0</v>
      </c>
      <c r="BI83" s="95">
        <f>Main!$B$10*('Failure Rates'!AA9)*(Main!$Z27-Main!$X27)/8760/(('Failure Rates'!AA9)*Main!$Z27/8760+1)</f>
        <v>0</v>
      </c>
      <c r="BJ83" s="95">
        <f>Main!$B$10*('Failure Rates'!AB9)*(Main!$Z27-Main!$X27)/8760/(('Failure Rates'!AB9)*Main!$Z27/8760+1)</f>
        <v>0</v>
      </c>
      <c r="BK83" s="95">
        <f>Main!$B$10*('Failure Rates'!AC9)*(Main!$Z27-Main!$X27)/8760/(('Failure Rates'!AC9)*Main!$Z27/8760+1)</f>
        <v>0</v>
      </c>
      <c r="BL83" s="95">
        <f>Main!$B$10*('Failure Rates'!AD9)*(Main!$Z27-Main!$X27)/8760/(('Failure Rates'!AD9)*Main!$Z27/8760+1)</f>
        <v>0</v>
      </c>
      <c r="BM83" s="95">
        <f>Main!$B$10*('Failure Rates'!AE9)*(Main!$Z27-Main!$X27)/8760/(('Failure Rates'!AE9)*Main!$Z27/8760+1)</f>
        <v>0</v>
      </c>
      <c r="BN83" s="95">
        <f>Main!$B$10*('Failure Rates'!AF9)*(Main!$Z27-Main!$X27)/8760/(('Failure Rates'!AF9)*Main!$Z27/8760+1)</f>
        <v>0</v>
      </c>
      <c r="BO83" s="95">
        <f>Main!$B$10*('Failure Rates'!AG9)*(Main!$Z27-Main!$X27)/8760/(('Failure Rates'!AG9)*Main!$Z27/8760+1)</f>
        <v>0</v>
      </c>
      <c r="BP83" s="95">
        <f>Main!$B$10*('Failure Rates'!AH9)*(Main!$Z27-Main!$X27)/8760/(('Failure Rates'!AH9)*Main!$Z27/8760+1)</f>
        <v>0</v>
      </c>
      <c r="BQ83" s="95">
        <f>Main!$B$10*('Failure Rates'!AI9)*(Main!$Z27-Main!$X27)/8760/(('Failure Rates'!AI9)*Main!$Z27/8760+1)</f>
        <v>0</v>
      </c>
      <c r="BR83" s="95">
        <f>Main!$B$10*('Failure Rates'!AJ9)*(Main!$Z27-Main!$X27)/8760/(('Failure Rates'!AJ9)*Main!$Z27/8760+1)</f>
        <v>0</v>
      </c>
    </row>
    <row r="84" spans="2:70" ht="10.5" x14ac:dyDescent="0.25">
      <c r="B84" s="8" t="s">
        <v>172</v>
      </c>
      <c r="C84" s="8"/>
      <c r="D84" s="8"/>
      <c r="E84" s="95">
        <f>Main!$B$9*('Failure Rates'!E10)*(Main!$Z28-Main!$V28)/8760/(('Failure Rates'!E10)*Main!$Z28/8760+1)</f>
        <v>0</v>
      </c>
      <c r="F84" s="95">
        <f>Main!$B$9*('Failure Rates'!F10)*(Main!$Z28-Main!$V28)/8760/(('Failure Rates'!F10)*Main!$Z28/8760+1)</f>
        <v>0</v>
      </c>
      <c r="G84" s="95">
        <f>Main!$B$9*('Failure Rates'!G10)*(Main!$Z28-Main!$V28)/8760/(('Failure Rates'!G10)*Main!$Z28/8760+1)</f>
        <v>0</v>
      </c>
      <c r="H84" s="95">
        <f>Main!$B$9*('Failure Rates'!H10)*(Main!$Z28-Main!$V28)/8760/(('Failure Rates'!H10)*Main!$Z28/8760+1)</f>
        <v>0</v>
      </c>
      <c r="I84" s="95">
        <f>Main!$B$9*('Failure Rates'!I10)*(Main!$Z28-Main!$V28)/8760/(('Failure Rates'!I10)*Main!$Z28/8760+1)</f>
        <v>0</v>
      </c>
      <c r="J84" s="95">
        <f>Main!$B$9*('Failure Rates'!J10)*(Main!$Z28-Main!$V28)/8760/(('Failure Rates'!J10)*Main!$Z28/8760+1)</f>
        <v>0</v>
      </c>
      <c r="K84" s="95">
        <f>Main!$B$9*('Failure Rates'!K10)*(Main!$Z28-Main!$V28)/8760/(('Failure Rates'!K10)*Main!$Z28/8760+1)</f>
        <v>0</v>
      </c>
      <c r="L84" s="95">
        <f>Main!$B$9*('Failure Rates'!L10)*(Main!$Z28-Main!$V28)/8760/(('Failure Rates'!L10)*Main!$Z28/8760+1)</f>
        <v>0</v>
      </c>
      <c r="M84" s="95">
        <f>Main!$B$9*('Failure Rates'!M10)*(Main!$Z28-Main!$V28)/8760/(('Failure Rates'!M10)*Main!$Z28/8760+1)</f>
        <v>0</v>
      </c>
      <c r="N84" s="95">
        <f>Main!$B$9*('Failure Rates'!N10)*(Main!$Z28-Main!$V28)/8760/(('Failure Rates'!N10)*Main!$Z28/8760+1)</f>
        <v>0</v>
      </c>
      <c r="O84" s="95">
        <f>Main!$B$9*('Failure Rates'!O10)*(Main!$Z28-Main!$V28)/8760/(('Failure Rates'!O10)*Main!$Z28/8760+1)</f>
        <v>0</v>
      </c>
      <c r="P84" s="95">
        <f>Main!$B$9*('Failure Rates'!P10)*(Main!$Z28-Main!$V28)/8760/(('Failure Rates'!P10)*Main!$Z28/8760+1)</f>
        <v>0</v>
      </c>
      <c r="Q84" s="95">
        <f>Main!$B$9*('Failure Rates'!Q10)*(Main!$Z28-Main!$V28)/8760/(('Failure Rates'!Q10)*Main!$Z28/8760+1)</f>
        <v>0</v>
      </c>
      <c r="R84" s="95">
        <f>Main!$B$9*('Failure Rates'!R10)*(Main!$Z28-Main!$V28)/8760/(('Failure Rates'!R10)*Main!$Z28/8760+1)</f>
        <v>0</v>
      </c>
      <c r="S84" s="95">
        <f>Main!$B$9*('Failure Rates'!S10)*(Main!$Z28-Main!$V28)/8760/(('Failure Rates'!S10)*Main!$Z28/8760+1)</f>
        <v>0</v>
      </c>
      <c r="T84" s="95">
        <f>Main!$B$9*('Failure Rates'!T10)*(Main!$Z28-Main!$V28)/8760/(('Failure Rates'!T10)*Main!$Z28/8760+1)</f>
        <v>0</v>
      </c>
      <c r="U84" s="95">
        <f>Main!$B$9*('Failure Rates'!U10)*(Main!$Z28-Main!$V28)/8760/(('Failure Rates'!U10)*Main!$Z28/8760+1)</f>
        <v>0</v>
      </c>
      <c r="V84" s="95">
        <f>Main!$B$9*('Failure Rates'!V10)*(Main!$Z28-Main!$V28)/8760/(('Failure Rates'!V10)*Main!$Z28/8760+1)</f>
        <v>0</v>
      </c>
      <c r="W84" s="95">
        <f>Main!$B$9*('Failure Rates'!W10)*(Main!$Z28-Main!$V28)/8760/(('Failure Rates'!W10)*Main!$Z28/8760+1)</f>
        <v>0</v>
      </c>
      <c r="X84" s="95">
        <f>Main!$B$9*('Failure Rates'!X10)*(Main!$Z28-Main!$V28)/8760/(('Failure Rates'!X10)*Main!$Z28/8760+1)</f>
        <v>0</v>
      </c>
      <c r="Y84" s="95">
        <f>Main!$B$9*('Failure Rates'!Y10)*(Main!$Z28-Main!$V28)/8760/(('Failure Rates'!Y10)*Main!$Z28/8760+1)</f>
        <v>0</v>
      </c>
      <c r="Z84" s="95">
        <f>Main!$B$9*('Failure Rates'!Z10)*(Main!$Z28-Main!$V28)/8760/(('Failure Rates'!Z10)*Main!$Z28/8760+1)</f>
        <v>0</v>
      </c>
      <c r="AA84" s="95">
        <f>Main!$B$9*('Failure Rates'!AA10)*(Main!$Z28-Main!$V28)/8760/(('Failure Rates'!AA10)*Main!$Z28/8760+1)</f>
        <v>0</v>
      </c>
      <c r="AB84" s="95">
        <f>Main!$B$9*('Failure Rates'!AB10)*(Main!$Z28-Main!$V28)/8760/(('Failure Rates'!AB10)*Main!$Z28/8760+1)</f>
        <v>0</v>
      </c>
      <c r="AC84" s="95">
        <f>Main!$B$9*('Failure Rates'!AC10)*(Main!$Z28-Main!$V28)/8760/(('Failure Rates'!AC10)*Main!$Z28/8760+1)</f>
        <v>0</v>
      </c>
      <c r="AD84" s="95">
        <f>Main!$B$9*('Failure Rates'!AD10)*(Main!$Z28-Main!$V28)/8760/(('Failure Rates'!AD10)*Main!$Z28/8760+1)</f>
        <v>0</v>
      </c>
      <c r="AE84" s="95">
        <f>Main!$B$9*('Failure Rates'!AE10)*(Main!$Z28-Main!$V28)/8760/(('Failure Rates'!AE10)*Main!$Z28/8760+1)</f>
        <v>0</v>
      </c>
      <c r="AF84" s="95">
        <f>Main!$B$9*('Failure Rates'!AF10)*(Main!$Z28-Main!$V28)/8760/(('Failure Rates'!AF10)*Main!$Z28/8760+1)</f>
        <v>0</v>
      </c>
      <c r="AG84" s="95">
        <f>Main!$B$9*('Failure Rates'!AG10)*(Main!$Z28-Main!$V28)/8760/(('Failure Rates'!AG10)*Main!$Z28/8760+1)</f>
        <v>0</v>
      </c>
      <c r="AH84" s="95">
        <f>Main!$B$9*('Failure Rates'!AH10)*(Main!$Z28-Main!$V28)/8760/(('Failure Rates'!AH10)*Main!$Z28/8760+1)</f>
        <v>0</v>
      </c>
      <c r="AI84" s="95">
        <f>Main!$B$9*('Failure Rates'!AI10)*(Main!$Z28-Main!$V28)/8760/(('Failure Rates'!AI10)*Main!$Z28/8760+1)</f>
        <v>0</v>
      </c>
      <c r="AJ84" s="95">
        <f>Main!$B$9*('Failure Rates'!AJ10)*(Main!$Z28-Main!$V28)/8760/(('Failure Rates'!AJ10)*Main!$Z28/8760+1)</f>
        <v>0</v>
      </c>
      <c r="AK84" s="14"/>
      <c r="AL84" s="14"/>
      <c r="AM84" s="95">
        <f>Main!$B$10*('Failure Rates'!E10)*(Main!$Z28-Main!$X28)/8760/(('Failure Rates'!E10)*Main!$Z28/8760+1)</f>
        <v>0</v>
      </c>
      <c r="AN84" s="95">
        <f>Main!$B$10*('Failure Rates'!F10)*(Main!$Z28-Main!$X28)/8760/(('Failure Rates'!F10)*Main!$Z28/8760+1)</f>
        <v>0</v>
      </c>
      <c r="AO84" s="95">
        <f>Main!$B$10*('Failure Rates'!G10)*(Main!$Z28-Main!$X28)/8760/(('Failure Rates'!G10)*Main!$Z28/8760+1)</f>
        <v>0</v>
      </c>
      <c r="AP84" s="95">
        <f>Main!$B$10*('Failure Rates'!H10)*(Main!$Z28-Main!$X28)/8760/(('Failure Rates'!H10)*Main!$Z28/8760+1)</f>
        <v>0</v>
      </c>
      <c r="AQ84" s="95">
        <f>Main!$B$10*('Failure Rates'!I10)*(Main!$Z28-Main!$X28)/8760/(('Failure Rates'!I10)*Main!$Z28/8760+1)</f>
        <v>0</v>
      </c>
      <c r="AR84" s="95">
        <f>Main!$B$10*('Failure Rates'!J10)*(Main!$Z28-Main!$X28)/8760/(('Failure Rates'!J10)*Main!$Z28/8760+1)</f>
        <v>0</v>
      </c>
      <c r="AS84" s="95">
        <f>Main!$B$10*('Failure Rates'!K10)*(Main!$Z28-Main!$X28)/8760/(('Failure Rates'!K10)*Main!$Z28/8760+1)</f>
        <v>0</v>
      </c>
      <c r="AT84" s="95">
        <f>Main!$B$10*('Failure Rates'!L10)*(Main!$Z28-Main!$X28)/8760/(('Failure Rates'!L10)*Main!$Z28/8760+1)</f>
        <v>0</v>
      </c>
      <c r="AU84" s="95">
        <f>Main!$B$10*('Failure Rates'!M10)*(Main!$Z28-Main!$X28)/8760/(('Failure Rates'!M10)*Main!$Z28/8760+1)</f>
        <v>0</v>
      </c>
      <c r="AV84" s="95">
        <f>Main!$B$10*('Failure Rates'!N10)*(Main!$Z28-Main!$X28)/8760/(('Failure Rates'!N10)*Main!$Z28/8760+1)</f>
        <v>0</v>
      </c>
      <c r="AW84" s="95">
        <f>Main!$B$10*('Failure Rates'!O10)*(Main!$Z28-Main!$X28)/8760/(('Failure Rates'!O10)*Main!$Z28/8760+1)</f>
        <v>0</v>
      </c>
      <c r="AX84" s="95">
        <f>Main!$B$10*('Failure Rates'!P10)*(Main!$Z28-Main!$X28)/8760/(('Failure Rates'!P10)*Main!$Z28/8760+1)</f>
        <v>0</v>
      </c>
      <c r="AY84" s="95">
        <f>Main!$B$10*('Failure Rates'!Q10)*(Main!$Z28-Main!$X28)/8760/(('Failure Rates'!Q10)*Main!$Z28/8760+1)</f>
        <v>0</v>
      </c>
      <c r="AZ84" s="95">
        <f>Main!$B$10*('Failure Rates'!R10)*(Main!$Z28-Main!$X28)/8760/(('Failure Rates'!R10)*Main!$Z28/8760+1)</f>
        <v>0</v>
      </c>
      <c r="BA84" s="95">
        <f>Main!$B$10*('Failure Rates'!S10)*(Main!$Z28-Main!$X28)/8760/(('Failure Rates'!S10)*Main!$Z28/8760+1)</f>
        <v>0</v>
      </c>
      <c r="BB84" s="95">
        <f>Main!$B$10*('Failure Rates'!T10)*(Main!$Z28-Main!$X28)/8760/(('Failure Rates'!T10)*Main!$Z28/8760+1)</f>
        <v>0</v>
      </c>
      <c r="BC84" s="95">
        <f>Main!$B$10*('Failure Rates'!U10)*(Main!$Z28-Main!$X28)/8760/(('Failure Rates'!U10)*Main!$Z28/8760+1)</f>
        <v>0</v>
      </c>
      <c r="BD84" s="95">
        <f>Main!$B$10*('Failure Rates'!V10)*(Main!$Z28-Main!$X28)/8760/(('Failure Rates'!V10)*Main!$Z28/8760+1)</f>
        <v>0</v>
      </c>
      <c r="BE84" s="95">
        <f>Main!$B$10*('Failure Rates'!W10)*(Main!$Z28-Main!$X28)/8760/(('Failure Rates'!W10)*Main!$Z28/8760+1)</f>
        <v>0</v>
      </c>
      <c r="BF84" s="95">
        <f>Main!$B$10*('Failure Rates'!X10)*(Main!$Z28-Main!$X28)/8760/(('Failure Rates'!X10)*Main!$Z28/8760+1)</f>
        <v>0</v>
      </c>
      <c r="BG84" s="95">
        <f>Main!$B$10*('Failure Rates'!Y10)*(Main!$Z28-Main!$X28)/8760/(('Failure Rates'!Y10)*Main!$Z28/8760+1)</f>
        <v>0</v>
      </c>
      <c r="BH84" s="95">
        <f>Main!$B$10*('Failure Rates'!Z10)*(Main!$Z28-Main!$X28)/8760/(('Failure Rates'!Z10)*Main!$Z28/8760+1)</f>
        <v>0</v>
      </c>
      <c r="BI84" s="95">
        <f>Main!$B$10*('Failure Rates'!AA10)*(Main!$Z28-Main!$X28)/8760/(('Failure Rates'!AA10)*Main!$Z28/8760+1)</f>
        <v>0</v>
      </c>
      <c r="BJ84" s="95">
        <f>Main!$B$10*('Failure Rates'!AB10)*(Main!$Z28-Main!$X28)/8760/(('Failure Rates'!AB10)*Main!$Z28/8760+1)</f>
        <v>0</v>
      </c>
      <c r="BK84" s="95">
        <f>Main!$B$10*('Failure Rates'!AC10)*(Main!$Z28-Main!$X28)/8760/(('Failure Rates'!AC10)*Main!$Z28/8760+1)</f>
        <v>0</v>
      </c>
      <c r="BL84" s="95">
        <f>Main!$B$10*('Failure Rates'!AD10)*(Main!$Z28-Main!$X28)/8760/(('Failure Rates'!AD10)*Main!$Z28/8760+1)</f>
        <v>0</v>
      </c>
      <c r="BM84" s="95">
        <f>Main!$B$10*('Failure Rates'!AE10)*(Main!$Z28-Main!$X28)/8760/(('Failure Rates'!AE10)*Main!$Z28/8760+1)</f>
        <v>0</v>
      </c>
      <c r="BN84" s="95">
        <f>Main!$B$10*('Failure Rates'!AF10)*(Main!$Z28-Main!$X28)/8760/(('Failure Rates'!AF10)*Main!$Z28/8760+1)</f>
        <v>0</v>
      </c>
      <c r="BO84" s="95">
        <f>Main!$B$10*('Failure Rates'!AG10)*(Main!$Z28-Main!$X28)/8760/(('Failure Rates'!AG10)*Main!$Z28/8760+1)</f>
        <v>0</v>
      </c>
      <c r="BP84" s="95">
        <f>Main!$B$10*('Failure Rates'!AH10)*(Main!$Z28-Main!$X28)/8760/(('Failure Rates'!AH10)*Main!$Z28/8760+1)</f>
        <v>0</v>
      </c>
      <c r="BQ84" s="95">
        <f>Main!$B$10*('Failure Rates'!AI10)*(Main!$Z28-Main!$X28)/8760/(('Failure Rates'!AI10)*Main!$Z28/8760+1)</f>
        <v>0</v>
      </c>
      <c r="BR84" s="95">
        <f>Main!$B$10*('Failure Rates'!AJ10)*(Main!$Z28-Main!$X28)/8760/(('Failure Rates'!AJ10)*Main!$Z28/8760+1)</f>
        <v>0</v>
      </c>
    </row>
    <row r="85" spans="2:70" ht="10.5" x14ac:dyDescent="0.25">
      <c r="B85" s="8" t="s">
        <v>173</v>
      </c>
      <c r="C85" s="8"/>
      <c r="D85" s="8"/>
      <c r="E85" s="95">
        <f>Main!$B$9*('Failure Rates'!E11)*(Main!$Z29-Main!$V29)/8760/(('Failure Rates'!E11)*Main!$Z29/8760+1)</f>
        <v>0</v>
      </c>
      <c r="F85" s="95">
        <f>Main!$B$9*('Failure Rates'!F11)*(Main!$Z29-Main!$V29)/8760/(('Failure Rates'!F11)*Main!$Z29/8760+1)</f>
        <v>0</v>
      </c>
      <c r="G85" s="95">
        <f>Main!$B$9*('Failure Rates'!G11)*(Main!$Z29-Main!$V29)/8760/(('Failure Rates'!G11)*Main!$Z29/8760+1)</f>
        <v>0</v>
      </c>
      <c r="H85" s="95">
        <f>Main!$B$9*('Failure Rates'!H11)*(Main!$Z29-Main!$V29)/8760/(('Failure Rates'!H11)*Main!$Z29/8760+1)</f>
        <v>0</v>
      </c>
      <c r="I85" s="95">
        <f>Main!$B$9*('Failure Rates'!I11)*(Main!$Z29-Main!$V29)/8760/(('Failure Rates'!I11)*Main!$Z29/8760+1)</f>
        <v>0</v>
      </c>
      <c r="J85" s="95">
        <f>Main!$B$9*('Failure Rates'!J11)*(Main!$Z29-Main!$V29)/8760/(('Failure Rates'!J11)*Main!$Z29/8760+1)</f>
        <v>0</v>
      </c>
      <c r="K85" s="95">
        <f>Main!$B$9*('Failure Rates'!K11)*(Main!$Z29-Main!$V29)/8760/(('Failure Rates'!K11)*Main!$Z29/8760+1)</f>
        <v>0</v>
      </c>
      <c r="L85" s="95">
        <f>Main!$B$9*('Failure Rates'!L11)*(Main!$Z29-Main!$V29)/8760/(('Failure Rates'!L11)*Main!$Z29/8760+1)</f>
        <v>0</v>
      </c>
      <c r="M85" s="95">
        <f>Main!$B$9*('Failure Rates'!M11)*(Main!$Z29-Main!$V29)/8760/(('Failure Rates'!M11)*Main!$Z29/8760+1)</f>
        <v>0</v>
      </c>
      <c r="N85" s="95">
        <f>Main!$B$9*('Failure Rates'!N11)*(Main!$Z29-Main!$V29)/8760/(('Failure Rates'!N11)*Main!$Z29/8760+1)</f>
        <v>0</v>
      </c>
      <c r="O85" s="95">
        <f>Main!$B$9*('Failure Rates'!O11)*(Main!$Z29-Main!$V29)/8760/(('Failure Rates'!O11)*Main!$Z29/8760+1)</f>
        <v>0</v>
      </c>
      <c r="P85" s="95">
        <f>Main!$B$9*('Failure Rates'!P11)*(Main!$Z29-Main!$V29)/8760/(('Failure Rates'!P11)*Main!$Z29/8760+1)</f>
        <v>0</v>
      </c>
      <c r="Q85" s="95">
        <f>Main!$B$9*('Failure Rates'!Q11)*(Main!$Z29-Main!$V29)/8760/(('Failure Rates'!Q11)*Main!$Z29/8760+1)</f>
        <v>0</v>
      </c>
      <c r="R85" s="95">
        <f>Main!$B$9*('Failure Rates'!R11)*(Main!$Z29-Main!$V29)/8760/(('Failure Rates'!R11)*Main!$Z29/8760+1)</f>
        <v>0</v>
      </c>
      <c r="S85" s="95">
        <f>Main!$B$9*('Failure Rates'!S11)*(Main!$Z29-Main!$V29)/8760/(('Failure Rates'!S11)*Main!$Z29/8760+1)</f>
        <v>0</v>
      </c>
      <c r="T85" s="95">
        <f>Main!$B$9*('Failure Rates'!T11)*(Main!$Z29-Main!$V29)/8760/(('Failure Rates'!T11)*Main!$Z29/8760+1)</f>
        <v>0</v>
      </c>
      <c r="U85" s="95">
        <f>Main!$B$9*('Failure Rates'!U11)*(Main!$Z29-Main!$V29)/8760/(('Failure Rates'!U11)*Main!$Z29/8760+1)</f>
        <v>0</v>
      </c>
      <c r="V85" s="95">
        <f>Main!$B$9*('Failure Rates'!V11)*(Main!$Z29-Main!$V29)/8760/(('Failure Rates'!V11)*Main!$Z29/8760+1)</f>
        <v>0</v>
      </c>
      <c r="W85" s="95">
        <f>Main!$B$9*('Failure Rates'!W11)*(Main!$Z29-Main!$V29)/8760/(('Failure Rates'!W11)*Main!$Z29/8760+1)</f>
        <v>0</v>
      </c>
      <c r="X85" s="95">
        <f>Main!$B$9*('Failure Rates'!X11)*(Main!$Z29-Main!$V29)/8760/(('Failure Rates'!X11)*Main!$Z29/8760+1)</f>
        <v>0</v>
      </c>
      <c r="Y85" s="95">
        <f>Main!$B$9*('Failure Rates'!Y11)*(Main!$Z29-Main!$V29)/8760/(('Failure Rates'!Y11)*Main!$Z29/8760+1)</f>
        <v>0</v>
      </c>
      <c r="Z85" s="95">
        <f>Main!$B$9*('Failure Rates'!Z11)*(Main!$Z29-Main!$V29)/8760/(('Failure Rates'!Z11)*Main!$Z29/8760+1)</f>
        <v>0</v>
      </c>
      <c r="AA85" s="95">
        <f>Main!$B$9*('Failure Rates'!AA11)*(Main!$Z29-Main!$V29)/8760/(('Failure Rates'!AA11)*Main!$Z29/8760+1)</f>
        <v>0</v>
      </c>
      <c r="AB85" s="95">
        <f>Main!$B$9*('Failure Rates'!AB11)*(Main!$Z29-Main!$V29)/8760/(('Failure Rates'!AB11)*Main!$Z29/8760+1)</f>
        <v>0</v>
      </c>
      <c r="AC85" s="95">
        <f>Main!$B$9*('Failure Rates'!AC11)*(Main!$Z29-Main!$V29)/8760/(('Failure Rates'!AC11)*Main!$Z29/8760+1)</f>
        <v>0</v>
      </c>
      <c r="AD85" s="95">
        <f>Main!$B$9*('Failure Rates'!AD11)*(Main!$Z29-Main!$V29)/8760/(('Failure Rates'!AD11)*Main!$Z29/8760+1)</f>
        <v>0</v>
      </c>
      <c r="AE85" s="95">
        <f>Main!$B$9*('Failure Rates'!AE11)*(Main!$Z29-Main!$V29)/8760/(('Failure Rates'!AE11)*Main!$Z29/8760+1)</f>
        <v>0</v>
      </c>
      <c r="AF85" s="95">
        <f>Main!$B$9*('Failure Rates'!AF11)*(Main!$Z29-Main!$V29)/8760/(('Failure Rates'!AF11)*Main!$Z29/8760+1)</f>
        <v>0</v>
      </c>
      <c r="AG85" s="95">
        <f>Main!$B$9*('Failure Rates'!AG11)*(Main!$Z29-Main!$V29)/8760/(('Failure Rates'!AG11)*Main!$Z29/8760+1)</f>
        <v>0</v>
      </c>
      <c r="AH85" s="95">
        <f>Main!$B$9*('Failure Rates'!AH11)*(Main!$Z29-Main!$V29)/8760/(('Failure Rates'!AH11)*Main!$Z29/8760+1)</f>
        <v>0</v>
      </c>
      <c r="AI85" s="95">
        <f>Main!$B$9*('Failure Rates'!AI11)*(Main!$Z29-Main!$V29)/8760/(('Failure Rates'!AI11)*Main!$Z29/8760+1)</f>
        <v>0</v>
      </c>
      <c r="AJ85" s="95">
        <f>Main!$B$9*('Failure Rates'!AJ11)*(Main!$Z29-Main!$V29)/8760/(('Failure Rates'!AJ11)*Main!$Z29/8760+1)</f>
        <v>0</v>
      </c>
      <c r="AK85" s="14"/>
      <c r="AL85" s="14"/>
      <c r="AM85" s="95">
        <f>Main!$B$10*('Failure Rates'!E11)*(Main!$Z29-Main!$X29)/8760/(('Failure Rates'!E11)*Main!$Z29/8760+1)</f>
        <v>0</v>
      </c>
      <c r="AN85" s="95">
        <f>Main!$B$10*('Failure Rates'!F11)*(Main!$Z29-Main!$X29)/8760/(('Failure Rates'!F11)*Main!$Z29/8760+1)</f>
        <v>0</v>
      </c>
      <c r="AO85" s="95">
        <f>Main!$B$10*('Failure Rates'!G11)*(Main!$Z29-Main!$X29)/8760/(('Failure Rates'!G11)*Main!$Z29/8760+1)</f>
        <v>0</v>
      </c>
      <c r="AP85" s="95">
        <f>Main!$B$10*('Failure Rates'!H11)*(Main!$Z29-Main!$X29)/8760/(('Failure Rates'!H11)*Main!$Z29/8760+1)</f>
        <v>0</v>
      </c>
      <c r="AQ85" s="95">
        <f>Main!$B$10*('Failure Rates'!I11)*(Main!$Z29-Main!$X29)/8760/(('Failure Rates'!I11)*Main!$Z29/8760+1)</f>
        <v>0</v>
      </c>
      <c r="AR85" s="95">
        <f>Main!$B$10*('Failure Rates'!J11)*(Main!$Z29-Main!$X29)/8760/(('Failure Rates'!J11)*Main!$Z29/8760+1)</f>
        <v>0</v>
      </c>
      <c r="AS85" s="95">
        <f>Main!$B$10*('Failure Rates'!K11)*(Main!$Z29-Main!$X29)/8760/(('Failure Rates'!K11)*Main!$Z29/8760+1)</f>
        <v>0</v>
      </c>
      <c r="AT85" s="95">
        <f>Main!$B$10*('Failure Rates'!L11)*(Main!$Z29-Main!$X29)/8760/(('Failure Rates'!L11)*Main!$Z29/8760+1)</f>
        <v>0</v>
      </c>
      <c r="AU85" s="95">
        <f>Main!$B$10*('Failure Rates'!M11)*(Main!$Z29-Main!$X29)/8760/(('Failure Rates'!M11)*Main!$Z29/8760+1)</f>
        <v>0</v>
      </c>
      <c r="AV85" s="95">
        <f>Main!$B$10*('Failure Rates'!N11)*(Main!$Z29-Main!$X29)/8760/(('Failure Rates'!N11)*Main!$Z29/8760+1)</f>
        <v>0</v>
      </c>
      <c r="AW85" s="95">
        <f>Main!$B$10*('Failure Rates'!O11)*(Main!$Z29-Main!$X29)/8760/(('Failure Rates'!O11)*Main!$Z29/8760+1)</f>
        <v>0</v>
      </c>
      <c r="AX85" s="95">
        <f>Main!$B$10*('Failure Rates'!P11)*(Main!$Z29-Main!$X29)/8760/(('Failure Rates'!P11)*Main!$Z29/8760+1)</f>
        <v>0</v>
      </c>
      <c r="AY85" s="95">
        <f>Main!$B$10*('Failure Rates'!Q11)*(Main!$Z29-Main!$X29)/8760/(('Failure Rates'!Q11)*Main!$Z29/8760+1)</f>
        <v>0</v>
      </c>
      <c r="AZ85" s="95">
        <f>Main!$B$10*('Failure Rates'!R11)*(Main!$Z29-Main!$X29)/8760/(('Failure Rates'!R11)*Main!$Z29/8760+1)</f>
        <v>0</v>
      </c>
      <c r="BA85" s="95">
        <f>Main!$B$10*('Failure Rates'!S11)*(Main!$Z29-Main!$X29)/8760/(('Failure Rates'!S11)*Main!$Z29/8760+1)</f>
        <v>0</v>
      </c>
      <c r="BB85" s="95">
        <f>Main!$B$10*('Failure Rates'!T11)*(Main!$Z29-Main!$X29)/8760/(('Failure Rates'!T11)*Main!$Z29/8760+1)</f>
        <v>0</v>
      </c>
      <c r="BC85" s="95">
        <f>Main!$B$10*('Failure Rates'!U11)*(Main!$Z29-Main!$X29)/8760/(('Failure Rates'!U11)*Main!$Z29/8760+1)</f>
        <v>0</v>
      </c>
      <c r="BD85" s="95">
        <f>Main!$B$10*('Failure Rates'!V11)*(Main!$Z29-Main!$X29)/8760/(('Failure Rates'!V11)*Main!$Z29/8760+1)</f>
        <v>0</v>
      </c>
      <c r="BE85" s="95">
        <f>Main!$B$10*('Failure Rates'!W11)*(Main!$Z29-Main!$X29)/8760/(('Failure Rates'!W11)*Main!$Z29/8760+1)</f>
        <v>0</v>
      </c>
      <c r="BF85" s="95">
        <f>Main!$B$10*('Failure Rates'!X11)*(Main!$Z29-Main!$X29)/8760/(('Failure Rates'!X11)*Main!$Z29/8760+1)</f>
        <v>0</v>
      </c>
      <c r="BG85" s="95">
        <f>Main!$B$10*('Failure Rates'!Y11)*(Main!$Z29-Main!$X29)/8760/(('Failure Rates'!Y11)*Main!$Z29/8760+1)</f>
        <v>0</v>
      </c>
      <c r="BH85" s="95">
        <f>Main!$B$10*('Failure Rates'!Z11)*(Main!$Z29-Main!$X29)/8760/(('Failure Rates'!Z11)*Main!$Z29/8760+1)</f>
        <v>0</v>
      </c>
      <c r="BI85" s="95">
        <f>Main!$B$10*('Failure Rates'!AA11)*(Main!$Z29-Main!$X29)/8760/(('Failure Rates'!AA11)*Main!$Z29/8760+1)</f>
        <v>0</v>
      </c>
      <c r="BJ85" s="95">
        <f>Main!$B$10*('Failure Rates'!AB11)*(Main!$Z29-Main!$X29)/8760/(('Failure Rates'!AB11)*Main!$Z29/8760+1)</f>
        <v>0</v>
      </c>
      <c r="BK85" s="95">
        <f>Main!$B$10*('Failure Rates'!AC11)*(Main!$Z29-Main!$X29)/8760/(('Failure Rates'!AC11)*Main!$Z29/8760+1)</f>
        <v>0</v>
      </c>
      <c r="BL85" s="95">
        <f>Main!$B$10*('Failure Rates'!AD11)*(Main!$Z29-Main!$X29)/8760/(('Failure Rates'!AD11)*Main!$Z29/8760+1)</f>
        <v>0</v>
      </c>
      <c r="BM85" s="95">
        <f>Main!$B$10*('Failure Rates'!AE11)*(Main!$Z29-Main!$X29)/8760/(('Failure Rates'!AE11)*Main!$Z29/8760+1)</f>
        <v>0</v>
      </c>
      <c r="BN85" s="95">
        <f>Main!$B$10*('Failure Rates'!AF11)*(Main!$Z29-Main!$X29)/8760/(('Failure Rates'!AF11)*Main!$Z29/8760+1)</f>
        <v>0</v>
      </c>
      <c r="BO85" s="95">
        <f>Main!$B$10*('Failure Rates'!AG11)*(Main!$Z29-Main!$X29)/8760/(('Failure Rates'!AG11)*Main!$Z29/8760+1)</f>
        <v>0</v>
      </c>
      <c r="BP85" s="95">
        <f>Main!$B$10*('Failure Rates'!AH11)*(Main!$Z29-Main!$X29)/8760/(('Failure Rates'!AH11)*Main!$Z29/8760+1)</f>
        <v>0</v>
      </c>
      <c r="BQ85" s="95">
        <f>Main!$B$10*('Failure Rates'!AI11)*(Main!$Z29-Main!$X29)/8760/(('Failure Rates'!AI11)*Main!$Z29/8760+1)</f>
        <v>0</v>
      </c>
      <c r="BR85" s="95">
        <f>Main!$B$10*('Failure Rates'!AJ11)*(Main!$Z29-Main!$X29)/8760/(('Failure Rates'!AJ11)*Main!$Z29/8760+1)</f>
        <v>0</v>
      </c>
    </row>
    <row r="86" spans="2:70" ht="10.5" x14ac:dyDescent="0.25">
      <c r="B86" s="8" t="s">
        <v>174</v>
      </c>
      <c r="C86" s="8"/>
      <c r="D86" s="8"/>
      <c r="E86" s="95">
        <f>Main!$B$9*('Failure Rates'!E12)*(Main!$Z30-Main!$V30)/8760/(('Failure Rates'!E12)*Main!$Z30/8760+1)</f>
        <v>0</v>
      </c>
      <c r="F86" s="95">
        <f>Main!$B$9*('Failure Rates'!F12)*(Main!$Z30-Main!$V30)/8760/(('Failure Rates'!F12)*Main!$Z30/8760+1)</f>
        <v>0</v>
      </c>
      <c r="G86" s="95">
        <f>Main!$B$9*('Failure Rates'!G12)*(Main!$Z30-Main!$V30)/8760/(('Failure Rates'!G12)*Main!$Z30/8760+1)</f>
        <v>0</v>
      </c>
      <c r="H86" s="95">
        <f>Main!$B$9*('Failure Rates'!H12)*(Main!$Z30-Main!$V30)/8760/(('Failure Rates'!H12)*Main!$Z30/8760+1)</f>
        <v>0</v>
      </c>
      <c r="I86" s="95">
        <f>Main!$B$9*('Failure Rates'!I12)*(Main!$Z30-Main!$V30)/8760/(('Failure Rates'!I12)*Main!$Z30/8760+1)</f>
        <v>0</v>
      </c>
      <c r="J86" s="95">
        <f>Main!$B$9*('Failure Rates'!J12)*(Main!$Z30-Main!$V30)/8760/(('Failure Rates'!J12)*Main!$Z30/8760+1)</f>
        <v>0</v>
      </c>
      <c r="K86" s="95">
        <f>Main!$B$9*('Failure Rates'!K12)*(Main!$Z30-Main!$V30)/8760/(('Failure Rates'!K12)*Main!$Z30/8760+1)</f>
        <v>0</v>
      </c>
      <c r="L86" s="95">
        <f>Main!$B$9*('Failure Rates'!L12)*(Main!$Z30-Main!$V30)/8760/(('Failure Rates'!L12)*Main!$Z30/8760+1)</f>
        <v>0</v>
      </c>
      <c r="M86" s="95">
        <f>Main!$B$9*('Failure Rates'!M12)*(Main!$Z30-Main!$V30)/8760/(('Failure Rates'!M12)*Main!$Z30/8760+1)</f>
        <v>0</v>
      </c>
      <c r="N86" s="95">
        <f>Main!$B$9*('Failure Rates'!N12)*(Main!$Z30-Main!$V30)/8760/(('Failure Rates'!N12)*Main!$Z30/8760+1)</f>
        <v>0</v>
      </c>
      <c r="O86" s="95">
        <f>Main!$B$9*('Failure Rates'!O12)*(Main!$Z30-Main!$V30)/8760/(('Failure Rates'!O12)*Main!$Z30/8760+1)</f>
        <v>0</v>
      </c>
      <c r="P86" s="95">
        <f>Main!$B$9*('Failure Rates'!P12)*(Main!$Z30-Main!$V30)/8760/(('Failure Rates'!P12)*Main!$Z30/8760+1)</f>
        <v>0</v>
      </c>
      <c r="Q86" s="95">
        <f>Main!$B$9*('Failure Rates'!Q12)*(Main!$Z30-Main!$V30)/8760/(('Failure Rates'!Q12)*Main!$Z30/8760+1)</f>
        <v>0</v>
      </c>
      <c r="R86" s="95">
        <f>Main!$B$9*('Failure Rates'!R12)*(Main!$Z30-Main!$V30)/8760/(('Failure Rates'!R12)*Main!$Z30/8760+1)</f>
        <v>0</v>
      </c>
      <c r="S86" s="95">
        <f>Main!$B$9*('Failure Rates'!S12)*(Main!$Z30-Main!$V30)/8760/(('Failure Rates'!S12)*Main!$Z30/8760+1)</f>
        <v>0</v>
      </c>
      <c r="T86" s="95">
        <f>Main!$B$9*('Failure Rates'!T12)*(Main!$Z30-Main!$V30)/8760/(('Failure Rates'!T12)*Main!$Z30/8760+1)</f>
        <v>0</v>
      </c>
      <c r="U86" s="95">
        <f>Main!$B$9*('Failure Rates'!U12)*(Main!$Z30-Main!$V30)/8760/(('Failure Rates'!U12)*Main!$Z30/8760+1)</f>
        <v>0</v>
      </c>
      <c r="V86" s="95">
        <f>Main!$B$9*('Failure Rates'!V12)*(Main!$Z30-Main!$V30)/8760/(('Failure Rates'!V12)*Main!$Z30/8760+1)</f>
        <v>0</v>
      </c>
      <c r="W86" s="95">
        <f>Main!$B$9*('Failure Rates'!W12)*(Main!$Z30-Main!$V30)/8760/(('Failure Rates'!W12)*Main!$Z30/8760+1)</f>
        <v>0</v>
      </c>
      <c r="X86" s="95">
        <f>Main!$B$9*('Failure Rates'!X12)*(Main!$Z30-Main!$V30)/8760/(('Failure Rates'!X12)*Main!$Z30/8760+1)</f>
        <v>0</v>
      </c>
      <c r="Y86" s="95">
        <f>Main!$B$9*('Failure Rates'!Y12)*(Main!$Z30-Main!$V30)/8760/(('Failure Rates'!Y12)*Main!$Z30/8760+1)</f>
        <v>0</v>
      </c>
      <c r="Z86" s="95">
        <f>Main!$B$9*('Failure Rates'!Z12)*(Main!$Z30-Main!$V30)/8760/(('Failure Rates'!Z12)*Main!$Z30/8760+1)</f>
        <v>0</v>
      </c>
      <c r="AA86" s="95">
        <f>Main!$B$9*('Failure Rates'!AA12)*(Main!$Z30-Main!$V30)/8760/(('Failure Rates'!AA12)*Main!$Z30/8760+1)</f>
        <v>0</v>
      </c>
      <c r="AB86" s="95">
        <f>Main!$B$9*('Failure Rates'!AB12)*(Main!$Z30-Main!$V30)/8760/(('Failure Rates'!AB12)*Main!$Z30/8760+1)</f>
        <v>0</v>
      </c>
      <c r="AC86" s="95">
        <f>Main!$B$9*('Failure Rates'!AC12)*(Main!$Z30-Main!$V30)/8760/(('Failure Rates'!AC12)*Main!$Z30/8760+1)</f>
        <v>0</v>
      </c>
      <c r="AD86" s="95">
        <f>Main!$B$9*('Failure Rates'!AD12)*(Main!$Z30-Main!$V30)/8760/(('Failure Rates'!AD12)*Main!$Z30/8760+1)</f>
        <v>0</v>
      </c>
      <c r="AE86" s="95">
        <f>Main!$B$9*('Failure Rates'!AE12)*(Main!$Z30-Main!$V30)/8760/(('Failure Rates'!AE12)*Main!$Z30/8760+1)</f>
        <v>0</v>
      </c>
      <c r="AF86" s="95">
        <f>Main!$B$9*('Failure Rates'!AF12)*(Main!$Z30-Main!$V30)/8760/(('Failure Rates'!AF12)*Main!$Z30/8760+1)</f>
        <v>0</v>
      </c>
      <c r="AG86" s="95">
        <f>Main!$B$9*('Failure Rates'!AG12)*(Main!$Z30-Main!$V30)/8760/(('Failure Rates'!AG12)*Main!$Z30/8760+1)</f>
        <v>0</v>
      </c>
      <c r="AH86" s="95">
        <f>Main!$B$9*('Failure Rates'!AH12)*(Main!$Z30-Main!$V30)/8760/(('Failure Rates'!AH12)*Main!$Z30/8760+1)</f>
        <v>0</v>
      </c>
      <c r="AI86" s="95">
        <f>Main!$B$9*('Failure Rates'!AI12)*(Main!$Z30-Main!$V30)/8760/(('Failure Rates'!AI12)*Main!$Z30/8760+1)</f>
        <v>0</v>
      </c>
      <c r="AJ86" s="95">
        <f>Main!$B$9*('Failure Rates'!AJ12)*(Main!$Z30-Main!$V30)/8760/(('Failure Rates'!AJ12)*Main!$Z30/8760+1)</f>
        <v>0</v>
      </c>
      <c r="AK86" s="14"/>
      <c r="AL86" s="14"/>
      <c r="AM86" s="95">
        <f>Main!$B$10*('Failure Rates'!E12)*(Main!$Z30-Main!$X30)/8760/(('Failure Rates'!E12)*Main!$Z30/8760+1)</f>
        <v>0</v>
      </c>
      <c r="AN86" s="95">
        <f>Main!$B$10*('Failure Rates'!F12)*(Main!$Z30-Main!$X30)/8760/(('Failure Rates'!F12)*Main!$Z30/8760+1)</f>
        <v>0</v>
      </c>
      <c r="AO86" s="95">
        <f>Main!$B$10*('Failure Rates'!G12)*(Main!$Z30-Main!$X30)/8760/(('Failure Rates'!G12)*Main!$Z30/8760+1)</f>
        <v>0</v>
      </c>
      <c r="AP86" s="95">
        <f>Main!$B$10*('Failure Rates'!H12)*(Main!$Z30-Main!$X30)/8760/(('Failure Rates'!H12)*Main!$Z30/8760+1)</f>
        <v>0</v>
      </c>
      <c r="AQ86" s="95">
        <f>Main!$B$10*('Failure Rates'!I12)*(Main!$Z30-Main!$X30)/8760/(('Failure Rates'!I12)*Main!$Z30/8760+1)</f>
        <v>0</v>
      </c>
      <c r="AR86" s="95">
        <f>Main!$B$10*('Failure Rates'!J12)*(Main!$Z30-Main!$X30)/8760/(('Failure Rates'!J12)*Main!$Z30/8760+1)</f>
        <v>0</v>
      </c>
      <c r="AS86" s="95">
        <f>Main!$B$10*('Failure Rates'!K12)*(Main!$Z30-Main!$X30)/8760/(('Failure Rates'!K12)*Main!$Z30/8760+1)</f>
        <v>0</v>
      </c>
      <c r="AT86" s="95">
        <f>Main!$B$10*('Failure Rates'!L12)*(Main!$Z30-Main!$X30)/8760/(('Failure Rates'!L12)*Main!$Z30/8760+1)</f>
        <v>0</v>
      </c>
      <c r="AU86" s="95">
        <f>Main!$B$10*('Failure Rates'!M12)*(Main!$Z30-Main!$X30)/8760/(('Failure Rates'!M12)*Main!$Z30/8760+1)</f>
        <v>0</v>
      </c>
      <c r="AV86" s="95">
        <f>Main!$B$10*('Failure Rates'!N12)*(Main!$Z30-Main!$X30)/8760/(('Failure Rates'!N12)*Main!$Z30/8760+1)</f>
        <v>0</v>
      </c>
      <c r="AW86" s="95">
        <f>Main!$B$10*('Failure Rates'!O12)*(Main!$Z30-Main!$X30)/8760/(('Failure Rates'!O12)*Main!$Z30/8760+1)</f>
        <v>0</v>
      </c>
      <c r="AX86" s="95">
        <f>Main!$B$10*('Failure Rates'!P12)*(Main!$Z30-Main!$X30)/8760/(('Failure Rates'!P12)*Main!$Z30/8760+1)</f>
        <v>0</v>
      </c>
      <c r="AY86" s="95">
        <f>Main!$B$10*('Failure Rates'!Q12)*(Main!$Z30-Main!$X30)/8760/(('Failure Rates'!Q12)*Main!$Z30/8760+1)</f>
        <v>0</v>
      </c>
      <c r="AZ86" s="95">
        <f>Main!$B$10*('Failure Rates'!R12)*(Main!$Z30-Main!$X30)/8760/(('Failure Rates'!R12)*Main!$Z30/8760+1)</f>
        <v>0</v>
      </c>
      <c r="BA86" s="95">
        <f>Main!$B$10*('Failure Rates'!S12)*(Main!$Z30-Main!$X30)/8760/(('Failure Rates'!S12)*Main!$Z30/8760+1)</f>
        <v>0</v>
      </c>
      <c r="BB86" s="95">
        <f>Main!$B$10*('Failure Rates'!T12)*(Main!$Z30-Main!$X30)/8760/(('Failure Rates'!T12)*Main!$Z30/8760+1)</f>
        <v>0</v>
      </c>
      <c r="BC86" s="95">
        <f>Main!$B$10*('Failure Rates'!U12)*(Main!$Z30-Main!$X30)/8760/(('Failure Rates'!U12)*Main!$Z30/8760+1)</f>
        <v>0</v>
      </c>
      <c r="BD86" s="95">
        <f>Main!$B$10*('Failure Rates'!V12)*(Main!$Z30-Main!$X30)/8760/(('Failure Rates'!V12)*Main!$Z30/8760+1)</f>
        <v>0</v>
      </c>
      <c r="BE86" s="95">
        <f>Main!$B$10*('Failure Rates'!W12)*(Main!$Z30-Main!$X30)/8760/(('Failure Rates'!W12)*Main!$Z30/8760+1)</f>
        <v>0</v>
      </c>
      <c r="BF86" s="95">
        <f>Main!$B$10*('Failure Rates'!X12)*(Main!$Z30-Main!$X30)/8760/(('Failure Rates'!X12)*Main!$Z30/8760+1)</f>
        <v>0</v>
      </c>
      <c r="BG86" s="95">
        <f>Main!$B$10*('Failure Rates'!Y12)*(Main!$Z30-Main!$X30)/8760/(('Failure Rates'!Y12)*Main!$Z30/8760+1)</f>
        <v>0</v>
      </c>
      <c r="BH86" s="95">
        <f>Main!$B$10*('Failure Rates'!Z12)*(Main!$Z30-Main!$X30)/8760/(('Failure Rates'!Z12)*Main!$Z30/8760+1)</f>
        <v>0</v>
      </c>
      <c r="BI86" s="95">
        <f>Main!$B$10*('Failure Rates'!AA12)*(Main!$Z30-Main!$X30)/8760/(('Failure Rates'!AA12)*Main!$Z30/8760+1)</f>
        <v>0</v>
      </c>
      <c r="BJ86" s="95">
        <f>Main!$B$10*('Failure Rates'!AB12)*(Main!$Z30-Main!$X30)/8760/(('Failure Rates'!AB12)*Main!$Z30/8760+1)</f>
        <v>0</v>
      </c>
      <c r="BK86" s="95">
        <f>Main!$B$10*('Failure Rates'!AC12)*(Main!$Z30-Main!$X30)/8760/(('Failure Rates'!AC12)*Main!$Z30/8760+1)</f>
        <v>0</v>
      </c>
      <c r="BL86" s="95">
        <f>Main!$B$10*('Failure Rates'!AD12)*(Main!$Z30-Main!$X30)/8760/(('Failure Rates'!AD12)*Main!$Z30/8760+1)</f>
        <v>0</v>
      </c>
      <c r="BM86" s="95">
        <f>Main!$B$10*('Failure Rates'!AE12)*(Main!$Z30-Main!$X30)/8760/(('Failure Rates'!AE12)*Main!$Z30/8760+1)</f>
        <v>0</v>
      </c>
      <c r="BN86" s="95">
        <f>Main!$B$10*('Failure Rates'!AF12)*(Main!$Z30-Main!$X30)/8760/(('Failure Rates'!AF12)*Main!$Z30/8760+1)</f>
        <v>0</v>
      </c>
      <c r="BO86" s="95">
        <f>Main!$B$10*('Failure Rates'!AG12)*(Main!$Z30-Main!$X30)/8760/(('Failure Rates'!AG12)*Main!$Z30/8760+1)</f>
        <v>0</v>
      </c>
      <c r="BP86" s="95">
        <f>Main!$B$10*('Failure Rates'!AH12)*(Main!$Z30-Main!$X30)/8760/(('Failure Rates'!AH12)*Main!$Z30/8760+1)</f>
        <v>0</v>
      </c>
      <c r="BQ86" s="95">
        <f>Main!$B$10*('Failure Rates'!AI12)*(Main!$Z30-Main!$X30)/8760/(('Failure Rates'!AI12)*Main!$Z30/8760+1)</f>
        <v>0</v>
      </c>
      <c r="BR86" s="95">
        <f>Main!$B$10*('Failure Rates'!AJ12)*(Main!$Z30-Main!$X30)/8760/(('Failure Rates'!AJ12)*Main!$Z30/8760+1)</f>
        <v>0</v>
      </c>
    </row>
    <row r="87" spans="2:70" ht="10.5" x14ac:dyDescent="0.25">
      <c r="B87" s="8" t="s">
        <v>175</v>
      </c>
      <c r="C87" s="8"/>
      <c r="D87" s="8"/>
      <c r="E87" s="95">
        <f>Main!$B$9*('Failure Rates'!E13)*(Main!$Z31-Main!$V31)/8760/(('Failure Rates'!E13)*Main!$Z31/8760+1)</f>
        <v>0</v>
      </c>
      <c r="F87" s="95">
        <f>Main!$B$9*('Failure Rates'!F13)*(Main!$Z31-Main!$V31)/8760/(('Failure Rates'!F13)*Main!$Z31/8760+1)</f>
        <v>0</v>
      </c>
      <c r="G87" s="95">
        <f>Main!$B$9*('Failure Rates'!G13)*(Main!$Z31-Main!$V31)/8760/(('Failure Rates'!G13)*Main!$Z31/8760+1)</f>
        <v>0</v>
      </c>
      <c r="H87" s="95">
        <f>Main!$B$9*('Failure Rates'!H13)*(Main!$Z31-Main!$V31)/8760/(('Failure Rates'!H13)*Main!$Z31/8760+1)</f>
        <v>0</v>
      </c>
      <c r="I87" s="95">
        <f>Main!$B$9*('Failure Rates'!I13)*(Main!$Z31-Main!$V31)/8760/(('Failure Rates'!I13)*Main!$Z31/8760+1)</f>
        <v>0</v>
      </c>
      <c r="J87" s="95">
        <f>Main!$B$9*('Failure Rates'!J13)*(Main!$Z31-Main!$V31)/8760/(('Failure Rates'!J13)*Main!$Z31/8760+1)</f>
        <v>0</v>
      </c>
      <c r="K87" s="95">
        <f>Main!$B$9*('Failure Rates'!K13)*(Main!$Z31-Main!$V31)/8760/(('Failure Rates'!K13)*Main!$Z31/8760+1)</f>
        <v>0</v>
      </c>
      <c r="L87" s="95">
        <f>Main!$B$9*('Failure Rates'!L13)*(Main!$Z31-Main!$V31)/8760/(('Failure Rates'!L13)*Main!$Z31/8760+1)</f>
        <v>0</v>
      </c>
      <c r="M87" s="95">
        <f>Main!$B$9*('Failure Rates'!M13)*(Main!$Z31-Main!$V31)/8760/(('Failure Rates'!M13)*Main!$Z31/8760+1)</f>
        <v>0</v>
      </c>
      <c r="N87" s="95">
        <f>Main!$B$9*('Failure Rates'!N13)*(Main!$Z31-Main!$V31)/8760/(('Failure Rates'!N13)*Main!$Z31/8760+1)</f>
        <v>0</v>
      </c>
      <c r="O87" s="95">
        <f>Main!$B$9*('Failure Rates'!O13)*(Main!$Z31-Main!$V31)/8760/(('Failure Rates'!O13)*Main!$Z31/8760+1)</f>
        <v>0</v>
      </c>
      <c r="P87" s="95">
        <f>Main!$B$9*('Failure Rates'!P13)*(Main!$Z31-Main!$V31)/8760/(('Failure Rates'!P13)*Main!$Z31/8760+1)</f>
        <v>0</v>
      </c>
      <c r="Q87" s="95">
        <f>Main!$B$9*('Failure Rates'!Q13)*(Main!$Z31-Main!$V31)/8760/(('Failure Rates'!Q13)*Main!$Z31/8760+1)</f>
        <v>0</v>
      </c>
      <c r="R87" s="95">
        <f>Main!$B$9*('Failure Rates'!R13)*(Main!$Z31-Main!$V31)/8760/(('Failure Rates'!R13)*Main!$Z31/8760+1)</f>
        <v>0</v>
      </c>
      <c r="S87" s="95">
        <f>Main!$B$9*('Failure Rates'!S13)*(Main!$Z31-Main!$V31)/8760/(('Failure Rates'!S13)*Main!$Z31/8760+1)</f>
        <v>0</v>
      </c>
      <c r="T87" s="95">
        <f>Main!$B$9*('Failure Rates'!T13)*(Main!$Z31-Main!$V31)/8760/(('Failure Rates'!T13)*Main!$Z31/8760+1)</f>
        <v>0</v>
      </c>
      <c r="U87" s="95">
        <f>Main!$B$9*('Failure Rates'!U13)*(Main!$Z31-Main!$V31)/8760/(('Failure Rates'!U13)*Main!$Z31/8760+1)</f>
        <v>0</v>
      </c>
      <c r="V87" s="95">
        <f>Main!$B$9*('Failure Rates'!V13)*(Main!$Z31-Main!$V31)/8760/(('Failure Rates'!V13)*Main!$Z31/8760+1)</f>
        <v>0</v>
      </c>
      <c r="W87" s="95">
        <f>Main!$B$9*('Failure Rates'!W13)*(Main!$Z31-Main!$V31)/8760/(('Failure Rates'!W13)*Main!$Z31/8760+1)</f>
        <v>0</v>
      </c>
      <c r="X87" s="95">
        <f>Main!$B$9*('Failure Rates'!X13)*(Main!$Z31-Main!$V31)/8760/(('Failure Rates'!X13)*Main!$Z31/8760+1)</f>
        <v>0</v>
      </c>
      <c r="Y87" s="95">
        <f>Main!$B$9*('Failure Rates'!Y13)*(Main!$Z31-Main!$V31)/8760/(('Failure Rates'!Y13)*Main!$Z31/8760+1)</f>
        <v>0</v>
      </c>
      <c r="Z87" s="95">
        <f>Main!$B$9*('Failure Rates'!Z13)*(Main!$Z31-Main!$V31)/8760/(('Failure Rates'!Z13)*Main!$Z31/8760+1)</f>
        <v>0</v>
      </c>
      <c r="AA87" s="95">
        <f>Main!$B$9*('Failure Rates'!AA13)*(Main!$Z31-Main!$V31)/8760/(('Failure Rates'!AA13)*Main!$Z31/8760+1)</f>
        <v>0</v>
      </c>
      <c r="AB87" s="95">
        <f>Main!$B$9*('Failure Rates'!AB13)*(Main!$Z31-Main!$V31)/8760/(('Failure Rates'!AB13)*Main!$Z31/8760+1)</f>
        <v>0</v>
      </c>
      <c r="AC87" s="95">
        <f>Main!$B$9*('Failure Rates'!AC13)*(Main!$Z31-Main!$V31)/8760/(('Failure Rates'!AC13)*Main!$Z31/8760+1)</f>
        <v>0</v>
      </c>
      <c r="AD87" s="95">
        <f>Main!$B$9*('Failure Rates'!AD13)*(Main!$Z31-Main!$V31)/8760/(('Failure Rates'!AD13)*Main!$Z31/8760+1)</f>
        <v>0</v>
      </c>
      <c r="AE87" s="95">
        <f>Main!$B$9*('Failure Rates'!AE13)*(Main!$Z31-Main!$V31)/8760/(('Failure Rates'!AE13)*Main!$Z31/8760+1)</f>
        <v>0</v>
      </c>
      <c r="AF87" s="95">
        <f>Main!$B$9*('Failure Rates'!AF13)*(Main!$Z31-Main!$V31)/8760/(('Failure Rates'!AF13)*Main!$Z31/8760+1)</f>
        <v>0</v>
      </c>
      <c r="AG87" s="95">
        <f>Main!$B$9*('Failure Rates'!AG13)*(Main!$Z31-Main!$V31)/8760/(('Failure Rates'!AG13)*Main!$Z31/8760+1)</f>
        <v>0</v>
      </c>
      <c r="AH87" s="95">
        <f>Main!$B$9*('Failure Rates'!AH13)*(Main!$Z31-Main!$V31)/8760/(('Failure Rates'!AH13)*Main!$Z31/8760+1)</f>
        <v>0</v>
      </c>
      <c r="AI87" s="95">
        <f>Main!$B$9*('Failure Rates'!AI13)*(Main!$Z31-Main!$V31)/8760/(('Failure Rates'!AI13)*Main!$Z31/8760+1)</f>
        <v>0</v>
      </c>
      <c r="AJ87" s="95">
        <f>Main!$B$9*('Failure Rates'!AJ13)*(Main!$Z31-Main!$V31)/8760/(('Failure Rates'!AJ13)*Main!$Z31/8760+1)</f>
        <v>0</v>
      </c>
      <c r="AK87" s="14"/>
      <c r="AL87" s="14"/>
      <c r="AM87" s="95">
        <f>Main!$B$10*('Failure Rates'!E13)*(Main!$Z31-Main!$X31)/8760/(('Failure Rates'!E13)*Main!$Z31/8760+1)</f>
        <v>0</v>
      </c>
      <c r="AN87" s="95">
        <f>Main!$B$10*('Failure Rates'!F13)*(Main!$Z31-Main!$X31)/8760/(('Failure Rates'!F13)*Main!$Z31/8760+1)</f>
        <v>0</v>
      </c>
      <c r="AO87" s="95">
        <f>Main!$B$10*('Failure Rates'!G13)*(Main!$Z31-Main!$X31)/8760/(('Failure Rates'!G13)*Main!$Z31/8760+1)</f>
        <v>0</v>
      </c>
      <c r="AP87" s="95">
        <f>Main!$B$10*('Failure Rates'!H13)*(Main!$Z31-Main!$X31)/8760/(('Failure Rates'!H13)*Main!$Z31/8760+1)</f>
        <v>0</v>
      </c>
      <c r="AQ87" s="95">
        <f>Main!$B$10*('Failure Rates'!I13)*(Main!$Z31-Main!$X31)/8760/(('Failure Rates'!I13)*Main!$Z31/8760+1)</f>
        <v>0</v>
      </c>
      <c r="AR87" s="95">
        <f>Main!$B$10*('Failure Rates'!J13)*(Main!$Z31-Main!$X31)/8760/(('Failure Rates'!J13)*Main!$Z31/8760+1)</f>
        <v>0</v>
      </c>
      <c r="AS87" s="95">
        <f>Main!$B$10*('Failure Rates'!K13)*(Main!$Z31-Main!$X31)/8760/(('Failure Rates'!K13)*Main!$Z31/8760+1)</f>
        <v>0</v>
      </c>
      <c r="AT87" s="95">
        <f>Main!$B$10*('Failure Rates'!L13)*(Main!$Z31-Main!$X31)/8760/(('Failure Rates'!L13)*Main!$Z31/8760+1)</f>
        <v>0</v>
      </c>
      <c r="AU87" s="95">
        <f>Main!$B$10*('Failure Rates'!M13)*(Main!$Z31-Main!$X31)/8760/(('Failure Rates'!M13)*Main!$Z31/8760+1)</f>
        <v>0</v>
      </c>
      <c r="AV87" s="95">
        <f>Main!$B$10*('Failure Rates'!N13)*(Main!$Z31-Main!$X31)/8760/(('Failure Rates'!N13)*Main!$Z31/8760+1)</f>
        <v>0</v>
      </c>
      <c r="AW87" s="95">
        <f>Main!$B$10*('Failure Rates'!O13)*(Main!$Z31-Main!$X31)/8760/(('Failure Rates'!O13)*Main!$Z31/8760+1)</f>
        <v>0</v>
      </c>
      <c r="AX87" s="95">
        <f>Main!$B$10*('Failure Rates'!P13)*(Main!$Z31-Main!$X31)/8760/(('Failure Rates'!P13)*Main!$Z31/8760+1)</f>
        <v>0</v>
      </c>
      <c r="AY87" s="95">
        <f>Main!$B$10*('Failure Rates'!Q13)*(Main!$Z31-Main!$X31)/8760/(('Failure Rates'!Q13)*Main!$Z31/8760+1)</f>
        <v>0</v>
      </c>
      <c r="AZ87" s="95">
        <f>Main!$B$10*('Failure Rates'!R13)*(Main!$Z31-Main!$X31)/8760/(('Failure Rates'!R13)*Main!$Z31/8760+1)</f>
        <v>0</v>
      </c>
      <c r="BA87" s="95">
        <f>Main!$B$10*('Failure Rates'!S13)*(Main!$Z31-Main!$X31)/8760/(('Failure Rates'!S13)*Main!$Z31/8760+1)</f>
        <v>0</v>
      </c>
      <c r="BB87" s="95">
        <f>Main!$B$10*('Failure Rates'!T13)*(Main!$Z31-Main!$X31)/8760/(('Failure Rates'!T13)*Main!$Z31/8760+1)</f>
        <v>0</v>
      </c>
      <c r="BC87" s="95">
        <f>Main!$B$10*('Failure Rates'!U13)*(Main!$Z31-Main!$X31)/8760/(('Failure Rates'!U13)*Main!$Z31/8760+1)</f>
        <v>0</v>
      </c>
      <c r="BD87" s="95">
        <f>Main!$B$10*('Failure Rates'!V13)*(Main!$Z31-Main!$X31)/8760/(('Failure Rates'!V13)*Main!$Z31/8760+1)</f>
        <v>0</v>
      </c>
      <c r="BE87" s="95">
        <f>Main!$B$10*('Failure Rates'!W13)*(Main!$Z31-Main!$X31)/8760/(('Failure Rates'!W13)*Main!$Z31/8760+1)</f>
        <v>0</v>
      </c>
      <c r="BF87" s="95">
        <f>Main!$B$10*('Failure Rates'!X13)*(Main!$Z31-Main!$X31)/8760/(('Failure Rates'!X13)*Main!$Z31/8760+1)</f>
        <v>0</v>
      </c>
      <c r="BG87" s="95">
        <f>Main!$B$10*('Failure Rates'!Y13)*(Main!$Z31-Main!$X31)/8760/(('Failure Rates'!Y13)*Main!$Z31/8760+1)</f>
        <v>0</v>
      </c>
      <c r="BH87" s="95">
        <f>Main!$B$10*('Failure Rates'!Z13)*(Main!$Z31-Main!$X31)/8760/(('Failure Rates'!Z13)*Main!$Z31/8760+1)</f>
        <v>0</v>
      </c>
      <c r="BI87" s="95">
        <f>Main!$B$10*('Failure Rates'!AA13)*(Main!$Z31-Main!$X31)/8760/(('Failure Rates'!AA13)*Main!$Z31/8760+1)</f>
        <v>0</v>
      </c>
      <c r="BJ87" s="95">
        <f>Main!$B$10*('Failure Rates'!AB13)*(Main!$Z31-Main!$X31)/8760/(('Failure Rates'!AB13)*Main!$Z31/8760+1)</f>
        <v>0</v>
      </c>
      <c r="BK87" s="95">
        <f>Main!$B$10*('Failure Rates'!AC13)*(Main!$Z31-Main!$X31)/8760/(('Failure Rates'!AC13)*Main!$Z31/8760+1)</f>
        <v>0</v>
      </c>
      <c r="BL87" s="95">
        <f>Main!$B$10*('Failure Rates'!AD13)*(Main!$Z31-Main!$X31)/8760/(('Failure Rates'!AD13)*Main!$Z31/8760+1)</f>
        <v>0</v>
      </c>
      <c r="BM87" s="95">
        <f>Main!$B$10*('Failure Rates'!AE13)*(Main!$Z31-Main!$X31)/8760/(('Failure Rates'!AE13)*Main!$Z31/8760+1)</f>
        <v>0</v>
      </c>
      <c r="BN87" s="95">
        <f>Main!$B$10*('Failure Rates'!AF13)*(Main!$Z31-Main!$X31)/8760/(('Failure Rates'!AF13)*Main!$Z31/8760+1)</f>
        <v>0</v>
      </c>
      <c r="BO87" s="95">
        <f>Main!$B$10*('Failure Rates'!AG13)*(Main!$Z31-Main!$X31)/8760/(('Failure Rates'!AG13)*Main!$Z31/8760+1)</f>
        <v>0</v>
      </c>
      <c r="BP87" s="95">
        <f>Main!$B$10*('Failure Rates'!AH13)*(Main!$Z31-Main!$X31)/8760/(('Failure Rates'!AH13)*Main!$Z31/8760+1)</f>
        <v>0</v>
      </c>
      <c r="BQ87" s="95">
        <f>Main!$B$10*('Failure Rates'!AI13)*(Main!$Z31-Main!$X31)/8760/(('Failure Rates'!AI13)*Main!$Z31/8760+1)</f>
        <v>0</v>
      </c>
      <c r="BR87" s="95">
        <f>Main!$B$10*('Failure Rates'!AJ13)*(Main!$Z31-Main!$X31)/8760/(('Failure Rates'!AJ13)*Main!$Z31/8760+1)</f>
        <v>0</v>
      </c>
    </row>
    <row r="88" spans="2:70" ht="10.5" x14ac:dyDescent="0.25">
      <c r="B88" s="8" t="s">
        <v>176</v>
      </c>
      <c r="C88" s="8"/>
      <c r="D88" s="8"/>
      <c r="E88" s="95">
        <f>Main!$B$9*('Failure Rates'!E14)*(Main!$Z32-Main!$V32)/8760/(('Failure Rates'!E14)*Main!$Z32/8760+1)</f>
        <v>0</v>
      </c>
      <c r="F88" s="95">
        <f>Main!$B$9*('Failure Rates'!F14)*(Main!$Z32-Main!$V32)/8760/(('Failure Rates'!F14)*Main!$Z32/8760+1)</f>
        <v>0</v>
      </c>
      <c r="G88" s="95">
        <f>Main!$B$9*('Failure Rates'!G14)*(Main!$Z32-Main!$V32)/8760/(('Failure Rates'!G14)*Main!$Z32/8760+1)</f>
        <v>0</v>
      </c>
      <c r="H88" s="95">
        <f>Main!$B$9*('Failure Rates'!H14)*(Main!$Z32-Main!$V32)/8760/(('Failure Rates'!H14)*Main!$Z32/8760+1)</f>
        <v>0</v>
      </c>
      <c r="I88" s="95">
        <f>Main!$B$9*('Failure Rates'!I14)*(Main!$Z32-Main!$V32)/8760/(('Failure Rates'!I14)*Main!$Z32/8760+1)</f>
        <v>0</v>
      </c>
      <c r="J88" s="95">
        <f>Main!$B$9*('Failure Rates'!J14)*(Main!$Z32-Main!$V32)/8760/(('Failure Rates'!J14)*Main!$Z32/8760+1)</f>
        <v>0</v>
      </c>
      <c r="K88" s="95">
        <f>Main!$B$9*('Failure Rates'!K14)*(Main!$Z32-Main!$V32)/8760/(('Failure Rates'!K14)*Main!$Z32/8760+1)</f>
        <v>0</v>
      </c>
      <c r="L88" s="95">
        <f>Main!$B$9*('Failure Rates'!L14)*(Main!$Z32-Main!$V32)/8760/(('Failure Rates'!L14)*Main!$Z32/8760+1)</f>
        <v>0</v>
      </c>
      <c r="M88" s="95">
        <f>Main!$B$9*('Failure Rates'!M14)*(Main!$Z32-Main!$V32)/8760/(('Failure Rates'!M14)*Main!$Z32/8760+1)</f>
        <v>0</v>
      </c>
      <c r="N88" s="95">
        <f>Main!$B$9*('Failure Rates'!N14)*(Main!$Z32-Main!$V32)/8760/(('Failure Rates'!N14)*Main!$Z32/8760+1)</f>
        <v>0</v>
      </c>
      <c r="O88" s="95">
        <f>Main!$B$9*('Failure Rates'!O14)*(Main!$Z32-Main!$V32)/8760/(('Failure Rates'!O14)*Main!$Z32/8760+1)</f>
        <v>0</v>
      </c>
      <c r="P88" s="95">
        <f>Main!$B$9*('Failure Rates'!P14)*(Main!$Z32-Main!$V32)/8760/(('Failure Rates'!P14)*Main!$Z32/8760+1)</f>
        <v>0</v>
      </c>
      <c r="Q88" s="95">
        <f>Main!$B$9*('Failure Rates'!Q14)*(Main!$Z32-Main!$V32)/8760/(('Failure Rates'!Q14)*Main!$Z32/8760+1)</f>
        <v>0</v>
      </c>
      <c r="R88" s="95">
        <f>Main!$B$9*('Failure Rates'!R14)*(Main!$Z32-Main!$V32)/8760/(('Failure Rates'!R14)*Main!$Z32/8760+1)</f>
        <v>0</v>
      </c>
      <c r="S88" s="95">
        <f>Main!$B$9*('Failure Rates'!S14)*(Main!$Z32-Main!$V32)/8760/(('Failure Rates'!S14)*Main!$Z32/8760+1)</f>
        <v>0</v>
      </c>
      <c r="T88" s="95">
        <f>Main!$B$9*('Failure Rates'!T14)*(Main!$Z32-Main!$V32)/8760/(('Failure Rates'!T14)*Main!$Z32/8760+1)</f>
        <v>0</v>
      </c>
      <c r="U88" s="95">
        <f>Main!$B$9*('Failure Rates'!U14)*(Main!$Z32-Main!$V32)/8760/(('Failure Rates'!U14)*Main!$Z32/8760+1)</f>
        <v>0</v>
      </c>
      <c r="V88" s="95">
        <f>Main!$B$9*('Failure Rates'!V14)*(Main!$Z32-Main!$V32)/8760/(('Failure Rates'!V14)*Main!$Z32/8760+1)</f>
        <v>0</v>
      </c>
      <c r="W88" s="95">
        <f>Main!$B$9*('Failure Rates'!W14)*(Main!$Z32-Main!$V32)/8760/(('Failure Rates'!W14)*Main!$Z32/8760+1)</f>
        <v>0</v>
      </c>
      <c r="X88" s="95">
        <f>Main!$B$9*('Failure Rates'!X14)*(Main!$Z32-Main!$V32)/8760/(('Failure Rates'!X14)*Main!$Z32/8760+1)</f>
        <v>0</v>
      </c>
      <c r="Y88" s="95">
        <f>Main!$B$9*('Failure Rates'!Y14)*(Main!$Z32-Main!$V32)/8760/(('Failure Rates'!Y14)*Main!$Z32/8760+1)</f>
        <v>0</v>
      </c>
      <c r="Z88" s="95">
        <f>Main!$B$9*('Failure Rates'!Z14)*(Main!$Z32-Main!$V32)/8760/(('Failure Rates'!Z14)*Main!$Z32/8760+1)</f>
        <v>0</v>
      </c>
      <c r="AA88" s="95">
        <f>Main!$B$9*('Failure Rates'!AA14)*(Main!$Z32-Main!$V32)/8760/(('Failure Rates'!AA14)*Main!$Z32/8760+1)</f>
        <v>0</v>
      </c>
      <c r="AB88" s="95">
        <f>Main!$B$9*('Failure Rates'!AB14)*(Main!$Z32-Main!$V32)/8760/(('Failure Rates'!AB14)*Main!$Z32/8760+1)</f>
        <v>0</v>
      </c>
      <c r="AC88" s="95">
        <f>Main!$B$9*('Failure Rates'!AC14)*(Main!$Z32-Main!$V32)/8760/(('Failure Rates'!AC14)*Main!$Z32/8760+1)</f>
        <v>0</v>
      </c>
      <c r="AD88" s="95">
        <f>Main!$B$9*('Failure Rates'!AD14)*(Main!$Z32-Main!$V32)/8760/(('Failure Rates'!AD14)*Main!$Z32/8760+1)</f>
        <v>0</v>
      </c>
      <c r="AE88" s="95">
        <f>Main!$B$9*('Failure Rates'!AE14)*(Main!$Z32-Main!$V32)/8760/(('Failure Rates'!AE14)*Main!$Z32/8760+1)</f>
        <v>0</v>
      </c>
      <c r="AF88" s="95">
        <f>Main!$B$9*('Failure Rates'!AF14)*(Main!$Z32-Main!$V32)/8760/(('Failure Rates'!AF14)*Main!$Z32/8760+1)</f>
        <v>0</v>
      </c>
      <c r="AG88" s="95">
        <f>Main!$B$9*('Failure Rates'!AG14)*(Main!$Z32-Main!$V32)/8760/(('Failure Rates'!AG14)*Main!$Z32/8760+1)</f>
        <v>0</v>
      </c>
      <c r="AH88" s="95">
        <f>Main!$B$9*('Failure Rates'!AH14)*(Main!$Z32-Main!$V32)/8760/(('Failure Rates'!AH14)*Main!$Z32/8760+1)</f>
        <v>0</v>
      </c>
      <c r="AI88" s="95">
        <f>Main!$B$9*('Failure Rates'!AI14)*(Main!$Z32-Main!$V32)/8760/(('Failure Rates'!AI14)*Main!$Z32/8760+1)</f>
        <v>0</v>
      </c>
      <c r="AJ88" s="95">
        <f>Main!$B$9*('Failure Rates'!AJ14)*(Main!$Z32-Main!$V32)/8760/(('Failure Rates'!AJ14)*Main!$Z32/8760+1)</f>
        <v>0</v>
      </c>
      <c r="AK88" s="14"/>
      <c r="AL88" s="14"/>
      <c r="AM88" s="95">
        <f>Main!$B$10*('Failure Rates'!E14)*(Main!$Z32-Main!$X32)/8760/(('Failure Rates'!E14)*Main!$Z32/8760+1)</f>
        <v>0</v>
      </c>
      <c r="AN88" s="95">
        <f>Main!$B$10*('Failure Rates'!F14)*(Main!$Z32-Main!$X32)/8760/(('Failure Rates'!F14)*Main!$Z32/8760+1)</f>
        <v>0</v>
      </c>
      <c r="AO88" s="95">
        <f>Main!$B$10*('Failure Rates'!G14)*(Main!$Z32-Main!$X32)/8760/(('Failure Rates'!G14)*Main!$Z32/8760+1)</f>
        <v>0</v>
      </c>
      <c r="AP88" s="95">
        <f>Main!$B$10*('Failure Rates'!H14)*(Main!$Z32-Main!$X32)/8760/(('Failure Rates'!H14)*Main!$Z32/8760+1)</f>
        <v>0</v>
      </c>
      <c r="AQ88" s="95">
        <f>Main!$B$10*('Failure Rates'!I14)*(Main!$Z32-Main!$X32)/8760/(('Failure Rates'!I14)*Main!$Z32/8760+1)</f>
        <v>0</v>
      </c>
      <c r="AR88" s="95">
        <f>Main!$B$10*('Failure Rates'!J14)*(Main!$Z32-Main!$X32)/8760/(('Failure Rates'!J14)*Main!$Z32/8760+1)</f>
        <v>0</v>
      </c>
      <c r="AS88" s="95">
        <f>Main!$B$10*('Failure Rates'!K14)*(Main!$Z32-Main!$X32)/8760/(('Failure Rates'!K14)*Main!$Z32/8760+1)</f>
        <v>0</v>
      </c>
      <c r="AT88" s="95">
        <f>Main!$B$10*('Failure Rates'!L14)*(Main!$Z32-Main!$X32)/8760/(('Failure Rates'!L14)*Main!$Z32/8760+1)</f>
        <v>0</v>
      </c>
      <c r="AU88" s="95">
        <f>Main!$B$10*('Failure Rates'!M14)*(Main!$Z32-Main!$X32)/8760/(('Failure Rates'!M14)*Main!$Z32/8760+1)</f>
        <v>0</v>
      </c>
      <c r="AV88" s="95">
        <f>Main!$B$10*('Failure Rates'!N14)*(Main!$Z32-Main!$X32)/8760/(('Failure Rates'!N14)*Main!$Z32/8760+1)</f>
        <v>0</v>
      </c>
      <c r="AW88" s="95">
        <f>Main!$B$10*('Failure Rates'!O14)*(Main!$Z32-Main!$X32)/8760/(('Failure Rates'!O14)*Main!$Z32/8760+1)</f>
        <v>0</v>
      </c>
      <c r="AX88" s="95">
        <f>Main!$B$10*('Failure Rates'!P14)*(Main!$Z32-Main!$X32)/8760/(('Failure Rates'!P14)*Main!$Z32/8760+1)</f>
        <v>0</v>
      </c>
      <c r="AY88" s="95">
        <f>Main!$B$10*('Failure Rates'!Q14)*(Main!$Z32-Main!$X32)/8760/(('Failure Rates'!Q14)*Main!$Z32/8760+1)</f>
        <v>0</v>
      </c>
      <c r="AZ88" s="95">
        <f>Main!$B$10*('Failure Rates'!R14)*(Main!$Z32-Main!$X32)/8760/(('Failure Rates'!R14)*Main!$Z32/8760+1)</f>
        <v>0</v>
      </c>
      <c r="BA88" s="95">
        <f>Main!$B$10*('Failure Rates'!S14)*(Main!$Z32-Main!$X32)/8760/(('Failure Rates'!S14)*Main!$Z32/8760+1)</f>
        <v>0</v>
      </c>
      <c r="BB88" s="95">
        <f>Main!$B$10*('Failure Rates'!T14)*(Main!$Z32-Main!$X32)/8760/(('Failure Rates'!T14)*Main!$Z32/8760+1)</f>
        <v>0</v>
      </c>
      <c r="BC88" s="95">
        <f>Main!$B$10*('Failure Rates'!U14)*(Main!$Z32-Main!$X32)/8760/(('Failure Rates'!U14)*Main!$Z32/8760+1)</f>
        <v>0</v>
      </c>
      <c r="BD88" s="95">
        <f>Main!$B$10*('Failure Rates'!V14)*(Main!$Z32-Main!$X32)/8760/(('Failure Rates'!V14)*Main!$Z32/8760+1)</f>
        <v>0</v>
      </c>
      <c r="BE88" s="95">
        <f>Main!$B$10*('Failure Rates'!W14)*(Main!$Z32-Main!$X32)/8760/(('Failure Rates'!W14)*Main!$Z32/8760+1)</f>
        <v>0</v>
      </c>
      <c r="BF88" s="95">
        <f>Main!$B$10*('Failure Rates'!X14)*(Main!$Z32-Main!$X32)/8760/(('Failure Rates'!X14)*Main!$Z32/8760+1)</f>
        <v>0</v>
      </c>
      <c r="BG88" s="95">
        <f>Main!$B$10*('Failure Rates'!Y14)*(Main!$Z32-Main!$X32)/8760/(('Failure Rates'!Y14)*Main!$Z32/8760+1)</f>
        <v>0</v>
      </c>
      <c r="BH88" s="95">
        <f>Main!$B$10*('Failure Rates'!Z14)*(Main!$Z32-Main!$X32)/8760/(('Failure Rates'!Z14)*Main!$Z32/8760+1)</f>
        <v>0</v>
      </c>
      <c r="BI88" s="95">
        <f>Main!$B$10*('Failure Rates'!AA14)*(Main!$Z32-Main!$X32)/8760/(('Failure Rates'!AA14)*Main!$Z32/8760+1)</f>
        <v>0</v>
      </c>
      <c r="BJ88" s="95">
        <f>Main!$B$10*('Failure Rates'!AB14)*(Main!$Z32-Main!$X32)/8760/(('Failure Rates'!AB14)*Main!$Z32/8760+1)</f>
        <v>0</v>
      </c>
      <c r="BK88" s="95">
        <f>Main!$B$10*('Failure Rates'!AC14)*(Main!$Z32-Main!$X32)/8760/(('Failure Rates'!AC14)*Main!$Z32/8760+1)</f>
        <v>0</v>
      </c>
      <c r="BL88" s="95">
        <f>Main!$B$10*('Failure Rates'!AD14)*(Main!$Z32-Main!$X32)/8760/(('Failure Rates'!AD14)*Main!$Z32/8760+1)</f>
        <v>0</v>
      </c>
      <c r="BM88" s="95">
        <f>Main!$B$10*('Failure Rates'!AE14)*(Main!$Z32-Main!$X32)/8760/(('Failure Rates'!AE14)*Main!$Z32/8760+1)</f>
        <v>0</v>
      </c>
      <c r="BN88" s="95">
        <f>Main!$B$10*('Failure Rates'!AF14)*(Main!$Z32-Main!$X32)/8760/(('Failure Rates'!AF14)*Main!$Z32/8760+1)</f>
        <v>0</v>
      </c>
      <c r="BO88" s="95">
        <f>Main!$B$10*('Failure Rates'!AG14)*(Main!$Z32-Main!$X32)/8760/(('Failure Rates'!AG14)*Main!$Z32/8760+1)</f>
        <v>0</v>
      </c>
      <c r="BP88" s="95">
        <f>Main!$B$10*('Failure Rates'!AH14)*(Main!$Z32-Main!$X32)/8760/(('Failure Rates'!AH14)*Main!$Z32/8760+1)</f>
        <v>0</v>
      </c>
      <c r="BQ88" s="95">
        <f>Main!$B$10*('Failure Rates'!AI14)*(Main!$Z32-Main!$X32)/8760/(('Failure Rates'!AI14)*Main!$Z32/8760+1)</f>
        <v>0</v>
      </c>
      <c r="BR88" s="95">
        <f>Main!$B$10*('Failure Rates'!AJ14)*(Main!$Z32-Main!$X32)/8760/(('Failure Rates'!AJ14)*Main!$Z32/8760+1)</f>
        <v>0</v>
      </c>
    </row>
    <row r="89" spans="2:70" ht="10.5" x14ac:dyDescent="0.25">
      <c r="B89" s="8" t="s">
        <v>177</v>
      </c>
      <c r="C89" s="8"/>
      <c r="D89" s="8"/>
      <c r="E89" s="95">
        <f>Main!$B$9*('Failure Rates'!E15)*(Main!$Z33-Main!$V33)/8760/(('Failure Rates'!E15)*Main!$Z33/8760+1)</f>
        <v>0</v>
      </c>
      <c r="F89" s="95">
        <f>Main!$B$9*('Failure Rates'!F15)*(Main!$Z33-Main!$V33)/8760/(('Failure Rates'!F15)*Main!$Z33/8760+1)</f>
        <v>0</v>
      </c>
      <c r="G89" s="95">
        <f>Main!$B$9*('Failure Rates'!G15)*(Main!$Z33-Main!$V33)/8760/(('Failure Rates'!G15)*Main!$Z33/8760+1)</f>
        <v>0</v>
      </c>
      <c r="H89" s="95">
        <f>Main!$B$9*('Failure Rates'!H15)*(Main!$Z33-Main!$V33)/8760/(('Failure Rates'!H15)*Main!$Z33/8760+1)</f>
        <v>0</v>
      </c>
      <c r="I89" s="95">
        <f>Main!$B$9*('Failure Rates'!I15)*(Main!$Z33-Main!$V33)/8760/(('Failure Rates'!I15)*Main!$Z33/8760+1)</f>
        <v>0</v>
      </c>
      <c r="J89" s="95">
        <f>Main!$B$9*('Failure Rates'!J15)*(Main!$Z33-Main!$V33)/8760/(('Failure Rates'!J15)*Main!$Z33/8760+1)</f>
        <v>0</v>
      </c>
      <c r="K89" s="95">
        <f>Main!$B$9*('Failure Rates'!K15)*(Main!$Z33-Main!$V33)/8760/(('Failure Rates'!K15)*Main!$Z33/8760+1)</f>
        <v>0</v>
      </c>
      <c r="L89" s="95">
        <f>Main!$B$9*('Failure Rates'!L15)*(Main!$Z33-Main!$V33)/8760/(('Failure Rates'!L15)*Main!$Z33/8760+1)</f>
        <v>0</v>
      </c>
      <c r="M89" s="95">
        <f>Main!$B$9*('Failure Rates'!M15)*(Main!$Z33-Main!$V33)/8760/(('Failure Rates'!M15)*Main!$Z33/8760+1)</f>
        <v>0</v>
      </c>
      <c r="N89" s="95">
        <f>Main!$B$9*('Failure Rates'!N15)*(Main!$Z33-Main!$V33)/8760/(('Failure Rates'!N15)*Main!$Z33/8760+1)</f>
        <v>0</v>
      </c>
      <c r="O89" s="95">
        <f>Main!$B$9*('Failure Rates'!O15)*(Main!$Z33-Main!$V33)/8760/(('Failure Rates'!O15)*Main!$Z33/8760+1)</f>
        <v>0</v>
      </c>
      <c r="P89" s="95">
        <f>Main!$B$9*('Failure Rates'!P15)*(Main!$Z33-Main!$V33)/8760/(('Failure Rates'!P15)*Main!$Z33/8760+1)</f>
        <v>0</v>
      </c>
      <c r="Q89" s="95">
        <f>Main!$B$9*('Failure Rates'!Q15)*(Main!$Z33-Main!$V33)/8760/(('Failure Rates'!Q15)*Main!$Z33/8760+1)</f>
        <v>0</v>
      </c>
      <c r="R89" s="95">
        <f>Main!$B$9*('Failure Rates'!R15)*(Main!$Z33-Main!$V33)/8760/(('Failure Rates'!R15)*Main!$Z33/8760+1)</f>
        <v>0</v>
      </c>
      <c r="S89" s="95">
        <f>Main!$B$9*('Failure Rates'!S15)*(Main!$Z33-Main!$V33)/8760/(('Failure Rates'!S15)*Main!$Z33/8760+1)</f>
        <v>0</v>
      </c>
      <c r="T89" s="95">
        <f>Main!$B$9*('Failure Rates'!T15)*(Main!$Z33-Main!$V33)/8760/(('Failure Rates'!T15)*Main!$Z33/8760+1)</f>
        <v>0</v>
      </c>
      <c r="U89" s="95">
        <f>Main!$B$9*('Failure Rates'!U15)*(Main!$Z33-Main!$V33)/8760/(('Failure Rates'!U15)*Main!$Z33/8760+1)</f>
        <v>0</v>
      </c>
      <c r="V89" s="95">
        <f>Main!$B$9*('Failure Rates'!V15)*(Main!$Z33-Main!$V33)/8760/(('Failure Rates'!V15)*Main!$Z33/8760+1)</f>
        <v>0</v>
      </c>
      <c r="W89" s="95">
        <f>Main!$B$9*('Failure Rates'!W15)*(Main!$Z33-Main!$V33)/8760/(('Failure Rates'!W15)*Main!$Z33/8760+1)</f>
        <v>0</v>
      </c>
      <c r="X89" s="95">
        <f>Main!$B$9*('Failure Rates'!X15)*(Main!$Z33-Main!$V33)/8760/(('Failure Rates'!X15)*Main!$Z33/8760+1)</f>
        <v>0</v>
      </c>
      <c r="Y89" s="95">
        <f>Main!$B$9*('Failure Rates'!Y15)*(Main!$Z33-Main!$V33)/8760/(('Failure Rates'!Y15)*Main!$Z33/8760+1)</f>
        <v>0</v>
      </c>
      <c r="Z89" s="95">
        <f>Main!$B$9*('Failure Rates'!Z15)*(Main!$Z33-Main!$V33)/8760/(('Failure Rates'!Z15)*Main!$Z33/8760+1)</f>
        <v>0</v>
      </c>
      <c r="AA89" s="95">
        <f>Main!$B$9*('Failure Rates'!AA15)*(Main!$Z33-Main!$V33)/8760/(('Failure Rates'!AA15)*Main!$Z33/8760+1)</f>
        <v>0</v>
      </c>
      <c r="AB89" s="95">
        <f>Main!$B$9*('Failure Rates'!AB15)*(Main!$Z33-Main!$V33)/8760/(('Failure Rates'!AB15)*Main!$Z33/8760+1)</f>
        <v>0</v>
      </c>
      <c r="AC89" s="95">
        <f>Main!$B$9*('Failure Rates'!AC15)*(Main!$Z33-Main!$V33)/8760/(('Failure Rates'!AC15)*Main!$Z33/8760+1)</f>
        <v>0</v>
      </c>
      <c r="AD89" s="95">
        <f>Main!$B$9*('Failure Rates'!AD15)*(Main!$Z33-Main!$V33)/8760/(('Failure Rates'!AD15)*Main!$Z33/8760+1)</f>
        <v>0</v>
      </c>
      <c r="AE89" s="95">
        <f>Main!$B$9*('Failure Rates'!AE15)*(Main!$Z33-Main!$V33)/8760/(('Failure Rates'!AE15)*Main!$Z33/8760+1)</f>
        <v>0</v>
      </c>
      <c r="AF89" s="95">
        <f>Main!$B$9*('Failure Rates'!AF15)*(Main!$Z33-Main!$V33)/8760/(('Failure Rates'!AF15)*Main!$Z33/8760+1)</f>
        <v>0</v>
      </c>
      <c r="AG89" s="95">
        <f>Main!$B$9*('Failure Rates'!AG15)*(Main!$Z33-Main!$V33)/8760/(('Failure Rates'!AG15)*Main!$Z33/8760+1)</f>
        <v>0</v>
      </c>
      <c r="AH89" s="95">
        <f>Main!$B$9*('Failure Rates'!AH15)*(Main!$Z33-Main!$V33)/8760/(('Failure Rates'!AH15)*Main!$Z33/8760+1)</f>
        <v>0</v>
      </c>
      <c r="AI89" s="95">
        <f>Main!$B$9*('Failure Rates'!AI15)*(Main!$Z33-Main!$V33)/8760/(('Failure Rates'!AI15)*Main!$Z33/8760+1)</f>
        <v>0</v>
      </c>
      <c r="AJ89" s="95">
        <f>Main!$B$9*('Failure Rates'!AJ15)*(Main!$Z33-Main!$V33)/8760/(('Failure Rates'!AJ15)*Main!$Z33/8760+1)</f>
        <v>0</v>
      </c>
      <c r="AK89" s="14"/>
      <c r="AL89" s="14"/>
      <c r="AM89" s="95">
        <f>Main!$B$10*('Failure Rates'!E15)*(Main!$Z33-Main!$X33)/8760/(('Failure Rates'!E15)*Main!$Z33/8760+1)</f>
        <v>0</v>
      </c>
      <c r="AN89" s="95">
        <f>Main!$B$10*('Failure Rates'!F15)*(Main!$Z33-Main!$X33)/8760/(('Failure Rates'!F15)*Main!$Z33/8760+1)</f>
        <v>0</v>
      </c>
      <c r="AO89" s="95">
        <f>Main!$B$10*('Failure Rates'!G15)*(Main!$Z33-Main!$X33)/8760/(('Failure Rates'!G15)*Main!$Z33/8760+1)</f>
        <v>0</v>
      </c>
      <c r="AP89" s="95">
        <f>Main!$B$10*('Failure Rates'!H15)*(Main!$Z33-Main!$X33)/8760/(('Failure Rates'!H15)*Main!$Z33/8760+1)</f>
        <v>0</v>
      </c>
      <c r="AQ89" s="95">
        <f>Main!$B$10*('Failure Rates'!I15)*(Main!$Z33-Main!$X33)/8760/(('Failure Rates'!I15)*Main!$Z33/8760+1)</f>
        <v>0</v>
      </c>
      <c r="AR89" s="95">
        <f>Main!$B$10*('Failure Rates'!J15)*(Main!$Z33-Main!$X33)/8760/(('Failure Rates'!J15)*Main!$Z33/8760+1)</f>
        <v>0</v>
      </c>
      <c r="AS89" s="95">
        <f>Main!$B$10*('Failure Rates'!K15)*(Main!$Z33-Main!$X33)/8760/(('Failure Rates'!K15)*Main!$Z33/8760+1)</f>
        <v>0</v>
      </c>
      <c r="AT89" s="95">
        <f>Main!$B$10*('Failure Rates'!L15)*(Main!$Z33-Main!$X33)/8760/(('Failure Rates'!L15)*Main!$Z33/8760+1)</f>
        <v>0</v>
      </c>
      <c r="AU89" s="95">
        <f>Main!$B$10*('Failure Rates'!M15)*(Main!$Z33-Main!$X33)/8760/(('Failure Rates'!M15)*Main!$Z33/8760+1)</f>
        <v>0</v>
      </c>
      <c r="AV89" s="95">
        <f>Main!$B$10*('Failure Rates'!N15)*(Main!$Z33-Main!$X33)/8760/(('Failure Rates'!N15)*Main!$Z33/8760+1)</f>
        <v>0</v>
      </c>
      <c r="AW89" s="95">
        <f>Main!$B$10*('Failure Rates'!O15)*(Main!$Z33-Main!$X33)/8760/(('Failure Rates'!O15)*Main!$Z33/8760+1)</f>
        <v>0</v>
      </c>
      <c r="AX89" s="95">
        <f>Main!$B$10*('Failure Rates'!P15)*(Main!$Z33-Main!$X33)/8760/(('Failure Rates'!P15)*Main!$Z33/8760+1)</f>
        <v>0</v>
      </c>
      <c r="AY89" s="95">
        <f>Main!$B$10*('Failure Rates'!Q15)*(Main!$Z33-Main!$X33)/8760/(('Failure Rates'!Q15)*Main!$Z33/8760+1)</f>
        <v>0</v>
      </c>
      <c r="AZ89" s="95">
        <f>Main!$B$10*('Failure Rates'!R15)*(Main!$Z33-Main!$X33)/8760/(('Failure Rates'!R15)*Main!$Z33/8760+1)</f>
        <v>0</v>
      </c>
      <c r="BA89" s="95">
        <f>Main!$B$10*('Failure Rates'!S15)*(Main!$Z33-Main!$X33)/8760/(('Failure Rates'!S15)*Main!$Z33/8760+1)</f>
        <v>0</v>
      </c>
      <c r="BB89" s="95">
        <f>Main!$B$10*('Failure Rates'!T15)*(Main!$Z33-Main!$X33)/8760/(('Failure Rates'!T15)*Main!$Z33/8760+1)</f>
        <v>0</v>
      </c>
      <c r="BC89" s="95">
        <f>Main!$B$10*('Failure Rates'!U15)*(Main!$Z33-Main!$X33)/8760/(('Failure Rates'!U15)*Main!$Z33/8760+1)</f>
        <v>0</v>
      </c>
      <c r="BD89" s="95">
        <f>Main!$B$10*('Failure Rates'!V15)*(Main!$Z33-Main!$X33)/8760/(('Failure Rates'!V15)*Main!$Z33/8760+1)</f>
        <v>0</v>
      </c>
      <c r="BE89" s="95">
        <f>Main!$B$10*('Failure Rates'!W15)*(Main!$Z33-Main!$X33)/8760/(('Failure Rates'!W15)*Main!$Z33/8760+1)</f>
        <v>0</v>
      </c>
      <c r="BF89" s="95">
        <f>Main!$B$10*('Failure Rates'!X15)*(Main!$Z33-Main!$X33)/8760/(('Failure Rates'!X15)*Main!$Z33/8760+1)</f>
        <v>0</v>
      </c>
      <c r="BG89" s="95">
        <f>Main!$B$10*('Failure Rates'!Y15)*(Main!$Z33-Main!$X33)/8760/(('Failure Rates'!Y15)*Main!$Z33/8760+1)</f>
        <v>0</v>
      </c>
      <c r="BH89" s="95">
        <f>Main!$B$10*('Failure Rates'!Z15)*(Main!$Z33-Main!$X33)/8760/(('Failure Rates'!Z15)*Main!$Z33/8760+1)</f>
        <v>0</v>
      </c>
      <c r="BI89" s="95">
        <f>Main!$B$10*('Failure Rates'!AA15)*(Main!$Z33-Main!$X33)/8760/(('Failure Rates'!AA15)*Main!$Z33/8760+1)</f>
        <v>0</v>
      </c>
      <c r="BJ89" s="95">
        <f>Main!$B$10*('Failure Rates'!AB15)*(Main!$Z33-Main!$X33)/8760/(('Failure Rates'!AB15)*Main!$Z33/8760+1)</f>
        <v>0</v>
      </c>
      <c r="BK89" s="95">
        <f>Main!$B$10*('Failure Rates'!AC15)*(Main!$Z33-Main!$X33)/8760/(('Failure Rates'!AC15)*Main!$Z33/8760+1)</f>
        <v>0</v>
      </c>
      <c r="BL89" s="95">
        <f>Main!$B$10*('Failure Rates'!AD15)*(Main!$Z33-Main!$X33)/8760/(('Failure Rates'!AD15)*Main!$Z33/8760+1)</f>
        <v>0</v>
      </c>
      <c r="BM89" s="95">
        <f>Main!$B$10*('Failure Rates'!AE15)*(Main!$Z33-Main!$X33)/8760/(('Failure Rates'!AE15)*Main!$Z33/8760+1)</f>
        <v>0</v>
      </c>
      <c r="BN89" s="95">
        <f>Main!$B$10*('Failure Rates'!AF15)*(Main!$Z33-Main!$X33)/8760/(('Failure Rates'!AF15)*Main!$Z33/8760+1)</f>
        <v>0</v>
      </c>
      <c r="BO89" s="95">
        <f>Main!$B$10*('Failure Rates'!AG15)*(Main!$Z33-Main!$X33)/8760/(('Failure Rates'!AG15)*Main!$Z33/8760+1)</f>
        <v>0</v>
      </c>
      <c r="BP89" s="95">
        <f>Main!$B$10*('Failure Rates'!AH15)*(Main!$Z33-Main!$X33)/8760/(('Failure Rates'!AH15)*Main!$Z33/8760+1)</f>
        <v>0</v>
      </c>
      <c r="BQ89" s="95">
        <f>Main!$B$10*('Failure Rates'!AI15)*(Main!$Z33-Main!$X33)/8760/(('Failure Rates'!AI15)*Main!$Z33/8760+1)</f>
        <v>0</v>
      </c>
      <c r="BR89" s="95">
        <f>Main!$B$10*('Failure Rates'!AJ15)*(Main!$Z33-Main!$X33)/8760/(('Failure Rates'!AJ15)*Main!$Z33/8760+1)</f>
        <v>0</v>
      </c>
    </row>
    <row r="90" spans="2:70" ht="10.5" x14ac:dyDescent="0.25">
      <c r="B90" s="8" t="s">
        <v>178</v>
      </c>
      <c r="C90" s="8">
        <f ca="1">IF(Main!$B$36="No results",0,IF(ISBLANK(Main!$B36),0,(INDEX(Main!$V$22:$V$33,MATCH(Main!$C36,Main!$B$22:$B$33,0))+INDEX(Main!$V$22:$V$33,MATCH(Main!$D36,Main!$B$22:$B$33,0)))))</f>
        <v>8.5</v>
      </c>
      <c r="D90" s="8">
        <f ca="1">IF(Main!$B$36="No results",0,IF(ISBLANK(Main!$B36),0,(INDEX(Main!$Z$22:$Z$33,MATCH(Main!$C36,Main!$B$22:$B$33,0)))))</f>
        <v>204</v>
      </c>
      <c r="E90" s="95">
        <f ca="1">Main!$B$9*('Failure Rates'!E16)*($D90-$C90)/8760/(('Failure Rates'!E16)*$D90/8760+1)</f>
        <v>0.74283426425551924</v>
      </c>
      <c r="F90" s="95">
        <f ca="1">Main!$B$9*('Failure Rates'!F16)*($D90-$C90)/8760/(('Failure Rates'!F16)*$D90/8760+1)</f>
        <v>0.74283426425551924</v>
      </c>
      <c r="G90" s="95">
        <f ca="1">Main!$B$9*('Failure Rates'!G16)*($D90-$C90)/8760/(('Failure Rates'!G16)*$D90/8760+1)</f>
        <v>0.74283426425551924</v>
      </c>
      <c r="H90" s="95">
        <f ca="1">Main!$B$9*('Failure Rates'!H16)*($D90-$C90)/8760/(('Failure Rates'!H16)*$D90/8760+1)</f>
        <v>0.74283426425551924</v>
      </c>
      <c r="I90" s="95">
        <f ca="1">Main!$B$9*('Failure Rates'!I16)*($D90-$C90)/8760/(('Failure Rates'!I16)*$D90/8760+1)</f>
        <v>0.74283426425551924</v>
      </c>
      <c r="J90" s="95">
        <f ca="1">Main!$B$9*('Failure Rates'!J16)*($D90-$C90)/8760/(('Failure Rates'!J16)*$D90/8760+1)</f>
        <v>0.74283426425551924</v>
      </c>
      <c r="K90" s="95">
        <f ca="1">Main!$B$9*('Failure Rates'!K16)*($D90-$C90)/8760/(('Failure Rates'!K16)*$D90/8760+1)</f>
        <v>0.74283426425551924</v>
      </c>
      <c r="L90" s="95">
        <f ca="1">Main!$B$9*('Failure Rates'!L16)*($D90-$C90)/8760/(('Failure Rates'!L16)*$D90/8760+1)</f>
        <v>0.74283426425551924</v>
      </c>
      <c r="M90" s="95">
        <f ca="1">Main!$B$9*('Failure Rates'!M16)*($D90-$C90)/8760/(('Failure Rates'!M16)*$D90/8760+1)</f>
        <v>0.74283426425551924</v>
      </c>
      <c r="N90" s="95">
        <f ca="1">Main!$B$9*('Failure Rates'!N16)*($D90-$C90)/8760/(('Failure Rates'!N16)*$D90/8760+1)</f>
        <v>0.74283426425551924</v>
      </c>
      <c r="O90" s="95">
        <f ca="1">Main!$B$9*('Failure Rates'!O16)*($D90-$C90)/8760/(('Failure Rates'!O16)*$D90/8760+1)</f>
        <v>0.74283426425551924</v>
      </c>
      <c r="P90" s="95">
        <f ca="1">Main!$B$9*('Failure Rates'!P16)*($D90-$C90)/8760/(('Failure Rates'!P16)*$D90/8760+1)</f>
        <v>0.74283426425551924</v>
      </c>
      <c r="Q90" s="95">
        <f ca="1">Main!$B$9*('Failure Rates'!Q16)*($D90-$C90)/8760/(('Failure Rates'!Q16)*$D90/8760+1)</f>
        <v>0.74283426425551924</v>
      </c>
      <c r="R90" s="95">
        <f ca="1">Main!$B$9*('Failure Rates'!R16)*($D90-$C90)/8760/(('Failure Rates'!R16)*$D90/8760+1)</f>
        <v>0.74283426425551924</v>
      </c>
      <c r="S90" s="95">
        <f ca="1">Main!$B$9*('Failure Rates'!S16)*($D90-$C90)/8760/(('Failure Rates'!S16)*$D90/8760+1)</f>
        <v>0.74283426425551924</v>
      </c>
      <c r="T90" s="95">
        <f ca="1">Main!$B$9*('Failure Rates'!T16)*($D90-$C90)/8760/(('Failure Rates'!T16)*$D90/8760+1)</f>
        <v>0.74283426425551924</v>
      </c>
      <c r="U90" s="95">
        <f ca="1">Main!$B$9*('Failure Rates'!U16)*($D90-$C90)/8760/(('Failure Rates'!U16)*$D90/8760+1)</f>
        <v>0.74283426425551924</v>
      </c>
      <c r="V90" s="95">
        <f ca="1">Main!$B$9*('Failure Rates'!V16)*($D90-$C90)/8760/(('Failure Rates'!V16)*$D90/8760+1)</f>
        <v>0.74283426425551924</v>
      </c>
      <c r="W90" s="95">
        <f ca="1">Main!$B$9*('Failure Rates'!W16)*($D90-$C90)/8760/(('Failure Rates'!W16)*$D90/8760+1)</f>
        <v>0.74283426425551924</v>
      </c>
      <c r="X90" s="95">
        <f ca="1">Main!$B$9*('Failure Rates'!X16)*($D90-$C90)/8760/(('Failure Rates'!X16)*$D90/8760+1)</f>
        <v>0.74283426425551924</v>
      </c>
      <c r="Y90" s="95">
        <f ca="1">Main!$B$9*('Failure Rates'!Y16)*($D90-$C90)/8760/(('Failure Rates'!Y16)*$D90/8760+1)</f>
        <v>0.74283426425551924</v>
      </c>
      <c r="Z90" s="95">
        <f ca="1">Main!$B$9*('Failure Rates'!Z16)*($D90-$C90)/8760/(('Failure Rates'!Z16)*$D90/8760+1)</f>
        <v>0.74283426425551924</v>
      </c>
      <c r="AA90" s="95">
        <f ca="1">Main!$B$9*('Failure Rates'!AA16)*($D90-$C90)/8760/(('Failure Rates'!AA16)*$D90/8760+1)</f>
        <v>0.74283426425551924</v>
      </c>
      <c r="AB90" s="95">
        <f ca="1">Main!$B$9*('Failure Rates'!AB16)*($D90-$C90)/8760/(('Failure Rates'!AB16)*$D90/8760+1)</f>
        <v>0.74283426425551924</v>
      </c>
      <c r="AC90" s="95">
        <f ca="1">Main!$B$9*('Failure Rates'!AC16)*($D90-$C90)/8760/(('Failure Rates'!AC16)*$D90/8760+1)</f>
        <v>0.74283426425551924</v>
      </c>
      <c r="AD90" s="95">
        <f ca="1">Main!$B$9*('Failure Rates'!AD16)*($D90-$C90)/8760/(('Failure Rates'!AD16)*$D90/8760+1)</f>
        <v>0.74283426425551924</v>
      </c>
      <c r="AE90" s="95">
        <f ca="1">Main!$B$9*('Failure Rates'!AE16)*($D90-$C90)/8760/(('Failure Rates'!AE16)*$D90/8760+1)</f>
        <v>0.74283426425551924</v>
      </c>
      <c r="AF90" s="95">
        <f ca="1">Main!$B$9*('Failure Rates'!AF16)*($D90-$C90)/8760/(('Failure Rates'!AF16)*$D90/8760+1)</f>
        <v>0.74283426425551924</v>
      </c>
      <c r="AG90" s="95">
        <f ca="1">Main!$B$9*('Failure Rates'!AG16)*($D90-$C90)/8760/(('Failure Rates'!AG16)*$D90/8760+1)</f>
        <v>0.74283426425551924</v>
      </c>
      <c r="AH90" s="95">
        <f ca="1">Main!$B$9*('Failure Rates'!AH16)*($D90-$C90)/8760/(('Failure Rates'!AH16)*$D90/8760+1)</f>
        <v>0.74283426425551924</v>
      </c>
      <c r="AI90" s="95">
        <f ca="1">Main!$B$9*('Failure Rates'!AI16)*($D90-$C90)/8760/(('Failure Rates'!AI16)*$D90/8760+1)</f>
        <v>0.74283426425551924</v>
      </c>
      <c r="AJ90" s="95">
        <f ca="1">Main!$B$9*('Failure Rates'!AJ16)*($D90-$C90)/8760/(('Failure Rates'!AJ16)*$D90/8760+1)</f>
        <v>0.74283426425551924</v>
      </c>
      <c r="AK90" s="14">
        <f ca="1">IF(Main!$B$36="No results",0,IF(ISBLANK(Main!$B36),0,(INDEX(Main!$X$22:$X$33,MATCH(Main!$C36,Main!$B$22:$B$33,0))+INDEX(Main!$X$22:$X$33,MATCH(Main!$D36,Main!$B$22:$B$33,0)))))</f>
        <v>7</v>
      </c>
      <c r="AL90" s="14">
        <f ca="1">IF(Main!$B$36="No results",0,IF(ISBLANK(Main!$B36),0,(INDEX(Main!$Z$22:$Z$33,MATCH(Main!$C36,Main!$B$22:$B$33,0)))))</f>
        <v>204</v>
      </c>
      <c r="AM90" s="95">
        <f ca="1">Main!$B$10*('Failure Rates'!E16)*($AL90-$AK90)/8760/(('Failure Rates'!E16)*$AL90/8760+1)</f>
        <v>0</v>
      </c>
      <c r="AN90" s="95">
        <f ca="1">Main!$B$10*('Failure Rates'!F16)*($AL90-$AK90)/8760/(('Failure Rates'!F16)*$AL90/8760+1)</f>
        <v>0</v>
      </c>
      <c r="AO90" s="95">
        <f ca="1">Main!$B$10*('Failure Rates'!G16)*($AL90-$AK90)/8760/(('Failure Rates'!G16)*$AL90/8760+1)</f>
        <v>0</v>
      </c>
      <c r="AP90" s="95">
        <f ca="1">Main!$B$10*('Failure Rates'!H16)*($AL90-$AK90)/8760/(('Failure Rates'!H16)*$AL90/8760+1)</f>
        <v>0</v>
      </c>
      <c r="AQ90" s="95">
        <f ca="1">Main!$B$10*('Failure Rates'!I16)*($AL90-$AK90)/8760/(('Failure Rates'!I16)*$AL90/8760+1)</f>
        <v>0</v>
      </c>
      <c r="AR90" s="95">
        <f ca="1">Main!$B$10*('Failure Rates'!J16)*($AL90-$AK90)/8760/(('Failure Rates'!J16)*$AL90/8760+1)</f>
        <v>0</v>
      </c>
      <c r="AS90" s="95">
        <f ca="1">Main!$B$10*('Failure Rates'!K16)*($AL90-$AK90)/8760/(('Failure Rates'!K16)*$AL90/8760+1)</f>
        <v>0</v>
      </c>
      <c r="AT90" s="95">
        <f ca="1">Main!$B$10*('Failure Rates'!L16)*($AL90-$AK90)/8760/(('Failure Rates'!L16)*$AL90/8760+1)</f>
        <v>0</v>
      </c>
      <c r="AU90" s="95">
        <f ca="1">Main!$B$10*('Failure Rates'!M16)*($AL90-$AK90)/8760/(('Failure Rates'!M16)*$AL90/8760+1)</f>
        <v>0</v>
      </c>
      <c r="AV90" s="95">
        <f ca="1">Main!$B$10*('Failure Rates'!N16)*($AL90-$AK90)/8760/(('Failure Rates'!N16)*$AL90/8760+1)</f>
        <v>0</v>
      </c>
      <c r="AW90" s="95">
        <f ca="1">Main!$B$10*('Failure Rates'!O16)*($AL90-$AK90)/8760/(('Failure Rates'!O16)*$AL90/8760+1)</f>
        <v>0</v>
      </c>
      <c r="AX90" s="95">
        <f ca="1">Main!$B$10*('Failure Rates'!P16)*($AL90-$AK90)/8760/(('Failure Rates'!P16)*$AL90/8760+1)</f>
        <v>0</v>
      </c>
      <c r="AY90" s="95">
        <f ca="1">Main!$B$10*('Failure Rates'!Q16)*($AL90-$AK90)/8760/(('Failure Rates'!Q16)*$AL90/8760+1)</f>
        <v>0</v>
      </c>
      <c r="AZ90" s="95">
        <f ca="1">Main!$B$10*('Failure Rates'!R16)*($AL90-$AK90)/8760/(('Failure Rates'!R16)*$AL90/8760+1)</f>
        <v>0</v>
      </c>
      <c r="BA90" s="95">
        <f ca="1">Main!$B$10*('Failure Rates'!S16)*($AL90-$AK90)/8760/(('Failure Rates'!S16)*$AL90/8760+1)</f>
        <v>0</v>
      </c>
      <c r="BB90" s="95">
        <f ca="1">Main!$B$10*('Failure Rates'!T16)*($AL90-$AK90)/8760/(('Failure Rates'!T16)*$AL90/8760+1)</f>
        <v>0</v>
      </c>
      <c r="BC90" s="95">
        <f ca="1">Main!$B$10*('Failure Rates'!U16)*($AL90-$AK90)/8760/(('Failure Rates'!U16)*$AL90/8760+1)</f>
        <v>0</v>
      </c>
      <c r="BD90" s="95">
        <f ca="1">Main!$B$10*('Failure Rates'!V16)*($AL90-$AK90)/8760/(('Failure Rates'!V16)*$AL90/8760+1)</f>
        <v>0</v>
      </c>
      <c r="BE90" s="95">
        <f ca="1">Main!$B$10*('Failure Rates'!W16)*($AL90-$AK90)/8760/(('Failure Rates'!W16)*$AL90/8760+1)</f>
        <v>0</v>
      </c>
      <c r="BF90" s="95">
        <f ca="1">Main!$B$10*('Failure Rates'!X16)*($AL90-$AK90)/8760/(('Failure Rates'!X16)*$AL90/8760+1)</f>
        <v>0</v>
      </c>
      <c r="BG90" s="95">
        <f ca="1">Main!$B$10*('Failure Rates'!Y16)*($AL90-$AK90)/8760/(('Failure Rates'!Y16)*$AL90/8760+1)</f>
        <v>0</v>
      </c>
      <c r="BH90" s="95">
        <f ca="1">Main!$B$10*('Failure Rates'!Z16)*($AL90-$AK90)/8760/(('Failure Rates'!Z16)*$AL90/8760+1)</f>
        <v>0</v>
      </c>
      <c r="BI90" s="95">
        <f ca="1">Main!$B$10*('Failure Rates'!AA16)*($AL90-$AK90)/8760/(('Failure Rates'!AA16)*$AL90/8760+1)</f>
        <v>0</v>
      </c>
      <c r="BJ90" s="95">
        <f ca="1">Main!$B$10*('Failure Rates'!AB16)*($AL90-$AK90)/8760/(('Failure Rates'!AB16)*$AL90/8760+1)</f>
        <v>0</v>
      </c>
      <c r="BK90" s="95">
        <f ca="1">Main!$B$10*('Failure Rates'!AC16)*($AL90-$AK90)/8760/(('Failure Rates'!AC16)*$AL90/8760+1)</f>
        <v>0</v>
      </c>
      <c r="BL90" s="95">
        <f ca="1">Main!$B$10*('Failure Rates'!AD16)*($AL90-$AK90)/8760/(('Failure Rates'!AD16)*$AL90/8760+1)</f>
        <v>0</v>
      </c>
      <c r="BM90" s="95">
        <f ca="1">Main!$B$10*('Failure Rates'!AE16)*($AL90-$AK90)/8760/(('Failure Rates'!AE16)*$AL90/8760+1)</f>
        <v>0</v>
      </c>
      <c r="BN90" s="95">
        <f ca="1">Main!$B$10*('Failure Rates'!AF16)*($AL90-$AK90)/8760/(('Failure Rates'!AF16)*$AL90/8760+1)</f>
        <v>0</v>
      </c>
      <c r="BO90" s="95">
        <f ca="1">Main!$B$10*('Failure Rates'!AG16)*($AL90-$AK90)/8760/(('Failure Rates'!AG16)*$AL90/8760+1)</f>
        <v>0</v>
      </c>
      <c r="BP90" s="95">
        <f ca="1">Main!$B$10*('Failure Rates'!AH16)*($AL90-$AK90)/8760/(('Failure Rates'!AH16)*$AL90/8760+1)</f>
        <v>0</v>
      </c>
      <c r="BQ90" s="95">
        <f ca="1">Main!$B$10*('Failure Rates'!AI16)*($AL90-$AK90)/8760/(('Failure Rates'!AI16)*$AL90/8760+1)</f>
        <v>0</v>
      </c>
      <c r="BR90" s="95">
        <f ca="1">Main!$B$10*('Failure Rates'!AJ16)*($AL90-$AK90)/8760/(('Failure Rates'!AJ16)*$AL90/8760+1)</f>
        <v>0</v>
      </c>
    </row>
    <row r="91" spans="2:70" ht="10.5" x14ac:dyDescent="0.25">
      <c r="B91" s="8" t="s">
        <v>179</v>
      </c>
      <c r="C91" s="8">
        <f ca="1">IF(Main!$B$36="No results",0,IF(ISBLANK(Main!$B37),0,(INDEX(Main!$V$22:$V$33,MATCH(Main!$C37,Main!$B$22:$B$33,0))+INDEX(Main!$V$22:$V$33,MATCH(Main!$D37,Main!$B$22:$B$33,0)))))</f>
        <v>0</v>
      </c>
      <c r="D91" s="8">
        <f ca="1">IF(Main!$B$36="No results",0,IF(ISBLANK(Main!$B37),0,(INDEX(Main!$Z$22:$Z$33,MATCH(Main!$C37,Main!$B$22:$B$33,0)))))</f>
        <v>0</v>
      </c>
      <c r="E91" s="95">
        <f ca="1">Main!$B$9*('Failure Rates'!E17)*($D91-$C91)/8760/(('Failure Rates'!E17)*$D91/8760+1)</f>
        <v>0</v>
      </c>
      <c r="F91" s="95">
        <f ca="1">Main!$B$9*('Failure Rates'!F17)*($D91-$C91)/8760/(('Failure Rates'!F17)*$D91/8760+1)</f>
        <v>0</v>
      </c>
      <c r="G91" s="95">
        <f ca="1">Main!$B$9*('Failure Rates'!G17)*($D91-$C91)/8760/(('Failure Rates'!G17)*$D91/8760+1)</f>
        <v>0</v>
      </c>
      <c r="H91" s="95">
        <f ca="1">Main!$B$9*('Failure Rates'!H17)*($D91-$C91)/8760/(('Failure Rates'!H17)*$D91/8760+1)</f>
        <v>0</v>
      </c>
      <c r="I91" s="95">
        <f ca="1">Main!$B$9*('Failure Rates'!I17)*($D91-$C91)/8760/(('Failure Rates'!I17)*$D91/8760+1)</f>
        <v>0</v>
      </c>
      <c r="J91" s="95">
        <f ca="1">Main!$B$9*('Failure Rates'!J17)*($D91-$C91)/8760/(('Failure Rates'!J17)*$D91/8760+1)</f>
        <v>0</v>
      </c>
      <c r="K91" s="95">
        <f ca="1">Main!$B$9*('Failure Rates'!K17)*($D91-$C91)/8760/(('Failure Rates'!K17)*$D91/8760+1)</f>
        <v>0</v>
      </c>
      <c r="L91" s="95">
        <f ca="1">Main!$B$9*('Failure Rates'!L17)*($D91-$C91)/8760/(('Failure Rates'!L17)*$D91/8760+1)</f>
        <v>0</v>
      </c>
      <c r="M91" s="95">
        <f ca="1">Main!$B$9*('Failure Rates'!M17)*($D91-$C91)/8760/(('Failure Rates'!M17)*$D91/8760+1)</f>
        <v>0</v>
      </c>
      <c r="N91" s="95">
        <f ca="1">Main!$B$9*('Failure Rates'!N17)*($D91-$C91)/8760/(('Failure Rates'!N17)*$D91/8760+1)</f>
        <v>0</v>
      </c>
      <c r="O91" s="95">
        <f ca="1">Main!$B$9*('Failure Rates'!O17)*($D91-$C91)/8760/(('Failure Rates'!O17)*$D91/8760+1)</f>
        <v>0</v>
      </c>
      <c r="P91" s="95">
        <f ca="1">Main!$B$9*('Failure Rates'!P17)*($D91-$C91)/8760/(('Failure Rates'!P17)*$D91/8760+1)</f>
        <v>0</v>
      </c>
      <c r="Q91" s="95">
        <f ca="1">Main!$B$9*('Failure Rates'!Q17)*($D91-$C91)/8760/(('Failure Rates'!Q17)*$D91/8760+1)</f>
        <v>0</v>
      </c>
      <c r="R91" s="95">
        <f ca="1">Main!$B$9*('Failure Rates'!R17)*($D91-$C91)/8760/(('Failure Rates'!R17)*$D91/8760+1)</f>
        <v>0</v>
      </c>
      <c r="S91" s="95">
        <f ca="1">Main!$B$9*('Failure Rates'!S17)*($D91-$C91)/8760/(('Failure Rates'!S17)*$D91/8760+1)</f>
        <v>0</v>
      </c>
      <c r="T91" s="95">
        <f ca="1">Main!$B$9*('Failure Rates'!T17)*($D91-$C91)/8760/(('Failure Rates'!T17)*$D91/8760+1)</f>
        <v>0</v>
      </c>
      <c r="U91" s="95">
        <f ca="1">Main!$B$9*('Failure Rates'!U17)*($D91-$C91)/8760/(('Failure Rates'!U17)*$D91/8760+1)</f>
        <v>0</v>
      </c>
      <c r="V91" s="95">
        <f ca="1">Main!$B$9*('Failure Rates'!V17)*($D91-$C91)/8760/(('Failure Rates'!V17)*$D91/8760+1)</f>
        <v>0</v>
      </c>
      <c r="W91" s="95">
        <f ca="1">Main!$B$9*('Failure Rates'!W17)*($D91-$C91)/8760/(('Failure Rates'!W17)*$D91/8760+1)</f>
        <v>0</v>
      </c>
      <c r="X91" s="95">
        <f ca="1">Main!$B$9*('Failure Rates'!X17)*($D91-$C91)/8760/(('Failure Rates'!X17)*$D91/8760+1)</f>
        <v>0</v>
      </c>
      <c r="Y91" s="95">
        <f ca="1">Main!$B$9*('Failure Rates'!Y17)*($D91-$C91)/8760/(('Failure Rates'!Y17)*$D91/8760+1)</f>
        <v>0</v>
      </c>
      <c r="Z91" s="95">
        <f ca="1">Main!$B$9*('Failure Rates'!Z17)*($D91-$C91)/8760/(('Failure Rates'!Z17)*$D91/8760+1)</f>
        <v>0</v>
      </c>
      <c r="AA91" s="95">
        <f ca="1">Main!$B$9*('Failure Rates'!AA17)*($D91-$C91)/8760/(('Failure Rates'!AA17)*$D91/8760+1)</f>
        <v>0</v>
      </c>
      <c r="AB91" s="95">
        <f ca="1">Main!$B$9*('Failure Rates'!AB17)*($D91-$C91)/8760/(('Failure Rates'!AB17)*$D91/8760+1)</f>
        <v>0</v>
      </c>
      <c r="AC91" s="95">
        <f ca="1">Main!$B$9*('Failure Rates'!AC17)*($D91-$C91)/8760/(('Failure Rates'!AC17)*$D91/8760+1)</f>
        <v>0</v>
      </c>
      <c r="AD91" s="95">
        <f ca="1">Main!$B$9*('Failure Rates'!AD17)*($D91-$C91)/8760/(('Failure Rates'!AD17)*$D91/8760+1)</f>
        <v>0</v>
      </c>
      <c r="AE91" s="95">
        <f ca="1">Main!$B$9*('Failure Rates'!AE17)*($D91-$C91)/8760/(('Failure Rates'!AE17)*$D91/8760+1)</f>
        <v>0</v>
      </c>
      <c r="AF91" s="95">
        <f ca="1">Main!$B$9*('Failure Rates'!AF17)*($D91-$C91)/8760/(('Failure Rates'!AF17)*$D91/8760+1)</f>
        <v>0</v>
      </c>
      <c r="AG91" s="95">
        <f ca="1">Main!$B$9*('Failure Rates'!AG17)*($D91-$C91)/8760/(('Failure Rates'!AG17)*$D91/8760+1)</f>
        <v>0</v>
      </c>
      <c r="AH91" s="95">
        <f ca="1">Main!$B$9*('Failure Rates'!AH17)*($D91-$C91)/8760/(('Failure Rates'!AH17)*$D91/8760+1)</f>
        <v>0</v>
      </c>
      <c r="AI91" s="95">
        <f ca="1">Main!$B$9*('Failure Rates'!AI17)*($D91-$C91)/8760/(('Failure Rates'!AI17)*$D91/8760+1)</f>
        <v>0</v>
      </c>
      <c r="AJ91" s="95">
        <f ca="1">Main!$B$9*('Failure Rates'!AJ17)*($D91-$C91)/8760/(('Failure Rates'!AJ17)*$D91/8760+1)</f>
        <v>0</v>
      </c>
      <c r="AK91" s="14">
        <f ca="1">IF(Main!$B$36="No results",0,IF(ISBLANK(Main!$B37),0,(INDEX(Main!$X$22:$X$33,MATCH(Main!$C37,Main!$B$22:$B$33,0))+INDEX(Main!$X$22:$X$33,MATCH(Main!$D37,Main!$B$22:$B$33,0)))))</f>
        <v>0</v>
      </c>
      <c r="AL91" s="14">
        <f ca="1">IF(Main!$B$36="No results",0,IF(ISBLANK(Main!$B37),0,(INDEX(Main!$Z$22:$Z$33,MATCH(Main!$C37,Main!$B$22:$B$33,0)))))</f>
        <v>0</v>
      </c>
      <c r="AM91" s="95">
        <f ca="1">Main!$B$10*('Failure Rates'!E17)*($AL91-$AK91)/8760/(('Failure Rates'!E17)*$AL91/8760+1)</f>
        <v>0</v>
      </c>
      <c r="AN91" s="95">
        <f ca="1">Main!$B$10*('Failure Rates'!F17)*($AL91-$AK91)/8760/(('Failure Rates'!F17)*$AL91/8760+1)</f>
        <v>0</v>
      </c>
      <c r="AO91" s="95">
        <f ca="1">Main!$B$10*('Failure Rates'!G17)*($AL91-$AK91)/8760/(('Failure Rates'!G17)*$AL91/8760+1)</f>
        <v>0</v>
      </c>
      <c r="AP91" s="95">
        <f ca="1">Main!$B$10*('Failure Rates'!H17)*($AL91-$AK91)/8760/(('Failure Rates'!H17)*$AL91/8760+1)</f>
        <v>0</v>
      </c>
      <c r="AQ91" s="95">
        <f ca="1">Main!$B$10*('Failure Rates'!I17)*($AL91-$AK91)/8760/(('Failure Rates'!I17)*$AL91/8760+1)</f>
        <v>0</v>
      </c>
      <c r="AR91" s="95">
        <f ca="1">Main!$B$10*('Failure Rates'!J17)*($AL91-$AK91)/8760/(('Failure Rates'!J17)*$AL91/8760+1)</f>
        <v>0</v>
      </c>
      <c r="AS91" s="95">
        <f ca="1">Main!$B$10*('Failure Rates'!K17)*($AL91-$AK91)/8760/(('Failure Rates'!K17)*$AL91/8760+1)</f>
        <v>0</v>
      </c>
      <c r="AT91" s="95">
        <f ca="1">Main!$B$10*('Failure Rates'!L17)*($AL91-$AK91)/8760/(('Failure Rates'!L17)*$AL91/8760+1)</f>
        <v>0</v>
      </c>
      <c r="AU91" s="95">
        <f ca="1">Main!$B$10*('Failure Rates'!M17)*($AL91-$AK91)/8760/(('Failure Rates'!M17)*$AL91/8760+1)</f>
        <v>0</v>
      </c>
      <c r="AV91" s="95">
        <f ca="1">Main!$B$10*('Failure Rates'!N17)*($AL91-$AK91)/8760/(('Failure Rates'!N17)*$AL91/8760+1)</f>
        <v>0</v>
      </c>
      <c r="AW91" s="95">
        <f ca="1">Main!$B$10*('Failure Rates'!O17)*($AL91-$AK91)/8760/(('Failure Rates'!O17)*$AL91/8760+1)</f>
        <v>0</v>
      </c>
      <c r="AX91" s="95">
        <f ca="1">Main!$B$10*('Failure Rates'!P17)*($AL91-$AK91)/8760/(('Failure Rates'!P17)*$AL91/8760+1)</f>
        <v>0</v>
      </c>
      <c r="AY91" s="95">
        <f ca="1">Main!$B$10*('Failure Rates'!Q17)*($AL91-$AK91)/8760/(('Failure Rates'!Q17)*$AL91/8760+1)</f>
        <v>0</v>
      </c>
      <c r="AZ91" s="95">
        <f ca="1">Main!$B$10*('Failure Rates'!R17)*($AL91-$AK91)/8760/(('Failure Rates'!R17)*$AL91/8760+1)</f>
        <v>0</v>
      </c>
      <c r="BA91" s="95">
        <f ca="1">Main!$B$10*('Failure Rates'!S17)*($AL91-$AK91)/8760/(('Failure Rates'!S17)*$AL91/8760+1)</f>
        <v>0</v>
      </c>
      <c r="BB91" s="95">
        <f ca="1">Main!$B$10*('Failure Rates'!T17)*($AL91-$AK91)/8760/(('Failure Rates'!T17)*$AL91/8760+1)</f>
        <v>0</v>
      </c>
      <c r="BC91" s="95">
        <f ca="1">Main!$B$10*('Failure Rates'!U17)*($AL91-$AK91)/8760/(('Failure Rates'!U17)*$AL91/8760+1)</f>
        <v>0</v>
      </c>
      <c r="BD91" s="95">
        <f ca="1">Main!$B$10*('Failure Rates'!V17)*($AL91-$AK91)/8760/(('Failure Rates'!V17)*$AL91/8760+1)</f>
        <v>0</v>
      </c>
      <c r="BE91" s="95">
        <f ca="1">Main!$B$10*('Failure Rates'!W17)*($AL91-$AK91)/8760/(('Failure Rates'!W17)*$AL91/8760+1)</f>
        <v>0</v>
      </c>
      <c r="BF91" s="95">
        <f ca="1">Main!$B$10*('Failure Rates'!X17)*($AL91-$AK91)/8760/(('Failure Rates'!X17)*$AL91/8760+1)</f>
        <v>0</v>
      </c>
      <c r="BG91" s="95">
        <f ca="1">Main!$B$10*('Failure Rates'!Y17)*($AL91-$AK91)/8760/(('Failure Rates'!Y17)*$AL91/8760+1)</f>
        <v>0</v>
      </c>
      <c r="BH91" s="95">
        <f ca="1">Main!$B$10*('Failure Rates'!Z17)*($AL91-$AK91)/8760/(('Failure Rates'!Z17)*$AL91/8760+1)</f>
        <v>0</v>
      </c>
      <c r="BI91" s="95">
        <f ca="1">Main!$B$10*('Failure Rates'!AA17)*($AL91-$AK91)/8760/(('Failure Rates'!AA17)*$AL91/8760+1)</f>
        <v>0</v>
      </c>
      <c r="BJ91" s="95">
        <f ca="1">Main!$B$10*('Failure Rates'!AB17)*($AL91-$AK91)/8760/(('Failure Rates'!AB17)*$AL91/8760+1)</f>
        <v>0</v>
      </c>
      <c r="BK91" s="95">
        <f ca="1">Main!$B$10*('Failure Rates'!AC17)*($AL91-$AK91)/8760/(('Failure Rates'!AC17)*$AL91/8760+1)</f>
        <v>0</v>
      </c>
      <c r="BL91" s="95">
        <f ca="1">Main!$B$10*('Failure Rates'!AD17)*($AL91-$AK91)/8760/(('Failure Rates'!AD17)*$AL91/8760+1)</f>
        <v>0</v>
      </c>
      <c r="BM91" s="95">
        <f ca="1">Main!$B$10*('Failure Rates'!AE17)*($AL91-$AK91)/8760/(('Failure Rates'!AE17)*$AL91/8760+1)</f>
        <v>0</v>
      </c>
      <c r="BN91" s="95">
        <f ca="1">Main!$B$10*('Failure Rates'!AF17)*($AL91-$AK91)/8760/(('Failure Rates'!AF17)*$AL91/8760+1)</f>
        <v>0</v>
      </c>
      <c r="BO91" s="95">
        <f ca="1">Main!$B$10*('Failure Rates'!AG17)*($AL91-$AK91)/8760/(('Failure Rates'!AG17)*$AL91/8760+1)</f>
        <v>0</v>
      </c>
      <c r="BP91" s="95">
        <f ca="1">Main!$B$10*('Failure Rates'!AH17)*($AL91-$AK91)/8760/(('Failure Rates'!AH17)*$AL91/8760+1)</f>
        <v>0</v>
      </c>
      <c r="BQ91" s="95">
        <f ca="1">Main!$B$10*('Failure Rates'!AI17)*($AL91-$AK91)/8760/(('Failure Rates'!AI17)*$AL91/8760+1)</f>
        <v>0</v>
      </c>
      <c r="BR91" s="95">
        <f ca="1">Main!$B$10*('Failure Rates'!AJ17)*($AL91-$AK91)/8760/(('Failure Rates'!AJ17)*$AL91/8760+1)</f>
        <v>0</v>
      </c>
    </row>
    <row r="92" spans="2:70" ht="10.5" x14ac:dyDescent="0.25">
      <c r="B92" s="8" t="s">
        <v>180</v>
      </c>
      <c r="C92" s="8">
        <f ca="1">IF(Main!$B$36="No results",0,IF(ISBLANK(Main!$B38),0,(INDEX(Main!$V$22:$V$33,MATCH(Main!$C38,Main!$B$22:$B$33,0))+INDEX(Main!$V$22:$V$33,MATCH(Main!$D38,Main!$B$22:$B$33,0)))))</f>
        <v>0</v>
      </c>
      <c r="D92" s="8">
        <f ca="1">IF(Main!$B$36="No results",0,IF(ISBLANK(Main!$B38),0,(INDEX(Main!$Z$22:$Z$33,MATCH(Main!$C38,Main!$B$22:$B$33,0)))))</f>
        <v>0</v>
      </c>
      <c r="E92" s="95">
        <f ca="1">Main!$B$9*('Failure Rates'!E18)*($D92-$C92)/8760/(('Failure Rates'!E18)*$D92/8760+1)</f>
        <v>0</v>
      </c>
      <c r="F92" s="95">
        <f ca="1">Main!$B$9*('Failure Rates'!F18)*($D92-$C92)/8760/(('Failure Rates'!F18)*$D92/8760+1)</f>
        <v>0</v>
      </c>
      <c r="G92" s="95">
        <f ca="1">Main!$B$9*('Failure Rates'!G18)*($D92-$C92)/8760/(('Failure Rates'!G18)*$D92/8760+1)</f>
        <v>0</v>
      </c>
      <c r="H92" s="95">
        <f ca="1">Main!$B$9*('Failure Rates'!H18)*($D92-$C92)/8760/(('Failure Rates'!H18)*$D92/8760+1)</f>
        <v>0</v>
      </c>
      <c r="I92" s="95">
        <f ca="1">Main!$B$9*('Failure Rates'!I18)*($D92-$C92)/8760/(('Failure Rates'!I18)*$D92/8760+1)</f>
        <v>0</v>
      </c>
      <c r="J92" s="95">
        <f ca="1">Main!$B$9*('Failure Rates'!J18)*($D92-$C92)/8760/(('Failure Rates'!J18)*$D92/8760+1)</f>
        <v>0</v>
      </c>
      <c r="K92" s="95">
        <f ca="1">Main!$B$9*('Failure Rates'!K18)*($D92-$C92)/8760/(('Failure Rates'!K18)*$D92/8760+1)</f>
        <v>0</v>
      </c>
      <c r="L92" s="95">
        <f ca="1">Main!$B$9*('Failure Rates'!L18)*($D92-$C92)/8760/(('Failure Rates'!L18)*$D92/8760+1)</f>
        <v>0</v>
      </c>
      <c r="M92" s="95">
        <f ca="1">Main!$B$9*('Failure Rates'!M18)*($D92-$C92)/8760/(('Failure Rates'!M18)*$D92/8760+1)</f>
        <v>0</v>
      </c>
      <c r="N92" s="95">
        <f ca="1">Main!$B$9*('Failure Rates'!N18)*($D92-$C92)/8760/(('Failure Rates'!N18)*$D92/8760+1)</f>
        <v>0</v>
      </c>
      <c r="O92" s="95">
        <f ca="1">Main!$B$9*('Failure Rates'!O18)*($D92-$C92)/8760/(('Failure Rates'!O18)*$D92/8760+1)</f>
        <v>0</v>
      </c>
      <c r="P92" s="95">
        <f ca="1">Main!$B$9*('Failure Rates'!P18)*($D92-$C92)/8760/(('Failure Rates'!P18)*$D92/8760+1)</f>
        <v>0</v>
      </c>
      <c r="Q92" s="95">
        <f ca="1">Main!$B$9*('Failure Rates'!Q18)*($D92-$C92)/8760/(('Failure Rates'!Q18)*$D92/8760+1)</f>
        <v>0</v>
      </c>
      <c r="R92" s="95">
        <f ca="1">Main!$B$9*('Failure Rates'!R18)*($D92-$C92)/8760/(('Failure Rates'!R18)*$D92/8760+1)</f>
        <v>0</v>
      </c>
      <c r="S92" s="95">
        <f ca="1">Main!$B$9*('Failure Rates'!S18)*($D92-$C92)/8760/(('Failure Rates'!S18)*$D92/8760+1)</f>
        <v>0</v>
      </c>
      <c r="T92" s="95">
        <f ca="1">Main!$B$9*('Failure Rates'!T18)*($D92-$C92)/8760/(('Failure Rates'!T18)*$D92/8760+1)</f>
        <v>0</v>
      </c>
      <c r="U92" s="95">
        <f ca="1">Main!$B$9*('Failure Rates'!U18)*($D92-$C92)/8760/(('Failure Rates'!U18)*$D92/8760+1)</f>
        <v>0</v>
      </c>
      <c r="V92" s="95">
        <f ca="1">Main!$B$9*('Failure Rates'!V18)*($D92-$C92)/8760/(('Failure Rates'!V18)*$D92/8760+1)</f>
        <v>0</v>
      </c>
      <c r="W92" s="95">
        <f ca="1">Main!$B$9*('Failure Rates'!W18)*($D92-$C92)/8760/(('Failure Rates'!W18)*$D92/8760+1)</f>
        <v>0</v>
      </c>
      <c r="X92" s="95">
        <f ca="1">Main!$B$9*('Failure Rates'!X18)*($D92-$C92)/8760/(('Failure Rates'!X18)*$D92/8760+1)</f>
        <v>0</v>
      </c>
      <c r="Y92" s="95">
        <f ca="1">Main!$B$9*('Failure Rates'!Y18)*($D92-$C92)/8760/(('Failure Rates'!Y18)*$D92/8760+1)</f>
        <v>0</v>
      </c>
      <c r="Z92" s="95">
        <f ca="1">Main!$B$9*('Failure Rates'!Z18)*($D92-$C92)/8760/(('Failure Rates'!Z18)*$D92/8760+1)</f>
        <v>0</v>
      </c>
      <c r="AA92" s="95">
        <f ca="1">Main!$B$9*('Failure Rates'!AA18)*($D92-$C92)/8760/(('Failure Rates'!AA18)*$D92/8760+1)</f>
        <v>0</v>
      </c>
      <c r="AB92" s="95">
        <f ca="1">Main!$B$9*('Failure Rates'!AB18)*($D92-$C92)/8760/(('Failure Rates'!AB18)*$D92/8760+1)</f>
        <v>0</v>
      </c>
      <c r="AC92" s="95">
        <f ca="1">Main!$B$9*('Failure Rates'!AC18)*($D92-$C92)/8760/(('Failure Rates'!AC18)*$D92/8760+1)</f>
        <v>0</v>
      </c>
      <c r="AD92" s="95">
        <f ca="1">Main!$B$9*('Failure Rates'!AD18)*($D92-$C92)/8760/(('Failure Rates'!AD18)*$D92/8760+1)</f>
        <v>0</v>
      </c>
      <c r="AE92" s="95">
        <f ca="1">Main!$B$9*('Failure Rates'!AE18)*($D92-$C92)/8760/(('Failure Rates'!AE18)*$D92/8760+1)</f>
        <v>0</v>
      </c>
      <c r="AF92" s="95">
        <f ca="1">Main!$B$9*('Failure Rates'!AF18)*($D92-$C92)/8760/(('Failure Rates'!AF18)*$D92/8760+1)</f>
        <v>0</v>
      </c>
      <c r="AG92" s="95">
        <f ca="1">Main!$B$9*('Failure Rates'!AG18)*($D92-$C92)/8760/(('Failure Rates'!AG18)*$D92/8760+1)</f>
        <v>0</v>
      </c>
      <c r="AH92" s="95">
        <f ca="1">Main!$B$9*('Failure Rates'!AH18)*($D92-$C92)/8760/(('Failure Rates'!AH18)*$D92/8760+1)</f>
        <v>0</v>
      </c>
      <c r="AI92" s="95">
        <f ca="1">Main!$B$9*('Failure Rates'!AI18)*($D92-$C92)/8760/(('Failure Rates'!AI18)*$D92/8760+1)</f>
        <v>0</v>
      </c>
      <c r="AJ92" s="95">
        <f ca="1">Main!$B$9*('Failure Rates'!AJ18)*($D92-$C92)/8760/(('Failure Rates'!AJ18)*$D92/8760+1)</f>
        <v>0</v>
      </c>
      <c r="AK92" s="14">
        <f ca="1">IF(Main!$B$36="No results",0,IF(ISBLANK(Main!$B38),0,(INDEX(Main!$X$22:$X$33,MATCH(Main!$C38,Main!$B$22:$B$33,0))+INDEX(Main!$X$22:$X$33,MATCH(Main!$D38,Main!$B$22:$B$33,0)))))</f>
        <v>0</v>
      </c>
      <c r="AL92" s="14">
        <f ca="1">IF(Main!$B$36="No results",0,IF(ISBLANK(Main!$B38),0,(INDEX(Main!$Z$22:$Z$33,MATCH(Main!$C38,Main!$B$22:$B$33,0)))))</f>
        <v>0</v>
      </c>
      <c r="AM92" s="95">
        <f ca="1">Main!$B$10*('Failure Rates'!E18)*($AL92-$AK92)/8760/(('Failure Rates'!E18)*$AL92/8760+1)</f>
        <v>0</v>
      </c>
      <c r="AN92" s="95">
        <f ca="1">Main!$B$10*('Failure Rates'!F18)*($AL92-$AK92)/8760/(('Failure Rates'!F18)*$AL92/8760+1)</f>
        <v>0</v>
      </c>
      <c r="AO92" s="95">
        <f ca="1">Main!$B$10*('Failure Rates'!G18)*($AL92-$AK92)/8760/(('Failure Rates'!G18)*$AL92/8760+1)</f>
        <v>0</v>
      </c>
      <c r="AP92" s="95">
        <f ca="1">Main!$B$10*('Failure Rates'!H18)*($AL92-$AK92)/8760/(('Failure Rates'!H18)*$AL92/8760+1)</f>
        <v>0</v>
      </c>
      <c r="AQ92" s="95">
        <f ca="1">Main!$B$10*('Failure Rates'!I18)*($AL92-$AK92)/8760/(('Failure Rates'!I18)*$AL92/8760+1)</f>
        <v>0</v>
      </c>
      <c r="AR92" s="95">
        <f ca="1">Main!$B$10*('Failure Rates'!J18)*($AL92-$AK92)/8760/(('Failure Rates'!J18)*$AL92/8760+1)</f>
        <v>0</v>
      </c>
      <c r="AS92" s="95">
        <f ca="1">Main!$B$10*('Failure Rates'!K18)*($AL92-$AK92)/8760/(('Failure Rates'!K18)*$AL92/8760+1)</f>
        <v>0</v>
      </c>
      <c r="AT92" s="95">
        <f ca="1">Main!$B$10*('Failure Rates'!L18)*($AL92-$AK92)/8760/(('Failure Rates'!L18)*$AL92/8760+1)</f>
        <v>0</v>
      </c>
      <c r="AU92" s="95">
        <f ca="1">Main!$B$10*('Failure Rates'!M18)*($AL92-$AK92)/8760/(('Failure Rates'!M18)*$AL92/8760+1)</f>
        <v>0</v>
      </c>
      <c r="AV92" s="95">
        <f ca="1">Main!$B$10*('Failure Rates'!N18)*($AL92-$AK92)/8760/(('Failure Rates'!N18)*$AL92/8760+1)</f>
        <v>0</v>
      </c>
      <c r="AW92" s="95">
        <f ca="1">Main!$B$10*('Failure Rates'!O18)*($AL92-$AK92)/8760/(('Failure Rates'!O18)*$AL92/8760+1)</f>
        <v>0</v>
      </c>
      <c r="AX92" s="95">
        <f ca="1">Main!$B$10*('Failure Rates'!P18)*($AL92-$AK92)/8760/(('Failure Rates'!P18)*$AL92/8760+1)</f>
        <v>0</v>
      </c>
      <c r="AY92" s="95">
        <f ca="1">Main!$B$10*('Failure Rates'!Q18)*($AL92-$AK92)/8760/(('Failure Rates'!Q18)*$AL92/8760+1)</f>
        <v>0</v>
      </c>
      <c r="AZ92" s="95">
        <f ca="1">Main!$B$10*('Failure Rates'!R18)*($AL92-$AK92)/8760/(('Failure Rates'!R18)*$AL92/8760+1)</f>
        <v>0</v>
      </c>
      <c r="BA92" s="95">
        <f ca="1">Main!$B$10*('Failure Rates'!S18)*($AL92-$AK92)/8760/(('Failure Rates'!S18)*$AL92/8760+1)</f>
        <v>0</v>
      </c>
      <c r="BB92" s="95">
        <f ca="1">Main!$B$10*('Failure Rates'!T18)*($AL92-$AK92)/8760/(('Failure Rates'!T18)*$AL92/8760+1)</f>
        <v>0</v>
      </c>
      <c r="BC92" s="95">
        <f ca="1">Main!$B$10*('Failure Rates'!U18)*($AL92-$AK92)/8760/(('Failure Rates'!U18)*$AL92/8760+1)</f>
        <v>0</v>
      </c>
      <c r="BD92" s="95">
        <f ca="1">Main!$B$10*('Failure Rates'!V18)*($AL92-$AK92)/8760/(('Failure Rates'!V18)*$AL92/8760+1)</f>
        <v>0</v>
      </c>
      <c r="BE92" s="95">
        <f ca="1">Main!$B$10*('Failure Rates'!W18)*($AL92-$AK92)/8760/(('Failure Rates'!W18)*$AL92/8760+1)</f>
        <v>0</v>
      </c>
      <c r="BF92" s="95">
        <f ca="1">Main!$B$10*('Failure Rates'!X18)*($AL92-$AK92)/8760/(('Failure Rates'!X18)*$AL92/8760+1)</f>
        <v>0</v>
      </c>
      <c r="BG92" s="95">
        <f ca="1">Main!$B$10*('Failure Rates'!Y18)*($AL92-$AK92)/8760/(('Failure Rates'!Y18)*$AL92/8760+1)</f>
        <v>0</v>
      </c>
      <c r="BH92" s="95">
        <f ca="1">Main!$B$10*('Failure Rates'!Z18)*($AL92-$AK92)/8760/(('Failure Rates'!Z18)*$AL92/8760+1)</f>
        <v>0</v>
      </c>
      <c r="BI92" s="95">
        <f ca="1">Main!$B$10*('Failure Rates'!AA18)*($AL92-$AK92)/8760/(('Failure Rates'!AA18)*$AL92/8760+1)</f>
        <v>0</v>
      </c>
      <c r="BJ92" s="95">
        <f ca="1">Main!$B$10*('Failure Rates'!AB18)*($AL92-$AK92)/8760/(('Failure Rates'!AB18)*$AL92/8760+1)</f>
        <v>0</v>
      </c>
      <c r="BK92" s="95">
        <f ca="1">Main!$B$10*('Failure Rates'!AC18)*($AL92-$AK92)/8760/(('Failure Rates'!AC18)*$AL92/8760+1)</f>
        <v>0</v>
      </c>
      <c r="BL92" s="95">
        <f ca="1">Main!$B$10*('Failure Rates'!AD18)*($AL92-$AK92)/8760/(('Failure Rates'!AD18)*$AL92/8760+1)</f>
        <v>0</v>
      </c>
      <c r="BM92" s="95">
        <f ca="1">Main!$B$10*('Failure Rates'!AE18)*($AL92-$AK92)/8760/(('Failure Rates'!AE18)*$AL92/8760+1)</f>
        <v>0</v>
      </c>
      <c r="BN92" s="95">
        <f ca="1">Main!$B$10*('Failure Rates'!AF18)*($AL92-$AK92)/8760/(('Failure Rates'!AF18)*$AL92/8760+1)</f>
        <v>0</v>
      </c>
      <c r="BO92" s="95">
        <f ca="1">Main!$B$10*('Failure Rates'!AG18)*($AL92-$AK92)/8760/(('Failure Rates'!AG18)*$AL92/8760+1)</f>
        <v>0</v>
      </c>
      <c r="BP92" s="95">
        <f ca="1">Main!$B$10*('Failure Rates'!AH18)*($AL92-$AK92)/8760/(('Failure Rates'!AH18)*$AL92/8760+1)</f>
        <v>0</v>
      </c>
      <c r="BQ92" s="95">
        <f ca="1">Main!$B$10*('Failure Rates'!AI18)*($AL92-$AK92)/8760/(('Failure Rates'!AI18)*$AL92/8760+1)</f>
        <v>0</v>
      </c>
      <c r="BR92" s="95">
        <f ca="1">Main!$B$10*('Failure Rates'!AJ18)*($AL92-$AK92)/8760/(('Failure Rates'!AJ18)*$AL92/8760+1)</f>
        <v>0</v>
      </c>
    </row>
    <row r="93" spans="2:70" ht="10.5" x14ac:dyDescent="0.25">
      <c r="B93" s="8" t="s">
        <v>181</v>
      </c>
      <c r="C93" s="8">
        <f ca="1">IF(Main!$B$36="No results",0,IF(ISBLANK(Main!$B39),0,(INDEX(Main!$V$22:$V$33,MATCH(Main!$C39,Main!$B$22:$B$33,0))+INDEX(Main!$V$22:$V$33,MATCH(Main!$D39,Main!$B$22:$B$33,0)))))</f>
        <v>0</v>
      </c>
      <c r="D93" s="8">
        <f ca="1">IF(Main!$B$36="No results",0,IF(ISBLANK(Main!$B39),0,(INDEX(Main!$Z$22:$Z$33,MATCH(Main!$C39,Main!$B$22:$B$33,0)))))</f>
        <v>0</v>
      </c>
      <c r="E93" s="95">
        <f ca="1">Main!$B$9*('Failure Rates'!E19)*($D93-$C93)/8760/(('Failure Rates'!E19)*$D93/8760+1)</f>
        <v>0</v>
      </c>
      <c r="F93" s="95">
        <f ca="1">Main!$B$9*('Failure Rates'!F19)*($D93-$C93)/8760/(('Failure Rates'!F19)*$D93/8760+1)</f>
        <v>0</v>
      </c>
      <c r="G93" s="95">
        <f ca="1">Main!$B$9*('Failure Rates'!G19)*($D93-$C93)/8760/(('Failure Rates'!G19)*$D93/8760+1)</f>
        <v>0</v>
      </c>
      <c r="H93" s="95">
        <f ca="1">Main!$B$9*('Failure Rates'!H19)*($D93-$C93)/8760/(('Failure Rates'!H19)*$D93/8760+1)</f>
        <v>0</v>
      </c>
      <c r="I93" s="95">
        <f ca="1">Main!$B$9*('Failure Rates'!I19)*($D93-$C93)/8760/(('Failure Rates'!I19)*$D93/8760+1)</f>
        <v>0</v>
      </c>
      <c r="J93" s="95">
        <f ca="1">Main!$B$9*('Failure Rates'!J19)*($D93-$C93)/8760/(('Failure Rates'!J19)*$D93/8760+1)</f>
        <v>0</v>
      </c>
      <c r="K93" s="95">
        <f ca="1">Main!$B$9*('Failure Rates'!K19)*($D93-$C93)/8760/(('Failure Rates'!K19)*$D93/8760+1)</f>
        <v>0</v>
      </c>
      <c r="L93" s="95">
        <f ca="1">Main!$B$9*('Failure Rates'!L19)*($D93-$C93)/8760/(('Failure Rates'!L19)*$D93/8760+1)</f>
        <v>0</v>
      </c>
      <c r="M93" s="95">
        <f ca="1">Main!$B$9*('Failure Rates'!M19)*($D93-$C93)/8760/(('Failure Rates'!M19)*$D93/8760+1)</f>
        <v>0</v>
      </c>
      <c r="N93" s="95">
        <f ca="1">Main!$B$9*('Failure Rates'!N19)*($D93-$C93)/8760/(('Failure Rates'!N19)*$D93/8760+1)</f>
        <v>0</v>
      </c>
      <c r="O93" s="95">
        <f ca="1">Main!$B$9*('Failure Rates'!O19)*($D93-$C93)/8760/(('Failure Rates'!O19)*$D93/8760+1)</f>
        <v>0</v>
      </c>
      <c r="P93" s="95">
        <f ca="1">Main!$B$9*('Failure Rates'!P19)*($D93-$C93)/8760/(('Failure Rates'!P19)*$D93/8760+1)</f>
        <v>0</v>
      </c>
      <c r="Q93" s="95">
        <f ca="1">Main!$B$9*('Failure Rates'!Q19)*($D93-$C93)/8760/(('Failure Rates'!Q19)*$D93/8760+1)</f>
        <v>0</v>
      </c>
      <c r="R93" s="95">
        <f ca="1">Main!$B$9*('Failure Rates'!R19)*($D93-$C93)/8760/(('Failure Rates'!R19)*$D93/8760+1)</f>
        <v>0</v>
      </c>
      <c r="S93" s="95">
        <f ca="1">Main!$B$9*('Failure Rates'!S19)*($D93-$C93)/8760/(('Failure Rates'!S19)*$D93/8760+1)</f>
        <v>0</v>
      </c>
      <c r="T93" s="95">
        <f ca="1">Main!$B$9*('Failure Rates'!T19)*($D93-$C93)/8760/(('Failure Rates'!T19)*$D93/8760+1)</f>
        <v>0</v>
      </c>
      <c r="U93" s="95">
        <f ca="1">Main!$B$9*('Failure Rates'!U19)*($D93-$C93)/8760/(('Failure Rates'!U19)*$D93/8760+1)</f>
        <v>0</v>
      </c>
      <c r="V93" s="95">
        <f ca="1">Main!$B$9*('Failure Rates'!V19)*($D93-$C93)/8760/(('Failure Rates'!V19)*$D93/8760+1)</f>
        <v>0</v>
      </c>
      <c r="W93" s="95">
        <f ca="1">Main!$B$9*('Failure Rates'!W19)*($D93-$C93)/8760/(('Failure Rates'!W19)*$D93/8760+1)</f>
        <v>0</v>
      </c>
      <c r="X93" s="95">
        <f ca="1">Main!$B$9*('Failure Rates'!X19)*($D93-$C93)/8760/(('Failure Rates'!X19)*$D93/8760+1)</f>
        <v>0</v>
      </c>
      <c r="Y93" s="95">
        <f ca="1">Main!$B$9*('Failure Rates'!Y19)*($D93-$C93)/8760/(('Failure Rates'!Y19)*$D93/8760+1)</f>
        <v>0</v>
      </c>
      <c r="Z93" s="95">
        <f ca="1">Main!$B$9*('Failure Rates'!Z19)*($D93-$C93)/8760/(('Failure Rates'!Z19)*$D93/8760+1)</f>
        <v>0</v>
      </c>
      <c r="AA93" s="95">
        <f ca="1">Main!$B$9*('Failure Rates'!AA19)*($D93-$C93)/8760/(('Failure Rates'!AA19)*$D93/8760+1)</f>
        <v>0</v>
      </c>
      <c r="AB93" s="95">
        <f ca="1">Main!$B$9*('Failure Rates'!AB19)*($D93-$C93)/8760/(('Failure Rates'!AB19)*$D93/8760+1)</f>
        <v>0</v>
      </c>
      <c r="AC93" s="95">
        <f ca="1">Main!$B$9*('Failure Rates'!AC19)*($D93-$C93)/8760/(('Failure Rates'!AC19)*$D93/8760+1)</f>
        <v>0</v>
      </c>
      <c r="AD93" s="95">
        <f ca="1">Main!$B$9*('Failure Rates'!AD19)*($D93-$C93)/8760/(('Failure Rates'!AD19)*$D93/8760+1)</f>
        <v>0</v>
      </c>
      <c r="AE93" s="95">
        <f ca="1">Main!$B$9*('Failure Rates'!AE19)*($D93-$C93)/8760/(('Failure Rates'!AE19)*$D93/8760+1)</f>
        <v>0</v>
      </c>
      <c r="AF93" s="95">
        <f ca="1">Main!$B$9*('Failure Rates'!AF19)*($D93-$C93)/8760/(('Failure Rates'!AF19)*$D93/8760+1)</f>
        <v>0</v>
      </c>
      <c r="AG93" s="95">
        <f ca="1">Main!$B$9*('Failure Rates'!AG19)*($D93-$C93)/8760/(('Failure Rates'!AG19)*$D93/8760+1)</f>
        <v>0</v>
      </c>
      <c r="AH93" s="95">
        <f ca="1">Main!$B$9*('Failure Rates'!AH19)*($D93-$C93)/8760/(('Failure Rates'!AH19)*$D93/8760+1)</f>
        <v>0</v>
      </c>
      <c r="AI93" s="95">
        <f ca="1">Main!$B$9*('Failure Rates'!AI19)*($D93-$C93)/8760/(('Failure Rates'!AI19)*$D93/8760+1)</f>
        <v>0</v>
      </c>
      <c r="AJ93" s="95">
        <f ca="1">Main!$B$9*('Failure Rates'!AJ19)*($D93-$C93)/8760/(('Failure Rates'!AJ19)*$D93/8760+1)</f>
        <v>0</v>
      </c>
      <c r="AK93" s="14">
        <f ca="1">IF(Main!$B$36="No results",0,IF(ISBLANK(Main!$B39),0,(INDEX(Main!$X$22:$X$33,MATCH(Main!$C39,Main!$B$22:$B$33,0))+INDEX(Main!$X$22:$X$33,MATCH(Main!$D39,Main!$B$22:$B$33,0)))))</f>
        <v>0</v>
      </c>
      <c r="AL93" s="14">
        <f ca="1">IF(Main!$B$36="No results",0,IF(ISBLANK(Main!$B39),0,(INDEX(Main!$Z$22:$Z$33,MATCH(Main!$C39,Main!$B$22:$B$33,0)))))</f>
        <v>0</v>
      </c>
      <c r="AM93" s="95">
        <f ca="1">Main!$B$10*('Failure Rates'!E19)*($AL93-$AK93)/8760/(('Failure Rates'!E19)*$AL93/8760+1)</f>
        <v>0</v>
      </c>
      <c r="AN93" s="95">
        <f ca="1">Main!$B$10*('Failure Rates'!F19)*($AL93-$AK93)/8760/(('Failure Rates'!F19)*$AL93/8760+1)</f>
        <v>0</v>
      </c>
      <c r="AO93" s="95">
        <f ca="1">Main!$B$10*('Failure Rates'!G19)*($AL93-$AK93)/8760/(('Failure Rates'!G19)*$AL93/8760+1)</f>
        <v>0</v>
      </c>
      <c r="AP93" s="95">
        <f ca="1">Main!$B$10*('Failure Rates'!H19)*($AL93-$AK93)/8760/(('Failure Rates'!H19)*$AL93/8760+1)</f>
        <v>0</v>
      </c>
      <c r="AQ93" s="95">
        <f ca="1">Main!$B$10*('Failure Rates'!I19)*($AL93-$AK93)/8760/(('Failure Rates'!I19)*$AL93/8760+1)</f>
        <v>0</v>
      </c>
      <c r="AR93" s="95">
        <f ca="1">Main!$B$10*('Failure Rates'!J19)*($AL93-$AK93)/8760/(('Failure Rates'!J19)*$AL93/8760+1)</f>
        <v>0</v>
      </c>
      <c r="AS93" s="95">
        <f ca="1">Main!$B$10*('Failure Rates'!K19)*($AL93-$AK93)/8760/(('Failure Rates'!K19)*$AL93/8760+1)</f>
        <v>0</v>
      </c>
      <c r="AT93" s="95">
        <f ca="1">Main!$B$10*('Failure Rates'!L19)*($AL93-$AK93)/8760/(('Failure Rates'!L19)*$AL93/8760+1)</f>
        <v>0</v>
      </c>
      <c r="AU93" s="95">
        <f ca="1">Main!$B$10*('Failure Rates'!M19)*($AL93-$AK93)/8760/(('Failure Rates'!M19)*$AL93/8760+1)</f>
        <v>0</v>
      </c>
      <c r="AV93" s="95">
        <f ca="1">Main!$B$10*('Failure Rates'!N19)*($AL93-$AK93)/8760/(('Failure Rates'!N19)*$AL93/8760+1)</f>
        <v>0</v>
      </c>
      <c r="AW93" s="95">
        <f ca="1">Main!$B$10*('Failure Rates'!O19)*($AL93-$AK93)/8760/(('Failure Rates'!O19)*$AL93/8760+1)</f>
        <v>0</v>
      </c>
      <c r="AX93" s="95">
        <f ca="1">Main!$B$10*('Failure Rates'!P19)*($AL93-$AK93)/8760/(('Failure Rates'!P19)*$AL93/8760+1)</f>
        <v>0</v>
      </c>
      <c r="AY93" s="95">
        <f ca="1">Main!$B$10*('Failure Rates'!Q19)*($AL93-$AK93)/8760/(('Failure Rates'!Q19)*$AL93/8760+1)</f>
        <v>0</v>
      </c>
      <c r="AZ93" s="95">
        <f ca="1">Main!$B$10*('Failure Rates'!R19)*($AL93-$AK93)/8760/(('Failure Rates'!R19)*$AL93/8760+1)</f>
        <v>0</v>
      </c>
      <c r="BA93" s="95">
        <f ca="1">Main!$B$10*('Failure Rates'!S19)*($AL93-$AK93)/8760/(('Failure Rates'!S19)*$AL93/8760+1)</f>
        <v>0</v>
      </c>
      <c r="BB93" s="95">
        <f ca="1">Main!$B$10*('Failure Rates'!T19)*($AL93-$AK93)/8760/(('Failure Rates'!T19)*$AL93/8760+1)</f>
        <v>0</v>
      </c>
      <c r="BC93" s="95">
        <f ca="1">Main!$B$10*('Failure Rates'!U19)*($AL93-$AK93)/8760/(('Failure Rates'!U19)*$AL93/8760+1)</f>
        <v>0</v>
      </c>
      <c r="BD93" s="95">
        <f ca="1">Main!$B$10*('Failure Rates'!V19)*($AL93-$AK93)/8760/(('Failure Rates'!V19)*$AL93/8760+1)</f>
        <v>0</v>
      </c>
      <c r="BE93" s="95">
        <f ca="1">Main!$B$10*('Failure Rates'!W19)*($AL93-$AK93)/8760/(('Failure Rates'!W19)*$AL93/8760+1)</f>
        <v>0</v>
      </c>
      <c r="BF93" s="95">
        <f ca="1">Main!$B$10*('Failure Rates'!X19)*($AL93-$AK93)/8760/(('Failure Rates'!X19)*$AL93/8760+1)</f>
        <v>0</v>
      </c>
      <c r="BG93" s="95">
        <f ca="1">Main!$B$10*('Failure Rates'!Y19)*($AL93-$AK93)/8760/(('Failure Rates'!Y19)*$AL93/8760+1)</f>
        <v>0</v>
      </c>
      <c r="BH93" s="95">
        <f ca="1">Main!$B$10*('Failure Rates'!Z19)*($AL93-$AK93)/8760/(('Failure Rates'!Z19)*$AL93/8760+1)</f>
        <v>0</v>
      </c>
      <c r="BI93" s="95">
        <f ca="1">Main!$B$10*('Failure Rates'!AA19)*($AL93-$AK93)/8760/(('Failure Rates'!AA19)*$AL93/8760+1)</f>
        <v>0</v>
      </c>
      <c r="BJ93" s="95">
        <f ca="1">Main!$B$10*('Failure Rates'!AB19)*($AL93-$AK93)/8760/(('Failure Rates'!AB19)*$AL93/8760+1)</f>
        <v>0</v>
      </c>
      <c r="BK93" s="95">
        <f ca="1">Main!$B$10*('Failure Rates'!AC19)*($AL93-$AK93)/8760/(('Failure Rates'!AC19)*$AL93/8760+1)</f>
        <v>0</v>
      </c>
      <c r="BL93" s="95">
        <f ca="1">Main!$B$10*('Failure Rates'!AD19)*($AL93-$AK93)/8760/(('Failure Rates'!AD19)*$AL93/8760+1)</f>
        <v>0</v>
      </c>
      <c r="BM93" s="95">
        <f ca="1">Main!$B$10*('Failure Rates'!AE19)*($AL93-$AK93)/8760/(('Failure Rates'!AE19)*$AL93/8760+1)</f>
        <v>0</v>
      </c>
      <c r="BN93" s="95">
        <f ca="1">Main!$B$10*('Failure Rates'!AF19)*($AL93-$AK93)/8760/(('Failure Rates'!AF19)*$AL93/8760+1)</f>
        <v>0</v>
      </c>
      <c r="BO93" s="95">
        <f ca="1">Main!$B$10*('Failure Rates'!AG19)*($AL93-$AK93)/8760/(('Failure Rates'!AG19)*$AL93/8760+1)</f>
        <v>0</v>
      </c>
      <c r="BP93" s="95">
        <f ca="1">Main!$B$10*('Failure Rates'!AH19)*($AL93-$AK93)/8760/(('Failure Rates'!AH19)*$AL93/8760+1)</f>
        <v>0</v>
      </c>
      <c r="BQ93" s="95">
        <f ca="1">Main!$B$10*('Failure Rates'!AI19)*($AL93-$AK93)/8760/(('Failure Rates'!AI19)*$AL93/8760+1)</f>
        <v>0</v>
      </c>
      <c r="BR93" s="95">
        <f ca="1">Main!$B$10*('Failure Rates'!AJ19)*($AL93-$AK93)/8760/(('Failure Rates'!AJ19)*$AL93/8760+1)</f>
        <v>0</v>
      </c>
    </row>
    <row r="94" spans="2:70" ht="10.5" x14ac:dyDescent="0.25">
      <c r="B94" s="8" t="s">
        <v>182</v>
      </c>
      <c r="C94" s="8">
        <f ca="1">IF(Main!$B$36="No results",0,IF(ISBLANK(Main!$B40),0,(INDEX(Main!$V$22:$V$33,MATCH(Main!$C40,Main!$B$22:$B$33,0))+INDEX(Main!$V$22:$V$33,MATCH(Main!$D40,Main!$B$22:$B$33,0)))))</f>
        <v>0</v>
      </c>
      <c r="D94" s="8">
        <f ca="1">IF(Main!$B$36="No results",0,IF(ISBLANK(Main!$B40),0,(INDEX(Main!$Z$22:$Z$33,MATCH(Main!$C40,Main!$B$22:$B$33,0)))))</f>
        <v>0</v>
      </c>
      <c r="E94" s="95">
        <f ca="1">Main!$B$9*('Failure Rates'!E20)*($D94-$C94)/8760/(('Failure Rates'!E20)*$D94/8760+1)</f>
        <v>0</v>
      </c>
      <c r="F94" s="95">
        <f ca="1">Main!$B$9*('Failure Rates'!F20)*($D94-$C94)/8760/(('Failure Rates'!F20)*$D94/8760+1)</f>
        <v>0</v>
      </c>
      <c r="G94" s="95">
        <f ca="1">Main!$B$9*('Failure Rates'!G20)*($D94-$C94)/8760/(('Failure Rates'!G20)*$D94/8760+1)</f>
        <v>0</v>
      </c>
      <c r="H94" s="95">
        <f ca="1">Main!$B$9*('Failure Rates'!H20)*($D94-$C94)/8760/(('Failure Rates'!H20)*$D94/8760+1)</f>
        <v>0</v>
      </c>
      <c r="I94" s="95">
        <f ca="1">Main!$B$9*('Failure Rates'!I20)*($D94-$C94)/8760/(('Failure Rates'!I20)*$D94/8760+1)</f>
        <v>0</v>
      </c>
      <c r="J94" s="95">
        <f ca="1">Main!$B$9*('Failure Rates'!J20)*($D94-$C94)/8760/(('Failure Rates'!J20)*$D94/8760+1)</f>
        <v>0</v>
      </c>
      <c r="K94" s="95">
        <f ca="1">Main!$B$9*('Failure Rates'!K20)*($D94-$C94)/8760/(('Failure Rates'!K20)*$D94/8760+1)</f>
        <v>0</v>
      </c>
      <c r="L94" s="95">
        <f ca="1">Main!$B$9*('Failure Rates'!L20)*($D94-$C94)/8760/(('Failure Rates'!L20)*$D94/8760+1)</f>
        <v>0</v>
      </c>
      <c r="M94" s="95">
        <f ca="1">Main!$B$9*('Failure Rates'!M20)*($D94-$C94)/8760/(('Failure Rates'!M20)*$D94/8760+1)</f>
        <v>0</v>
      </c>
      <c r="N94" s="95">
        <f ca="1">Main!$B$9*('Failure Rates'!N20)*($D94-$C94)/8760/(('Failure Rates'!N20)*$D94/8760+1)</f>
        <v>0</v>
      </c>
      <c r="O94" s="95">
        <f ca="1">Main!$B$9*('Failure Rates'!O20)*($D94-$C94)/8760/(('Failure Rates'!O20)*$D94/8760+1)</f>
        <v>0</v>
      </c>
      <c r="P94" s="95">
        <f ca="1">Main!$B$9*('Failure Rates'!P20)*($D94-$C94)/8760/(('Failure Rates'!P20)*$D94/8760+1)</f>
        <v>0</v>
      </c>
      <c r="Q94" s="95">
        <f ca="1">Main!$B$9*('Failure Rates'!Q20)*($D94-$C94)/8760/(('Failure Rates'!Q20)*$D94/8760+1)</f>
        <v>0</v>
      </c>
      <c r="R94" s="95">
        <f ca="1">Main!$B$9*('Failure Rates'!R20)*($D94-$C94)/8760/(('Failure Rates'!R20)*$D94/8760+1)</f>
        <v>0</v>
      </c>
      <c r="S94" s="95">
        <f ca="1">Main!$B$9*('Failure Rates'!S20)*($D94-$C94)/8760/(('Failure Rates'!S20)*$D94/8760+1)</f>
        <v>0</v>
      </c>
      <c r="T94" s="95">
        <f ca="1">Main!$B$9*('Failure Rates'!T20)*($D94-$C94)/8760/(('Failure Rates'!T20)*$D94/8760+1)</f>
        <v>0</v>
      </c>
      <c r="U94" s="95">
        <f ca="1">Main!$B$9*('Failure Rates'!U20)*($D94-$C94)/8760/(('Failure Rates'!U20)*$D94/8760+1)</f>
        <v>0</v>
      </c>
      <c r="V94" s="95">
        <f ca="1">Main!$B$9*('Failure Rates'!V20)*($D94-$C94)/8760/(('Failure Rates'!V20)*$D94/8760+1)</f>
        <v>0</v>
      </c>
      <c r="W94" s="95">
        <f ca="1">Main!$B$9*('Failure Rates'!W20)*($D94-$C94)/8760/(('Failure Rates'!W20)*$D94/8760+1)</f>
        <v>0</v>
      </c>
      <c r="X94" s="95">
        <f ca="1">Main!$B$9*('Failure Rates'!X20)*($D94-$C94)/8760/(('Failure Rates'!X20)*$D94/8760+1)</f>
        <v>0</v>
      </c>
      <c r="Y94" s="95">
        <f ca="1">Main!$B$9*('Failure Rates'!Y20)*($D94-$C94)/8760/(('Failure Rates'!Y20)*$D94/8760+1)</f>
        <v>0</v>
      </c>
      <c r="Z94" s="95">
        <f ca="1">Main!$B$9*('Failure Rates'!Z20)*($D94-$C94)/8760/(('Failure Rates'!Z20)*$D94/8760+1)</f>
        <v>0</v>
      </c>
      <c r="AA94" s="95">
        <f ca="1">Main!$B$9*('Failure Rates'!AA20)*($D94-$C94)/8760/(('Failure Rates'!AA20)*$D94/8760+1)</f>
        <v>0</v>
      </c>
      <c r="AB94" s="95">
        <f ca="1">Main!$B$9*('Failure Rates'!AB20)*($D94-$C94)/8760/(('Failure Rates'!AB20)*$D94/8760+1)</f>
        <v>0</v>
      </c>
      <c r="AC94" s="95">
        <f ca="1">Main!$B$9*('Failure Rates'!AC20)*($D94-$C94)/8760/(('Failure Rates'!AC20)*$D94/8760+1)</f>
        <v>0</v>
      </c>
      <c r="AD94" s="95">
        <f ca="1">Main!$B$9*('Failure Rates'!AD20)*($D94-$C94)/8760/(('Failure Rates'!AD20)*$D94/8760+1)</f>
        <v>0</v>
      </c>
      <c r="AE94" s="95">
        <f ca="1">Main!$B$9*('Failure Rates'!AE20)*($D94-$C94)/8760/(('Failure Rates'!AE20)*$D94/8760+1)</f>
        <v>0</v>
      </c>
      <c r="AF94" s="95">
        <f ca="1">Main!$B$9*('Failure Rates'!AF20)*($D94-$C94)/8760/(('Failure Rates'!AF20)*$D94/8760+1)</f>
        <v>0</v>
      </c>
      <c r="AG94" s="95">
        <f ca="1">Main!$B$9*('Failure Rates'!AG20)*($D94-$C94)/8760/(('Failure Rates'!AG20)*$D94/8760+1)</f>
        <v>0</v>
      </c>
      <c r="AH94" s="95">
        <f ca="1">Main!$B$9*('Failure Rates'!AH20)*($D94-$C94)/8760/(('Failure Rates'!AH20)*$D94/8760+1)</f>
        <v>0</v>
      </c>
      <c r="AI94" s="95">
        <f ca="1">Main!$B$9*('Failure Rates'!AI20)*($D94-$C94)/8760/(('Failure Rates'!AI20)*$D94/8760+1)</f>
        <v>0</v>
      </c>
      <c r="AJ94" s="95">
        <f ca="1">Main!$B$9*('Failure Rates'!AJ20)*($D94-$C94)/8760/(('Failure Rates'!AJ20)*$D94/8760+1)</f>
        <v>0</v>
      </c>
      <c r="AK94" s="14">
        <f ca="1">IF(Main!$B$36="No results",0,IF(ISBLANK(Main!$B40),0,(INDEX(Main!$X$22:$X$33,MATCH(Main!$C40,Main!$B$22:$B$33,0))+INDEX(Main!$X$22:$X$33,MATCH(Main!$D40,Main!$B$22:$B$33,0)))))</f>
        <v>0</v>
      </c>
      <c r="AL94" s="14">
        <f ca="1">IF(Main!$B$36="No results",0,IF(ISBLANK(Main!$B40),0,(INDEX(Main!$Z$22:$Z$33,MATCH(Main!$C40,Main!$B$22:$B$33,0)))))</f>
        <v>0</v>
      </c>
      <c r="AM94" s="95">
        <f ca="1">Main!$B$10*('Failure Rates'!E20)*($AL94-$AK94)/8760/(('Failure Rates'!E20)*$AL94/8760+1)</f>
        <v>0</v>
      </c>
      <c r="AN94" s="95">
        <f ca="1">Main!$B$10*('Failure Rates'!F20)*($AL94-$AK94)/8760/(('Failure Rates'!F20)*$AL94/8760+1)</f>
        <v>0</v>
      </c>
      <c r="AO94" s="95">
        <f ca="1">Main!$B$10*('Failure Rates'!G20)*($AL94-$AK94)/8760/(('Failure Rates'!G20)*$AL94/8760+1)</f>
        <v>0</v>
      </c>
      <c r="AP94" s="95">
        <f ca="1">Main!$B$10*('Failure Rates'!H20)*($AL94-$AK94)/8760/(('Failure Rates'!H20)*$AL94/8760+1)</f>
        <v>0</v>
      </c>
      <c r="AQ94" s="95">
        <f ca="1">Main!$B$10*('Failure Rates'!I20)*($AL94-$AK94)/8760/(('Failure Rates'!I20)*$AL94/8760+1)</f>
        <v>0</v>
      </c>
      <c r="AR94" s="95">
        <f ca="1">Main!$B$10*('Failure Rates'!J20)*($AL94-$AK94)/8760/(('Failure Rates'!J20)*$AL94/8760+1)</f>
        <v>0</v>
      </c>
      <c r="AS94" s="95">
        <f ca="1">Main!$B$10*('Failure Rates'!K20)*($AL94-$AK94)/8760/(('Failure Rates'!K20)*$AL94/8760+1)</f>
        <v>0</v>
      </c>
      <c r="AT94" s="95">
        <f ca="1">Main!$B$10*('Failure Rates'!L20)*($AL94-$AK94)/8760/(('Failure Rates'!L20)*$AL94/8760+1)</f>
        <v>0</v>
      </c>
      <c r="AU94" s="95">
        <f ca="1">Main!$B$10*('Failure Rates'!M20)*($AL94-$AK94)/8760/(('Failure Rates'!M20)*$AL94/8760+1)</f>
        <v>0</v>
      </c>
      <c r="AV94" s="95">
        <f ca="1">Main!$B$10*('Failure Rates'!N20)*($AL94-$AK94)/8760/(('Failure Rates'!N20)*$AL94/8760+1)</f>
        <v>0</v>
      </c>
      <c r="AW94" s="95">
        <f ca="1">Main!$B$10*('Failure Rates'!O20)*($AL94-$AK94)/8760/(('Failure Rates'!O20)*$AL94/8760+1)</f>
        <v>0</v>
      </c>
      <c r="AX94" s="95">
        <f ca="1">Main!$B$10*('Failure Rates'!P20)*($AL94-$AK94)/8760/(('Failure Rates'!P20)*$AL94/8760+1)</f>
        <v>0</v>
      </c>
      <c r="AY94" s="95">
        <f ca="1">Main!$B$10*('Failure Rates'!Q20)*($AL94-$AK94)/8760/(('Failure Rates'!Q20)*$AL94/8760+1)</f>
        <v>0</v>
      </c>
      <c r="AZ94" s="95">
        <f ca="1">Main!$B$10*('Failure Rates'!R20)*($AL94-$AK94)/8760/(('Failure Rates'!R20)*$AL94/8760+1)</f>
        <v>0</v>
      </c>
      <c r="BA94" s="95">
        <f ca="1">Main!$B$10*('Failure Rates'!S20)*($AL94-$AK94)/8760/(('Failure Rates'!S20)*$AL94/8760+1)</f>
        <v>0</v>
      </c>
      <c r="BB94" s="95">
        <f ca="1">Main!$B$10*('Failure Rates'!T20)*($AL94-$AK94)/8760/(('Failure Rates'!T20)*$AL94/8760+1)</f>
        <v>0</v>
      </c>
      <c r="BC94" s="95">
        <f ca="1">Main!$B$10*('Failure Rates'!U20)*($AL94-$AK94)/8760/(('Failure Rates'!U20)*$AL94/8760+1)</f>
        <v>0</v>
      </c>
      <c r="BD94" s="95">
        <f ca="1">Main!$B$10*('Failure Rates'!V20)*($AL94-$AK94)/8760/(('Failure Rates'!V20)*$AL94/8760+1)</f>
        <v>0</v>
      </c>
      <c r="BE94" s="95">
        <f ca="1">Main!$B$10*('Failure Rates'!W20)*($AL94-$AK94)/8760/(('Failure Rates'!W20)*$AL94/8760+1)</f>
        <v>0</v>
      </c>
      <c r="BF94" s="95">
        <f ca="1">Main!$B$10*('Failure Rates'!X20)*($AL94-$AK94)/8760/(('Failure Rates'!X20)*$AL94/8760+1)</f>
        <v>0</v>
      </c>
      <c r="BG94" s="95">
        <f ca="1">Main!$B$10*('Failure Rates'!Y20)*($AL94-$AK94)/8760/(('Failure Rates'!Y20)*$AL94/8760+1)</f>
        <v>0</v>
      </c>
      <c r="BH94" s="95">
        <f ca="1">Main!$B$10*('Failure Rates'!Z20)*($AL94-$AK94)/8760/(('Failure Rates'!Z20)*$AL94/8760+1)</f>
        <v>0</v>
      </c>
      <c r="BI94" s="95">
        <f ca="1">Main!$B$10*('Failure Rates'!AA20)*($AL94-$AK94)/8760/(('Failure Rates'!AA20)*$AL94/8760+1)</f>
        <v>0</v>
      </c>
      <c r="BJ94" s="95">
        <f ca="1">Main!$B$10*('Failure Rates'!AB20)*($AL94-$AK94)/8760/(('Failure Rates'!AB20)*$AL94/8760+1)</f>
        <v>0</v>
      </c>
      <c r="BK94" s="95">
        <f ca="1">Main!$B$10*('Failure Rates'!AC20)*($AL94-$AK94)/8760/(('Failure Rates'!AC20)*$AL94/8760+1)</f>
        <v>0</v>
      </c>
      <c r="BL94" s="95">
        <f ca="1">Main!$B$10*('Failure Rates'!AD20)*($AL94-$AK94)/8760/(('Failure Rates'!AD20)*$AL94/8760+1)</f>
        <v>0</v>
      </c>
      <c r="BM94" s="95">
        <f ca="1">Main!$B$10*('Failure Rates'!AE20)*($AL94-$AK94)/8760/(('Failure Rates'!AE20)*$AL94/8760+1)</f>
        <v>0</v>
      </c>
      <c r="BN94" s="95">
        <f ca="1">Main!$B$10*('Failure Rates'!AF20)*($AL94-$AK94)/8760/(('Failure Rates'!AF20)*$AL94/8760+1)</f>
        <v>0</v>
      </c>
      <c r="BO94" s="95">
        <f ca="1">Main!$B$10*('Failure Rates'!AG20)*($AL94-$AK94)/8760/(('Failure Rates'!AG20)*$AL94/8760+1)</f>
        <v>0</v>
      </c>
      <c r="BP94" s="95">
        <f ca="1">Main!$B$10*('Failure Rates'!AH20)*($AL94-$AK94)/8760/(('Failure Rates'!AH20)*$AL94/8760+1)</f>
        <v>0</v>
      </c>
      <c r="BQ94" s="95">
        <f ca="1">Main!$B$10*('Failure Rates'!AI20)*($AL94-$AK94)/8760/(('Failure Rates'!AI20)*$AL94/8760+1)</f>
        <v>0</v>
      </c>
      <c r="BR94" s="95">
        <f ca="1">Main!$B$10*('Failure Rates'!AJ20)*($AL94-$AK94)/8760/(('Failure Rates'!AJ20)*$AL94/8760+1)</f>
        <v>0</v>
      </c>
    </row>
    <row r="95" spans="2:70" ht="10.5" x14ac:dyDescent="0.25">
      <c r="B95" s="8" t="s">
        <v>183</v>
      </c>
      <c r="C95" s="8">
        <f ca="1">IF(Main!$B$36="No results",0,IF(ISBLANK(Main!$B41),0,(INDEX(Main!$V$22:$V$33,MATCH(Main!$C41,Main!$B$22:$B$33,0))+INDEX(Main!$V$22:$V$33,MATCH(Main!$D41,Main!$B$22:$B$33,0)))))</f>
        <v>0</v>
      </c>
      <c r="D95" s="8">
        <f ca="1">IF(Main!$B$36="No results",0,IF(ISBLANK(Main!$B41),0,(INDEX(Main!$Z$22:$Z$33,MATCH(Main!$C41,Main!$B$22:$B$33,0)))))</f>
        <v>0</v>
      </c>
      <c r="E95" s="95">
        <f ca="1">Main!$B$9*('Failure Rates'!E21)*($D95-$C95)/8760/(('Failure Rates'!E21)*$D95/8760+1)</f>
        <v>0</v>
      </c>
      <c r="F95" s="95">
        <f ca="1">Main!$B$9*('Failure Rates'!F21)*($D95-$C95)/8760/(('Failure Rates'!F21)*$D95/8760+1)</f>
        <v>0</v>
      </c>
      <c r="G95" s="95">
        <f ca="1">Main!$B$9*('Failure Rates'!G21)*($D95-$C95)/8760/(('Failure Rates'!G21)*$D95/8760+1)</f>
        <v>0</v>
      </c>
      <c r="H95" s="95">
        <f ca="1">Main!$B$9*('Failure Rates'!H21)*($D95-$C95)/8760/(('Failure Rates'!H21)*$D95/8760+1)</f>
        <v>0</v>
      </c>
      <c r="I95" s="95">
        <f ca="1">Main!$B$9*('Failure Rates'!I21)*($D95-$C95)/8760/(('Failure Rates'!I21)*$D95/8760+1)</f>
        <v>0</v>
      </c>
      <c r="J95" s="95">
        <f ca="1">Main!$B$9*('Failure Rates'!J21)*($D95-$C95)/8760/(('Failure Rates'!J21)*$D95/8760+1)</f>
        <v>0</v>
      </c>
      <c r="K95" s="95">
        <f ca="1">Main!$B$9*('Failure Rates'!K21)*($D95-$C95)/8760/(('Failure Rates'!K21)*$D95/8760+1)</f>
        <v>0</v>
      </c>
      <c r="L95" s="95">
        <f ca="1">Main!$B$9*('Failure Rates'!L21)*($D95-$C95)/8760/(('Failure Rates'!L21)*$D95/8760+1)</f>
        <v>0</v>
      </c>
      <c r="M95" s="95">
        <f ca="1">Main!$B$9*('Failure Rates'!M21)*($D95-$C95)/8760/(('Failure Rates'!M21)*$D95/8760+1)</f>
        <v>0</v>
      </c>
      <c r="N95" s="95">
        <f ca="1">Main!$B$9*('Failure Rates'!N21)*($D95-$C95)/8760/(('Failure Rates'!N21)*$D95/8760+1)</f>
        <v>0</v>
      </c>
      <c r="O95" s="95">
        <f ca="1">Main!$B$9*('Failure Rates'!O21)*($D95-$C95)/8760/(('Failure Rates'!O21)*$D95/8760+1)</f>
        <v>0</v>
      </c>
      <c r="P95" s="95">
        <f ca="1">Main!$B$9*('Failure Rates'!P21)*($D95-$C95)/8760/(('Failure Rates'!P21)*$D95/8760+1)</f>
        <v>0</v>
      </c>
      <c r="Q95" s="95">
        <f ca="1">Main!$B$9*('Failure Rates'!Q21)*($D95-$C95)/8760/(('Failure Rates'!Q21)*$D95/8760+1)</f>
        <v>0</v>
      </c>
      <c r="R95" s="95">
        <f ca="1">Main!$B$9*('Failure Rates'!R21)*($D95-$C95)/8760/(('Failure Rates'!R21)*$D95/8760+1)</f>
        <v>0</v>
      </c>
      <c r="S95" s="95">
        <f ca="1">Main!$B$9*('Failure Rates'!S21)*($D95-$C95)/8760/(('Failure Rates'!S21)*$D95/8760+1)</f>
        <v>0</v>
      </c>
      <c r="T95" s="95">
        <f ca="1">Main!$B$9*('Failure Rates'!T21)*($D95-$C95)/8760/(('Failure Rates'!T21)*$D95/8760+1)</f>
        <v>0</v>
      </c>
      <c r="U95" s="95">
        <f ca="1">Main!$B$9*('Failure Rates'!U21)*($D95-$C95)/8760/(('Failure Rates'!U21)*$D95/8760+1)</f>
        <v>0</v>
      </c>
      <c r="V95" s="95">
        <f ca="1">Main!$B$9*('Failure Rates'!V21)*($D95-$C95)/8760/(('Failure Rates'!V21)*$D95/8760+1)</f>
        <v>0</v>
      </c>
      <c r="W95" s="95">
        <f ca="1">Main!$B$9*('Failure Rates'!W21)*($D95-$C95)/8760/(('Failure Rates'!W21)*$D95/8760+1)</f>
        <v>0</v>
      </c>
      <c r="X95" s="95">
        <f ca="1">Main!$B$9*('Failure Rates'!X21)*($D95-$C95)/8760/(('Failure Rates'!X21)*$D95/8760+1)</f>
        <v>0</v>
      </c>
      <c r="Y95" s="95">
        <f ca="1">Main!$B$9*('Failure Rates'!Y21)*($D95-$C95)/8760/(('Failure Rates'!Y21)*$D95/8760+1)</f>
        <v>0</v>
      </c>
      <c r="Z95" s="95">
        <f ca="1">Main!$B$9*('Failure Rates'!Z21)*($D95-$C95)/8760/(('Failure Rates'!Z21)*$D95/8760+1)</f>
        <v>0</v>
      </c>
      <c r="AA95" s="95">
        <f ca="1">Main!$B$9*('Failure Rates'!AA21)*($D95-$C95)/8760/(('Failure Rates'!AA21)*$D95/8760+1)</f>
        <v>0</v>
      </c>
      <c r="AB95" s="95">
        <f ca="1">Main!$B$9*('Failure Rates'!AB21)*($D95-$C95)/8760/(('Failure Rates'!AB21)*$D95/8760+1)</f>
        <v>0</v>
      </c>
      <c r="AC95" s="95">
        <f ca="1">Main!$B$9*('Failure Rates'!AC21)*($D95-$C95)/8760/(('Failure Rates'!AC21)*$D95/8760+1)</f>
        <v>0</v>
      </c>
      <c r="AD95" s="95">
        <f ca="1">Main!$B$9*('Failure Rates'!AD21)*($D95-$C95)/8760/(('Failure Rates'!AD21)*$D95/8760+1)</f>
        <v>0</v>
      </c>
      <c r="AE95" s="95">
        <f ca="1">Main!$B$9*('Failure Rates'!AE21)*($D95-$C95)/8760/(('Failure Rates'!AE21)*$D95/8760+1)</f>
        <v>0</v>
      </c>
      <c r="AF95" s="95">
        <f ca="1">Main!$B$9*('Failure Rates'!AF21)*($D95-$C95)/8760/(('Failure Rates'!AF21)*$D95/8760+1)</f>
        <v>0</v>
      </c>
      <c r="AG95" s="95">
        <f ca="1">Main!$B$9*('Failure Rates'!AG21)*($D95-$C95)/8760/(('Failure Rates'!AG21)*$D95/8760+1)</f>
        <v>0</v>
      </c>
      <c r="AH95" s="95">
        <f ca="1">Main!$B$9*('Failure Rates'!AH21)*($D95-$C95)/8760/(('Failure Rates'!AH21)*$D95/8760+1)</f>
        <v>0</v>
      </c>
      <c r="AI95" s="95">
        <f ca="1">Main!$B$9*('Failure Rates'!AI21)*($D95-$C95)/8760/(('Failure Rates'!AI21)*$D95/8760+1)</f>
        <v>0</v>
      </c>
      <c r="AJ95" s="95">
        <f ca="1">Main!$B$9*('Failure Rates'!AJ21)*($D95-$C95)/8760/(('Failure Rates'!AJ21)*$D95/8760+1)</f>
        <v>0</v>
      </c>
      <c r="AK95" s="14">
        <f ca="1">IF(Main!$B$36="No results",0,IF(ISBLANK(Main!$B41),0,(INDEX(Main!$X$22:$X$33,MATCH(Main!$C41,Main!$B$22:$B$33,0))+INDEX(Main!$X$22:$X$33,MATCH(Main!$D41,Main!$B$22:$B$33,0)))))</f>
        <v>0</v>
      </c>
      <c r="AL95" s="14">
        <f ca="1">IF(Main!$B$36="No results",0,IF(ISBLANK(Main!$B41),0,(INDEX(Main!$Z$22:$Z$33,MATCH(Main!$C41,Main!$B$22:$B$33,0)))))</f>
        <v>0</v>
      </c>
      <c r="AM95" s="95">
        <f ca="1">Main!$B$10*('Failure Rates'!E21)*($AL95-$AK95)/8760/(('Failure Rates'!E21)*$AL95/8760+1)</f>
        <v>0</v>
      </c>
      <c r="AN95" s="95">
        <f ca="1">Main!$B$10*('Failure Rates'!F21)*($AL95-$AK95)/8760/(('Failure Rates'!F21)*$AL95/8760+1)</f>
        <v>0</v>
      </c>
      <c r="AO95" s="95">
        <f ca="1">Main!$B$10*('Failure Rates'!G21)*($AL95-$AK95)/8760/(('Failure Rates'!G21)*$AL95/8760+1)</f>
        <v>0</v>
      </c>
      <c r="AP95" s="95">
        <f ca="1">Main!$B$10*('Failure Rates'!H21)*($AL95-$AK95)/8760/(('Failure Rates'!H21)*$AL95/8760+1)</f>
        <v>0</v>
      </c>
      <c r="AQ95" s="95">
        <f ca="1">Main!$B$10*('Failure Rates'!I21)*($AL95-$AK95)/8760/(('Failure Rates'!I21)*$AL95/8760+1)</f>
        <v>0</v>
      </c>
      <c r="AR95" s="95">
        <f ca="1">Main!$B$10*('Failure Rates'!J21)*($AL95-$AK95)/8760/(('Failure Rates'!J21)*$AL95/8760+1)</f>
        <v>0</v>
      </c>
      <c r="AS95" s="95">
        <f ca="1">Main!$B$10*('Failure Rates'!K21)*($AL95-$AK95)/8760/(('Failure Rates'!K21)*$AL95/8760+1)</f>
        <v>0</v>
      </c>
      <c r="AT95" s="95">
        <f ca="1">Main!$B$10*('Failure Rates'!L21)*($AL95-$AK95)/8760/(('Failure Rates'!L21)*$AL95/8760+1)</f>
        <v>0</v>
      </c>
      <c r="AU95" s="95">
        <f ca="1">Main!$B$10*('Failure Rates'!M21)*($AL95-$AK95)/8760/(('Failure Rates'!M21)*$AL95/8760+1)</f>
        <v>0</v>
      </c>
      <c r="AV95" s="95">
        <f ca="1">Main!$B$10*('Failure Rates'!N21)*($AL95-$AK95)/8760/(('Failure Rates'!N21)*$AL95/8760+1)</f>
        <v>0</v>
      </c>
      <c r="AW95" s="95">
        <f ca="1">Main!$B$10*('Failure Rates'!O21)*($AL95-$AK95)/8760/(('Failure Rates'!O21)*$AL95/8760+1)</f>
        <v>0</v>
      </c>
      <c r="AX95" s="95">
        <f ca="1">Main!$B$10*('Failure Rates'!P21)*($AL95-$AK95)/8760/(('Failure Rates'!P21)*$AL95/8760+1)</f>
        <v>0</v>
      </c>
      <c r="AY95" s="95">
        <f ca="1">Main!$B$10*('Failure Rates'!Q21)*($AL95-$AK95)/8760/(('Failure Rates'!Q21)*$AL95/8760+1)</f>
        <v>0</v>
      </c>
      <c r="AZ95" s="95">
        <f ca="1">Main!$B$10*('Failure Rates'!R21)*($AL95-$AK95)/8760/(('Failure Rates'!R21)*$AL95/8760+1)</f>
        <v>0</v>
      </c>
      <c r="BA95" s="95">
        <f ca="1">Main!$B$10*('Failure Rates'!S21)*($AL95-$AK95)/8760/(('Failure Rates'!S21)*$AL95/8760+1)</f>
        <v>0</v>
      </c>
      <c r="BB95" s="95">
        <f ca="1">Main!$B$10*('Failure Rates'!T21)*($AL95-$AK95)/8760/(('Failure Rates'!T21)*$AL95/8760+1)</f>
        <v>0</v>
      </c>
      <c r="BC95" s="95">
        <f ca="1">Main!$B$10*('Failure Rates'!U21)*($AL95-$AK95)/8760/(('Failure Rates'!U21)*$AL95/8760+1)</f>
        <v>0</v>
      </c>
      <c r="BD95" s="95">
        <f ca="1">Main!$B$10*('Failure Rates'!V21)*($AL95-$AK95)/8760/(('Failure Rates'!V21)*$AL95/8760+1)</f>
        <v>0</v>
      </c>
      <c r="BE95" s="95">
        <f ca="1">Main!$B$10*('Failure Rates'!W21)*($AL95-$AK95)/8760/(('Failure Rates'!W21)*$AL95/8760+1)</f>
        <v>0</v>
      </c>
      <c r="BF95" s="95">
        <f ca="1">Main!$B$10*('Failure Rates'!X21)*($AL95-$AK95)/8760/(('Failure Rates'!X21)*$AL95/8760+1)</f>
        <v>0</v>
      </c>
      <c r="BG95" s="95">
        <f ca="1">Main!$B$10*('Failure Rates'!Y21)*($AL95-$AK95)/8760/(('Failure Rates'!Y21)*$AL95/8760+1)</f>
        <v>0</v>
      </c>
      <c r="BH95" s="95">
        <f ca="1">Main!$B$10*('Failure Rates'!Z21)*($AL95-$AK95)/8760/(('Failure Rates'!Z21)*$AL95/8760+1)</f>
        <v>0</v>
      </c>
      <c r="BI95" s="95">
        <f ca="1">Main!$B$10*('Failure Rates'!AA21)*($AL95-$AK95)/8760/(('Failure Rates'!AA21)*$AL95/8760+1)</f>
        <v>0</v>
      </c>
      <c r="BJ95" s="95">
        <f ca="1">Main!$B$10*('Failure Rates'!AB21)*($AL95-$AK95)/8760/(('Failure Rates'!AB21)*$AL95/8760+1)</f>
        <v>0</v>
      </c>
      <c r="BK95" s="95">
        <f ca="1">Main!$B$10*('Failure Rates'!AC21)*($AL95-$AK95)/8760/(('Failure Rates'!AC21)*$AL95/8760+1)</f>
        <v>0</v>
      </c>
      <c r="BL95" s="95">
        <f ca="1">Main!$B$10*('Failure Rates'!AD21)*($AL95-$AK95)/8760/(('Failure Rates'!AD21)*$AL95/8760+1)</f>
        <v>0</v>
      </c>
      <c r="BM95" s="95">
        <f ca="1">Main!$B$10*('Failure Rates'!AE21)*($AL95-$AK95)/8760/(('Failure Rates'!AE21)*$AL95/8760+1)</f>
        <v>0</v>
      </c>
      <c r="BN95" s="95">
        <f ca="1">Main!$B$10*('Failure Rates'!AF21)*($AL95-$AK95)/8760/(('Failure Rates'!AF21)*$AL95/8760+1)</f>
        <v>0</v>
      </c>
      <c r="BO95" s="95">
        <f ca="1">Main!$B$10*('Failure Rates'!AG21)*($AL95-$AK95)/8760/(('Failure Rates'!AG21)*$AL95/8760+1)</f>
        <v>0</v>
      </c>
      <c r="BP95" s="95">
        <f ca="1">Main!$B$10*('Failure Rates'!AH21)*($AL95-$AK95)/8760/(('Failure Rates'!AH21)*$AL95/8760+1)</f>
        <v>0</v>
      </c>
      <c r="BQ95" s="95">
        <f ca="1">Main!$B$10*('Failure Rates'!AI21)*($AL95-$AK95)/8760/(('Failure Rates'!AI21)*$AL95/8760+1)</f>
        <v>0</v>
      </c>
      <c r="BR95" s="95">
        <f ca="1">Main!$B$10*('Failure Rates'!AJ21)*($AL95-$AK95)/8760/(('Failure Rates'!AJ21)*$AL95/8760+1)</f>
        <v>0</v>
      </c>
    </row>
    <row r="96" spans="2:70" ht="10.5" x14ac:dyDescent="0.25">
      <c r="B96" s="8" t="s">
        <v>184</v>
      </c>
      <c r="C96" s="8">
        <f ca="1">IF(Main!$B$36="No results",0,IF(ISBLANK(Main!$B42),0,(INDEX(Main!$V$22:$V$33,MATCH(Main!$C42,Main!$B$22:$B$33,0))+INDEX(Main!$V$22:$V$33,MATCH(Main!$D42,Main!$B$22:$B$33,0)))))</f>
        <v>0</v>
      </c>
      <c r="D96" s="8">
        <f ca="1">IF(Main!$B$36="No results",0,IF(ISBLANK(Main!$B42),0,(INDEX(Main!$Z$22:$Z$33,MATCH(Main!$C42,Main!$B$22:$B$33,0)))))</f>
        <v>0</v>
      </c>
      <c r="E96" s="95">
        <f ca="1">Main!$B$9*('Failure Rates'!E22)*($D96-$C96)/8760/(('Failure Rates'!E22)*$D96/8760+1)</f>
        <v>0</v>
      </c>
      <c r="F96" s="95">
        <f ca="1">Main!$B$9*('Failure Rates'!F22)*($D96-$C96)/8760/(('Failure Rates'!F22)*$D96/8760+1)</f>
        <v>0</v>
      </c>
      <c r="G96" s="95">
        <f ca="1">Main!$B$9*('Failure Rates'!G22)*($D96-$C96)/8760/(('Failure Rates'!G22)*$D96/8760+1)</f>
        <v>0</v>
      </c>
      <c r="H96" s="95">
        <f ca="1">Main!$B$9*('Failure Rates'!H22)*($D96-$C96)/8760/(('Failure Rates'!H22)*$D96/8760+1)</f>
        <v>0</v>
      </c>
      <c r="I96" s="95">
        <f ca="1">Main!$B$9*('Failure Rates'!I22)*($D96-$C96)/8760/(('Failure Rates'!I22)*$D96/8760+1)</f>
        <v>0</v>
      </c>
      <c r="J96" s="95">
        <f ca="1">Main!$B$9*('Failure Rates'!J22)*($D96-$C96)/8760/(('Failure Rates'!J22)*$D96/8760+1)</f>
        <v>0</v>
      </c>
      <c r="K96" s="95">
        <f ca="1">Main!$B$9*('Failure Rates'!K22)*($D96-$C96)/8760/(('Failure Rates'!K22)*$D96/8760+1)</f>
        <v>0</v>
      </c>
      <c r="L96" s="95">
        <f ca="1">Main!$B$9*('Failure Rates'!L22)*($D96-$C96)/8760/(('Failure Rates'!L22)*$D96/8760+1)</f>
        <v>0</v>
      </c>
      <c r="M96" s="95">
        <f ca="1">Main!$B$9*('Failure Rates'!M22)*($D96-$C96)/8760/(('Failure Rates'!M22)*$D96/8760+1)</f>
        <v>0</v>
      </c>
      <c r="N96" s="95">
        <f ca="1">Main!$B$9*('Failure Rates'!N22)*($D96-$C96)/8760/(('Failure Rates'!N22)*$D96/8760+1)</f>
        <v>0</v>
      </c>
      <c r="O96" s="95">
        <f ca="1">Main!$B$9*('Failure Rates'!O22)*($D96-$C96)/8760/(('Failure Rates'!O22)*$D96/8760+1)</f>
        <v>0</v>
      </c>
      <c r="P96" s="95">
        <f ca="1">Main!$B$9*('Failure Rates'!P22)*($D96-$C96)/8760/(('Failure Rates'!P22)*$D96/8760+1)</f>
        <v>0</v>
      </c>
      <c r="Q96" s="95">
        <f ca="1">Main!$B$9*('Failure Rates'!Q22)*($D96-$C96)/8760/(('Failure Rates'!Q22)*$D96/8760+1)</f>
        <v>0</v>
      </c>
      <c r="R96" s="95">
        <f ca="1">Main!$B$9*('Failure Rates'!R22)*($D96-$C96)/8760/(('Failure Rates'!R22)*$D96/8760+1)</f>
        <v>0</v>
      </c>
      <c r="S96" s="95">
        <f ca="1">Main!$B$9*('Failure Rates'!S22)*($D96-$C96)/8760/(('Failure Rates'!S22)*$D96/8760+1)</f>
        <v>0</v>
      </c>
      <c r="T96" s="95">
        <f ca="1">Main!$B$9*('Failure Rates'!T22)*($D96-$C96)/8760/(('Failure Rates'!T22)*$D96/8760+1)</f>
        <v>0</v>
      </c>
      <c r="U96" s="95">
        <f ca="1">Main!$B$9*('Failure Rates'!U22)*($D96-$C96)/8760/(('Failure Rates'!U22)*$D96/8760+1)</f>
        <v>0</v>
      </c>
      <c r="V96" s="95">
        <f ca="1">Main!$B$9*('Failure Rates'!V22)*($D96-$C96)/8760/(('Failure Rates'!V22)*$D96/8760+1)</f>
        <v>0</v>
      </c>
      <c r="W96" s="95">
        <f ca="1">Main!$B$9*('Failure Rates'!W22)*($D96-$C96)/8760/(('Failure Rates'!W22)*$D96/8760+1)</f>
        <v>0</v>
      </c>
      <c r="X96" s="95">
        <f ca="1">Main!$B$9*('Failure Rates'!X22)*($D96-$C96)/8760/(('Failure Rates'!X22)*$D96/8760+1)</f>
        <v>0</v>
      </c>
      <c r="Y96" s="95">
        <f ca="1">Main!$B$9*('Failure Rates'!Y22)*($D96-$C96)/8760/(('Failure Rates'!Y22)*$D96/8760+1)</f>
        <v>0</v>
      </c>
      <c r="Z96" s="95">
        <f ca="1">Main!$B$9*('Failure Rates'!Z22)*($D96-$C96)/8760/(('Failure Rates'!Z22)*$D96/8760+1)</f>
        <v>0</v>
      </c>
      <c r="AA96" s="95">
        <f ca="1">Main!$B$9*('Failure Rates'!AA22)*($D96-$C96)/8760/(('Failure Rates'!AA22)*$D96/8760+1)</f>
        <v>0</v>
      </c>
      <c r="AB96" s="95">
        <f ca="1">Main!$B$9*('Failure Rates'!AB22)*($D96-$C96)/8760/(('Failure Rates'!AB22)*$D96/8760+1)</f>
        <v>0</v>
      </c>
      <c r="AC96" s="95">
        <f ca="1">Main!$B$9*('Failure Rates'!AC22)*($D96-$C96)/8760/(('Failure Rates'!AC22)*$D96/8760+1)</f>
        <v>0</v>
      </c>
      <c r="AD96" s="95">
        <f ca="1">Main!$B$9*('Failure Rates'!AD22)*($D96-$C96)/8760/(('Failure Rates'!AD22)*$D96/8760+1)</f>
        <v>0</v>
      </c>
      <c r="AE96" s="95">
        <f ca="1">Main!$B$9*('Failure Rates'!AE22)*($D96-$C96)/8760/(('Failure Rates'!AE22)*$D96/8760+1)</f>
        <v>0</v>
      </c>
      <c r="AF96" s="95">
        <f ca="1">Main!$B$9*('Failure Rates'!AF22)*($D96-$C96)/8760/(('Failure Rates'!AF22)*$D96/8760+1)</f>
        <v>0</v>
      </c>
      <c r="AG96" s="95">
        <f ca="1">Main!$B$9*('Failure Rates'!AG22)*($D96-$C96)/8760/(('Failure Rates'!AG22)*$D96/8760+1)</f>
        <v>0</v>
      </c>
      <c r="AH96" s="95">
        <f ca="1">Main!$B$9*('Failure Rates'!AH22)*($D96-$C96)/8760/(('Failure Rates'!AH22)*$D96/8760+1)</f>
        <v>0</v>
      </c>
      <c r="AI96" s="95">
        <f ca="1">Main!$B$9*('Failure Rates'!AI22)*($D96-$C96)/8760/(('Failure Rates'!AI22)*$D96/8760+1)</f>
        <v>0</v>
      </c>
      <c r="AJ96" s="95">
        <f ca="1">Main!$B$9*('Failure Rates'!AJ22)*($D96-$C96)/8760/(('Failure Rates'!AJ22)*$D96/8760+1)</f>
        <v>0</v>
      </c>
      <c r="AK96" s="14">
        <f ca="1">IF(Main!$B$36="No results",0,IF(ISBLANK(Main!$B42),0,(INDEX(Main!$X$22:$X$33,MATCH(Main!$C42,Main!$B$22:$B$33,0))+INDEX(Main!$X$22:$X$33,MATCH(Main!$D42,Main!$B$22:$B$33,0)))))</f>
        <v>0</v>
      </c>
      <c r="AL96" s="14">
        <f ca="1">IF(Main!$B$36="No results",0,IF(ISBLANK(Main!$B42),0,(INDEX(Main!$Z$22:$Z$33,MATCH(Main!$C42,Main!$B$22:$B$33,0)))))</f>
        <v>0</v>
      </c>
      <c r="AM96" s="95">
        <f ca="1">Main!$B$10*('Failure Rates'!E22)*($AL96-$AK96)/8760/(('Failure Rates'!E22)*$AL96/8760+1)</f>
        <v>0</v>
      </c>
      <c r="AN96" s="95">
        <f ca="1">Main!$B$10*('Failure Rates'!F22)*($AL96-$AK96)/8760/(('Failure Rates'!F22)*$AL96/8760+1)</f>
        <v>0</v>
      </c>
      <c r="AO96" s="95">
        <f ca="1">Main!$B$10*('Failure Rates'!G22)*($AL96-$AK96)/8760/(('Failure Rates'!G22)*$AL96/8760+1)</f>
        <v>0</v>
      </c>
      <c r="AP96" s="95">
        <f ca="1">Main!$B$10*('Failure Rates'!H22)*($AL96-$AK96)/8760/(('Failure Rates'!H22)*$AL96/8760+1)</f>
        <v>0</v>
      </c>
      <c r="AQ96" s="95">
        <f ca="1">Main!$B$10*('Failure Rates'!I22)*($AL96-$AK96)/8760/(('Failure Rates'!I22)*$AL96/8760+1)</f>
        <v>0</v>
      </c>
      <c r="AR96" s="95">
        <f ca="1">Main!$B$10*('Failure Rates'!J22)*($AL96-$AK96)/8760/(('Failure Rates'!J22)*$AL96/8760+1)</f>
        <v>0</v>
      </c>
      <c r="AS96" s="95">
        <f ca="1">Main!$B$10*('Failure Rates'!K22)*($AL96-$AK96)/8760/(('Failure Rates'!K22)*$AL96/8760+1)</f>
        <v>0</v>
      </c>
      <c r="AT96" s="95">
        <f ca="1">Main!$B$10*('Failure Rates'!L22)*($AL96-$AK96)/8760/(('Failure Rates'!L22)*$AL96/8760+1)</f>
        <v>0</v>
      </c>
      <c r="AU96" s="95">
        <f ca="1">Main!$B$10*('Failure Rates'!M22)*($AL96-$AK96)/8760/(('Failure Rates'!M22)*$AL96/8760+1)</f>
        <v>0</v>
      </c>
      <c r="AV96" s="95">
        <f ca="1">Main!$B$10*('Failure Rates'!N22)*($AL96-$AK96)/8760/(('Failure Rates'!N22)*$AL96/8760+1)</f>
        <v>0</v>
      </c>
      <c r="AW96" s="95">
        <f ca="1">Main!$B$10*('Failure Rates'!O22)*($AL96-$AK96)/8760/(('Failure Rates'!O22)*$AL96/8760+1)</f>
        <v>0</v>
      </c>
      <c r="AX96" s="95">
        <f ca="1">Main!$B$10*('Failure Rates'!P22)*($AL96-$AK96)/8760/(('Failure Rates'!P22)*$AL96/8760+1)</f>
        <v>0</v>
      </c>
      <c r="AY96" s="95">
        <f ca="1">Main!$B$10*('Failure Rates'!Q22)*($AL96-$AK96)/8760/(('Failure Rates'!Q22)*$AL96/8760+1)</f>
        <v>0</v>
      </c>
      <c r="AZ96" s="95">
        <f ca="1">Main!$B$10*('Failure Rates'!R22)*($AL96-$AK96)/8760/(('Failure Rates'!R22)*$AL96/8760+1)</f>
        <v>0</v>
      </c>
      <c r="BA96" s="95">
        <f ca="1">Main!$B$10*('Failure Rates'!S22)*($AL96-$AK96)/8760/(('Failure Rates'!S22)*$AL96/8760+1)</f>
        <v>0</v>
      </c>
      <c r="BB96" s="95">
        <f ca="1">Main!$B$10*('Failure Rates'!T22)*($AL96-$AK96)/8760/(('Failure Rates'!T22)*$AL96/8760+1)</f>
        <v>0</v>
      </c>
      <c r="BC96" s="95">
        <f ca="1">Main!$B$10*('Failure Rates'!U22)*($AL96-$AK96)/8760/(('Failure Rates'!U22)*$AL96/8760+1)</f>
        <v>0</v>
      </c>
      <c r="BD96" s="95">
        <f ca="1">Main!$B$10*('Failure Rates'!V22)*($AL96-$AK96)/8760/(('Failure Rates'!V22)*$AL96/8760+1)</f>
        <v>0</v>
      </c>
      <c r="BE96" s="95">
        <f ca="1">Main!$B$10*('Failure Rates'!W22)*($AL96-$AK96)/8760/(('Failure Rates'!W22)*$AL96/8760+1)</f>
        <v>0</v>
      </c>
      <c r="BF96" s="95">
        <f ca="1">Main!$B$10*('Failure Rates'!X22)*($AL96-$AK96)/8760/(('Failure Rates'!X22)*$AL96/8760+1)</f>
        <v>0</v>
      </c>
      <c r="BG96" s="95">
        <f ca="1">Main!$B$10*('Failure Rates'!Y22)*($AL96-$AK96)/8760/(('Failure Rates'!Y22)*$AL96/8760+1)</f>
        <v>0</v>
      </c>
      <c r="BH96" s="95">
        <f ca="1">Main!$B$10*('Failure Rates'!Z22)*($AL96-$AK96)/8760/(('Failure Rates'!Z22)*$AL96/8760+1)</f>
        <v>0</v>
      </c>
      <c r="BI96" s="95">
        <f ca="1">Main!$B$10*('Failure Rates'!AA22)*($AL96-$AK96)/8760/(('Failure Rates'!AA22)*$AL96/8760+1)</f>
        <v>0</v>
      </c>
      <c r="BJ96" s="95">
        <f ca="1">Main!$B$10*('Failure Rates'!AB22)*($AL96-$AK96)/8760/(('Failure Rates'!AB22)*$AL96/8760+1)</f>
        <v>0</v>
      </c>
      <c r="BK96" s="95">
        <f ca="1">Main!$B$10*('Failure Rates'!AC22)*($AL96-$AK96)/8760/(('Failure Rates'!AC22)*$AL96/8760+1)</f>
        <v>0</v>
      </c>
      <c r="BL96" s="95">
        <f ca="1">Main!$B$10*('Failure Rates'!AD22)*($AL96-$AK96)/8760/(('Failure Rates'!AD22)*$AL96/8760+1)</f>
        <v>0</v>
      </c>
      <c r="BM96" s="95">
        <f ca="1">Main!$B$10*('Failure Rates'!AE22)*($AL96-$AK96)/8760/(('Failure Rates'!AE22)*$AL96/8760+1)</f>
        <v>0</v>
      </c>
      <c r="BN96" s="95">
        <f ca="1">Main!$B$10*('Failure Rates'!AF22)*($AL96-$AK96)/8760/(('Failure Rates'!AF22)*$AL96/8760+1)</f>
        <v>0</v>
      </c>
      <c r="BO96" s="95">
        <f ca="1">Main!$B$10*('Failure Rates'!AG22)*($AL96-$AK96)/8760/(('Failure Rates'!AG22)*$AL96/8760+1)</f>
        <v>0</v>
      </c>
      <c r="BP96" s="95">
        <f ca="1">Main!$B$10*('Failure Rates'!AH22)*($AL96-$AK96)/8760/(('Failure Rates'!AH22)*$AL96/8760+1)</f>
        <v>0</v>
      </c>
      <c r="BQ96" s="95">
        <f ca="1">Main!$B$10*('Failure Rates'!AI22)*($AL96-$AK96)/8760/(('Failure Rates'!AI22)*$AL96/8760+1)</f>
        <v>0</v>
      </c>
      <c r="BR96" s="95">
        <f ca="1">Main!$B$10*('Failure Rates'!AJ22)*($AL96-$AK96)/8760/(('Failure Rates'!AJ22)*$AL96/8760+1)</f>
        <v>0</v>
      </c>
    </row>
    <row r="97" spans="1:70" ht="10.5" x14ac:dyDescent="0.25">
      <c r="B97" s="8" t="s">
        <v>185</v>
      </c>
      <c r="C97" s="8">
        <f ca="1">IF(Main!$B$36="No results",0,IF(ISBLANK(Main!$B43),0,(INDEX(Main!$V$22:$V$33,MATCH(Main!$C43,Main!$B$22:$B$33,0))+INDEX(Main!$V$22:$V$33,MATCH(Main!$D43,Main!$B$22:$B$33,0)))))</f>
        <v>0</v>
      </c>
      <c r="D97" s="8">
        <f ca="1">IF(Main!$B$36="No results",0,IF(ISBLANK(Main!$B43),0,(INDEX(Main!$Z$22:$Z$33,MATCH(Main!$C43,Main!$B$22:$B$33,0)))))</f>
        <v>0</v>
      </c>
      <c r="E97" s="95">
        <f ca="1">Main!$B$9*('Failure Rates'!E23)*($D97-$C97)/8760/(('Failure Rates'!E23)*$D97/8760+1)</f>
        <v>0</v>
      </c>
      <c r="F97" s="95">
        <f ca="1">Main!$B$9*('Failure Rates'!F23)*($D97-$C97)/8760/(('Failure Rates'!F23)*$D97/8760+1)</f>
        <v>0</v>
      </c>
      <c r="G97" s="95">
        <f ca="1">Main!$B$9*('Failure Rates'!G23)*($D97-$C97)/8760/(('Failure Rates'!G23)*$D97/8760+1)</f>
        <v>0</v>
      </c>
      <c r="H97" s="95">
        <f ca="1">Main!$B$9*('Failure Rates'!H23)*($D97-$C97)/8760/(('Failure Rates'!H23)*$D97/8760+1)</f>
        <v>0</v>
      </c>
      <c r="I97" s="95">
        <f ca="1">Main!$B$9*('Failure Rates'!I23)*($D97-$C97)/8760/(('Failure Rates'!I23)*$D97/8760+1)</f>
        <v>0</v>
      </c>
      <c r="J97" s="95">
        <f ca="1">Main!$B$9*('Failure Rates'!J23)*($D97-$C97)/8760/(('Failure Rates'!J23)*$D97/8760+1)</f>
        <v>0</v>
      </c>
      <c r="K97" s="95">
        <f ca="1">Main!$B$9*('Failure Rates'!K23)*($D97-$C97)/8760/(('Failure Rates'!K23)*$D97/8760+1)</f>
        <v>0</v>
      </c>
      <c r="L97" s="95">
        <f ca="1">Main!$B$9*('Failure Rates'!L23)*($D97-$C97)/8760/(('Failure Rates'!L23)*$D97/8760+1)</f>
        <v>0</v>
      </c>
      <c r="M97" s="95">
        <f ca="1">Main!$B$9*('Failure Rates'!M23)*($D97-$C97)/8760/(('Failure Rates'!M23)*$D97/8760+1)</f>
        <v>0</v>
      </c>
      <c r="N97" s="95">
        <f ca="1">Main!$B$9*('Failure Rates'!N23)*($D97-$C97)/8760/(('Failure Rates'!N23)*$D97/8760+1)</f>
        <v>0</v>
      </c>
      <c r="O97" s="95">
        <f ca="1">Main!$B$9*('Failure Rates'!O23)*($D97-$C97)/8760/(('Failure Rates'!O23)*$D97/8760+1)</f>
        <v>0</v>
      </c>
      <c r="P97" s="95">
        <f ca="1">Main!$B$9*('Failure Rates'!P23)*($D97-$C97)/8760/(('Failure Rates'!P23)*$D97/8760+1)</f>
        <v>0</v>
      </c>
      <c r="Q97" s="95">
        <f ca="1">Main!$B$9*('Failure Rates'!Q23)*($D97-$C97)/8760/(('Failure Rates'!Q23)*$D97/8760+1)</f>
        <v>0</v>
      </c>
      <c r="R97" s="95">
        <f ca="1">Main!$B$9*('Failure Rates'!R23)*($D97-$C97)/8760/(('Failure Rates'!R23)*$D97/8760+1)</f>
        <v>0</v>
      </c>
      <c r="S97" s="95">
        <f ca="1">Main!$B$9*('Failure Rates'!S23)*($D97-$C97)/8760/(('Failure Rates'!S23)*$D97/8760+1)</f>
        <v>0</v>
      </c>
      <c r="T97" s="95">
        <f ca="1">Main!$B$9*('Failure Rates'!T23)*($D97-$C97)/8760/(('Failure Rates'!T23)*$D97/8760+1)</f>
        <v>0</v>
      </c>
      <c r="U97" s="95">
        <f ca="1">Main!$B$9*('Failure Rates'!U23)*($D97-$C97)/8760/(('Failure Rates'!U23)*$D97/8760+1)</f>
        <v>0</v>
      </c>
      <c r="V97" s="95">
        <f ca="1">Main!$B$9*('Failure Rates'!V23)*($D97-$C97)/8760/(('Failure Rates'!V23)*$D97/8760+1)</f>
        <v>0</v>
      </c>
      <c r="W97" s="95">
        <f ca="1">Main!$B$9*('Failure Rates'!W23)*($D97-$C97)/8760/(('Failure Rates'!W23)*$D97/8760+1)</f>
        <v>0</v>
      </c>
      <c r="X97" s="95">
        <f ca="1">Main!$B$9*('Failure Rates'!X23)*($D97-$C97)/8760/(('Failure Rates'!X23)*$D97/8760+1)</f>
        <v>0</v>
      </c>
      <c r="Y97" s="95">
        <f ca="1">Main!$B$9*('Failure Rates'!Y23)*($D97-$C97)/8760/(('Failure Rates'!Y23)*$D97/8760+1)</f>
        <v>0</v>
      </c>
      <c r="Z97" s="95">
        <f ca="1">Main!$B$9*('Failure Rates'!Z23)*($D97-$C97)/8760/(('Failure Rates'!Z23)*$D97/8760+1)</f>
        <v>0</v>
      </c>
      <c r="AA97" s="95">
        <f ca="1">Main!$B$9*('Failure Rates'!AA23)*($D97-$C97)/8760/(('Failure Rates'!AA23)*$D97/8760+1)</f>
        <v>0</v>
      </c>
      <c r="AB97" s="95">
        <f ca="1">Main!$B$9*('Failure Rates'!AB23)*($D97-$C97)/8760/(('Failure Rates'!AB23)*$D97/8760+1)</f>
        <v>0</v>
      </c>
      <c r="AC97" s="95">
        <f ca="1">Main!$B$9*('Failure Rates'!AC23)*($D97-$C97)/8760/(('Failure Rates'!AC23)*$D97/8760+1)</f>
        <v>0</v>
      </c>
      <c r="AD97" s="95">
        <f ca="1">Main!$B$9*('Failure Rates'!AD23)*($D97-$C97)/8760/(('Failure Rates'!AD23)*$D97/8760+1)</f>
        <v>0</v>
      </c>
      <c r="AE97" s="95">
        <f ca="1">Main!$B$9*('Failure Rates'!AE23)*($D97-$C97)/8760/(('Failure Rates'!AE23)*$D97/8760+1)</f>
        <v>0</v>
      </c>
      <c r="AF97" s="95">
        <f ca="1">Main!$B$9*('Failure Rates'!AF23)*($D97-$C97)/8760/(('Failure Rates'!AF23)*$D97/8760+1)</f>
        <v>0</v>
      </c>
      <c r="AG97" s="95">
        <f ca="1">Main!$B$9*('Failure Rates'!AG23)*($D97-$C97)/8760/(('Failure Rates'!AG23)*$D97/8760+1)</f>
        <v>0</v>
      </c>
      <c r="AH97" s="95">
        <f ca="1">Main!$B$9*('Failure Rates'!AH23)*($D97-$C97)/8760/(('Failure Rates'!AH23)*$D97/8760+1)</f>
        <v>0</v>
      </c>
      <c r="AI97" s="95">
        <f ca="1">Main!$B$9*('Failure Rates'!AI23)*($D97-$C97)/8760/(('Failure Rates'!AI23)*$D97/8760+1)</f>
        <v>0</v>
      </c>
      <c r="AJ97" s="95">
        <f ca="1">Main!$B$9*('Failure Rates'!AJ23)*($D97-$C97)/8760/(('Failure Rates'!AJ23)*$D97/8760+1)</f>
        <v>0</v>
      </c>
      <c r="AK97" s="14">
        <f ca="1">IF(Main!$B$36="No results",0,IF(ISBLANK(Main!$B43),0,(INDEX(Main!$X$22:$X$33,MATCH(Main!$C43,Main!$B$22:$B$33,0))+INDEX(Main!$X$22:$X$33,MATCH(Main!$D43,Main!$B$22:$B$33,0)))))</f>
        <v>0</v>
      </c>
      <c r="AL97" s="14">
        <f ca="1">IF(Main!$B$36="No results",0,IF(ISBLANK(Main!$B43),0,(INDEX(Main!$Z$22:$Z$33,MATCH(Main!$C43,Main!$B$22:$B$33,0)))))</f>
        <v>0</v>
      </c>
      <c r="AM97" s="95">
        <f ca="1">Main!$B$10*('Failure Rates'!E23)*($AL97-$AK97)/8760/(('Failure Rates'!E23)*$AL97/8760+1)</f>
        <v>0</v>
      </c>
      <c r="AN97" s="95">
        <f ca="1">Main!$B$10*('Failure Rates'!F23)*($AL97-$AK97)/8760/(('Failure Rates'!F23)*$AL97/8760+1)</f>
        <v>0</v>
      </c>
      <c r="AO97" s="95">
        <f ca="1">Main!$B$10*('Failure Rates'!G23)*($AL97-$AK97)/8760/(('Failure Rates'!G23)*$AL97/8760+1)</f>
        <v>0</v>
      </c>
      <c r="AP97" s="95">
        <f ca="1">Main!$B$10*('Failure Rates'!H23)*($AL97-$AK97)/8760/(('Failure Rates'!H23)*$AL97/8760+1)</f>
        <v>0</v>
      </c>
      <c r="AQ97" s="95">
        <f ca="1">Main!$B$10*('Failure Rates'!I23)*($AL97-$AK97)/8760/(('Failure Rates'!I23)*$AL97/8760+1)</f>
        <v>0</v>
      </c>
      <c r="AR97" s="95">
        <f ca="1">Main!$B$10*('Failure Rates'!J23)*($AL97-$AK97)/8760/(('Failure Rates'!J23)*$AL97/8760+1)</f>
        <v>0</v>
      </c>
      <c r="AS97" s="95">
        <f ca="1">Main!$B$10*('Failure Rates'!K23)*($AL97-$AK97)/8760/(('Failure Rates'!K23)*$AL97/8760+1)</f>
        <v>0</v>
      </c>
      <c r="AT97" s="95">
        <f ca="1">Main!$B$10*('Failure Rates'!L23)*($AL97-$AK97)/8760/(('Failure Rates'!L23)*$AL97/8760+1)</f>
        <v>0</v>
      </c>
      <c r="AU97" s="95">
        <f ca="1">Main!$B$10*('Failure Rates'!M23)*($AL97-$AK97)/8760/(('Failure Rates'!M23)*$AL97/8760+1)</f>
        <v>0</v>
      </c>
      <c r="AV97" s="95">
        <f ca="1">Main!$B$10*('Failure Rates'!N23)*($AL97-$AK97)/8760/(('Failure Rates'!N23)*$AL97/8760+1)</f>
        <v>0</v>
      </c>
      <c r="AW97" s="95">
        <f ca="1">Main!$B$10*('Failure Rates'!O23)*($AL97-$AK97)/8760/(('Failure Rates'!O23)*$AL97/8760+1)</f>
        <v>0</v>
      </c>
      <c r="AX97" s="95">
        <f ca="1">Main!$B$10*('Failure Rates'!P23)*($AL97-$AK97)/8760/(('Failure Rates'!P23)*$AL97/8760+1)</f>
        <v>0</v>
      </c>
      <c r="AY97" s="95">
        <f ca="1">Main!$B$10*('Failure Rates'!Q23)*($AL97-$AK97)/8760/(('Failure Rates'!Q23)*$AL97/8760+1)</f>
        <v>0</v>
      </c>
      <c r="AZ97" s="95">
        <f ca="1">Main!$B$10*('Failure Rates'!R23)*($AL97-$AK97)/8760/(('Failure Rates'!R23)*$AL97/8760+1)</f>
        <v>0</v>
      </c>
      <c r="BA97" s="95">
        <f ca="1">Main!$B$10*('Failure Rates'!S23)*($AL97-$AK97)/8760/(('Failure Rates'!S23)*$AL97/8760+1)</f>
        <v>0</v>
      </c>
      <c r="BB97" s="95">
        <f ca="1">Main!$B$10*('Failure Rates'!T23)*($AL97-$AK97)/8760/(('Failure Rates'!T23)*$AL97/8760+1)</f>
        <v>0</v>
      </c>
      <c r="BC97" s="95">
        <f ca="1">Main!$B$10*('Failure Rates'!U23)*($AL97-$AK97)/8760/(('Failure Rates'!U23)*$AL97/8760+1)</f>
        <v>0</v>
      </c>
      <c r="BD97" s="95">
        <f ca="1">Main!$B$10*('Failure Rates'!V23)*($AL97-$AK97)/8760/(('Failure Rates'!V23)*$AL97/8760+1)</f>
        <v>0</v>
      </c>
      <c r="BE97" s="95">
        <f ca="1">Main!$B$10*('Failure Rates'!W23)*($AL97-$AK97)/8760/(('Failure Rates'!W23)*$AL97/8760+1)</f>
        <v>0</v>
      </c>
      <c r="BF97" s="95">
        <f ca="1">Main!$B$10*('Failure Rates'!X23)*($AL97-$AK97)/8760/(('Failure Rates'!X23)*$AL97/8760+1)</f>
        <v>0</v>
      </c>
      <c r="BG97" s="95">
        <f ca="1">Main!$B$10*('Failure Rates'!Y23)*($AL97-$AK97)/8760/(('Failure Rates'!Y23)*$AL97/8760+1)</f>
        <v>0</v>
      </c>
      <c r="BH97" s="95">
        <f ca="1">Main!$B$10*('Failure Rates'!Z23)*($AL97-$AK97)/8760/(('Failure Rates'!Z23)*$AL97/8760+1)</f>
        <v>0</v>
      </c>
      <c r="BI97" s="95">
        <f ca="1">Main!$B$10*('Failure Rates'!AA23)*($AL97-$AK97)/8760/(('Failure Rates'!AA23)*$AL97/8760+1)</f>
        <v>0</v>
      </c>
      <c r="BJ97" s="95">
        <f ca="1">Main!$B$10*('Failure Rates'!AB23)*($AL97-$AK97)/8760/(('Failure Rates'!AB23)*$AL97/8760+1)</f>
        <v>0</v>
      </c>
      <c r="BK97" s="95">
        <f ca="1">Main!$B$10*('Failure Rates'!AC23)*($AL97-$AK97)/8760/(('Failure Rates'!AC23)*$AL97/8760+1)</f>
        <v>0</v>
      </c>
      <c r="BL97" s="95">
        <f ca="1">Main!$B$10*('Failure Rates'!AD23)*($AL97-$AK97)/8760/(('Failure Rates'!AD23)*$AL97/8760+1)</f>
        <v>0</v>
      </c>
      <c r="BM97" s="95">
        <f ca="1">Main!$B$10*('Failure Rates'!AE23)*($AL97-$AK97)/8760/(('Failure Rates'!AE23)*$AL97/8760+1)</f>
        <v>0</v>
      </c>
      <c r="BN97" s="95">
        <f ca="1">Main!$B$10*('Failure Rates'!AF23)*($AL97-$AK97)/8760/(('Failure Rates'!AF23)*$AL97/8760+1)</f>
        <v>0</v>
      </c>
      <c r="BO97" s="95">
        <f ca="1">Main!$B$10*('Failure Rates'!AG23)*($AL97-$AK97)/8760/(('Failure Rates'!AG23)*$AL97/8760+1)</f>
        <v>0</v>
      </c>
      <c r="BP97" s="95">
        <f ca="1">Main!$B$10*('Failure Rates'!AH23)*($AL97-$AK97)/8760/(('Failure Rates'!AH23)*$AL97/8760+1)</f>
        <v>0</v>
      </c>
      <c r="BQ97" s="95">
        <f ca="1">Main!$B$10*('Failure Rates'!AI23)*($AL97-$AK97)/8760/(('Failure Rates'!AI23)*$AL97/8760+1)</f>
        <v>0</v>
      </c>
      <c r="BR97" s="95">
        <f ca="1">Main!$B$10*('Failure Rates'!AJ23)*($AL97-$AK97)/8760/(('Failure Rates'!AJ23)*$AL97/8760+1)</f>
        <v>0</v>
      </c>
    </row>
    <row r="98" spans="1:70" ht="10.5" x14ac:dyDescent="0.25">
      <c r="B98" s="8" t="s">
        <v>186</v>
      </c>
      <c r="C98" s="8">
        <f ca="1">IF(Main!$B$36="No results",0,IF(ISBLANK(Main!$B44),0,(INDEX(Main!$V$22:$V$33,MATCH(Main!$C44,Main!$B$22:$B$33,0))+INDEX(Main!$V$22:$V$33,MATCH(Main!$D44,Main!$B$22:$B$33,0)))))</f>
        <v>0</v>
      </c>
      <c r="D98" s="8">
        <f ca="1">IF(Main!$B$36="No results",0,IF(ISBLANK(Main!$B44),0,(INDEX(Main!$Z$22:$Z$33,MATCH(Main!$C44,Main!$B$22:$B$33,0)))))</f>
        <v>0</v>
      </c>
      <c r="E98" s="95">
        <f ca="1">Main!$B$9*('Failure Rates'!E24)*($D98-$C98)/8760/(('Failure Rates'!E24)*$D98/8760+1)</f>
        <v>0</v>
      </c>
      <c r="F98" s="95">
        <f ca="1">Main!$B$9*('Failure Rates'!F24)*($D98-$C98)/8760/(('Failure Rates'!F24)*$D98/8760+1)</f>
        <v>0</v>
      </c>
      <c r="G98" s="95">
        <f ca="1">Main!$B$9*('Failure Rates'!G24)*($D98-$C98)/8760/(('Failure Rates'!G24)*$D98/8760+1)</f>
        <v>0</v>
      </c>
      <c r="H98" s="95">
        <f ca="1">Main!$B$9*('Failure Rates'!H24)*($D98-$C98)/8760/(('Failure Rates'!H24)*$D98/8760+1)</f>
        <v>0</v>
      </c>
      <c r="I98" s="95">
        <f ca="1">Main!$B$9*('Failure Rates'!I24)*($D98-$C98)/8760/(('Failure Rates'!I24)*$D98/8760+1)</f>
        <v>0</v>
      </c>
      <c r="J98" s="95">
        <f ca="1">Main!$B$9*('Failure Rates'!J24)*($D98-$C98)/8760/(('Failure Rates'!J24)*$D98/8760+1)</f>
        <v>0</v>
      </c>
      <c r="K98" s="95">
        <f ca="1">Main!$B$9*('Failure Rates'!K24)*($D98-$C98)/8760/(('Failure Rates'!K24)*$D98/8760+1)</f>
        <v>0</v>
      </c>
      <c r="L98" s="95">
        <f ca="1">Main!$B$9*('Failure Rates'!L24)*($D98-$C98)/8760/(('Failure Rates'!L24)*$D98/8760+1)</f>
        <v>0</v>
      </c>
      <c r="M98" s="95">
        <f ca="1">Main!$B$9*('Failure Rates'!M24)*($D98-$C98)/8760/(('Failure Rates'!M24)*$D98/8760+1)</f>
        <v>0</v>
      </c>
      <c r="N98" s="95">
        <f ca="1">Main!$B$9*('Failure Rates'!N24)*($D98-$C98)/8760/(('Failure Rates'!N24)*$D98/8760+1)</f>
        <v>0</v>
      </c>
      <c r="O98" s="95">
        <f ca="1">Main!$B$9*('Failure Rates'!O24)*($D98-$C98)/8760/(('Failure Rates'!O24)*$D98/8760+1)</f>
        <v>0</v>
      </c>
      <c r="P98" s="95">
        <f ca="1">Main!$B$9*('Failure Rates'!P24)*($D98-$C98)/8760/(('Failure Rates'!P24)*$D98/8760+1)</f>
        <v>0</v>
      </c>
      <c r="Q98" s="95">
        <f ca="1">Main!$B$9*('Failure Rates'!Q24)*($D98-$C98)/8760/(('Failure Rates'!Q24)*$D98/8760+1)</f>
        <v>0</v>
      </c>
      <c r="R98" s="95">
        <f ca="1">Main!$B$9*('Failure Rates'!R24)*($D98-$C98)/8760/(('Failure Rates'!R24)*$D98/8760+1)</f>
        <v>0</v>
      </c>
      <c r="S98" s="95">
        <f ca="1">Main!$B$9*('Failure Rates'!S24)*($D98-$C98)/8760/(('Failure Rates'!S24)*$D98/8760+1)</f>
        <v>0</v>
      </c>
      <c r="T98" s="95">
        <f ca="1">Main!$B$9*('Failure Rates'!T24)*($D98-$C98)/8760/(('Failure Rates'!T24)*$D98/8760+1)</f>
        <v>0</v>
      </c>
      <c r="U98" s="95">
        <f ca="1">Main!$B$9*('Failure Rates'!U24)*($D98-$C98)/8760/(('Failure Rates'!U24)*$D98/8760+1)</f>
        <v>0</v>
      </c>
      <c r="V98" s="95">
        <f ca="1">Main!$B$9*('Failure Rates'!V24)*($D98-$C98)/8760/(('Failure Rates'!V24)*$D98/8760+1)</f>
        <v>0</v>
      </c>
      <c r="W98" s="95">
        <f ca="1">Main!$B$9*('Failure Rates'!W24)*($D98-$C98)/8760/(('Failure Rates'!W24)*$D98/8760+1)</f>
        <v>0</v>
      </c>
      <c r="X98" s="95">
        <f ca="1">Main!$B$9*('Failure Rates'!X24)*($D98-$C98)/8760/(('Failure Rates'!X24)*$D98/8760+1)</f>
        <v>0</v>
      </c>
      <c r="Y98" s="95">
        <f ca="1">Main!$B$9*('Failure Rates'!Y24)*($D98-$C98)/8760/(('Failure Rates'!Y24)*$D98/8760+1)</f>
        <v>0</v>
      </c>
      <c r="Z98" s="95">
        <f ca="1">Main!$B$9*('Failure Rates'!Z24)*($D98-$C98)/8760/(('Failure Rates'!Z24)*$D98/8760+1)</f>
        <v>0</v>
      </c>
      <c r="AA98" s="95">
        <f ca="1">Main!$B$9*('Failure Rates'!AA24)*($D98-$C98)/8760/(('Failure Rates'!AA24)*$D98/8760+1)</f>
        <v>0</v>
      </c>
      <c r="AB98" s="95">
        <f ca="1">Main!$B$9*('Failure Rates'!AB24)*($D98-$C98)/8760/(('Failure Rates'!AB24)*$D98/8760+1)</f>
        <v>0</v>
      </c>
      <c r="AC98" s="95">
        <f ca="1">Main!$B$9*('Failure Rates'!AC24)*($D98-$C98)/8760/(('Failure Rates'!AC24)*$D98/8760+1)</f>
        <v>0</v>
      </c>
      <c r="AD98" s="95">
        <f ca="1">Main!$B$9*('Failure Rates'!AD24)*($D98-$C98)/8760/(('Failure Rates'!AD24)*$D98/8760+1)</f>
        <v>0</v>
      </c>
      <c r="AE98" s="95">
        <f ca="1">Main!$B$9*('Failure Rates'!AE24)*($D98-$C98)/8760/(('Failure Rates'!AE24)*$D98/8760+1)</f>
        <v>0</v>
      </c>
      <c r="AF98" s="95">
        <f ca="1">Main!$B$9*('Failure Rates'!AF24)*($D98-$C98)/8760/(('Failure Rates'!AF24)*$D98/8760+1)</f>
        <v>0</v>
      </c>
      <c r="AG98" s="95">
        <f ca="1">Main!$B$9*('Failure Rates'!AG24)*($D98-$C98)/8760/(('Failure Rates'!AG24)*$D98/8760+1)</f>
        <v>0</v>
      </c>
      <c r="AH98" s="95">
        <f ca="1">Main!$B$9*('Failure Rates'!AH24)*($D98-$C98)/8760/(('Failure Rates'!AH24)*$D98/8760+1)</f>
        <v>0</v>
      </c>
      <c r="AI98" s="95">
        <f ca="1">Main!$B$9*('Failure Rates'!AI24)*($D98-$C98)/8760/(('Failure Rates'!AI24)*$D98/8760+1)</f>
        <v>0</v>
      </c>
      <c r="AJ98" s="95">
        <f ca="1">Main!$B$9*('Failure Rates'!AJ24)*($D98-$C98)/8760/(('Failure Rates'!AJ24)*$D98/8760+1)</f>
        <v>0</v>
      </c>
      <c r="AK98" s="14">
        <f ca="1">IF(Main!$B$36="No results",0,IF(ISBLANK(Main!$B44),0,(INDEX(Main!$X$22:$X$33,MATCH(Main!$C44,Main!$B$22:$B$33,0))+INDEX(Main!$X$22:$X$33,MATCH(Main!$D44,Main!$B$22:$B$33,0)))))</f>
        <v>0</v>
      </c>
      <c r="AL98" s="14">
        <f ca="1">IF(Main!$B$36="No results",0,IF(ISBLANK(Main!$B44),0,(INDEX(Main!$Z$22:$Z$33,MATCH(Main!$C44,Main!$B$22:$B$33,0)))))</f>
        <v>0</v>
      </c>
      <c r="AM98" s="95">
        <f ca="1">Main!$B$10*('Failure Rates'!E24)*($AL98-$AK98)/8760/(('Failure Rates'!E24)*$AL98/8760+1)</f>
        <v>0</v>
      </c>
      <c r="AN98" s="95">
        <f ca="1">Main!$B$10*('Failure Rates'!F24)*($AL98-$AK98)/8760/(('Failure Rates'!F24)*$AL98/8760+1)</f>
        <v>0</v>
      </c>
      <c r="AO98" s="95">
        <f ca="1">Main!$B$10*('Failure Rates'!G24)*($AL98-$AK98)/8760/(('Failure Rates'!G24)*$AL98/8760+1)</f>
        <v>0</v>
      </c>
      <c r="AP98" s="95">
        <f ca="1">Main!$B$10*('Failure Rates'!H24)*($AL98-$AK98)/8760/(('Failure Rates'!H24)*$AL98/8760+1)</f>
        <v>0</v>
      </c>
      <c r="AQ98" s="95">
        <f ca="1">Main!$B$10*('Failure Rates'!I24)*($AL98-$AK98)/8760/(('Failure Rates'!I24)*$AL98/8760+1)</f>
        <v>0</v>
      </c>
      <c r="AR98" s="95">
        <f ca="1">Main!$B$10*('Failure Rates'!J24)*($AL98-$AK98)/8760/(('Failure Rates'!J24)*$AL98/8760+1)</f>
        <v>0</v>
      </c>
      <c r="AS98" s="95">
        <f ca="1">Main!$B$10*('Failure Rates'!K24)*($AL98-$AK98)/8760/(('Failure Rates'!K24)*$AL98/8760+1)</f>
        <v>0</v>
      </c>
      <c r="AT98" s="95">
        <f ca="1">Main!$B$10*('Failure Rates'!L24)*($AL98-$AK98)/8760/(('Failure Rates'!L24)*$AL98/8760+1)</f>
        <v>0</v>
      </c>
      <c r="AU98" s="95">
        <f ca="1">Main!$B$10*('Failure Rates'!M24)*($AL98-$AK98)/8760/(('Failure Rates'!M24)*$AL98/8760+1)</f>
        <v>0</v>
      </c>
      <c r="AV98" s="95">
        <f ca="1">Main!$B$10*('Failure Rates'!N24)*($AL98-$AK98)/8760/(('Failure Rates'!N24)*$AL98/8760+1)</f>
        <v>0</v>
      </c>
      <c r="AW98" s="95">
        <f ca="1">Main!$B$10*('Failure Rates'!O24)*($AL98-$AK98)/8760/(('Failure Rates'!O24)*$AL98/8760+1)</f>
        <v>0</v>
      </c>
      <c r="AX98" s="95">
        <f ca="1">Main!$B$10*('Failure Rates'!P24)*($AL98-$AK98)/8760/(('Failure Rates'!P24)*$AL98/8760+1)</f>
        <v>0</v>
      </c>
      <c r="AY98" s="95">
        <f ca="1">Main!$B$10*('Failure Rates'!Q24)*($AL98-$AK98)/8760/(('Failure Rates'!Q24)*$AL98/8760+1)</f>
        <v>0</v>
      </c>
      <c r="AZ98" s="95">
        <f ca="1">Main!$B$10*('Failure Rates'!R24)*($AL98-$AK98)/8760/(('Failure Rates'!R24)*$AL98/8760+1)</f>
        <v>0</v>
      </c>
      <c r="BA98" s="95">
        <f ca="1">Main!$B$10*('Failure Rates'!S24)*($AL98-$AK98)/8760/(('Failure Rates'!S24)*$AL98/8760+1)</f>
        <v>0</v>
      </c>
      <c r="BB98" s="95">
        <f ca="1">Main!$B$10*('Failure Rates'!T24)*($AL98-$AK98)/8760/(('Failure Rates'!T24)*$AL98/8760+1)</f>
        <v>0</v>
      </c>
      <c r="BC98" s="95">
        <f ca="1">Main!$B$10*('Failure Rates'!U24)*($AL98-$AK98)/8760/(('Failure Rates'!U24)*$AL98/8760+1)</f>
        <v>0</v>
      </c>
      <c r="BD98" s="95">
        <f ca="1">Main!$B$10*('Failure Rates'!V24)*($AL98-$AK98)/8760/(('Failure Rates'!V24)*$AL98/8760+1)</f>
        <v>0</v>
      </c>
      <c r="BE98" s="95">
        <f ca="1">Main!$B$10*('Failure Rates'!W24)*($AL98-$AK98)/8760/(('Failure Rates'!W24)*$AL98/8760+1)</f>
        <v>0</v>
      </c>
      <c r="BF98" s="95">
        <f ca="1">Main!$B$10*('Failure Rates'!X24)*($AL98-$AK98)/8760/(('Failure Rates'!X24)*$AL98/8760+1)</f>
        <v>0</v>
      </c>
      <c r="BG98" s="95">
        <f ca="1">Main!$B$10*('Failure Rates'!Y24)*($AL98-$AK98)/8760/(('Failure Rates'!Y24)*$AL98/8760+1)</f>
        <v>0</v>
      </c>
      <c r="BH98" s="95">
        <f ca="1">Main!$B$10*('Failure Rates'!Z24)*($AL98-$AK98)/8760/(('Failure Rates'!Z24)*$AL98/8760+1)</f>
        <v>0</v>
      </c>
      <c r="BI98" s="95">
        <f ca="1">Main!$B$10*('Failure Rates'!AA24)*($AL98-$AK98)/8760/(('Failure Rates'!AA24)*$AL98/8760+1)</f>
        <v>0</v>
      </c>
      <c r="BJ98" s="95">
        <f ca="1">Main!$B$10*('Failure Rates'!AB24)*($AL98-$AK98)/8760/(('Failure Rates'!AB24)*$AL98/8760+1)</f>
        <v>0</v>
      </c>
      <c r="BK98" s="95">
        <f ca="1">Main!$B$10*('Failure Rates'!AC24)*($AL98-$AK98)/8760/(('Failure Rates'!AC24)*$AL98/8760+1)</f>
        <v>0</v>
      </c>
      <c r="BL98" s="95">
        <f ca="1">Main!$B$10*('Failure Rates'!AD24)*($AL98-$AK98)/8760/(('Failure Rates'!AD24)*$AL98/8760+1)</f>
        <v>0</v>
      </c>
      <c r="BM98" s="95">
        <f ca="1">Main!$B$10*('Failure Rates'!AE24)*($AL98-$AK98)/8760/(('Failure Rates'!AE24)*$AL98/8760+1)</f>
        <v>0</v>
      </c>
      <c r="BN98" s="95">
        <f ca="1">Main!$B$10*('Failure Rates'!AF24)*($AL98-$AK98)/8760/(('Failure Rates'!AF24)*$AL98/8760+1)</f>
        <v>0</v>
      </c>
      <c r="BO98" s="95">
        <f ca="1">Main!$B$10*('Failure Rates'!AG24)*($AL98-$AK98)/8760/(('Failure Rates'!AG24)*$AL98/8760+1)</f>
        <v>0</v>
      </c>
      <c r="BP98" s="95">
        <f ca="1">Main!$B$10*('Failure Rates'!AH24)*($AL98-$AK98)/8760/(('Failure Rates'!AH24)*$AL98/8760+1)</f>
        <v>0</v>
      </c>
      <c r="BQ98" s="95">
        <f ca="1">Main!$B$10*('Failure Rates'!AI24)*($AL98-$AK98)/8760/(('Failure Rates'!AI24)*$AL98/8760+1)</f>
        <v>0</v>
      </c>
      <c r="BR98" s="95">
        <f ca="1">Main!$B$10*('Failure Rates'!AJ24)*($AL98-$AK98)/8760/(('Failure Rates'!AJ24)*$AL98/8760+1)</f>
        <v>0</v>
      </c>
    </row>
    <row r="99" spans="1:70" ht="10.5" x14ac:dyDescent="0.25">
      <c r="B99" s="8" t="s">
        <v>187</v>
      </c>
      <c r="C99" s="8">
        <f ca="1">IF(Main!$B$36="No results",0,IF(ISBLANK(Main!$B45),0,(INDEX(Main!$V$22:$V$33,MATCH(Main!$C45,Main!$B$22:$B$33,0))+INDEX(Main!$V$22:$V$33,MATCH(Main!$D45,Main!$B$22:$B$33,0)))))</f>
        <v>0</v>
      </c>
      <c r="D99" s="8">
        <f ca="1">IF(Main!$B$36="No results",0,IF(ISBLANK(Main!$B45),0,(INDEX(Main!$Z$22:$Z$33,MATCH(Main!$C45,Main!$B$22:$B$33,0)))))</f>
        <v>0</v>
      </c>
      <c r="E99" s="95">
        <f ca="1">Main!$B$9*('Failure Rates'!E25)*($D99-$C99)/8760/(('Failure Rates'!E25)*$D99/8760+1)</f>
        <v>0</v>
      </c>
      <c r="F99" s="95">
        <f ca="1">Main!$B$9*('Failure Rates'!F25)*($D99-$C99)/8760/(('Failure Rates'!F25)*$D99/8760+1)</f>
        <v>0</v>
      </c>
      <c r="G99" s="95">
        <f ca="1">Main!$B$9*('Failure Rates'!G25)*($D99-$C99)/8760/(('Failure Rates'!G25)*$D99/8760+1)</f>
        <v>0</v>
      </c>
      <c r="H99" s="95">
        <f ca="1">Main!$B$9*('Failure Rates'!H25)*($D99-$C99)/8760/(('Failure Rates'!H25)*$D99/8760+1)</f>
        <v>0</v>
      </c>
      <c r="I99" s="95">
        <f ca="1">Main!$B$9*('Failure Rates'!I25)*($D99-$C99)/8760/(('Failure Rates'!I25)*$D99/8760+1)</f>
        <v>0</v>
      </c>
      <c r="J99" s="95">
        <f ca="1">Main!$B$9*('Failure Rates'!J25)*($D99-$C99)/8760/(('Failure Rates'!J25)*$D99/8760+1)</f>
        <v>0</v>
      </c>
      <c r="K99" s="95">
        <f ca="1">Main!$B$9*('Failure Rates'!K25)*($D99-$C99)/8760/(('Failure Rates'!K25)*$D99/8760+1)</f>
        <v>0</v>
      </c>
      <c r="L99" s="95">
        <f ca="1">Main!$B$9*('Failure Rates'!L25)*($D99-$C99)/8760/(('Failure Rates'!L25)*$D99/8760+1)</f>
        <v>0</v>
      </c>
      <c r="M99" s="95">
        <f ca="1">Main!$B$9*('Failure Rates'!M25)*($D99-$C99)/8760/(('Failure Rates'!M25)*$D99/8760+1)</f>
        <v>0</v>
      </c>
      <c r="N99" s="95">
        <f ca="1">Main!$B$9*('Failure Rates'!N25)*($D99-$C99)/8760/(('Failure Rates'!N25)*$D99/8760+1)</f>
        <v>0</v>
      </c>
      <c r="O99" s="95">
        <f ca="1">Main!$B$9*('Failure Rates'!O25)*($D99-$C99)/8760/(('Failure Rates'!O25)*$D99/8760+1)</f>
        <v>0</v>
      </c>
      <c r="P99" s="95">
        <f ca="1">Main!$B$9*('Failure Rates'!P25)*($D99-$C99)/8760/(('Failure Rates'!P25)*$D99/8760+1)</f>
        <v>0</v>
      </c>
      <c r="Q99" s="95">
        <f ca="1">Main!$B$9*('Failure Rates'!Q25)*($D99-$C99)/8760/(('Failure Rates'!Q25)*$D99/8760+1)</f>
        <v>0</v>
      </c>
      <c r="R99" s="95">
        <f ca="1">Main!$B$9*('Failure Rates'!R25)*($D99-$C99)/8760/(('Failure Rates'!R25)*$D99/8760+1)</f>
        <v>0</v>
      </c>
      <c r="S99" s="95">
        <f ca="1">Main!$B$9*('Failure Rates'!S25)*($D99-$C99)/8760/(('Failure Rates'!S25)*$D99/8760+1)</f>
        <v>0</v>
      </c>
      <c r="T99" s="95">
        <f ca="1">Main!$B$9*('Failure Rates'!T25)*($D99-$C99)/8760/(('Failure Rates'!T25)*$D99/8760+1)</f>
        <v>0</v>
      </c>
      <c r="U99" s="95">
        <f ca="1">Main!$B$9*('Failure Rates'!U25)*($D99-$C99)/8760/(('Failure Rates'!U25)*$D99/8760+1)</f>
        <v>0</v>
      </c>
      <c r="V99" s="95">
        <f ca="1">Main!$B$9*('Failure Rates'!V25)*($D99-$C99)/8760/(('Failure Rates'!V25)*$D99/8760+1)</f>
        <v>0</v>
      </c>
      <c r="W99" s="95">
        <f ca="1">Main!$B$9*('Failure Rates'!W25)*($D99-$C99)/8760/(('Failure Rates'!W25)*$D99/8760+1)</f>
        <v>0</v>
      </c>
      <c r="X99" s="95">
        <f ca="1">Main!$B$9*('Failure Rates'!X25)*($D99-$C99)/8760/(('Failure Rates'!X25)*$D99/8760+1)</f>
        <v>0</v>
      </c>
      <c r="Y99" s="95">
        <f ca="1">Main!$B$9*('Failure Rates'!Y25)*($D99-$C99)/8760/(('Failure Rates'!Y25)*$D99/8760+1)</f>
        <v>0</v>
      </c>
      <c r="Z99" s="95">
        <f ca="1">Main!$B$9*('Failure Rates'!Z25)*($D99-$C99)/8760/(('Failure Rates'!Z25)*$D99/8760+1)</f>
        <v>0</v>
      </c>
      <c r="AA99" s="95">
        <f ca="1">Main!$B$9*('Failure Rates'!AA25)*($D99-$C99)/8760/(('Failure Rates'!AA25)*$D99/8760+1)</f>
        <v>0</v>
      </c>
      <c r="AB99" s="95">
        <f ca="1">Main!$B$9*('Failure Rates'!AB25)*($D99-$C99)/8760/(('Failure Rates'!AB25)*$D99/8760+1)</f>
        <v>0</v>
      </c>
      <c r="AC99" s="95">
        <f ca="1">Main!$B$9*('Failure Rates'!AC25)*($D99-$C99)/8760/(('Failure Rates'!AC25)*$D99/8760+1)</f>
        <v>0</v>
      </c>
      <c r="AD99" s="95">
        <f ca="1">Main!$B$9*('Failure Rates'!AD25)*($D99-$C99)/8760/(('Failure Rates'!AD25)*$D99/8760+1)</f>
        <v>0</v>
      </c>
      <c r="AE99" s="95">
        <f ca="1">Main!$B$9*('Failure Rates'!AE25)*($D99-$C99)/8760/(('Failure Rates'!AE25)*$D99/8760+1)</f>
        <v>0</v>
      </c>
      <c r="AF99" s="95">
        <f ca="1">Main!$B$9*('Failure Rates'!AF25)*($D99-$C99)/8760/(('Failure Rates'!AF25)*$D99/8760+1)</f>
        <v>0</v>
      </c>
      <c r="AG99" s="95">
        <f ca="1">Main!$B$9*('Failure Rates'!AG25)*($D99-$C99)/8760/(('Failure Rates'!AG25)*$D99/8760+1)</f>
        <v>0</v>
      </c>
      <c r="AH99" s="95">
        <f ca="1">Main!$B$9*('Failure Rates'!AH25)*($D99-$C99)/8760/(('Failure Rates'!AH25)*$D99/8760+1)</f>
        <v>0</v>
      </c>
      <c r="AI99" s="95">
        <f ca="1">Main!$B$9*('Failure Rates'!AI25)*($D99-$C99)/8760/(('Failure Rates'!AI25)*$D99/8760+1)</f>
        <v>0</v>
      </c>
      <c r="AJ99" s="95">
        <f ca="1">Main!$B$9*('Failure Rates'!AJ25)*($D99-$C99)/8760/(('Failure Rates'!AJ25)*$D99/8760+1)</f>
        <v>0</v>
      </c>
      <c r="AK99" s="14">
        <f ca="1">IF(Main!$B$36="No results",0,IF(ISBLANK(Main!$B45),0,(INDEX(Main!$X$22:$X$33,MATCH(Main!$C45,Main!$B$22:$B$33,0))+INDEX(Main!$X$22:$X$33,MATCH(Main!$D45,Main!$B$22:$B$33,0)))))</f>
        <v>0</v>
      </c>
      <c r="AL99" s="14">
        <f ca="1">IF(Main!$B$36="No results",0,IF(ISBLANK(Main!$B45),0,(INDEX(Main!$Z$22:$Z$33,MATCH(Main!$C45,Main!$B$22:$B$33,0)))))</f>
        <v>0</v>
      </c>
      <c r="AM99" s="95">
        <f ca="1">Main!$B$10*('Failure Rates'!E25)*($AL99-$AK99)/8760/(('Failure Rates'!E25)*$AL99/8760+1)</f>
        <v>0</v>
      </c>
      <c r="AN99" s="95">
        <f ca="1">Main!$B$10*('Failure Rates'!F25)*($AL99-$AK99)/8760/(('Failure Rates'!F25)*$AL99/8760+1)</f>
        <v>0</v>
      </c>
      <c r="AO99" s="95">
        <f ca="1">Main!$B$10*('Failure Rates'!G25)*($AL99-$AK99)/8760/(('Failure Rates'!G25)*$AL99/8760+1)</f>
        <v>0</v>
      </c>
      <c r="AP99" s="95">
        <f ca="1">Main!$B$10*('Failure Rates'!H25)*($AL99-$AK99)/8760/(('Failure Rates'!H25)*$AL99/8760+1)</f>
        <v>0</v>
      </c>
      <c r="AQ99" s="95">
        <f ca="1">Main!$B$10*('Failure Rates'!I25)*($AL99-$AK99)/8760/(('Failure Rates'!I25)*$AL99/8760+1)</f>
        <v>0</v>
      </c>
      <c r="AR99" s="95">
        <f ca="1">Main!$B$10*('Failure Rates'!J25)*($AL99-$AK99)/8760/(('Failure Rates'!J25)*$AL99/8760+1)</f>
        <v>0</v>
      </c>
      <c r="AS99" s="95">
        <f ca="1">Main!$B$10*('Failure Rates'!K25)*($AL99-$AK99)/8760/(('Failure Rates'!K25)*$AL99/8760+1)</f>
        <v>0</v>
      </c>
      <c r="AT99" s="95">
        <f ca="1">Main!$B$10*('Failure Rates'!L25)*($AL99-$AK99)/8760/(('Failure Rates'!L25)*$AL99/8760+1)</f>
        <v>0</v>
      </c>
      <c r="AU99" s="95">
        <f ca="1">Main!$B$10*('Failure Rates'!M25)*($AL99-$AK99)/8760/(('Failure Rates'!M25)*$AL99/8760+1)</f>
        <v>0</v>
      </c>
      <c r="AV99" s="95">
        <f ca="1">Main!$B$10*('Failure Rates'!N25)*($AL99-$AK99)/8760/(('Failure Rates'!N25)*$AL99/8760+1)</f>
        <v>0</v>
      </c>
      <c r="AW99" s="95">
        <f ca="1">Main!$B$10*('Failure Rates'!O25)*($AL99-$AK99)/8760/(('Failure Rates'!O25)*$AL99/8760+1)</f>
        <v>0</v>
      </c>
      <c r="AX99" s="95">
        <f ca="1">Main!$B$10*('Failure Rates'!P25)*($AL99-$AK99)/8760/(('Failure Rates'!P25)*$AL99/8760+1)</f>
        <v>0</v>
      </c>
      <c r="AY99" s="95">
        <f ca="1">Main!$B$10*('Failure Rates'!Q25)*($AL99-$AK99)/8760/(('Failure Rates'!Q25)*$AL99/8760+1)</f>
        <v>0</v>
      </c>
      <c r="AZ99" s="95">
        <f ca="1">Main!$B$10*('Failure Rates'!R25)*($AL99-$AK99)/8760/(('Failure Rates'!R25)*$AL99/8760+1)</f>
        <v>0</v>
      </c>
      <c r="BA99" s="95">
        <f ca="1">Main!$B$10*('Failure Rates'!S25)*($AL99-$AK99)/8760/(('Failure Rates'!S25)*$AL99/8760+1)</f>
        <v>0</v>
      </c>
      <c r="BB99" s="95">
        <f ca="1">Main!$B$10*('Failure Rates'!T25)*($AL99-$AK99)/8760/(('Failure Rates'!T25)*$AL99/8760+1)</f>
        <v>0</v>
      </c>
      <c r="BC99" s="95">
        <f ca="1">Main!$B$10*('Failure Rates'!U25)*($AL99-$AK99)/8760/(('Failure Rates'!U25)*$AL99/8760+1)</f>
        <v>0</v>
      </c>
      <c r="BD99" s="95">
        <f ca="1">Main!$B$10*('Failure Rates'!V25)*($AL99-$AK99)/8760/(('Failure Rates'!V25)*$AL99/8760+1)</f>
        <v>0</v>
      </c>
      <c r="BE99" s="95">
        <f ca="1">Main!$B$10*('Failure Rates'!W25)*($AL99-$AK99)/8760/(('Failure Rates'!W25)*$AL99/8760+1)</f>
        <v>0</v>
      </c>
      <c r="BF99" s="95">
        <f ca="1">Main!$B$10*('Failure Rates'!X25)*($AL99-$AK99)/8760/(('Failure Rates'!X25)*$AL99/8760+1)</f>
        <v>0</v>
      </c>
      <c r="BG99" s="95">
        <f ca="1">Main!$B$10*('Failure Rates'!Y25)*($AL99-$AK99)/8760/(('Failure Rates'!Y25)*$AL99/8760+1)</f>
        <v>0</v>
      </c>
      <c r="BH99" s="95">
        <f ca="1">Main!$B$10*('Failure Rates'!Z25)*($AL99-$AK99)/8760/(('Failure Rates'!Z25)*$AL99/8760+1)</f>
        <v>0</v>
      </c>
      <c r="BI99" s="95">
        <f ca="1">Main!$B$10*('Failure Rates'!AA25)*($AL99-$AK99)/8760/(('Failure Rates'!AA25)*$AL99/8760+1)</f>
        <v>0</v>
      </c>
      <c r="BJ99" s="95">
        <f ca="1">Main!$B$10*('Failure Rates'!AB25)*($AL99-$AK99)/8760/(('Failure Rates'!AB25)*$AL99/8760+1)</f>
        <v>0</v>
      </c>
      <c r="BK99" s="95">
        <f ca="1">Main!$B$10*('Failure Rates'!AC25)*($AL99-$AK99)/8760/(('Failure Rates'!AC25)*$AL99/8760+1)</f>
        <v>0</v>
      </c>
      <c r="BL99" s="95">
        <f ca="1">Main!$B$10*('Failure Rates'!AD25)*($AL99-$AK99)/8760/(('Failure Rates'!AD25)*$AL99/8760+1)</f>
        <v>0</v>
      </c>
      <c r="BM99" s="95">
        <f ca="1">Main!$B$10*('Failure Rates'!AE25)*($AL99-$AK99)/8760/(('Failure Rates'!AE25)*$AL99/8760+1)</f>
        <v>0</v>
      </c>
      <c r="BN99" s="95">
        <f ca="1">Main!$B$10*('Failure Rates'!AF25)*($AL99-$AK99)/8760/(('Failure Rates'!AF25)*$AL99/8760+1)</f>
        <v>0</v>
      </c>
      <c r="BO99" s="95">
        <f ca="1">Main!$B$10*('Failure Rates'!AG25)*($AL99-$AK99)/8760/(('Failure Rates'!AG25)*$AL99/8760+1)</f>
        <v>0</v>
      </c>
      <c r="BP99" s="95">
        <f ca="1">Main!$B$10*('Failure Rates'!AH25)*($AL99-$AK99)/8760/(('Failure Rates'!AH25)*$AL99/8760+1)</f>
        <v>0</v>
      </c>
      <c r="BQ99" s="95">
        <f ca="1">Main!$B$10*('Failure Rates'!AI25)*($AL99-$AK99)/8760/(('Failure Rates'!AI25)*$AL99/8760+1)</f>
        <v>0</v>
      </c>
      <c r="BR99" s="95">
        <f ca="1">Main!$B$10*('Failure Rates'!AJ25)*($AL99-$AK99)/8760/(('Failure Rates'!AJ25)*$AL99/8760+1)</f>
        <v>0</v>
      </c>
    </row>
    <row r="100" spans="1:70" ht="10.5" x14ac:dyDescent="0.25">
      <c r="B100" s="8" t="s">
        <v>188</v>
      </c>
      <c r="C100" s="8">
        <f ca="1">IF(Main!$B$36="No results",0,IF(ISBLANK(Main!$B46),0,(INDEX(Main!$V$22:$V$33,MATCH(Main!$C46,Main!$B$22:$B$33,0))+INDEX(Main!$V$22:$V$33,MATCH(Main!$D46,Main!$B$22:$B$33,0)))))</f>
        <v>0</v>
      </c>
      <c r="D100" s="8">
        <f ca="1">IF(Main!$B$36="No results",0,IF(ISBLANK(Main!$B46),0,(INDEX(Main!$Z$22:$Z$33,MATCH(Main!$C46,Main!$B$22:$B$33,0)))))</f>
        <v>0</v>
      </c>
      <c r="E100" s="95">
        <f ca="1">Main!$B$9*('Failure Rates'!E26)*($D100-$C100)/8760/(('Failure Rates'!E26)*$D100/8760+1)</f>
        <v>0</v>
      </c>
      <c r="F100" s="95">
        <f ca="1">Main!$B$9*('Failure Rates'!F26)*($D100-$C100)/8760/(('Failure Rates'!F26)*$D100/8760+1)</f>
        <v>0</v>
      </c>
      <c r="G100" s="95">
        <f ca="1">Main!$B$9*('Failure Rates'!G26)*($D100-$C100)/8760/(('Failure Rates'!G26)*$D100/8760+1)</f>
        <v>0</v>
      </c>
      <c r="H100" s="95">
        <f ca="1">Main!$B$9*('Failure Rates'!H26)*($D100-$C100)/8760/(('Failure Rates'!H26)*$D100/8760+1)</f>
        <v>0</v>
      </c>
      <c r="I100" s="95">
        <f ca="1">Main!$B$9*('Failure Rates'!I26)*($D100-$C100)/8760/(('Failure Rates'!I26)*$D100/8760+1)</f>
        <v>0</v>
      </c>
      <c r="J100" s="95">
        <f ca="1">Main!$B$9*('Failure Rates'!J26)*($D100-$C100)/8760/(('Failure Rates'!J26)*$D100/8760+1)</f>
        <v>0</v>
      </c>
      <c r="K100" s="95">
        <f ca="1">Main!$B$9*('Failure Rates'!K26)*($D100-$C100)/8760/(('Failure Rates'!K26)*$D100/8760+1)</f>
        <v>0</v>
      </c>
      <c r="L100" s="95">
        <f ca="1">Main!$B$9*('Failure Rates'!L26)*($D100-$C100)/8760/(('Failure Rates'!L26)*$D100/8760+1)</f>
        <v>0</v>
      </c>
      <c r="M100" s="95">
        <f ca="1">Main!$B$9*('Failure Rates'!M26)*($D100-$C100)/8760/(('Failure Rates'!M26)*$D100/8760+1)</f>
        <v>0</v>
      </c>
      <c r="N100" s="95">
        <f ca="1">Main!$B$9*('Failure Rates'!N26)*($D100-$C100)/8760/(('Failure Rates'!N26)*$D100/8760+1)</f>
        <v>0</v>
      </c>
      <c r="O100" s="95">
        <f ca="1">Main!$B$9*('Failure Rates'!O26)*($D100-$C100)/8760/(('Failure Rates'!O26)*$D100/8760+1)</f>
        <v>0</v>
      </c>
      <c r="P100" s="95">
        <f ca="1">Main!$B$9*('Failure Rates'!P26)*($D100-$C100)/8760/(('Failure Rates'!P26)*$D100/8760+1)</f>
        <v>0</v>
      </c>
      <c r="Q100" s="95">
        <f ca="1">Main!$B$9*('Failure Rates'!Q26)*($D100-$C100)/8760/(('Failure Rates'!Q26)*$D100/8760+1)</f>
        <v>0</v>
      </c>
      <c r="R100" s="95">
        <f ca="1">Main!$B$9*('Failure Rates'!R26)*($D100-$C100)/8760/(('Failure Rates'!R26)*$D100/8760+1)</f>
        <v>0</v>
      </c>
      <c r="S100" s="95">
        <f ca="1">Main!$B$9*('Failure Rates'!S26)*($D100-$C100)/8760/(('Failure Rates'!S26)*$D100/8760+1)</f>
        <v>0</v>
      </c>
      <c r="T100" s="95">
        <f ca="1">Main!$B$9*('Failure Rates'!T26)*($D100-$C100)/8760/(('Failure Rates'!T26)*$D100/8760+1)</f>
        <v>0</v>
      </c>
      <c r="U100" s="95">
        <f ca="1">Main!$B$9*('Failure Rates'!U26)*($D100-$C100)/8760/(('Failure Rates'!U26)*$D100/8760+1)</f>
        <v>0</v>
      </c>
      <c r="V100" s="95">
        <f ca="1">Main!$B$9*('Failure Rates'!V26)*($D100-$C100)/8760/(('Failure Rates'!V26)*$D100/8760+1)</f>
        <v>0</v>
      </c>
      <c r="W100" s="95">
        <f ca="1">Main!$B$9*('Failure Rates'!W26)*($D100-$C100)/8760/(('Failure Rates'!W26)*$D100/8760+1)</f>
        <v>0</v>
      </c>
      <c r="X100" s="95">
        <f ca="1">Main!$B$9*('Failure Rates'!X26)*($D100-$C100)/8760/(('Failure Rates'!X26)*$D100/8760+1)</f>
        <v>0</v>
      </c>
      <c r="Y100" s="95">
        <f ca="1">Main!$B$9*('Failure Rates'!Y26)*($D100-$C100)/8760/(('Failure Rates'!Y26)*$D100/8760+1)</f>
        <v>0</v>
      </c>
      <c r="Z100" s="95">
        <f ca="1">Main!$B$9*('Failure Rates'!Z26)*($D100-$C100)/8760/(('Failure Rates'!Z26)*$D100/8760+1)</f>
        <v>0</v>
      </c>
      <c r="AA100" s="95">
        <f ca="1">Main!$B$9*('Failure Rates'!AA26)*($D100-$C100)/8760/(('Failure Rates'!AA26)*$D100/8760+1)</f>
        <v>0</v>
      </c>
      <c r="AB100" s="95">
        <f ca="1">Main!$B$9*('Failure Rates'!AB26)*($D100-$C100)/8760/(('Failure Rates'!AB26)*$D100/8760+1)</f>
        <v>0</v>
      </c>
      <c r="AC100" s="95">
        <f ca="1">Main!$B$9*('Failure Rates'!AC26)*($D100-$C100)/8760/(('Failure Rates'!AC26)*$D100/8760+1)</f>
        <v>0</v>
      </c>
      <c r="AD100" s="95">
        <f ca="1">Main!$B$9*('Failure Rates'!AD26)*($D100-$C100)/8760/(('Failure Rates'!AD26)*$D100/8760+1)</f>
        <v>0</v>
      </c>
      <c r="AE100" s="95">
        <f ca="1">Main!$B$9*('Failure Rates'!AE26)*($D100-$C100)/8760/(('Failure Rates'!AE26)*$D100/8760+1)</f>
        <v>0</v>
      </c>
      <c r="AF100" s="95">
        <f ca="1">Main!$B$9*('Failure Rates'!AF26)*($D100-$C100)/8760/(('Failure Rates'!AF26)*$D100/8760+1)</f>
        <v>0</v>
      </c>
      <c r="AG100" s="95">
        <f ca="1">Main!$B$9*('Failure Rates'!AG26)*($D100-$C100)/8760/(('Failure Rates'!AG26)*$D100/8760+1)</f>
        <v>0</v>
      </c>
      <c r="AH100" s="95">
        <f ca="1">Main!$B$9*('Failure Rates'!AH26)*($D100-$C100)/8760/(('Failure Rates'!AH26)*$D100/8760+1)</f>
        <v>0</v>
      </c>
      <c r="AI100" s="95">
        <f ca="1">Main!$B$9*('Failure Rates'!AI26)*($D100-$C100)/8760/(('Failure Rates'!AI26)*$D100/8760+1)</f>
        <v>0</v>
      </c>
      <c r="AJ100" s="95">
        <f ca="1">Main!$B$9*('Failure Rates'!AJ26)*($D100-$C100)/8760/(('Failure Rates'!AJ26)*$D100/8760+1)</f>
        <v>0</v>
      </c>
      <c r="AK100" s="14">
        <f ca="1">IF(Main!$B$36="No results",0,IF(ISBLANK(Main!$B46),0,(INDEX(Main!$X$22:$X$33,MATCH(Main!$C46,Main!$B$22:$B$33,0))+INDEX(Main!$X$22:$X$33,MATCH(Main!$D46,Main!$B$22:$B$33,0)))))</f>
        <v>0</v>
      </c>
      <c r="AL100" s="14">
        <f ca="1">IF(Main!$B$36="No results",0,IF(ISBLANK(Main!$B46),0,(INDEX(Main!$Z$22:$Z$33,MATCH(Main!$C46,Main!$B$22:$B$33,0)))))</f>
        <v>0</v>
      </c>
      <c r="AM100" s="95">
        <f ca="1">Main!$B$10*('Failure Rates'!E26)*($AL100-$AK100)/8760/(('Failure Rates'!E26)*$AL100/8760+1)</f>
        <v>0</v>
      </c>
      <c r="AN100" s="95">
        <f ca="1">Main!$B$10*('Failure Rates'!F26)*($AL100-$AK100)/8760/(('Failure Rates'!F26)*$AL100/8760+1)</f>
        <v>0</v>
      </c>
      <c r="AO100" s="95">
        <f ca="1">Main!$B$10*('Failure Rates'!G26)*($AL100-$AK100)/8760/(('Failure Rates'!G26)*$AL100/8760+1)</f>
        <v>0</v>
      </c>
      <c r="AP100" s="95">
        <f ca="1">Main!$B$10*('Failure Rates'!H26)*($AL100-$AK100)/8760/(('Failure Rates'!H26)*$AL100/8760+1)</f>
        <v>0</v>
      </c>
      <c r="AQ100" s="95">
        <f ca="1">Main!$B$10*('Failure Rates'!I26)*($AL100-$AK100)/8760/(('Failure Rates'!I26)*$AL100/8760+1)</f>
        <v>0</v>
      </c>
      <c r="AR100" s="95">
        <f ca="1">Main!$B$10*('Failure Rates'!J26)*($AL100-$AK100)/8760/(('Failure Rates'!J26)*$AL100/8760+1)</f>
        <v>0</v>
      </c>
      <c r="AS100" s="95">
        <f ca="1">Main!$B$10*('Failure Rates'!K26)*($AL100-$AK100)/8760/(('Failure Rates'!K26)*$AL100/8760+1)</f>
        <v>0</v>
      </c>
      <c r="AT100" s="95">
        <f ca="1">Main!$B$10*('Failure Rates'!L26)*($AL100-$AK100)/8760/(('Failure Rates'!L26)*$AL100/8760+1)</f>
        <v>0</v>
      </c>
      <c r="AU100" s="95">
        <f ca="1">Main!$B$10*('Failure Rates'!M26)*($AL100-$AK100)/8760/(('Failure Rates'!M26)*$AL100/8760+1)</f>
        <v>0</v>
      </c>
      <c r="AV100" s="95">
        <f ca="1">Main!$B$10*('Failure Rates'!N26)*($AL100-$AK100)/8760/(('Failure Rates'!N26)*$AL100/8760+1)</f>
        <v>0</v>
      </c>
      <c r="AW100" s="95">
        <f ca="1">Main!$B$10*('Failure Rates'!O26)*($AL100-$AK100)/8760/(('Failure Rates'!O26)*$AL100/8760+1)</f>
        <v>0</v>
      </c>
      <c r="AX100" s="95">
        <f ca="1">Main!$B$10*('Failure Rates'!P26)*($AL100-$AK100)/8760/(('Failure Rates'!P26)*$AL100/8760+1)</f>
        <v>0</v>
      </c>
      <c r="AY100" s="95">
        <f ca="1">Main!$B$10*('Failure Rates'!Q26)*($AL100-$AK100)/8760/(('Failure Rates'!Q26)*$AL100/8760+1)</f>
        <v>0</v>
      </c>
      <c r="AZ100" s="95">
        <f ca="1">Main!$B$10*('Failure Rates'!R26)*($AL100-$AK100)/8760/(('Failure Rates'!R26)*$AL100/8760+1)</f>
        <v>0</v>
      </c>
      <c r="BA100" s="95">
        <f ca="1">Main!$B$10*('Failure Rates'!S26)*($AL100-$AK100)/8760/(('Failure Rates'!S26)*$AL100/8760+1)</f>
        <v>0</v>
      </c>
      <c r="BB100" s="95">
        <f ca="1">Main!$B$10*('Failure Rates'!T26)*($AL100-$AK100)/8760/(('Failure Rates'!T26)*$AL100/8760+1)</f>
        <v>0</v>
      </c>
      <c r="BC100" s="95">
        <f ca="1">Main!$B$10*('Failure Rates'!U26)*($AL100-$AK100)/8760/(('Failure Rates'!U26)*$AL100/8760+1)</f>
        <v>0</v>
      </c>
      <c r="BD100" s="95">
        <f ca="1">Main!$B$10*('Failure Rates'!V26)*($AL100-$AK100)/8760/(('Failure Rates'!V26)*$AL100/8760+1)</f>
        <v>0</v>
      </c>
      <c r="BE100" s="95">
        <f ca="1">Main!$B$10*('Failure Rates'!W26)*($AL100-$AK100)/8760/(('Failure Rates'!W26)*$AL100/8760+1)</f>
        <v>0</v>
      </c>
      <c r="BF100" s="95">
        <f ca="1">Main!$B$10*('Failure Rates'!X26)*($AL100-$AK100)/8760/(('Failure Rates'!X26)*$AL100/8760+1)</f>
        <v>0</v>
      </c>
      <c r="BG100" s="95">
        <f ca="1">Main!$B$10*('Failure Rates'!Y26)*($AL100-$AK100)/8760/(('Failure Rates'!Y26)*$AL100/8760+1)</f>
        <v>0</v>
      </c>
      <c r="BH100" s="95">
        <f ca="1">Main!$B$10*('Failure Rates'!Z26)*($AL100-$AK100)/8760/(('Failure Rates'!Z26)*$AL100/8760+1)</f>
        <v>0</v>
      </c>
      <c r="BI100" s="95">
        <f ca="1">Main!$B$10*('Failure Rates'!AA26)*($AL100-$AK100)/8760/(('Failure Rates'!AA26)*$AL100/8760+1)</f>
        <v>0</v>
      </c>
      <c r="BJ100" s="95">
        <f ca="1">Main!$B$10*('Failure Rates'!AB26)*($AL100-$AK100)/8760/(('Failure Rates'!AB26)*$AL100/8760+1)</f>
        <v>0</v>
      </c>
      <c r="BK100" s="95">
        <f ca="1">Main!$B$10*('Failure Rates'!AC26)*($AL100-$AK100)/8760/(('Failure Rates'!AC26)*$AL100/8760+1)</f>
        <v>0</v>
      </c>
      <c r="BL100" s="95">
        <f ca="1">Main!$B$10*('Failure Rates'!AD26)*($AL100-$AK100)/8760/(('Failure Rates'!AD26)*$AL100/8760+1)</f>
        <v>0</v>
      </c>
      <c r="BM100" s="95">
        <f ca="1">Main!$B$10*('Failure Rates'!AE26)*($AL100-$AK100)/8760/(('Failure Rates'!AE26)*$AL100/8760+1)</f>
        <v>0</v>
      </c>
      <c r="BN100" s="95">
        <f ca="1">Main!$B$10*('Failure Rates'!AF26)*($AL100-$AK100)/8760/(('Failure Rates'!AF26)*$AL100/8760+1)</f>
        <v>0</v>
      </c>
      <c r="BO100" s="95">
        <f ca="1">Main!$B$10*('Failure Rates'!AG26)*($AL100-$AK100)/8760/(('Failure Rates'!AG26)*$AL100/8760+1)</f>
        <v>0</v>
      </c>
      <c r="BP100" s="95">
        <f ca="1">Main!$B$10*('Failure Rates'!AH26)*($AL100-$AK100)/8760/(('Failure Rates'!AH26)*$AL100/8760+1)</f>
        <v>0</v>
      </c>
      <c r="BQ100" s="95">
        <f ca="1">Main!$B$10*('Failure Rates'!AI26)*($AL100-$AK100)/8760/(('Failure Rates'!AI26)*$AL100/8760+1)</f>
        <v>0</v>
      </c>
      <c r="BR100" s="95">
        <f ca="1">Main!$B$10*('Failure Rates'!AJ26)*($AL100-$AK100)/8760/(('Failure Rates'!AJ26)*$AL100/8760+1)</f>
        <v>0</v>
      </c>
    </row>
    <row r="101" spans="1:70" ht="10.5" x14ac:dyDescent="0.25">
      <c r="B101" s="8" t="s">
        <v>189</v>
      </c>
      <c r="C101" s="8">
        <f ca="1">IF(Main!$B$36="No results",0,IF(ISBLANK(Main!$B47),0,(INDEX(Main!$V$22:$V$33,MATCH(Main!$C47,Main!$B$22:$B$33,0))+INDEX(Main!$V$22:$V$33,MATCH(Main!$D47,Main!$B$22:$B$33,0)))))</f>
        <v>0</v>
      </c>
      <c r="D101" s="8">
        <f ca="1">IF(Main!$B$36="No results",0,IF(ISBLANK(Main!$B47),0,(INDEX(Main!$Z$22:$Z$33,MATCH(Main!$C47,Main!$B$22:$B$33,0)))))</f>
        <v>0</v>
      </c>
      <c r="E101" s="95">
        <f ca="1">Main!$B$9*('Failure Rates'!E27)*($D101-$C101)/8760/(('Failure Rates'!E27)*$D101/8760+1)</f>
        <v>0</v>
      </c>
      <c r="F101" s="95">
        <f ca="1">Main!$B$9*('Failure Rates'!F27)*($D101-$C101)/8760/(('Failure Rates'!F27)*$D101/8760+1)</f>
        <v>0</v>
      </c>
      <c r="G101" s="95">
        <f ca="1">Main!$B$9*('Failure Rates'!G27)*($D101-$C101)/8760/(('Failure Rates'!G27)*$D101/8760+1)</f>
        <v>0</v>
      </c>
      <c r="H101" s="95">
        <f ca="1">Main!$B$9*('Failure Rates'!H27)*($D101-$C101)/8760/(('Failure Rates'!H27)*$D101/8760+1)</f>
        <v>0</v>
      </c>
      <c r="I101" s="95">
        <f ca="1">Main!$B$9*('Failure Rates'!I27)*($D101-$C101)/8760/(('Failure Rates'!I27)*$D101/8760+1)</f>
        <v>0</v>
      </c>
      <c r="J101" s="95">
        <f ca="1">Main!$B$9*('Failure Rates'!J27)*($D101-$C101)/8760/(('Failure Rates'!J27)*$D101/8760+1)</f>
        <v>0</v>
      </c>
      <c r="K101" s="95">
        <f ca="1">Main!$B$9*('Failure Rates'!K27)*($D101-$C101)/8760/(('Failure Rates'!K27)*$D101/8760+1)</f>
        <v>0</v>
      </c>
      <c r="L101" s="95">
        <f ca="1">Main!$B$9*('Failure Rates'!L27)*($D101-$C101)/8760/(('Failure Rates'!L27)*$D101/8760+1)</f>
        <v>0</v>
      </c>
      <c r="M101" s="95">
        <f ca="1">Main!$B$9*('Failure Rates'!M27)*($D101-$C101)/8760/(('Failure Rates'!M27)*$D101/8760+1)</f>
        <v>0</v>
      </c>
      <c r="N101" s="95">
        <f ca="1">Main!$B$9*('Failure Rates'!N27)*($D101-$C101)/8760/(('Failure Rates'!N27)*$D101/8760+1)</f>
        <v>0</v>
      </c>
      <c r="O101" s="95">
        <f ca="1">Main!$B$9*('Failure Rates'!O27)*($D101-$C101)/8760/(('Failure Rates'!O27)*$D101/8760+1)</f>
        <v>0</v>
      </c>
      <c r="P101" s="95">
        <f ca="1">Main!$B$9*('Failure Rates'!P27)*($D101-$C101)/8760/(('Failure Rates'!P27)*$D101/8760+1)</f>
        <v>0</v>
      </c>
      <c r="Q101" s="95">
        <f ca="1">Main!$B$9*('Failure Rates'!Q27)*($D101-$C101)/8760/(('Failure Rates'!Q27)*$D101/8760+1)</f>
        <v>0</v>
      </c>
      <c r="R101" s="95">
        <f ca="1">Main!$B$9*('Failure Rates'!R27)*($D101-$C101)/8760/(('Failure Rates'!R27)*$D101/8760+1)</f>
        <v>0</v>
      </c>
      <c r="S101" s="95">
        <f ca="1">Main!$B$9*('Failure Rates'!S27)*($D101-$C101)/8760/(('Failure Rates'!S27)*$D101/8760+1)</f>
        <v>0</v>
      </c>
      <c r="T101" s="95">
        <f ca="1">Main!$B$9*('Failure Rates'!T27)*($D101-$C101)/8760/(('Failure Rates'!T27)*$D101/8760+1)</f>
        <v>0</v>
      </c>
      <c r="U101" s="95">
        <f ca="1">Main!$B$9*('Failure Rates'!U27)*($D101-$C101)/8760/(('Failure Rates'!U27)*$D101/8760+1)</f>
        <v>0</v>
      </c>
      <c r="V101" s="95">
        <f ca="1">Main!$B$9*('Failure Rates'!V27)*($D101-$C101)/8760/(('Failure Rates'!V27)*$D101/8760+1)</f>
        <v>0</v>
      </c>
      <c r="W101" s="95">
        <f ca="1">Main!$B$9*('Failure Rates'!W27)*($D101-$C101)/8760/(('Failure Rates'!W27)*$D101/8760+1)</f>
        <v>0</v>
      </c>
      <c r="X101" s="95">
        <f ca="1">Main!$B$9*('Failure Rates'!X27)*($D101-$C101)/8760/(('Failure Rates'!X27)*$D101/8760+1)</f>
        <v>0</v>
      </c>
      <c r="Y101" s="95">
        <f ca="1">Main!$B$9*('Failure Rates'!Y27)*($D101-$C101)/8760/(('Failure Rates'!Y27)*$D101/8760+1)</f>
        <v>0</v>
      </c>
      <c r="Z101" s="95">
        <f ca="1">Main!$B$9*('Failure Rates'!Z27)*($D101-$C101)/8760/(('Failure Rates'!Z27)*$D101/8760+1)</f>
        <v>0</v>
      </c>
      <c r="AA101" s="95">
        <f ca="1">Main!$B$9*('Failure Rates'!AA27)*($D101-$C101)/8760/(('Failure Rates'!AA27)*$D101/8760+1)</f>
        <v>0</v>
      </c>
      <c r="AB101" s="95">
        <f ca="1">Main!$B$9*('Failure Rates'!AB27)*($D101-$C101)/8760/(('Failure Rates'!AB27)*$D101/8760+1)</f>
        <v>0</v>
      </c>
      <c r="AC101" s="95">
        <f ca="1">Main!$B$9*('Failure Rates'!AC27)*($D101-$C101)/8760/(('Failure Rates'!AC27)*$D101/8760+1)</f>
        <v>0</v>
      </c>
      <c r="AD101" s="95">
        <f ca="1">Main!$B$9*('Failure Rates'!AD27)*($D101-$C101)/8760/(('Failure Rates'!AD27)*$D101/8760+1)</f>
        <v>0</v>
      </c>
      <c r="AE101" s="95">
        <f ca="1">Main!$B$9*('Failure Rates'!AE27)*($D101-$C101)/8760/(('Failure Rates'!AE27)*$D101/8760+1)</f>
        <v>0</v>
      </c>
      <c r="AF101" s="95">
        <f ca="1">Main!$B$9*('Failure Rates'!AF27)*($D101-$C101)/8760/(('Failure Rates'!AF27)*$D101/8760+1)</f>
        <v>0</v>
      </c>
      <c r="AG101" s="95">
        <f ca="1">Main!$B$9*('Failure Rates'!AG27)*($D101-$C101)/8760/(('Failure Rates'!AG27)*$D101/8760+1)</f>
        <v>0</v>
      </c>
      <c r="AH101" s="95">
        <f ca="1">Main!$B$9*('Failure Rates'!AH27)*($D101-$C101)/8760/(('Failure Rates'!AH27)*$D101/8760+1)</f>
        <v>0</v>
      </c>
      <c r="AI101" s="95">
        <f ca="1">Main!$B$9*('Failure Rates'!AI27)*($D101-$C101)/8760/(('Failure Rates'!AI27)*$D101/8760+1)</f>
        <v>0</v>
      </c>
      <c r="AJ101" s="95">
        <f ca="1">Main!$B$9*('Failure Rates'!AJ27)*($D101-$C101)/8760/(('Failure Rates'!AJ27)*$D101/8760+1)</f>
        <v>0</v>
      </c>
      <c r="AK101" s="14">
        <f ca="1">IF(Main!$B$36="No results",0,IF(ISBLANK(Main!$B47),0,(INDEX(Main!$X$22:$X$33,MATCH(Main!$C47,Main!$B$22:$B$33,0))+INDEX(Main!$X$22:$X$33,MATCH(Main!$D47,Main!$B$22:$B$33,0)))))</f>
        <v>0</v>
      </c>
      <c r="AL101" s="14">
        <f ca="1">IF(Main!$B$36="No results",0,IF(ISBLANK(Main!$B47),0,(INDEX(Main!$Z$22:$Z$33,MATCH(Main!$C47,Main!$B$22:$B$33,0)))))</f>
        <v>0</v>
      </c>
      <c r="AM101" s="95">
        <f ca="1">Main!$B$10*('Failure Rates'!E27)*($AL101-$AK101)/8760/(('Failure Rates'!E27)*$AL101/8760+1)</f>
        <v>0</v>
      </c>
      <c r="AN101" s="95">
        <f ca="1">Main!$B$10*('Failure Rates'!F27)*($AL101-$AK101)/8760/(('Failure Rates'!F27)*$AL101/8760+1)</f>
        <v>0</v>
      </c>
      <c r="AO101" s="95">
        <f ca="1">Main!$B$10*('Failure Rates'!G27)*($AL101-$AK101)/8760/(('Failure Rates'!G27)*$AL101/8760+1)</f>
        <v>0</v>
      </c>
      <c r="AP101" s="95">
        <f ca="1">Main!$B$10*('Failure Rates'!H27)*($AL101-$AK101)/8760/(('Failure Rates'!H27)*$AL101/8760+1)</f>
        <v>0</v>
      </c>
      <c r="AQ101" s="95">
        <f ca="1">Main!$B$10*('Failure Rates'!I27)*($AL101-$AK101)/8760/(('Failure Rates'!I27)*$AL101/8760+1)</f>
        <v>0</v>
      </c>
      <c r="AR101" s="95">
        <f ca="1">Main!$B$10*('Failure Rates'!J27)*($AL101-$AK101)/8760/(('Failure Rates'!J27)*$AL101/8760+1)</f>
        <v>0</v>
      </c>
      <c r="AS101" s="95">
        <f ca="1">Main!$B$10*('Failure Rates'!K27)*($AL101-$AK101)/8760/(('Failure Rates'!K27)*$AL101/8760+1)</f>
        <v>0</v>
      </c>
      <c r="AT101" s="95">
        <f ca="1">Main!$B$10*('Failure Rates'!L27)*($AL101-$AK101)/8760/(('Failure Rates'!L27)*$AL101/8760+1)</f>
        <v>0</v>
      </c>
      <c r="AU101" s="95">
        <f ca="1">Main!$B$10*('Failure Rates'!M27)*($AL101-$AK101)/8760/(('Failure Rates'!M27)*$AL101/8760+1)</f>
        <v>0</v>
      </c>
      <c r="AV101" s="95">
        <f ca="1">Main!$B$10*('Failure Rates'!N27)*($AL101-$AK101)/8760/(('Failure Rates'!N27)*$AL101/8760+1)</f>
        <v>0</v>
      </c>
      <c r="AW101" s="95">
        <f ca="1">Main!$B$10*('Failure Rates'!O27)*($AL101-$AK101)/8760/(('Failure Rates'!O27)*$AL101/8760+1)</f>
        <v>0</v>
      </c>
      <c r="AX101" s="95">
        <f ca="1">Main!$B$10*('Failure Rates'!P27)*($AL101-$AK101)/8760/(('Failure Rates'!P27)*$AL101/8760+1)</f>
        <v>0</v>
      </c>
      <c r="AY101" s="95">
        <f ca="1">Main!$B$10*('Failure Rates'!Q27)*($AL101-$AK101)/8760/(('Failure Rates'!Q27)*$AL101/8760+1)</f>
        <v>0</v>
      </c>
      <c r="AZ101" s="95">
        <f ca="1">Main!$B$10*('Failure Rates'!R27)*($AL101-$AK101)/8760/(('Failure Rates'!R27)*$AL101/8760+1)</f>
        <v>0</v>
      </c>
      <c r="BA101" s="95">
        <f ca="1">Main!$B$10*('Failure Rates'!S27)*($AL101-$AK101)/8760/(('Failure Rates'!S27)*$AL101/8760+1)</f>
        <v>0</v>
      </c>
      <c r="BB101" s="95">
        <f ca="1">Main!$B$10*('Failure Rates'!T27)*($AL101-$AK101)/8760/(('Failure Rates'!T27)*$AL101/8760+1)</f>
        <v>0</v>
      </c>
      <c r="BC101" s="95">
        <f ca="1">Main!$B$10*('Failure Rates'!U27)*($AL101-$AK101)/8760/(('Failure Rates'!U27)*$AL101/8760+1)</f>
        <v>0</v>
      </c>
      <c r="BD101" s="95">
        <f ca="1">Main!$B$10*('Failure Rates'!V27)*($AL101-$AK101)/8760/(('Failure Rates'!V27)*$AL101/8760+1)</f>
        <v>0</v>
      </c>
      <c r="BE101" s="95">
        <f ca="1">Main!$B$10*('Failure Rates'!W27)*($AL101-$AK101)/8760/(('Failure Rates'!W27)*$AL101/8760+1)</f>
        <v>0</v>
      </c>
      <c r="BF101" s="95">
        <f ca="1">Main!$B$10*('Failure Rates'!X27)*($AL101-$AK101)/8760/(('Failure Rates'!X27)*$AL101/8760+1)</f>
        <v>0</v>
      </c>
      <c r="BG101" s="95">
        <f ca="1">Main!$B$10*('Failure Rates'!Y27)*($AL101-$AK101)/8760/(('Failure Rates'!Y27)*$AL101/8760+1)</f>
        <v>0</v>
      </c>
      <c r="BH101" s="95">
        <f ca="1">Main!$B$10*('Failure Rates'!Z27)*($AL101-$AK101)/8760/(('Failure Rates'!Z27)*$AL101/8760+1)</f>
        <v>0</v>
      </c>
      <c r="BI101" s="95">
        <f ca="1">Main!$B$10*('Failure Rates'!AA27)*($AL101-$AK101)/8760/(('Failure Rates'!AA27)*$AL101/8760+1)</f>
        <v>0</v>
      </c>
      <c r="BJ101" s="95">
        <f ca="1">Main!$B$10*('Failure Rates'!AB27)*($AL101-$AK101)/8760/(('Failure Rates'!AB27)*$AL101/8760+1)</f>
        <v>0</v>
      </c>
      <c r="BK101" s="95">
        <f ca="1">Main!$B$10*('Failure Rates'!AC27)*($AL101-$AK101)/8760/(('Failure Rates'!AC27)*$AL101/8760+1)</f>
        <v>0</v>
      </c>
      <c r="BL101" s="95">
        <f ca="1">Main!$B$10*('Failure Rates'!AD27)*($AL101-$AK101)/8760/(('Failure Rates'!AD27)*$AL101/8760+1)</f>
        <v>0</v>
      </c>
      <c r="BM101" s="95">
        <f ca="1">Main!$B$10*('Failure Rates'!AE27)*($AL101-$AK101)/8760/(('Failure Rates'!AE27)*$AL101/8760+1)</f>
        <v>0</v>
      </c>
      <c r="BN101" s="95">
        <f ca="1">Main!$B$10*('Failure Rates'!AF27)*($AL101-$AK101)/8760/(('Failure Rates'!AF27)*$AL101/8760+1)</f>
        <v>0</v>
      </c>
      <c r="BO101" s="95">
        <f ca="1">Main!$B$10*('Failure Rates'!AG27)*($AL101-$AK101)/8760/(('Failure Rates'!AG27)*$AL101/8760+1)</f>
        <v>0</v>
      </c>
      <c r="BP101" s="95">
        <f ca="1">Main!$B$10*('Failure Rates'!AH27)*($AL101-$AK101)/8760/(('Failure Rates'!AH27)*$AL101/8760+1)</f>
        <v>0</v>
      </c>
      <c r="BQ101" s="95">
        <f ca="1">Main!$B$10*('Failure Rates'!AI27)*($AL101-$AK101)/8760/(('Failure Rates'!AI27)*$AL101/8760+1)</f>
        <v>0</v>
      </c>
      <c r="BR101" s="95">
        <f ca="1">Main!$B$10*('Failure Rates'!AJ27)*($AL101-$AK101)/8760/(('Failure Rates'!AJ27)*$AL101/8760+1)</f>
        <v>0</v>
      </c>
    </row>
    <row r="102" spans="1:70" ht="10.5" x14ac:dyDescent="0.25"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14"/>
      <c r="AL102" s="14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</row>
    <row r="103" spans="1:70" ht="10.5" x14ac:dyDescent="0.25">
      <c r="A103" s="89" t="s">
        <v>193</v>
      </c>
      <c r="B103" s="8" t="s">
        <v>164</v>
      </c>
      <c r="C103" s="8"/>
      <c r="D103" s="8"/>
      <c r="E103" s="95">
        <f ca="1">IF(Main!$B$9=0,0,E3+E53-(E3*E53/Main!$B$9))</f>
        <v>0.51281067095043398</v>
      </c>
      <c r="F103" s="95">
        <f ca="1">IF(Main!$B$9=0,0,F3+F53-(F3*F53/Main!$B$9))</f>
        <v>0.5410280571044952</v>
      </c>
      <c r="G103" s="95">
        <f ca="1">IF(Main!$B$9=0,0,G3+G53-(G3*G53/Main!$B$9))</f>
        <v>0.57139286501614317</v>
      </c>
      <c r="H103" s="95">
        <f ca="1">IF(Main!$B$9=0,0,H3+H53-(H3*H53/Main!$B$9))</f>
        <v>0.60402447234271051</v>
      </c>
      <c r="I103" s="95">
        <f ca="1">IF(Main!$B$9=0,0,I3+I53-(I3*I53/Main!$B$9))</f>
        <v>0.63904638543995917</v>
      </c>
      <c r="J103" s="95">
        <f ca="1">IF(Main!$B$9=0,0,J3+J53-(J3*J53/Main!$B$9))</f>
        <v>0.67658627343796063</v>
      </c>
      <c r="K103" s="95">
        <f ca="1">IF(Main!$B$9=0,0,K3+K53-(K3*K53/Main!$B$9))</f>
        <v>0.71677599761914124</v>
      </c>
      <c r="L103" s="95">
        <f ca="1">IF(Main!$B$9=0,0,L3+L53-(L3*L53/Main!$B$9))</f>
        <v>0.75975163577350746</v>
      </c>
      <c r="M103" s="95">
        <f ca="1">IF(Main!$B$9=0,0,M3+M53-(M3*M53/Main!$B$9))</f>
        <v>0.80565350119336276</v>
      </c>
      <c r="N103" s="95">
        <f ca="1">IF(Main!$B$9=0,0,N3+N53-(N3*N53/Main!$B$9))</f>
        <v>0.85462615595740599</v>
      </c>
      <c r="O103" s="95">
        <f ca="1">IF(Main!$B$9=0,0,O3+O53-(O3*O53/Main!$B$9))</f>
        <v>0.90681841814196684</v>
      </c>
      <c r="P103" s="95">
        <f ca="1">IF(Main!$B$9=0,0,P3+P53-(P3*P53/Main!$B$9))</f>
        <v>0.96238336258545576</v>
      </c>
      <c r="Q103" s="95">
        <f ca="1">IF(Main!$B$9=0,0,Q3+Q53-(Q3*Q53/Main!$B$9))</f>
        <v>1.021478314820933</v>
      </c>
      <c r="R103" s="95">
        <f ca="1">IF(Main!$B$9=0,0,R3+R53-(R3*R53/Main!$B$9))</f>
        <v>1.0842648377811706</v>
      </c>
      <c r="S103" s="95">
        <f ca="1">IF(Main!$B$9=0,0,S3+S53-(S3*S53/Main!$B$9))</f>
        <v>1.1509087108707916</v>
      </c>
      <c r="T103" s="95">
        <f ca="1">IF(Main!$B$9=0,0,T3+T53-(T3*T53/Main!$B$9))</f>
        <v>1.2215799009911497</v>
      </c>
      <c r="U103" s="95">
        <f ca="1">IF(Main!$B$9=0,0,U3+U53-(U3*U53/Main!$B$9))</f>
        <v>1.2964525250957073</v>
      </c>
      <c r="V103" s="95">
        <f ca="1">IF(Main!$B$9=0,0,V3+V53-(V3*V53/Main!$B$9))</f>
        <v>1.3757048038468775</v>
      </c>
      <c r="W103" s="95">
        <f ca="1">IF(Main!$B$9=0,0,W3+W53-(W3*W53/Main!$B$9))</f>
        <v>1.4595190059398053</v>
      </c>
      <c r="X103" s="95">
        <f ca="1">IF(Main!$B$9=0,0,X3+X53-(X3*X53/Main!$B$9))</f>
        <v>1.5480813826544859</v>
      </c>
      <c r="Y103" s="95">
        <f ca="1">IF(Main!$B$9=0,0,Y3+Y53-(Y3*Y53/Main!$B$9))</f>
        <v>1.6415820921951705</v>
      </c>
      <c r="Z103" s="95">
        <f ca="1">IF(Main!$B$9=0,0,Z3+Z53-(Z3*Z53/Main!$B$9))</f>
        <v>1.740215113375239</v>
      </c>
      <c r="AA103" s="95">
        <f ca="1">IF(Main!$B$9=0,0,AA3+AA53-(AA3*AA53/Main!$B$9))</f>
        <v>1.8441781482069668</v>
      </c>
      <c r="AB103" s="95">
        <f ca="1">IF(Main!$B$9=0,0,AB3+AB53-(AB3*AB53/Main!$B$9))</f>
        <v>1.9536725129588546</v>
      </c>
      <c r="AC103" s="95">
        <f ca="1">IF(Main!$B$9=0,0,AC3+AC53-(AC3*AC53/Main!$B$9))</f>
        <v>2.0689030172487786</v>
      </c>
      <c r="AD103" s="95">
        <f ca="1">IF(Main!$B$9=0,0,AD3+AD53-(AD3*AD53/Main!$B$9))</f>
        <v>2.1900778307491988</v>
      </c>
      <c r="AE103" s="95">
        <f ca="1">IF(Main!$B$9=0,0,AE3+AE53-(AE3*AE53/Main!$B$9))</f>
        <v>2.3174083370913126</v>
      </c>
      <c r="AF103" s="95">
        <f ca="1">IF(Main!$B$9=0,0,AF3+AF53-(AF3*AF53/Main!$B$9))</f>
        <v>2.4511089745684354</v>
      </c>
      <c r="AG103" s="95">
        <f ca="1">IF(Main!$B$9=0,0,AG3+AG53-(AG3*AG53/Main!$B$9))</f>
        <v>2.5913970632553545</v>
      </c>
      <c r="AH103" s="95">
        <f ca="1">IF(Main!$B$9=0,0,AH3+AH53-(AH3*AH53/Main!$B$9))</f>
        <v>2.738492618179925</v>
      </c>
      <c r="AI103" s="95">
        <f ca="1">IF(Main!$B$9=0,0,AI3+AI53-(AI3*AI53/Main!$B$9))</f>
        <v>2.8926181482061017</v>
      </c>
      <c r="AJ103" s="95">
        <f ca="1">IF(Main!$B$9=0,0,AJ3+AJ53-(AJ3*AJ53/Main!$B$9))</f>
        <v>3.0539984403139657</v>
      </c>
      <c r="AK103" s="14"/>
      <c r="AL103" s="14"/>
      <c r="AM103" s="95">
        <f>IF(Main!$B$10=0,0,AM3+AM53-AM3*AM53/Main!$B$10)</f>
        <v>0</v>
      </c>
      <c r="AN103" s="95">
        <f>IF(Main!$B$10=0,0,AN3+AN53-AN3*AN53/Main!$B$10)</f>
        <v>0</v>
      </c>
      <c r="AO103" s="95">
        <f>IF(Main!$B$10=0,0,AO3+AO53-AO3*AO53/Main!$B$10)</f>
        <v>0</v>
      </c>
      <c r="AP103" s="95">
        <f>IF(Main!$B$10=0,0,AP3+AP53-AP3*AP53/Main!$B$10)</f>
        <v>0</v>
      </c>
      <c r="AQ103" s="95">
        <f>IF(Main!$B$10=0,0,AQ3+AQ53-AQ3*AQ53/Main!$B$10)</f>
        <v>0</v>
      </c>
      <c r="AR103" s="95">
        <f>IF(Main!$B$10=0,0,AR3+AR53-AR3*AR53/Main!$B$10)</f>
        <v>0</v>
      </c>
      <c r="AS103" s="95">
        <f>IF(Main!$B$10=0,0,AS3+AS53-AS3*AS53/Main!$B$10)</f>
        <v>0</v>
      </c>
      <c r="AT103" s="95">
        <f>IF(Main!$B$10=0,0,AT3+AT53-AT3*AT53/Main!$B$10)</f>
        <v>0</v>
      </c>
      <c r="AU103" s="95">
        <f>IF(Main!$B$10=0,0,AU3+AU53-AU3*AU53/Main!$B$10)</f>
        <v>0</v>
      </c>
      <c r="AV103" s="95">
        <f>IF(Main!$B$10=0,0,AV3+AV53-AV3*AV53/Main!$B$10)</f>
        <v>0</v>
      </c>
      <c r="AW103" s="95">
        <f>IF(Main!$B$10=0,0,AW3+AW53-AW3*AW53/Main!$B$10)</f>
        <v>0</v>
      </c>
      <c r="AX103" s="95">
        <f>IF(Main!$B$10=0,0,AX3+AX53-AX3*AX53/Main!$B$10)</f>
        <v>0</v>
      </c>
      <c r="AY103" s="95">
        <f>IF(Main!$B$10=0,0,AY3+AY53-AY3*AY53/Main!$B$10)</f>
        <v>0</v>
      </c>
      <c r="AZ103" s="95">
        <f>IF(Main!$B$10=0,0,AZ3+AZ53-AZ3*AZ53/Main!$B$10)</f>
        <v>0</v>
      </c>
      <c r="BA103" s="95">
        <f>IF(Main!$B$10=0,0,BA3+BA53-BA3*BA53/Main!$B$10)</f>
        <v>0</v>
      </c>
      <c r="BB103" s="95">
        <f>IF(Main!$B$10=0,0,BB3+BB53-BB3*BB53/Main!$B$10)</f>
        <v>0</v>
      </c>
      <c r="BC103" s="95">
        <f>IF(Main!$B$10=0,0,BC3+BC53-BC3*BC53/Main!$B$10)</f>
        <v>0</v>
      </c>
      <c r="BD103" s="95">
        <f>IF(Main!$B$10=0,0,BD3+BD53-BD3*BD53/Main!$B$10)</f>
        <v>0</v>
      </c>
      <c r="BE103" s="95">
        <f>IF(Main!$B$10=0,0,BE3+BE53-BE3*BE53/Main!$B$10)</f>
        <v>0</v>
      </c>
      <c r="BF103" s="95">
        <f>IF(Main!$B$10=0,0,BF3+BF53-BF3*BF53/Main!$B$10)</f>
        <v>0</v>
      </c>
      <c r="BG103" s="95">
        <f>IF(Main!$B$10=0,0,BG3+BG53-BG3*BG53/Main!$B$10)</f>
        <v>0</v>
      </c>
      <c r="BH103" s="95">
        <f>IF(Main!$B$10=0,0,BH3+BH53-BH3*BH53/Main!$B$10)</f>
        <v>0</v>
      </c>
      <c r="BI103" s="95">
        <f>IF(Main!$B$10=0,0,BI3+BI53-BI3*BI53/Main!$B$10)</f>
        <v>0</v>
      </c>
      <c r="BJ103" s="95">
        <f>IF(Main!$B$10=0,0,BJ3+BJ53-BJ3*BJ53/Main!$B$10)</f>
        <v>0</v>
      </c>
      <c r="BK103" s="95">
        <f>IF(Main!$B$10=0,0,BK3+BK53-BK3*BK53/Main!$B$10)</f>
        <v>0</v>
      </c>
      <c r="BL103" s="95">
        <f>IF(Main!$B$10=0,0,BL3+BL53-BL3*BL53/Main!$B$10)</f>
        <v>0</v>
      </c>
      <c r="BM103" s="95">
        <f>IF(Main!$B$10=0,0,BM3+BM53-BM3*BM53/Main!$B$10)</f>
        <v>0</v>
      </c>
      <c r="BN103" s="95">
        <f>IF(Main!$B$10=0,0,BN3+BN53-BN3*BN53/Main!$B$10)</f>
        <v>0</v>
      </c>
      <c r="BO103" s="95">
        <f>IF(Main!$B$10=0,0,BO3+BO53-BO3*BO53/Main!$B$10)</f>
        <v>0</v>
      </c>
      <c r="BP103" s="95">
        <f>IF(Main!$B$10=0,0,BP3+BP53-BP3*BP53/Main!$B$10)</f>
        <v>0</v>
      </c>
      <c r="BQ103" s="95">
        <f>IF(Main!$B$10=0,0,BQ3+BQ53-BQ3*BQ53/Main!$B$10)</f>
        <v>0</v>
      </c>
      <c r="BR103" s="95">
        <f>IF(Main!$B$10=0,0,BR3+BR53-BR3*BR53/Main!$B$10)</f>
        <v>0</v>
      </c>
    </row>
    <row r="104" spans="1:70" ht="10.5" x14ac:dyDescent="0.25">
      <c r="A104" s="89" t="s">
        <v>194</v>
      </c>
      <c r="B104" s="8" t="s">
        <v>166</v>
      </c>
      <c r="C104" s="8"/>
      <c r="D104" s="8"/>
      <c r="E104" s="95">
        <f ca="1">IF(Main!$B$9=0,0,E4+E54-(E4*E54/Main!$B$9))</f>
        <v>1.7561430699385868E-2</v>
      </c>
      <c r="F104" s="95">
        <f ca="1">IF(Main!$B$9=0,0,F4+F54-(F4*F54/Main!$B$9))</f>
        <v>1.852990993561842E-2</v>
      </c>
      <c r="G104" s="95">
        <f ca="1">IF(Main!$B$9=0,0,G4+G54-(G4*G54/Main!$B$9))</f>
        <v>1.9572482885094156E-2</v>
      </c>
      <c r="H104" s="95">
        <f ca="1">IF(Main!$B$9=0,0,H4+H54-(H4*H54/Main!$B$9))</f>
        <v>2.0693336849218213E-2</v>
      </c>
      <c r="I104" s="95">
        <f ca="1">IF(Main!$B$9=0,0,I4+I54-(I4*I54/Main!$B$9))</f>
        <v>2.1896814511838333E-2</v>
      </c>
      <c r="J104" s="95">
        <f ca="1">IF(Main!$B$9=0,0,J4+J54-(J4*J54/Main!$B$9))</f>
        <v>2.3187416702663683E-2</v>
      </c>
      <c r="K104" s="95">
        <f ca="1">IF(Main!$B$9=0,0,K4+K54-(K4*K54/Main!$B$9))</f>
        <v>2.4569805144403503E-2</v>
      </c>
      <c r="L104" s="95">
        <f ca="1">IF(Main!$B$9=0,0,L4+L54-(L4*L54/Main!$B$9))</f>
        <v>2.604880518216196E-2</v>
      </c>
      <c r="M104" s="95">
        <f ca="1">IF(Main!$B$9=0,0,M4+M54-(M4*M54/Main!$B$9))</f>
        <v>2.7629408493550684E-2</v>
      </c>
      <c r="N104" s="95">
        <f ca="1">IF(Main!$B$9=0,0,N4+N54-(N4*N54/Main!$B$9))</f>
        <v>2.9316775777904487E-2</v>
      </c>
      <c r="O104" s="95">
        <f ca="1">IF(Main!$B$9=0,0,O4+O54-(O4*O54/Main!$B$9))</f>
        <v>3.1116239422906047E-2</v>
      </c>
      <c r="P104" s="95">
        <f ca="1">IF(Main!$B$9=0,0,P4+P54-(P4*P54/Main!$B$9))</f>
        <v>3.3033306146843883E-2</v>
      </c>
      <c r="Q104" s="95">
        <f ca="1">IF(Main!$B$9=0,0,Q4+Q54-(Q4*Q54/Main!$B$9))</f>
        <v>3.5073659614643475E-2</v>
      </c>
      <c r="R104" s="95">
        <f ca="1">IF(Main!$B$9=0,0,R4+R54-(R4*R54/Main!$B$9))</f>
        <v>3.7243163025724974E-2</v>
      </c>
      <c r="S104" s="95">
        <f ca="1">IF(Main!$B$9=0,0,S4+S54-(S4*S54/Main!$B$9))</f>
        <v>3.9547861671651287E-2</v>
      </c>
      <c r="T104" s="95">
        <f ca="1">IF(Main!$B$9=0,0,T4+T54-(T4*T54/Main!$B$9))</f>
        <v>4.1993985461438878E-2</v>
      </c>
      <c r="U104" s="95">
        <f ca="1">IF(Main!$B$9=0,0,U4+U54-(U4*U54/Main!$B$9))</f>
        <v>4.4587951412309597E-2</v>
      </c>
      <c r="V104" s="95">
        <f ca="1">IF(Main!$B$9=0,0,V4+V54-(V4*V54/Main!$B$9))</f>
        <v>4.7336366103565036E-2</v>
      </c>
      <c r="W104" s="95">
        <f ca="1">IF(Main!$B$9=0,0,W4+W54-(W4*W54/Main!$B$9))</f>
        <v>5.0246028091166357E-2</v>
      </c>
      <c r="X104" s="95">
        <f ca="1">IF(Main!$B$9=0,0,X4+X54-(X4*X54/Main!$B$9))</f>
        <v>5.3323930280500857E-2</v>
      </c>
      <c r="Y104" s="95">
        <f ca="1">IF(Main!$B$9=0,0,Y4+Y54-(Y4*Y54/Main!$B$9))</f>
        <v>5.6577262254714239E-2</v>
      </c>
      <c r="Z104" s="95">
        <f ca="1">IF(Main!$B$9=0,0,Z4+Z54-(Z4*Z54/Main!$B$9))</f>
        <v>6.0013412555880337E-2</v>
      </c>
      <c r="AA104" s="95">
        <f ca="1">IF(Main!$B$9=0,0,AA4+AA54-(AA4*AA54/Main!$B$9))</f>
        <v>6.363997091617421E-2</v>
      </c>
      <c r="AB104" s="95">
        <f ca="1">IF(Main!$B$9=0,0,AB4+AB54-(AB4*AB54/Main!$B$9))</f>
        <v>6.7464730436102904E-2</v>
      </c>
      <c r="AC104" s="95">
        <f ca="1">IF(Main!$B$9=0,0,AC4+AC54-(AC4*AC54/Main!$B$9))</f>
        <v>7.1495689706738474E-2</v>
      </c>
      <c r="AD104" s="95">
        <f ca="1">IF(Main!$B$9=0,0,AD4+AD54-(AD4*AD54/Main!$B$9))</f>
        <v>7.5741054872782917E-2</v>
      </c>
      <c r="AE104" s="95">
        <f ca="1">IF(Main!$B$9=0,0,AE4+AE54-(AE4*AE54/Main!$B$9))</f>
        <v>8.0209241633180092E-2</v>
      </c>
      <c r="AF104" s="95">
        <f ca="1">IF(Main!$B$9=0,0,AF4+AF54-(AF4*AF54/Main!$B$9))</f>
        <v>8.4908877175873393E-2</v>
      </c>
      <c r="AG104" s="95">
        <f ca="1">IF(Main!$B$9=0,0,AG4+AG54-(AG4*AG54/Main!$B$9))</f>
        <v>8.9848802043188639E-2</v>
      </c>
      <c r="AH104" s="95">
        <f ca="1">IF(Main!$B$9=0,0,AH4+AH54-(AH4*AH54/Main!$B$9))</f>
        <v>9.503807192420359E-2</v>
      </c>
      <c r="AI104" s="95">
        <f ca="1">IF(Main!$B$9=0,0,AI4+AI54-(AI4*AI54/Main!$B$9))</f>
        <v>0.10048595937034326</v>
      </c>
      <c r="AJ104" s="95">
        <f ca="1">IF(Main!$B$9=0,0,AJ4+AJ54-(AJ4*AJ54/Main!$B$9))</f>
        <v>0.10620195543031982</v>
      </c>
      <c r="AK104" s="14"/>
      <c r="AL104" s="14"/>
      <c r="AM104" s="95">
        <f>IF(Main!$B$10=0,0,AM4+AM54-AM4*AM54/Main!$B$10)</f>
        <v>0</v>
      </c>
      <c r="AN104" s="95">
        <f>IF(Main!$B$10=0,0,AN4+AN54-AN4*AN54/Main!$B$10)</f>
        <v>0</v>
      </c>
      <c r="AO104" s="95">
        <f>IF(Main!$B$10=0,0,AO4+AO54-AO4*AO54/Main!$B$10)</f>
        <v>0</v>
      </c>
      <c r="AP104" s="95">
        <f>IF(Main!$B$10=0,0,AP4+AP54-AP4*AP54/Main!$B$10)</f>
        <v>0</v>
      </c>
      <c r="AQ104" s="95">
        <f>IF(Main!$B$10=0,0,AQ4+AQ54-AQ4*AQ54/Main!$B$10)</f>
        <v>0</v>
      </c>
      <c r="AR104" s="95">
        <f>IF(Main!$B$10=0,0,AR4+AR54-AR4*AR54/Main!$B$10)</f>
        <v>0</v>
      </c>
      <c r="AS104" s="95">
        <f>IF(Main!$B$10=0,0,AS4+AS54-AS4*AS54/Main!$B$10)</f>
        <v>0</v>
      </c>
      <c r="AT104" s="95">
        <f>IF(Main!$B$10=0,0,AT4+AT54-AT4*AT54/Main!$B$10)</f>
        <v>0</v>
      </c>
      <c r="AU104" s="95">
        <f>IF(Main!$B$10=0,0,AU4+AU54-AU4*AU54/Main!$B$10)</f>
        <v>0</v>
      </c>
      <c r="AV104" s="95">
        <f>IF(Main!$B$10=0,0,AV4+AV54-AV4*AV54/Main!$B$10)</f>
        <v>0</v>
      </c>
      <c r="AW104" s="95">
        <f>IF(Main!$B$10=0,0,AW4+AW54-AW4*AW54/Main!$B$10)</f>
        <v>0</v>
      </c>
      <c r="AX104" s="95">
        <f>IF(Main!$B$10=0,0,AX4+AX54-AX4*AX54/Main!$B$10)</f>
        <v>0</v>
      </c>
      <c r="AY104" s="95">
        <f>IF(Main!$B$10=0,0,AY4+AY54-AY4*AY54/Main!$B$10)</f>
        <v>0</v>
      </c>
      <c r="AZ104" s="95">
        <f>IF(Main!$B$10=0,0,AZ4+AZ54-AZ4*AZ54/Main!$B$10)</f>
        <v>0</v>
      </c>
      <c r="BA104" s="95">
        <f>IF(Main!$B$10=0,0,BA4+BA54-BA4*BA54/Main!$B$10)</f>
        <v>0</v>
      </c>
      <c r="BB104" s="95">
        <f>IF(Main!$B$10=0,0,BB4+BB54-BB4*BB54/Main!$B$10)</f>
        <v>0</v>
      </c>
      <c r="BC104" s="95">
        <f>IF(Main!$B$10=0,0,BC4+BC54-BC4*BC54/Main!$B$10)</f>
        <v>0</v>
      </c>
      <c r="BD104" s="95">
        <f>IF(Main!$B$10=0,0,BD4+BD54-BD4*BD54/Main!$B$10)</f>
        <v>0</v>
      </c>
      <c r="BE104" s="95">
        <f>IF(Main!$B$10=0,0,BE4+BE54-BE4*BE54/Main!$B$10)</f>
        <v>0</v>
      </c>
      <c r="BF104" s="95">
        <f>IF(Main!$B$10=0,0,BF4+BF54-BF4*BF54/Main!$B$10)</f>
        <v>0</v>
      </c>
      <c r="BG104" s="95">
        <f>IF(Main!$B$10=0,0,BG4+BG54-BG4*BG54/Main!$B$10)</f>
        <v>0</v>
      </c>
      <c r="BH104" s="95">
        <f>IF(Main!$B$10=0,0,BH4+BH54-BH4*BH54/Main!$B$10)</f>
        <v>0</v>
      </c>
      <c r="BI104" s="95">
        <f>IF(Main!$B$10=0,0,BI4+BI54-BI4*BI54/Main!$B$10)</f>
        <v>0</v>
      </c>
      <c r="BJ104" s="95">
        <f>IF(Main!$B$10=0,0,BJ4+BJ54-BJ4*BJ54/Main!$B$10)</f>
        <v>0</v>
      </c>
      <c r="BK104" s="95">
        <f>IF(Main!$B$10=0,0,BK4+BK54-BK4*BK54/Main!$B$10)</f>
        <v>0</v>
      </c>
      <c r="BL104" s="95">
        <f>IF(Main!$B$10=0,0,BL4+BL54-BL4*BL54/Main!$B$10)</f>
        <v>0</v>
      </c>
      <c r="BM104" s="95">
        <f>IF(Main!$B$10=0,0,BM4+BM54-BM4*BM54/Main!$B$10)</f>
        <v>0</v>
      </c>
      <c r="BN104" s="95">
        <f>IF(Main!$B$10=0,0,BN4+BN54-BN4*BN54/Main!$B$10)</f>
        <v>0</v>
      </c>
      <c r="BO104" s="95">
        <f>IF(Main!$B$10=0,0,BO4+BO54-BO4*BO54/Main!$B$10)</f>
        <v>0</v>
      </c>
      <c r="BP104" s="95">
        <f>IF(Main!$B$10=0,0,BP4+BP54-BP4*BP54/Main!$B$10)</f>
        <v>0</v>
      </c>
      <c r="BQ104" s="95">
        <f>IF(Main!$B$10=0,0,BQ4+BQ54-BQ4*BQ54/Main!$B$10)</f>
        <v>0</v>
      </c>
      <c r="BR104" s="95">
        <f>IF(Main!$B$10=0,0,BR4+BR54-BR4*BR54/Main!$B$10)</f>
        <v>0</v>
      </c>
    </row>
    <row r="105" spans="1:70" ht="10.5" x14ac:dyDescent="0.25">
      <c r="A105" s="89" t="s">
        <v>167</v>
      </c>
      <c r="B105" s="8" t="s">
        <v>168</v>
      </c>
      <c r="C105" s="8"/>
      <c r="D105" s="8"/>
      <c r="E105" s="95">
        <f>IF(Main!$B$9=0,0,E5+E55-(E5*E55/Main!$B$9))</f>
        <v>0</v>
      </c>
      <c r="F105" s="95">
        <f>IF(Main!$B$9=0,0,F5+F55-(F5*F55/Main!$B$9))</f>
        <v>0</v>
      </c>
      <c r="G105" s="95">
        <f>IF(Main!$B$9=0,0,G5+G55-(G5*G55/Main!$B$9))</f>
        <v>0</v>
      </c>
      <c r="H105" s="95">
        <f>IF(Main!$B$9=0,0,H5+H55-(H5*H55/Main!$B$9))</f>
        <v>0</v>
      </c>
      <c r="I105" s="95">
        <f>IF(Main!$B$9=0,0,I5+I55-(I5*I55/Main!$B$9))</f>
        <v>0</v>
      </c>
      <c r="J105" s="95">
        <f>IF(Main!$B$9=0,0,J5+J55-(J5*J55/Main!$B$9))</f>
        <v>0</v>
      </c>
      <c r="K105" s="95">
        <f>IF(Main!$B$9=0,0,K5+K55-(K5*K55/Main!$B$9))</f>
        <v>0</v>
      </c>
      <c r="L105" s="95">
        <f>IF(Main!$B$9=0,0,L5+L55-(L5*L55/Main!$B$9))</f>
        <v>0</v>
      </c>
      <c r="M105" s="95">
        <f>IF(Main!$B$9=0,0,M5+M55-(M5*M55/Main!$B$9))</f>
        <v>0</v>
      </c>
      <c r="N105" s="95">
        <f>IF(Main!$B$9=0,0,N5+N55-(N5*N55/Main!$B$9))</f>
        <v>0</v>
      </c>
      <c r="O105" s="95">
        <f>IF(Main!$B$9=0,0,O5+O55-(O5*O55/Main!$B$9))</f>
        <v>0</v>
      </c>
      <c r="P105" s="95">
        <f>IF(Main!$B$9=0,0,P5+P55-(P5*P55/Main!$B$9))</f>
        <v>0</v>
      </c>
      <c r="Q105" s="95">
        <f>IF(Main!$B$9=0,0,Q5+Q55-(Q5*Q55/Main!$B$9))</f>
        <v>0</v>
      </c>
      <c r="R105" s="95">
        <f>IF(Main!$B$9=0,0,R5+R55-(R5*R55/Main!$B$9))</f>
        <v>0</v>
      </c>
      <c r="S105" s="95">
        <f>IF(Main!$B$9=0,0,S5+S55-(S5*S55/Main!$B$9))</f>
        <v>0</v>
      </c>
      <c r="T105" s="95">
        <f>IF(Main!$B$9=0,0,T5+T55-(T5*T55/Main!$B$9))</f>
        <v>0</v>
      </c>
      <c r="U105" s="95">
        <f>IF(Main!$B$9=0,0,U5+U55-(U5*U55/Main!$B$9))</f>
        <v>0</v>
      </c>
      <c r="V105" s="95">
        <f>IF(Main!$B$9=0,0,V5+V55-(V5*V55/Main!$B$9))</f>
        <v>0</v>
      </c>
      <c r="W105" s="95">
        <f>IF(Main!$B$9=0,0,W5+W55-(W5*W55/Main!$B$9))</f>
        <v>0</v>
      </c>
      <c r="X105" s="95">
        <f>IF(Main!$B$9=0,0,X5+X55-(X5*X55/Main!$B$9))</f>
        <v>0</v>
      </c>
      <c r="Y105" s="95">
        <f>IF(Main!$B$9=0,0,Y5+Y55-(Y5*Y55/Main!$B$9))</f>
        <v>0</v>
      </c>
      <c r="Z105" s="95">
        <f>IF(Main!$B$9=0,0,Z5+Z55-(Z5*Z55/Main!$B$9))</f>
        <v>0</v>
      </c>
      <c r="AA105" s="95">
        <f>IF(Main!$B$9=0,0,AA5+AA55-(AA5*AA55/Main!$B$9))</f>
        <v>0</v>
      </c>
      <c r="AB105" s="95">
        <f>IF(Main!$B$9=0,0,AB5+AB55-(AB5*AB55/Main!$B$9))</f>
        <v>0</v>
      </c>
      <c r="AC105" s="95">
        <f>IF(Main!$B$9=0,0,AC5+AC55-(AC5*AC55/Main!$B$9))</f>
        <v>0</v>
      </c>
      <c r="AD105" s="95">
        <f>IF(Main!$B$9=0,0,AD5+AD55-(AD5*AD55/Main!$B$9))</f>
        <v>0</v>
      </c>
      <c r="AE105" s="95">
        <f>IF(Main!$B$9=0,0,AE5+AE55-(AE5*AE55/Main!$B$9))</f>
        <v>0</v>
      </c>
      <c r="AF105" s="95">
        <f>IF(Main!$B$9=0,0,AF5+AF55-(AF5*AF55/Main!$B$9))</f>
        <v>0</v>
      </c>
      <c r="AG105" s="95">
        <f>IF(Main!$B$9=0,0,AG5+AG55-(AG5*AG55/Main!$B$9))</f>
        <v>0</v>
      </c>
      <c r="AH105" s="95">
        <f>IF(Main!$B$9=0,0,AH5+AH55-(AH5*AH55/Main!$B$9))</f>
        <v>0</v>
      </c>
      <c r="AI105" s="95">
        <f>IF(Main!$B$9=0,0,AI5+AI55-(AI5*AI55/Main!$B$9))</f>
        <v>0</v>
      </c>
      <c r="AJ105" s="95">
        <f>IF(Main!$B$9=0,0,AJ5+AJ55-(AJ5*AJ55/Main!$B$9))</f>
        <v>0</v>
      </c>
      <c r="AK105" s="14"/>
      <c r="AL105" s="14"/>
      <c r="AM105" s="95">
        <f>IF(Main!$B$10=0,0,AM5+AM55-AM5*AM55/Main!$B$10)</f>
        <v>0</v>
      </c>
      <c r="AN105" s="95">
        <f>IF(Main!$B$10=0,0,AN5+AN55-AN5*AN55/Main!$B$10)</f>
        <v>0</v>
      </c>
      <c r="AO105" s="95">
        <f>IF(Main!$B$10=0,0,AO5+AO55-AO5*AO55/Main!$B$10)</f>
        <v>0</v>
      </c>
      <c r="AP105" s="95">
        <f>IF(Main!$B$10=0,0,AP5+AP55-AP5*AP55/Main!$B$10)</f>
        <v>0</v>
      </c>
      <c r="AQ105" s="95">
        <f>IF(Main!$B$10=0,0,AQ5+AQ55-AQ5*AQ55/Main!$B$10)</f>
        <v>0</v>
      </c>
      <c r="AR105" s="95">
        <f>IF(Main!$B$10=0,0,AR5+AR55-AR5*AR55/Main!$B$10)</f>
        <v>0</v>
      </c>
      <c r="AS105" s="95">
        <f>IF(Main!$B$10=0,0,AS5+AS55-AS5*AS55/Main!$B$10)</f>
        <v>0</v>
      </c>
      <c r="AT105" s="95">
        <f>IF(Main!$B$10=0,0,AT5+AT55-AT5*AT55/Main!$B$10)</f>
        <v>0</v>
      </c>
      <c r="AU105" s="95">
        <f>IF(Main!$B$10=0,0,AU5+AU55-AU5*AU55/Main!$B$10)</f>
        <v>0</v>
      </c>
      <c r="AV105" s="95">
        <f>IF(Main!$B$10=0,0,AV5+AV55-AV5*AV55/Main!$B$10)</f>
        <v>0</v>
      </c>
      <c r="AW105" s="95">
        <f>IF(Main!$B$10=0,0,AW5+AW55-AW5*AW55/Main!$B$10)</f>
        <v>0</v>
      </c>
      <c r="AX105" s="95">
        <f>IF(Main!$B$10=0,0,AX5+AX55-AX5*AX55/Main!$B$10)</f>
        <v>0</v>
      </c>
      <c r="AY105" s="95">
        <f>IF(Main!$B$10=0,0,AY5+AY55-AY5*AY55/Main!$B$10)</f>
        <v>0</v>
      </c>
      <c r="AZ105" s="95">
        <f>IF(Main!$B$10=0,0,AZ5+AZ55-AZ5*AZ55/Main!$B$10)</f>
        <v>0</v>
      </c>
      <c r="BA105" s="95">
        <f>IF(Main!$B$10=0,0,BA5+BA55-BA5*BA55/Main!$B$10)</f>
        <v>0</v>
      </c>
      <c r="BB105" s="95">
        <f>IF(Main!$B$10=0,0,BB5+BB55-BB5*BB55/Main!$B$10)</f>
        <v>0</v>
      </c>
      <c r="BC105" s="95">
        <f>IF(Main!$B$10=0,0,BC5+BC55-BC5*BC55/Main!$B$10)</f>
        <v>0</v>
      </c>
      <c r="BD105" s="95">
        <f>IF(Main!$B$10=0,0,BD5+BD55-BD5*BD55/Main!$B$10)</f>
        <v>0</v>
      </c>
      <c r="BE105" s="95">
        <f>IF(Main!$B$10=0,0,BE5+BE55-BE5*BE55/Main!$B$10)</f>
        <v>0</v>
      </c>
      <c r="BF105" s="95">
        <f>IF(Main!$B$10=0,0,BF5+BF55-BF5*BF55/Main!$B$10)</f>
        <v>0</v>
      </c>
      <c r="BG105" s="95">
        <f>IF(Main!$B$10=0,0,BG5+BG55-BG5*BG55/Main!$B$10)</f>
        <v>0</v>
      </c>
      <c r="BH105" s="95">
        <f>IF(Main!$B$10=0,0,BH5+BH55-BH5*BH55/Main!$B$10)</f>
        <v>0</v>
      </c>
      <c r="BI105" s="95">
        <f>IF(Main!$B$10=0,0,BI5+BI55-BI5*BI55/Main!$B$10)</f>
        <v>0</v>
      </c>
      <c r="BJ105" s="95">
        <f>IF(Main!$B$10=0,0,BJ5+BJ55-BJ5*BJ55/Main!$B$10)</f>
        <v>0</v>
      </c>
      <c r="BK105" s="95">
        <f>IF(Main!$B$10=0,0,BK5+BK55-BK5*BK55/Main!$B$10)</f>
        <v>0</v>
      </c>
      <c r="BL105" s="95">
        <f>IF(Main!$B$10=0,0,BL5+BL55-BL5*BL55/Main!$B$10)</f>
        <v>0</v>
      </c>
      <c r="BM105" s="95">
        <f>IF(Main!$B$10=0,0,BM5+BM55-BM5*BM55/Main!$B$10)</f>
        <v>0</v>
      </c>
      <c r="BN105" s="95">
        <f>IF(Main!$B$10=0,0,BN5+BN55-BN5*BN55/Main!$B$10)</f>
        <v>0</v>
      </c>
      <c r="BO105" s="95">
        <f>IF(Main!$B$10=0,0,BO5+BO55-BO5*BO55/Main!$B$10)</f>
        <v>0</v>
      </c>
      <c r="BP105" s="95">
        <f>IF(Main!$B$10=0,0,BP5+BP55-BP5*BP55/Main!$B$10)</f>
        <v>0</v>
      </c>
      <c r="BQ105" s="95">
        <f>IF(Main!$B$10=0,0,BQ5+BQ55-BQ5*BQ55/Main!$B$10)</f>
        <v>0</v>
      </c>
      <c r="BR105" s="95">
        <f>IF(Main!$B$10=0,0,BR5+BR55-BR5*BR55/Main!$B$10)</f>
        <v>0</v>
      </c>
    </row>
    <row r="106" spans="1:70" ht="10.5" x14ac:dyDescent="0.25">
      <c r="B106" s="8" t="s">
        <v>169</v>
      </c>
      <c r="C106" s="8"/>
      <c r="D106" s="8"/>
      <c r="E106" s="95">
        <f>IF(Main!$B$9=0,0,E6+E56-(E6*E56/Main!$B$9))</f>
        <v>0</v>
      </c>
      <c r="F106" s="95">
        <f>IF(Main!$B$9=0,0,F6+F56-(F6*F56/Main!$B$9))</f>
        <v>0</v>
      </c>
      <c r="G106" s="95">
        <f>IF(Main!$B$9=0,0,G6+G56-(G6*G56/Main!$B$9))</f>
        <v>0</v>
      </c>
      <c r="H106" s="95">
        <f>IF(Main!$B$9=0,0,H6+H56-(H6*H56/Main!$B$9))</f>
        <v>0</v>
      </c>
      <c r="I106" s="95">
        <f>IF(Main!$B$9=0,0,I6+I56-(I6*I56/Main!$B$9))</f>
        <v>0</v>
      </c>
      <c r="J106" s="95">
        <f>IF(Main!$B$9=0,0,J6+J56-(J6*J56/Main!$B$9))</f>
        <v>0</v>
      </c>
      <c r="K106" s="95">
        <f>IF(Main!$B$9=0,0,K6+K56-(K6*K56/Main!$B$9))</f>
        <v>0</v>
      </c>
      <c r="L106" s="95">
        <f>IF(Main!$B$9=0,0,L6+L56-(L6*L56/Main!$B$9))</f>
        <v>0</v>
      </c>
      <c r="M106" s="95">
        <f>IF(Main!$B$9=0,0,M6+M56-(M6*M56/Main!$B$9))</f>
        <v>0</v>
      </c>
      <c r="N106" s="95">
        <f>IF(Main!$B$9=0,0,N6+N56-(N6*N56/Main!$B$9))</f>
        <v>0</v>
      </c>
      <c r="O106" s="95">
        <f>IF(Main!$B$9=0,0,O6+O56-(O6*O56/Main!$B$9))</f>
        <v>0</v>
      </c>
      <c r="P106" s="95">
        <f>IF(Main!$B$9=0,0,P6+P56-(P6*P56/Main!$B$9))</f>
        <v>0</v>
      </c>
      <c r="Q106" s="95">
        <f>IF(Main!$B$9=0,0,Q6+Q56-(Q6*Q56/Main!$B$9))</f>
        <v>0</v>
      </c>
      <c r="R106" s="95">
        <f>IF(Main!$B$9=0,0,R6+R56-(R6*R56/Main!$B$9))</f>
        <v>0</v>
      </c>
      <c r="S106" s="95">
        <f>IF(Main!$B$9=0,0,S6+S56-(S6*S56/Main!$B$9))</f>
        <v>0</v>
      </c>
      <c r="T106" s="95">
        <f>IF(Main!$B$9=0,0,T6+T56-(T6*T56/Main!$B$9))</f>
        <v>0</v>
      </c>
      <c r="U106" s="95">
        <f>IF(Main!$B$9=0,0,U6+U56-(U6*U56/Main!$B$9))</f>
        <v>0</v>
      </c>
      <c r="V106" s="95">
        <f>IF(Main!$B$9=0,0,V6+V56-(V6*V56/Main!$B$9))</f>
        <v>0</v>
      </c>
      <c r="W106" s="95">
        <f>IF(Main!$B$9=0,0,W6+W56-(W6*W56/Main!$B$9))</f>
        <v>0</v>
      </c>
      <c r="X106" s="95">
        <f>IF(Main!$B$9=0,0,X6+X56-(X6*X56/Main!$B$9))</f>
        <v>0</v>
      </c>
      <c r="Y106" s="95">
        <f>IF(Main!$B$9=0,0,Y6+Y56-(Y6*Y56/Main!$B$9))</f>
        <v>0</v>
      </c>
      <c r="Z106" s="95">
        <f>IF(Main!$B$9=0,0,Z6+Z56-(Z6*Z56/Main!$B$9))</f>
        <v>0</v>
      </c>
      <c r="AA106" s="95">
        <f>IF(Main!$B$9=0,0,AA6+AA56-(AA6*AA56/Main!$B$9))</f>
        <v>0</v>
      </c>
      <c r="AB106" s="95">
        <f>IF(Main!$B$9=0,0,AB6+AB56-(AB6*AB56/Main!$B$9))</f>
        <v>0</v>
      </c>
      <c r="AC106" s="95">
        <f>IF(Main!$B$9=0,0,AC6+AC56-(AC6*AC56/Main!$B$9))</f>
        <v>0</v>
      </c>
      <c r="AD106" s="95">
        <f>IF(Main!$B$9=0,0,AD6+AD56-(AD6*AD56/Main!$B$9))</f>
        <v>0</v>
      </c>
      <c r="AE106" s="95">
        <f>IF(Main!$B$9=0,0,AE6+AE56-(AE6*AE56/Main!$B$9))</f>
        <v>0</v>
      </c>
      <c r="AF106" s="95">
        <f>IF(Main!$B$9=0,0,AF6+AF56-(AF6*AF56/Main!$B$9))</f>
        <v>0</v>
      </c>
      <c r="AG106" s="95">
        <f>IF(Main!$B$9=0,0,AG6+AG56-(AG6*AG56/Main!$B$9))</f>
        <v>0</v>
      </c>
      <c r="AH106" s="95">
        <f>IF(Main!$B$9=0,0,AH6+AH56-(AH6*AH56/Main!$B$9))</f>
        <v>0</v>
      </c>
      <c r="AI106" s="95">
        <f>IF(Main!$B$9=0,0,AI6+AI56-(AI6*AI56/Main!$B$9))</f>
        <v>0</v>
      </c>
      <c r="AJ106" s="95">
        <f>IF(Main!$B$9=0,0,AJ6+AJ56-(AJ6*AJ56/Main!$B$9))</f>
        <v>0</v>
      </c>
      <c r="AK106" s="14"/>
      <c r="AL106" s="14"/>
      <c r="AM106" s="95">
        <f>IF(Main!$B$10=0,0,AM6+AM56-AM6*AM56/Main!$B$10)</f>
        <v>0</v>
      </c>
      <c r="AN106" s="95">
        <f>IF(Main!$B$10=0,0,AN6+AN56-AN6*AN56/Main!$B$10)</f>
        <v>0</v>
      </c>
      <c r="AO106" s="95">
        <f>IF(Main!$B$10=0,0,AO6+AO56-AO6*AO56/Main!$B$10)</f>
        <v>0</v>
      </c>
      <c r="AP106" s="95">
        <f>IF(Main!$B$10=0,0,AP6+AP56-AP6*AP56/Main!$B$10)</f>
        <v>0</v>
      </c>
      <c r="AQ106" s="95">
        <f>IF(Main!$B$10=0,0,AQ6+AQ56-AQ6*AQ56/Main!$B$10)</f>
        <v>0</v>
      </c>
      <c r="AR106" s="95">
        <f>IF(Main!$B$10=0,0,AR6+AR56-AR6*AR56/Main!$B$10)</f>
        <v>0</v>
      </c>
      <c r="AS106" s="95">
        <f>IF(Main!$B$10=0,0,AS6+AS56-AS6*AS56/Main!$B$10)</f>
        <v>0</v>
      </c>
      <c r="AT106" s="95">
        <f>IF(Main!$B$10=0,0,AT6+AT56-AT6*AT56/Main!$B$10)</f>
        <v>0</v>
      </c>
      <c r="AU106" s="95">
        <f>IF(Main!$B$10=0,0,AU6+AU56-AU6*AU56/Main!$B$10)</f>
        <v>0</v>
      </c>
      <c r="AV106" s="95">
        <f>IF(Main!$B$10=0,0,AV6+AV56-AV6*AV56/Main!$B$10)</f>
        <v>0</v>
      </c>
      <c r="AW106" s="95">
        <f>IF(Main!$B$10=0,0,AW6+AW56-AW6*AW56/Main!$B$10)</f>
        <v>0</v>
      </c>
      <c r="AX106" s="95">
        <f>IF(Main!$B$10=0,0,AX6+AX56-AX6*AX56/Main!$B$10)</f>
        <v>0</v>
      </c>
      <c r="AY106" s="95">
        <f>IF(Main!$B$10=0,0,AY6+AY56-AY6*AY56/Main!$B$10)</f>
        <v>0</v>
      </c>
      <c r="AZ106" s="95">
        <f>IF(Main!$B$10=0,0,AZ6+AZ56-AZ6*AZ56/Main!$B$10)</f>
        <v>0</v>
      </c>
      <c r="BA106" s="95">
        <f>IF(Main!$B$10=0,0,BA6+BA56-BA6*BA56/Main!$B$10)</f>
        <v>0</v>
      </c>
      <c r="BB106" s="95">
        <f>IF(Main!$B$10=0,0,BB6+BB56-BB6*BB56/Main!$B$10)</f>
        <v>0</v>
      </c>
      <c r="BC106" s="95">
        <f>IF(Main!$B$10=0,0,BC6+BC56-BC6*BC56/Main!$B$10)</f>
        <v>0</v>
      </c>
      <c r="BD106" s="95">
        <f>IF(Main!$B$10=0,0,BD6+BD56-BD6*BD56/Main!$B$10)</f>
        <v>0</v>
      </c>
      <c r="BE106" s="95">
        <f>IF(Main!$B$10=0,0,BE6+BE56-BE6*BE56/Main!$B$10)</f>
        <v>0</v>
      </c>
      <c r="BF106" s="95">
        <f>IF(Main!$B$10=0,0,BF6+BF56-BF6*BF56/Main!$B$10)</f>
        <v>0</v>
      </c>
      <c r="BG106" s="95">
        <f>IF(Main!$B$10=0,0,BG6+BG56-BG6*BG56/Main!$B$10)</f>
        <v>0</v>
      </c>
      <c r="BH106" s="95">
        <f>IF(Main!$B$10=0,0,BH6+BH56-BH6*BH56/Main!$B$10)</f>
        <v>0</v>
      </c>
      <c r="BI106" s="95">
        <f>IF(Main!$B$10=0,0,BI6+BI56-BI6*BI56/Main!$B$10)</f>
        <v>0</v>
      </c>
      <c r="BJ106" s="95">
        <f>IF(Main!$B$10=0,0,BJ6+BJ56-BJ6*BJ56/Main!$B$10)</f>
        <v>0</v>
      </c>
      <c r="BK106" s="95">
        <f>IF(Main!$B$10=0,0,BK6+BK56-BK6*BK56/Main!$B$10)</f>
        <v>0</v>
      </c>
      <c r="BL106" s="95">
        <f>IF(Main!$B$10=0,0,BL6+BL56-BL6*BL56/Main!$B$10)</f>
        <v>0</v>
      </c>
      <c r="BM106" s="95">
        <f>IF(Main!$B$10=0,0,BM6+BM56-BM6*BM56/Main!$B$10)</f>
        <v>0</v>
      </c>
      <c r="BN106" s="95">
        <f>IF(Main!$B$10=0,0,BN6+BN56-BN6*BN56/Main!$B$10)</f>
        <v>0</v>
      </c>
      <c r="BO106" s="95">
        <f>IF(Main!$B$10=0,0,BO6+BO56-BO6*BO56/Main!$B$10)</f>
        <v>0</v>
      </c>
      <c r="BP106" s="95">
        <f>IF(Main!$B$10=0,0,BP6+BP56-BP6*BP56/Main!$B$10)</f>
        <v>0</v>
      </c>
      <c r="BQ106" s="95">
        <f>IF(Main!$B$10=0,0,BQ6+BQ56-BQ6*BQ56/Main!$B$10)</f>
        <v>0</v>
      </c>
      <c r="BR106" s="95">
        <f>IF(Main!$B$10=0,0,BR6+BR56-BR6*BR56/Main!$B$10)</f>
        <v>0</v>
      </c>
    </row>
    <row r="107" spans="1:70" ht="10.5" x14ac:dyDescent="0.25">
      <c r="B107" s="8" t="s">
        <v>170</v>
      </c>
      <c r="C107" s="8"/>
      <c r="D107" s="8"/>
      <c r="E107" s="95">
        <f>IF(Main!$B$9=0,0,E7+E57-(E7*E57/Main!$B$9))</f>
        <v>0</v>
      </c>
      <c r="F107" s="95">
        <f>IF(Main!$B$9=0,0,F7+F57-(F7*F57/Main!$B$9))</f>
        <v>0</v>
      </c>
      <c r="G107" s="95">
        <f>IF(Main!$B$9=0,0,G7+G57-(G7*G57/Main!$B$9))</f>
        <v>0</v>
      </c>
      <c r="H107" s="95">
        <f>IF(Main!$B$9=0,0,H7+H57-(H7*H57/Main!$B$9))</f>
        <v>0</v>
      </c>
      <c r="I107" s="95">
        <f>IF(Main!$B$9=0,0,I7+I57-(I7*I57/Main!$B$9))</f>
        <v>0</v>
      </c>
      <c r="J107" s="95">
        <f>IF(Main!$B$9=0,0,J7+J57-(J7*J57/Main!$B$9))</f>
        <v>0</v>
      </c>
      <c r="K107" s="95">
        <f>IF(Main!$B$9=0,0,K7+K57-(K7*K57/Main!$B$9))</f>
        <v>0</v>
      </c>
      <c r="L107" s="95">
        <f>IF(Main!$B$9=0,0,L7+L57-(L7*L57/Main!$B$9))</f>
        <v>0</v>
      </c>
      <c r="M107" s="95">
        <f>IF(Main!$B$9=0,0,M7+M57-(M7*M57/Main!$B$9))</f>
        <v>0</v>
      </c>
      <c r="N107" s="95">
        <f>IF(Main!$B$9=0,0,N7+N57-(N7*N57/Main!$B$9))</f>
        <v>0</v>
      </c>
      <c r="O107" s="95">
        <f>IF(Main!$B$9=0,0,O7+O57-(O7*O57/Main!$B$9))</f>
        <v>0</v>
      </c>
      <c r="P107" s="95">
        <f>IF(Main!$B$9=0,0,P7+P57-(P7*P57/Main!$B$9))</f>
        <v>0</v>
      </c>
      <c r="Q107" s="95">
        <f>IF(Main!$B$9=0,0,Q7+Q57-(Q7*Q57/Main!$B$9))</f>
        <v>0</v>
      </c>
      <c r="R107" s="95">
        <f>IF(Main!$B$9=0,0,R7+R57-(R7*R57/Main!$B$9))</f>
        <v>0</v>
      </c>
      <c r="S107" s="95">
        <f>IF(Main!$B$9=0,0,S7+S57-(S7*S57/Main!$B$9))</f>
        <v>0</v>
      </c>
      <c r="T107" s="95">
        <f>IF(Main!$B$9=0,0,T7+T57-(T7*T57/Main!$B$9))</f>
        <v>0</v>
      </c>
      <c r="U107" s="95">
        <f>IF(Main!$B$9=0,0,U7+U57-(U7*U57/Main!$B$9))</f>
        <v>0</v>
      </c>
      <c r="V107" s="95">
        <f>IF(Main!$B$9=0,0,V7+V57-(V7*V57/Main!$B$9))</f>
        <v>0</v>
      </c>
      <c r="W107" s="95">
        <f>IF(Main!$B$9=0,0,W7+W57-(W7*W57/Main!$B$9))</f>
        <v>0</v>
      </c>
      <c r="X107" s="95">
        <f>IF(Main!$B$9=0,0,X7+X57-(X7*X57/Main!$B$9))</f>
        <v>0</v>
      </c>
      <c r="Y107" s="95">
        <f>IF(Main!$B$9=0,0,Y7+Y57-(Y7*Y57/Main!$B$9))</f>
        <v>0</v>
      </c>
      <c r="Z107" s="95">
        <f>IF(Main!$B$9=0,0,Z7+Z57-(Z7*Z57/Main!$B$9))</f>
        <v>0</v>
      </c>
      <c r="AA107" s="95">
        <f>IF(Main!$B$9=0,0,AA7+AA57-(AA7*AA57/Main!$B$9))</f>
        <v>0</v>
      </c>
      <c r="AB107" s="95">
        <f>IF(Main!$B$9=0,0,AB7+AB57-(AB7*AB57/Main!$B$9))</f>
        <v>0</v>
      </c>
      <c r="AC107" s="95">
        <f>IF(Main!$B$9=0,0,AC7+AC57-(AC7*AC57/Main!$B$9))</f>
        <v>0</v>
      </c>
      <c r="AD107" s="95">
        <f>IF(Main!$B$9=0,0,AD7+AD57-(AD7*AD57/Main!$B$9))</f>
        <v>0</v>
      </c>
      <c r="AE107" s="95">
        <f>IF(Main!$B$9=0,0,AE7+AE57-(AE7*AE57/Main!$B$9))</f>
        <v>0</v>
      </c>
      <c r="AF107" s="95">
        <f>IF(Main!$B$9=0,0,AF7+AF57-(AF7*AF57/Main!$B$9))</f>
        <v>0</v>
      </c>
      <c r="AG107" s="95">
        <f>IF(Main!$B$9=0,0,AG7+AG57-(AG7*AG57/Main!$B$9))</f>
        <v>0</v>
      </c>
      <c r="AH107" s="95">
        <f>IF(Main!$B$9=0,0,AH7+AH57-(AH7*AH57/Main!$B$9))</f>
        <v>0</v>
      </c>
      <c r="AI107" s="95">
        <f>IF(Main!$B$9=0,0,AI7+AI57-(AI7*AI57/Main!$B$9))</f>
        <v>0</v>
      </c>
      <c r="AJ107" s="95">
        <f>IF(Main!$B$9=0,0,AJ7+AJ57-(AJ7*AJ57/Main!$B$9))</f>
        <v>0</v>
      </c>
      <c r="AK107" s="14"/>
      <c r="AL107" s="14"/>
      <c r="AM107" s="95">
        <f>IF(Main!$B$10=0,0,AM7+AM57-AM7*AM57/Main!$B$10)</f>
        <v>0</v>
      </c>
      <c r="AN107" s="95">
        <f>IF(Main!$B$10=0,0,AN7+AN57-AN7*AN57/Main!$B$10)</f>
        <v>0</v>
      </c>
      <c r="AO107" s="95">
        <f>IF(Main!$B$10=0,0,AO7+AO57-AO7*AO57/Main!$B$10)</f>
        <v>0</v>
      </c>
      <c r="AP107" s="95">
        <f>IF(Main!$B$10=0,0,AP7+AP57-AP7*AP57/Main!$B$10)</f>
        <v>0</v>
      </c>
      <c r="AQ107" s="95">
        <f>IF(Main!$B$10=0,0,AQ7+AQ57-AQ7*AQ57/Main!$B$10)</f>
        <v>0</v>
      </c>
      <c r="AR107" s="95">
        <f>IF(Main!$B$10=0,0,AR7+AR57-AR7*AR57/Main!$B$10)</f>
        <v>0</v>
      </c>
      <c r="AS107" s="95">
        <f>IF(Main!$B$10=0,0,AS7+AS57-AS7*AS57/Main!$B$10)</f>
        <v>0</v>
      </c>
      <c r="AT107" s="95">
        <f>IF(Main!$B$10=0,0,AT7+AT57-AT7*AT57/Main!$B$10)</f>
        <v>0</v>
      </c>
      <c r="AU107" s="95">
        <f>IF(Main!$B$10=0,0,AU7+AU57-AU7*AU57/Main!$B$10)</f>
        <v>0</v>
      </c>
      <c r="AV107" s="95">
        <f>IF(Main!$B$10=0,0,AV7+AV57-AV7*AV57/Main!$B$10)</f>
        <v>0</v>
      </c>
      <c r="AW107" s="95">
        <f>IF(Main!$B$10=0,0,AW7+AW57-AW7*AW57/Main!$B$10)</f>
        <v>0</v>
      </c>
      <c r="AX107" s="95">
        <f>IF(Main!$B$10=0,0,AX7+AX57-AX7*AX57/Main!$B$10)</f>
        <v>0</v>
      </c>
      <c r="AY107" s="95">
        <f>IF(Main!$B$10=0,0,AY7+AY57-AY7*AY57/Main!$B$10)</f>
        <v>0</v>
      </c>
      <c r="AZ107" s="95">
        <f>IF(Main!$B$10=0,0,AZ7+AZ57-AZ7*AZ57/Main!$B$10)</f>
        <v>0</v>
      </c>
      <c r="BA107" s="95">
        <f>IF(Main!$B$10=0,0,BA7+BA57-BA7*BA57/Main!$B$10)</f>
        <v>0</v>
      </c>
      <c r="BB107" s="95">
        <f>IF(Main!$B$10=0,0,BB7+BB57-BB7*BB57/Main!$B$10)</f>
        <v>0</v>
      </c>
      <c r="BC107" s="95">
        <f>IF(Main!$B$10=0,0,BC7+BC57-BC7*BC57/Main!$B$10)</f>
        <v>0</v>
      </c>
      <c r="BD107" s="95">
        <f>IF(Main!$B$10=0,0,BD7+BD57-BD7*BD57/Main!$B$10)</f>
        <v>0</v>
      </c>
      <c r="BE107" s="95">
        <f>IF(Main!$B$10=0,0,BE7+BE57-BE7*BE57/Main!$B$10)</f>
        <v>0</v>
      </c>
      <c r="BF107" s="95">
        <f>IF(Main!$B$10=0,0,BF7+BF57-BF7*BF57/Main!$B$10)</f>
        <v>0</v>
      </c>
      <c r="BG107" s="95">
        <f>IF(Main!$B$10=0,0,BG7+BG57-BG7*BG57/Main!$B$10)</f>
        <v>0</v>
      </c>
      <c r="BH107" s="95">
        <f>IF(Main!$B$10=0,0,BH7+BH57-BH7*BH57/Main!$B$10)</f>
        <v>0</v>
      </c>
      <c r="BI107" s="95">
        <f>IF(Main!$B$10=0,0,BI7+BI57-BI7*BI57/Main!$B$10)</f>
        <v>0</v>
      </c>
      <c r="BJ107" s="95">
        <f>IF(Main!$B$10=0,0,BJ7+BJ57-BJ7*BJ57/Main!$B$10)</f>
        <v>0</v>
      </c>
      <c r="BK107" s="95">
        <f>IF(Main!$B$10=0,0,BK7+BK57-BK7*BK57/Main!$B$10)</f>
        <v>0</v>
      </c>
      <c r="BL107" s="95">
        <f>IF(Main!$B$10=0,0,BL7+BL57-BL7*BL57/Main!$B$10)</f>
        <v>0</v>
      </c>
      <c r="BM107" s="95">
        <f>IF(Main!$B$10=0,0,BM7+BM57-BM7*BM57/Main!$B$10)</f>
        <v>0</v>
      </c>
      <c r="BN107" s="95">
        <f>IF(Main!$B$10=0,0,BN7+BN57-BN7*BN57/Main!$B$10)</f>
        <v>0</v>
      </c>
      <c r="BO107" s="95">
        <f>IF(Main!$B$10=0,0,BO7+BO57-BO7*BO57/Main!$B$10)</f>
        <v>0</v>
      </c>
      <c r="BP107" s="95">
        <f>IF(Main!$B$10=0,0,BP7+BP57-BP7*BP57/Main!$B$10)</f>
        <v>0</v>
      </c>
      <c r="BQ107" s="95">
        <f>IF(Main!$B$10=0,0,BQ7+BQ57-BQ7*BQ57/Main!$B$10)</f>
        <v>0</v>
      </c>
      <c r="BR107" s="95">
        <f>IF(Main!$B$10=0,0,BR7+BR57-BR7*BR57/Main!$B$10)</f>
        <v>0</v>
      </c>
    </row>
    <row r="108" spans="1:70" ht="10.5" x14ac:dyDescent="0.25">
      <c r="B108" s="8" t="s">
        <v>171</v>
      </c>
      <c r="C108" s="8"/>
      <c r="D108" s="8"/>
      <c r="E108" s="95">
        <f>IF(Main!$B$9=0,0,E8+E58-(E8*E58/Main!$B$9))</f>
        <v>0</v>
      </c>
      <c r="F108" s="95">
        <f>IF(Main!$B$9=0,0,F8+F58-(F8*F58/Main!$B$9))</f>
        <v>0</v>
      </c>
      <c r="G108" s="95">
        <f>IF(Main!$B$9=0,0,G8+G58-(G8*G58/Main!$B$9))</f>
        <v>0</v>
      </c>
      <c r="H108" s="95">
        <f>IF(Main!$B$9=0,0,H8+H58-(H8*H58/Main!$B$9))</f>
        <v>0</v>
      </c>
      <c r="I108" s="95">
        <f>IF(Main!$B$9=0,0,I8+I58-(I8*I58/Main!$B$9))</f>
        <v>0</v>
      </c>
      <c r="J108" s="95">
        <f>IF(Main!$B$9=0,0,J8+J58-(J8*J58/Main!$B$9))</f>
        <v>0</v>
      </c>
      <c r="K108" s="95">
        <f>IF(Main!$B$9=0,0,K8+K58-(K8*K58/Main!$B$9))</f>
        <v>0</v>
      </c>
      <c r="L108" s="95">
        <f>IF(Main!$B$9=0,0,L8+L58-(L8*L58/Main!$B$9))</f>
        <v>0</v>
      </c>
      <c r="M108" s="95">
        <f>IF(Main!$B$9=0,0,M8+M58-(M8*M58/Main!$B$9))</f>
        <v>0</v>
      </c>
      <c r="N108" s="95">
        <f>IF(Main!$B$9=0,0,N8+N58-(N8*N58/Main!$B$9))</f>
        <v>0</v>
      </c>
      <c r="O108" s="95">
        <f>IF(Main!$B$9=0,0,O8+O58-(O8*O58/Main!$B$9))</f>
        <v>0</v>
      </c>
      <c r="P108" s="95">
        <f>IF(Main!$B$9=0,0,P8+P58-(P8*P58/Main!$B$9))</f>
        <v>0</v>
      </c>
      <c r="Q108" s="95">
        <f>IF(Main!$B$9=0,0,Q8+Q58-(Q8*Q58/Main!$B$9))</f>
        <v>0</v>
      </c>
      <c r="R108" s="95">
        <f>IF(Main!$B$9=0,0,R8+R58-(R8*R58/Main!$B$9))</f>
        <v>0</v>
      </c>
      <c r="S108" s="95">
        <f>IF(Main!$B$9=0,0,S8+S58-(S8*S58/Main!$B$9))</f>
        <v>0</v>
      </c>
      <c r="T108" s="95">
        <f>IF(Main!$B$9=0,0,T8+T58-(T8*T58/Main!$B$9))</f>
        <v>0</v>
      </c>
      <c r="U108" s="95">
        <f>IF(Main!$B$9=0,0,U8+U58-(U8*U58/Main!$B$9))</f>
        <v>0</v>
      </c>
      <c r="V108" s="95">
        <f>IF(Main!$B$9=0,0,V8+V58-(V8*V58/Main!$B$9))</f>
        <v>0</v>
      </c>
      <c r="W108" s="95">
        <f>IF(Main!$B$9=0,0,W8+W58-(W8*W58/Main!$B$9))</f>
        <v>0</v>
      </c>
      <c r="X108" s="95">
        <f>IF(Main!$B$9=0,0,X8+X58-(X8*X58/Main!$B$9))</f>
        <v>0</v>
      </c>
      <c r="Y108" s="95">
        <f>IF(Main!$B$9=0,0,Y8+Y58-(Y8*Y58/Main!$B$9))</f>
        <v>0</v>
      </c>
      <c r="Z108" s="95">
        <f>IF(Main!$B$9=0,0,Z8+Z58-(Z8*Z58/Main!$B$9))</f>
        <v>0</v>
      </c>
      <c r="AA108" s="95">
        <f>IF(Main!$B$9=0,0,AA8+AA58-(AA8*AA58/Main!$B$9))</f>
        <v>0</v>
      </c>
      <c r="AB108" s="95">
        <f>IF(Main!$B$9=0,0,AB8+AB58-(AB8*AB58/Main!$B$9))</f>
        <v>0</v>
      </c>
      <c r="AC108" s="95">
        <f>IF(Main!$B$9=0,0,AC8+AC58-(AC8*AC58/Main!$B$9))</f>
        <v>0</v>
      </c>
      <c r="AD108" s="95">
        <f>IF(Main!$B$9=0,0,AD8+AD58-(AD8*AD58/Main!$B$9))</f>
        <v>0</v>
      </c>
      <c r="AE108" s="95">
        <f>IF(Main!$B$9=0,0,AE8+AE58-(AE8*AE58/Main!$B$9))</f>
        <v>0</v>
      </c>
      <c r="AF108" s="95">
        <f>IF(Main!$B$9=0,0,AF8+AF58-(AF8*AF58/Main!$B$9))</f>
        <v>0</v>
      </c>
      <c r="AG108" s="95">
        <f>IF(Main!$B$9=0,0,AG8+AG58-(AG8*AG58/Main!$B$9))</f>
        <v>0</v>
      </c>
      <c r="AH108" s="95">
        <f>IF(Main!$B$9=0,0,AH8+AH58-(AH8*AH58/Main!$B$9))</f>
        <v>0</v>
      </c>
      <c r="AI108" s="95">
        <f>IF(Main!$B$9=0,0,AI8+AI58-(AI8*AI58/Main!$B$9))</f>
        <v>0</v>
      </c>
      <c r="AJ108" s="95">
        <f>IF(Main!$B$9=0,0,AJ8+AJ58-(AJ8*AJ58/Main!$B$9))</f>
        <v>0</v>
      </c>
      <c r="AK108" s="14"/>
      <c r="AL108" s="14"/>
      <c r="AM108" s="95">
        <f>IF(Main!$B$10=0,0,AM8+AM58-AM8*AM58/Main!$B$10)</f>
        <v>0</v>
      </c>
      <c r="AN108" s="95">
        <f>IF(Main!$B$10=0,0,AN8+AN58-AN8*AN58/Main!$B$10)</f>
        <v>0</v>
      </c>
      <c r="AO108" s="95">
        <f>IF(Main!$B$10=0,0,AO8+AO58-AO8*AO58/Main!$B$10)</f>
        <v>0</v>
      </c>
      <c r="AP108" s="95">
        <f>IF(Main!$B$10=0,0,AP8+AP58-AP8*AP58/Main!$B$10)</f>
        <v>0</v>
      </c>
      <c r="AQ108" s="95">
        <f>IF(Main!$B$10=0,0,AQ8+AQ58-AQ8*AQ58/Main!$B$10)</f>
        <v>0</v>
      </c>
      <c r="AR108" s="95">
        <f>IF(Main!$B$10=0,0,AR8+AR58-AR8*AR58/Main!$B$10)</f>
        <v>0</v>
      </c>
      <c r="AS108" s="95">
        <f>IF(Main!$B$10=0,0,AS8+AS58-AS8*AS58/Main!$B$10)</f>
        <v>0</v>
      </c>
      <c r="AT108" s="95">
        <f>IF(Main!$B$10=0,0,AT8+AT58-AT8*AT58/Main!$B$10)</f>
        <v>0</v>
      </c>
      <c r="AU108" s="95">
        <f>IF(Main!$B$10=0,0,AU8+AU58-AU8*AU58/Main!$B$10)</f>
        <v>0</v>
      </c>
      <c r="AV108" s="95">
        <f>IF(Main!$B$10=0,0,AV8+AV58-AV8*AV58/Main!$B$10)</f>
        <v>0</v>
      </c>
      <c r="AW108" s="95">
        <f>IF(Main!$B$10=0,0,AW8+AW58-AW8*AW58/Main!$B$10)</f>
        <v>0</v>
      </c>
      <c r="AX108" s="95">
        <f>IF(Main!$B$10=0,0,AX8+AX58-AX8*AX58/Main!$B$10)</f>
        <v>0</v>
      </c>
      <c r="AY108" s="95">
        <f>IF(Main!$B$10=0,0,AY8+AY58-AY8*AY58/Main!$B$10)</f>
        <v>0</v>
      </c>
      <c r="AZ108" s="95">
        <f>IF(Main!$B$10=0,0,AZ8+AZ58-AZ8*AZ58/Main!$B$10)</f>
        <v>0</v>
      </c>
      <c r="BA108" s="95">
        <f>IF(Main!$B$10=0,0,BA8+BA58-BA8*BA58/Main!$B$10)</f>
        <v>0</v>
      </c>
      <c r="BB108" s="95">
        <f>IF(Main!$B$10=0,0,BB8+BB58-BB8*BB58/Main!$B$10)</f>
        <v>0</v>
      </c>
      <c r="BC108" s="95">
        <f>IF(Main!$B$10=0,0,BC8+BC58-BC8*BC58/Main!$B$10)</f>
        <v>0</v>
      </c>
      <c r="BD108" s="95">
        <f>IF(Main!$B$10=0,0,BD8+BD58-BD8*BD58/Main!$B$10)</f>
        <v>0</v>
      </c>
      <c r="BE108" s="95">
        <f>IF(Main!$B$10=0,0,BE8+BE58-BE8*BE58/Main!$B$10)</f>
        <v>0</v>
      </c>
      <c r="BF108" s="95">
        <f>IF(Main!$B$10=0,0,BF8+BF58-BF8*BF58/Main!$B$10)</f>
        <v>0</v>
      </c>
      <c r="BG108" s="95">
        <f>IF(Main!$B$10=0,0,BG8+BG58-BG8*BG58/Main!$B$10)</f>
        <v>0</v>
      </c>
      <c r="BH108" s="95">
        <f>IF(Main!$B$10=0,0,BH8+BH58-BH8*BH58/Main!$B$10)</f>
        <v>0</v>
      </c>
      <c r="BI108" s="95">
        <f>IF(Main!$B$10=0,0,BI8+BI58-BI8*BI58/Main!$B$10)</f>
        <v>0</v>
      </c>
      <c r="BJ108" s="95">
        <f>IF(Main!$B$10=0,0,BJ8+BJ58-BJ8*BJ58/Main!$B$10)</f>
        <v>0</v>
      </c>
      <c r="BK108" s="95">
        <f>IF(Main!$B$10=0,0,BK8+BK58-BK8*BK58/Main!$B$10)</f>
        <v>0</v>
      </c>
      <c r="BL108" s="95">
        <f>IF(Main!$B$10=0,0,BL8+BL58-BL8*BL58/Main!$B$10)</f>
        <v>0</v>
      </c>
      <c r="BM108" s="95">
        <f>IF(Main!$B$10=0,0,BM8+BM58-BM8*BM58/Main!$B$10)</f>
        <v>0</v>
      </c>
      <c r="BN108" s="95">
        <f>IF(Main!$B$10=0,0,BN8+BN58-BN8*BN58/Main!$B$10)</f>
        <v>0</v>
      </c>
      <c r="BO108" s="95">
        <f>IF(Main!$B$10=0,0,BO8+BO58-BO8*BO58/Main!$B$10)</f>
        <v>0</v>
      </c>
      <c r="BP108" s="95">
        <f>IF(Main!$B$10=0,0,BP8+BP58-BP8*BP58/Main!$B$10)</f>
        <v>0</v>
      </c>
      <c r="BQ108" s="95">
        <f>IF(Main!$B$10=0,0,BQ8+BQ58-BQ8*BQ58/Main!$B$10)</f>
        <v>0</v>
      </c>
      <c r="BR108" s="95">
        <f>IF(Main!$B$10=0,0,BR8+BR58-BR8*BR58/Main!$B$10)</f>
        <v>0</v>
      </c>
    </row>
    <row r="109" spans="1:70" ht="10.5" x14ac:dyDescent="0.25">
      <c r="B109" s="8" t="s">
        <v>172</v>
      </c>
      <c r="C109" s="8"/>
      <c r="D109" s="8"/>
      <c r="E109" s="95">
        <f>IF(Main!$B$9=0,0,E9+E59-(E9*E59/Main!$B$9))</f>
        <v>0</v>
      </c>
      <c r="F109" s="95">
        <f>IF(Main!$B$9=0,0,F9+F59-(F9*F59/Main!$B$9))</f>
        <v>0</v>
      </c>
      <c r="G109" s="95">
        <f>IF(Main!$B$9=0,0,G9+G59-(G9*G59/Main!$B$9))</f>
        <v>0</v>
      </c>
      <c r="H109" s="95">
        <f>IF(Main!$B$9=0,0,H9+H59-(H9*H59/Main!$B$9))</f>
        <v>0</v>
      </c>
      <c r="I109" s="95">
        <f>IF(Main!$B$9=0,0,I9+I59-(I9*I59/Main!$B$9))</f>
        <v>0</v>
      </c>
      <c r="J109" s="95">
        <f>IF(Main!$B$9=0,0,J9+J59-(J9*J59/Main!$B$9))</f>
        <v>0</v>
      </c>
      <c r="K109" s="95">
        <f>IF(Main!$B$9=0,0,K9+K59-(K9*K59/Main!$B$9))</f>
        <v>0</v>
      </c>
      <c r="L109" s="95">
        <f>IF(Main!$B$9=0,0,L9+L59-(L9*L59/Main!$B$9))</f>
        <v>0</v>
      </c>
      <c r="M109" s="95">
        <f>IF(Main!$B$9=0,0,M9+M59-(M9*M59/Main!$B$9))</f>
        <v>0</v>
      </c>
      <c r="N109" s="95">
        <f>IF(Main!$B$9=0,0,N9+N59-(N9*N59/Main!$B$9))</f>
        <v>0</v>
      </c>
      <c r="O109" s="95">
        <f>IF(Main!$B$9=0,0,O9+O59-(O9*O59/Main!$B$9))</f>
        <v>0</v>
      </c>
      <c r="P109" s="95">
        <f>IF(Main!$B$9=0,0,P9+P59-(P9*P59/Main!$B$9))</f>
        <v>0</v>
      </c>
      <c r="Q109" s="95">
        <f>IF(Main!$B$9=0,0,Q9+Q59-(Q9*Q59/Main!$B$9))</f>
        <v>0</v>
      </c>
      <c r="R109" s="95">
        <f>IF(Main!$B$9=0,0,R9+R59-(R9*R59/Main!$B$9))</f>
        <v>0</v>
      </c>
      <c r="S109" s="95">
        <f>IF(Main!$B$9=0,0,S9+S59-(S9*S59/Main!$B$9))</f>
        <v>0</v>
      </c>
      <c r="T109" s="95">
        <f>IF(Main!$B$9=0,0,T9+T59-(T9*T59/Main!$B$9))</f>
        <v>0</v>
      </c>
      <c r="U109" s="95">
        <f>IF(Main!$B$9=0,0,U9+U59-(U9*U59/Main!$B$9))</f>
        <v>0</v>
      </c>
      <c r="V109" s="95">
        <f>IF(Main!$B$9=0,0,V9+V59-(V9*V59/Main!$B$9))</f>
        <v>0</v>
      </c>
      <c r="W109" s="95">
        <f>IF(Main!$B$9=0,0,W9+W59-(W9*W59/Main!$B$9))</f>
        <v>0</v>
      </c>
      <c r="X109" s="95">
        <f>IF(Main!$B$9=0,0,X9+X59-(X9*X59/Main!$B$9))</f>
        <v>0</v>
      </c>
      <c r="Y109" s="95">
        <f>IF(Main!$B$9=0,0,Y9+Y59-(Y9*Y59/Main!$B$9))</f>
        <v>0</v>
      </c>
      <c r="Z109" s="95">
        <f>IF(Main!$B$9=0,0,Z9+Z59-(Z9*Z59/Main!$B$9))</f>
        <v>0</v>
      </c>
      <c r="AA109" s="95">
        <f>IF(Main!$B$9=0,0,AA9+AA59-(AA9*AA59/Main!$B$9))</f>
        <v>0</v>
      </c>
      <c r="AB109" s="95">
        <f>IF(Main!$B$9=0,0,AB9+AB59-(AB9*AB59/Main!$B$9))</f>
        <v>0</v>
      </c>
      <c r="AC109" s="95">
        <f>IF(Main!$B$9=0,0,AC9+AC59-(AC9*AC59/Main!$B$9))</f>
        <v>0</v>
      </c>
      <c r="AD109" s="95">
        <f>IF(Main!$B$9=0,0,AD9+AD59-(AD9*AD59/Main!$B$9))</f>
        <v>0</v>
      </c>
      <c r="AE109" s="95">
        <f>IF(Main!$B$9=0,0,AE9+AE59-(AE9*AE59/Main!$B$9))</f>
        <v>0</v>
      </c>
      <c r="AF109" s="95">
        <f>IF(Main!$B$9=0,0,AF9+AF59-(AF9*AF59/Main!$B$9))</f>
        <v>0</v>
      </c>
      <c r="AG109" s="95">
        <f>IF(Main!$B$9=0,0,AG9+AG59-(AG9*AG59/Main!$B$9))</f>
        <v>0</v>
      </c>
      <c r="AH109" s="95">
        <f>IF(Main!$B$9=0,0,AH9+AH59-(AH9*AH59/Main!$B$9))</f>
        <v>0</v>
      </c>
      <c r="AI109" s="95">
        <f>IF(Main!$B$9=0,0,AI9+AI59-(AI9*AI59/Main!$B$9))</f>
        <v>0</v>
      </c>
      <c r="AJ109" s="95">
        <f>IF(Main!$B$9=0,0,AJ9+AJ59-(AJ9*AJ59/Main!$B$9))</f>
        <v>0</v>
      </c>
      <c r="AK109" s="14"/>
      <c r="AL109" s="14"/>
      <c r="AM109" s="95">
        <f>IF(Main!$B$10=0,0,AM9+AM59-AM9*AM59/Main!$B$10)</f>
        <v>0</v>
      </c>
      <c r="AN109" s="95">
        <f>IF(Main!$B$10=0,0,AN9+AN59-AN9*AN59/Main!$B$10)</f>
        <v>0</v>
      </c>
      <c r="AO109" s="95">
        <f>IF(Main!$B$10=0,0,AO9+AO59-AO9*AO59/Main!$B$10)</f>
        <v>0</v>
      </c>
      <c r="AP109" s="95">
        <f>IF(Main!$B$10=0,0,AP9+AP59-AP9*AP59/Main!$B$10)</f>
        <v>0</v>
      </c>
      <c r="AQ109" s="95">
        <f>IF(Main!$B$10=0,0,AQ9+AQ59-AQ9*AQ59/Main!$B$10)</f>
        <v>0</v>
      </c>
      <c r="AR109" s="95">
        <f>IF(Main!$B$10=0,0,AR9+AR59-AR9*AR59/Main!$B$10)</f>
        <v>0</v>
      </c>
      <c r="AS109" s="95">
        <f>IF(Main!$B$10=0,0,AS9+AS59-AS9*AS59/Main!$B$10)</f>
        <v>0</v>
      </c>
      <c r="AT109" s="95">
        <f>IF(Main!$B$10=0,0,AT9+AT59-AT9*AT59/Main!$B$10)</f>
        <v>0</v>
      </c>
      <c r="AU109" s="95">
        <f>IF(Main!$B$10=0,0,AU9+AU59-AU9*AU59/Main!$B$10)</f>
        <v>0</v>
      </c>
      <c r="AV109" s="95">
        <f>IF(Main!$B$10=0,0,AV9+AV59-AV9*AV59/Main!$B$10)</f>
        <v>0</v>
      </c>
      <c r="AW109" s="95">
        <f>IF(Main!$B$10=0,0,AW9+AW59-AW9*AW59/Main!$B$10)</f>
        <v>0</v>
      </c>
      <c r="AX109" s="95">
        <f>IF(Main!$B$10=0,0,AX9+AX59-AX9*AX59/Main!$B$10)</f>
        <v>0</v>
      </c>
      <c r="AY109" s="95">
        <f>IF(Main!$B$10=0,0,AY9+AY59-AY9*AY59/Main!$B$10)</f>
        <v>0</v>
      </c>
      <c r="AZ109" s="95">
        <f>IF(Main!$B$10=0,0,AZ9+AZ59-AZ9*AZ59/Main!$B$10)</f>
        <v>0</v>
      </c>
      <c r="BA109" s="95">
        <f>IF(Main!$B$10=0,0,BA9+BA59-BA9*BA59/Main!$B$10)</f>
        <v>0</v>
      </c>
      <c r="BB109" s="95">
        <f>IF(Main!$B$10=0,0,BB9+BB59-BB9*BB59/Main!$B$10)</f>
        <v>0</v>
      </c>
      <c r="BC109" s="95">
        <f>IF(Main!$B$10=0,0,BC9+BC59-BC9*BC59/Main!$B$10)</f>
        <v>0</v>
      </c>
      <c r="BD109" s="95">
        <f>IF(Main!$B$10=0,0,BD9+BD59-BD9*BD59/Main!$B$10)</f>
        <v>0</v>
      </c>
      <c r="BE109" s="95">
        <f>IF(Main!$B$10=0,0,BE9+BE59-BE9*BE59/Main!$B$10)</f>
        <v>0</v>
      </c>
      <c r="BF109" s="95">
        <f>IF(Main!$B$10=0,0,BF9+BF59-BF9*BF59/Main!$B$10)</f>
        <v>0</v>
      </c>
      <c r="BG109" s="95">
        <f>IF(Main!$B$10=0,0,BG9+BG59-BG9*BG59/Main!$B$10)</f>
        <v>0</v>
      </c>
      <c r="BH109" s="95">
        <f>IF(Main!$B$10=0,0,BH9+BH59-BH9*BH59/Main!$B$10)</f>
        <v>0</v>
      </c>
      <c r="BI109" s="95">
        <f>IF(Main!$B$10=0,0,BI9+BI59-BI9*BI59/Main!$B$10)</f>
        <v>0</v>
      </c>
      <c r="BJ109" s="95">
        <f>IF(Main!$B$10=0,0,BJ9+BJ59-BJ9*BJ59/Main!$B$10)</f>
        <v>0</v>
      </c>
      <c r="BK109" s="95">
        <f>IF(Main!$B$10=0,0,BK9+BK59-BK9*BK59/Main!$B$10)</f>
        <v>0</v>
      </c>
      <c r="BL109" s="95">
        <f>IF(Main!$B$10=0,0,BL9+BL59-BL9*BL59/Main!$B$10)</f>
        <v>0</v>
      </c>
      <c r="BM109" s="95">
        <f>IF(Main!$B$10=0,0,BM9+BM59-BM9*BM59/Main!$B$10)</f>
        <v>0</v>
      </c>
      <c r="BN109" s="95">
        <f>IF(Main!$B$10=0,0,BN9+BN59-BN9*BN59/Main!$B$10)</f>
        <v>0</v>
      </c>
      <c r="BO109" s="95">
        <f>IF(Main!$B$10=0,0,BO9+BO59-BO9*BO59/Main!$B$10)</f>
        <v>0</v>
      </c>
      <c r="BP109" s="95">
        <f>IF(Main!$B$10=0,0,BP9+BP59-BP9*BP59/Main!$B$10)</f>
        <v>0</v>
      </c>
      <c r="BQ109" s="95">
        <f>IF(Main!$B$10=0,0,BQ9+BQ59-BQ9*BQ59/Main!$B$10)</f>
        <v>0</v>
      </c>
      <c r="BR109" s="95">
        <f>IF(Main!$B$10=0,0,BR9+BR59-BR9*BR59/Main!$B$10)</f>
        <v>0</v>
      </c>
    </row>
    <row r="110" spans="1:70" ht="10.5" x14ac:dyDescent="0.25">
      <c r="B110" s="8" t="s">
        <v>173</v>
      </c>
      <c r="C110" s="8"/>
      <c r="D110" s="8"/>
      <c r="E110" s="95">
        <f>IF(Main!$B$9=0,0,E10+E60-(E10*E60/Main!$B$9))</f>
        <v>0</v>
      </c>
      <c r="F110" s="95">
        <f>IF(Main!$B$9=0,0,F10+F60-(F10*F60/Main!$B$9))</f>
        <v>0</v>
      </c>
      <c r="G110" s="95">
        <f>IF(Main!$B$9=0,0,G10+G60-(G10*G60/Main!$B$9))</f>
        <v>0</v>
      </c>
      <c r="H110" s="95">
        <f>IF(Main!$B$9=0,0,H10+H60-(H10*H60/Main!$B$9))</f>
        <v>0</v>
      </c>
      <c r="I110" s="95">
        <f>IF(Main!$B$9=0,0,I10+I60-(I10*I60/Main!$B$9))</f>
        <v>0</v>
      </c>
      <c r="J110" s="95">
        <f>IF(Main!$B$9=0,0,J10+J60-(J10*J60/Main!$B$9))</f>
        <v>0</v>
      </c>
      <c r="K110" s="95">
        <f>IF(Main!$B$9=0,0,K10+K60-(K10*K60/Main!$B$9))</f>
        <v>0</v>
      </c>
      <c r="L110" s="95">
        <f>IF(Main!$B$9=0,0,L10+L60-(L10*L60/Main!$B$9))</f>
        <v>0</v>
      </c>
      <c r="M110" s="95">
        <f>IF(Main!$B$9=0,0,M10+M60-(M10*M60/Main!$B$9))</f>
        <v>0</v>
      </c>
      <c r="N110" s="95">
        <f>IF(Main!$B$9=0,0,N10+N60-(N10*N60/Main!$B$9))</f>
        <v>0</v>
      </c>
      <c r="O110" s="95">
        <f>IF(Main!$B$9=0,0,O10+O60-(O10*O60/Main!$B$9))</f>
        <v>0</v>
      </c>
      <c r="P110" s="95">
        <f>IF(Main!$B$9=0,0,P10+P60-(P10*P60/Main!$B$9))</f>
        <v>0</v>
      </c>
      <c r="Q110" s="95">
        <f>IF(Main!$B$9=0,0,Q10+Q60-(Q10*Q60/Main!$B$9))</f>
        <v>0</v>
      </c>
      <c r="R110" s="95">
        <f>IF(Main!$B$9=0,0,R10+R60-(R10*R60/Main!$B$9))</f>
        <v>0</v>
      </c>
      <c r="S110" s="95">
        <f>IF(Main!$B$9=0,0,S10+S60-(S10*S60/Main!$B$9))</f>
        <v>0</v>
      </c>
      <c r="T110" s="95">
        <f>IF(Main!$B$9=0,0,T10+T60-(T10*T60/Main!$B$9))</f>
        <v>0</v>
      </c>
      <c r="U110" s="95">
        <f>IF(Main!$B$9=0,0,U10+U60-(U10*U60/Main!$B$9))</f>
        <v>0</v>
      </c>
      <c r="V110" s="95">
        <f>IF(Main!$B$9=0,0,V10+V60-(V10*V60/Main!$B$9))</f>
        <v>0</v>
      </c>
      <c r="W110" s="95">
        <f>IF(Main!$B$9=0,0,W10+W60-(W10*W60/Main!$B$9))</f>
        <v>0</v>
      </c>
      <c r="X110" s="95">
        <f>IF(Main!$B$9=0,0,X10+X60-(X10*X60/Main!$B$9))</f>
        <v>0</v>
      </c>
      <c r="Y110" s="95">
        <f>IF(Main!$B$9=0,0,Y10+Y60-(Y10*Y60/Main!$B$9))</f>
        <v>0</v>
      </c>
      <c r="Z110" s="95">
        <f>IF(Main!$B$9=0,0,Z10+Z60-(Z10*Z60/Main!$B$9))</f>
        <v>0</v>
      </c>
      <c r="AA110" s="95">
        <f>IF(Main!$B$9=0,0,AA10+AA60-(AA10*AA60/Main!$B$9))</f>
        <v>0</v>
      </c>
      <c r="AB110" s="95">
        <f>IF(Main!$B$9=0,0,AB10+AB60-(AB10*AB60/Main!$B$9))</f>
        <v>0</v>
      </c>
      <c r="AC110" s="95">
        <f>IF(Main!$B$9=0,0,AC10+AC60-(AC10*AC60/Main!$B$9))</f>
        <v>0</v>
      </c>
      <c r="AD110" s="95">
        <f>IF(Main!$B$9=0,0,AD10+AD60-(AD10*AD60/Main!$B$9))</f>
        <v>0</v>
      </c>
      <c r="AE110" s="95">
        <f>IF(Main!$B$9=0,0,AE10+AE60-(AE10*AE60/Main!$B$9))</f>
        <v>0</v>
      </c>
      <c r="AF110" s="95">
        <f>IF(Main!$B$9=0,0,AF10+AF60-(AF10*AF60/Main!$B$9))</f>
        <v>0</v>
      </c>
      <c r="AG110" s="95">
        <f>IF(Main!$B$9=0,0,AG10+AG60-(AG10*AG60/Main!$B$9))</f>
        <v>0</v>
      </c>
      <c r="AH110" s="95">
        <f>IF(Main!$B$9=0,0,AH10+AH60-(AH10*AH60/Main!$B$9))</f>
        <v>0</v>
      </c>
      <c r="AI110" s="95">
        <f>IF(Main!$B$9=0,0,AI10+AI60-(AI10*AI60/Main!$B$9))</f>
        <v>0</v>
      </c>
      <c r="AJ110" s="95">
        <f>IF(Main!$B$9=0,0,AJ10+AJ60-(AJ10*AJ60/Main!$B$9))</f>
        <v>0</v>
      </c>
      <c r="AK110" s="14"/>
      <c r="AL110" s="14"/>
      <c r="AM110" s="95">
        <f>IF(Main!$B$10=0,0,AM10+AM60-AM10*AM60/Main!$B$10)</f>
        <v>0</v>
      </c>
      <c r="AN110" s="95">
        <f>IF(Main!$B$10=0,0,AN10+AN60-AN10*AN60/Main!$B$10)</f>
        <v>0</v>
      </c>
      <c r="AO110" s="95">
        <f>IF(Main!$B$10=0,0,AO10+AO60-AO10*AO60/Main!$B$10)</f>
        <v>0</v>
      </c>
      <c r="AP110" s="95">
        <f>IF(Main!$B$10=0,0,AP10+AP60-AP10*AP60/Main!$B$10)</f>
        <v>0</v>
      </c>
      <c r="AQ110" s="95">
        <f>IF(Main!$B$10=0,0,AQ10+AQ60-AQ10*AQ60/Main!$B$10)</f>
        <v>0</v>
      </c>
      <c r="AR110" s="95">
        <f>IF(Main!$B$10=0,0,AR10+AR60-AR10*AR60/Main!$B$10)</f>
        <v>0</v>
      </c>
      <c r="AS110" s="95">
        <f>IF(Main!$B$10=0,0,AS10+AS60-AS10*AS60/Main!$B$10)</f>
        <v>0</v>
      </c>
      <c r="AT110" s="95">
        <f>IF(Main!$B$10=0,0,AT10+AT60-AT10*AT60/Main!$B$10)</f>
        <v>0</v>
      </c>
      <c r="AU110" s="95">
        <f>IF(Main!$B$10=0,0,AU10+AU60-AU10*AU60/Main!$B$10)</f>
        <v>0</v>
      </c>
      <c r="AV110" s="95">
        <f>IF(Main!$B$10=0,0,AV10+AV60-AV10*AV60/Main!$B$10)</f>
        <v>0</v>
      </c>
      <c r="AW110" s="95">
        <f>IF(Main!$B$10=0,0,AW10+AW60-AW10*AW60/Main!$B$10)</f>
        <v>0</v>
      </c>
      <c r="AX110" s="95">
        <f>IF(Main!$B$10=0,0,AX10+AX60-AX10*AX60/Main!$B$10)</f>
        <v>0</v>
      </c>
      <c r="AY110" s="95">
        <f>IF(Main!$B$10=0,0,AY10+AY60-AY10*AY60/Main!$B$10)</f>
        <v>0</v>
      </c>
      <c r="AZ110" s="95">
        <f>IF(Main!$B$10=0,0,AZ10+AZ60-AZ10*AZ60/Main!$B$10)</f>
        <v>0</v>
      </c>
      <c r="BA110" s="95">
        <f>IF(Main!$B$10=0,0,BA10+BA60-BA10*BA60/Main!$B$10)</f>
        <v>0</v>
      </c>
      <c r="BB110" s="95">
        <f>IF(Main!$B$10=0,0,BB10+BB60-BB10*BB60/Main!$B$10)</f>
        <v>0</v>
      </c>
      <c r="BC110" s="95">
        <f>IF(Main!$B$10=0,0,BC10+BC60-BC10*BC60/Main!$B$10)</f>
        <v>0</v>
      </c>
      <c r="BD110" s="95">
        <f>IF(Main!$B$10=0,0,BD10+BD60-BD10*BD60/Main!$B$10)</f>
        <v>0</v>
      </c>
      <c r="BE110" s="95">
        <f>IF(Main!$B$10=0,0,BE10+BE60-BE10*BE60/Main!$B$10)</f>
        <v>0</v>
      </c>
      <c r="BF110" s="95">
        <f>IF(Main!$B$10=0,0,BF10+BF60-BF10*BF60/Main!$B$10)</f>
        <v>0</v>
      </c>
      <c r="BG110" s="95">
        <f>IF(Main!$B$10=0,0,BG10+BG60-BG10*BG60/Main!$B$10)</f>
        <v>0</v>
      </c>
      <c r="BH110" s="95">
        <f>IF(Main!$B$10=0,0,BH10+BH60-BH10*BH60/Main!$B$10)</f>
        <v>0</v>
      </c>
      <c r="BI110" s="95">
        <f>IF(Main!$B$10=0,0,BI10+BI60-BI10*BI60/Main!$B$10)</f>
        <v>0</v>
      </c>
      <c r="BJ110" s="95">
        <f>IF(Main!$B$10=0,0,BJ10+BJ60-BJ10*BJ60/Main!$B$10)</f>
        <v>0</v>
      </c>
      <c r="BK110" s="95">
        <f>IF(Main!$B$10=0,0,BK10+BK60-BK10*BK60/Main!$B$10)</f>
        <v>0</v>
      </c>
      <c r="BL110" s="95">
        <f>IF(Main!$B$10=0,0,BL10+BL60-BL10*BL60/Main!$B$10)</f>
        <v>0</v>
      </c>
      <c r="BM110" s="95">
        <f>IF(Main!$B$10=0,0,BM10+BM60-BM10*BM60/Main!$B$10)</f>
        <v>0</v>
      </c>
      <c r="BN110" s="95">
        <f>IF(Main!$B$10=0,0,BN10+BN60-BN10*BN60/Main!$B$10)</f>
        <v>0</v>
      </c>
      <c r="BO110" s="95">
        <f>IF(Main!$B$10=0,0,BO10+BO60-BO10*BO60/Main!$B$10)</f>
        <v>0</v>
      </c>
      <c r="BP110" s="95">
        <f>IF(Main!$B$10=0,0,BP10+BP60-BP10*BP60/Main!$B$10)</f>
        <v>0</v>
      </c>
      <c r="BQ110" s="95">
        <f>IF(Main!$B$10=0,0,BQ10+BQ60-BQ10*BQ60/Main!$B$10)</f>
        <v>0</v>
      </c>
      <c r="BR110" s="95">
        <f>IF(Main!$B$10=0,0,BR10+BR60-BR10*BR60/Main!$B$10)</f>
        <v>0</v>
      </c>
    </row>
    <row r="111" spans="1:70" ht="10.5" x14ac:dyDescent="0.25">
      <c r="B111" s="8" t="s">
        <v>174</v>
      </c>
      <c r="C111" s="8"/>
      <c r="D111" s="8"/>
      <c r="E111" s="95">
        <f>IF(Main!$B$9=0,0,E11+E61-(E11*E61/Main!$B$9))</f>
        <v>0</v>
      </c>
      <c r="F111" s="95">
        <f>IF(Main!$B$9=0,0,F11+F61-(F11*F61/Main!$B$9))</f>
        <v>0</v>
      </c>
      <c r="G111" s="95">
        <f>IF(Main!$B$9=0,0,G11+G61-(G11*G61/Main!$B$9))</f>
        <v>0</v>
      </c>
      <c r="H111" s="95">
        <f>IF(Main!$B$9=0,0,H11+H61-(H11*H61/Main!$B$9))</f>
        <v>0</v>
      </c>
      <c r="I111" s="95">
        <f>IF(Main!$B$9=0,0,I11+I61-(I11*I61/Main!$B$9))</f>
        <v>0</v>
      </c>
      <c r="J111" s="95">
        <f>IF(Main!$B$9=0,0,J11+J61-(J11*J61/Main!$B$9))</f>
        <v>0</v>
      </c>
      <c r="K111" s="95">
        <f>IF(Main!$B$9=0,0,K11+K61-(K11*K61/Main!$B$9))</f>
        <v>0</v>
      </c>
      <c r="L111" s="95">
        <f>IF(Main!$B$9=0,0,L11+L61-(L11*L61/Main!$B$9))</f>
        <v>0</v>
      </c>
      <c r="M111" s="95">
        <f>IF(Main!$B$9=0,0,M11+M61-(M11*M61/Main!$B$9))</f>
        <v>0</v>
      </c>
      <c r="N111" s="95">
        <f>IF(Main!$B$9=0,0,N11+N61-(N11*N61/Main!$B$9))</f>
        <v>0</v>
      </c>
      <c r="O111" s="95">
        <f>IF(Main!$B$9=0,0,O11+O61-(O11*O61/Main!$B$9))</f>
        <v>0</v>
      </c>
      <c r="P111" s="95">
        <f>IF(Main!$B$9=0,0,P11+P61-(P11*P61/Main!$B$9))</f>
        <v>0</v>
      </c>
      <c r="Q111" s="95">
        <f>IF(Main!$B$9=0,0,Q11+Q61-(Q11*Q61/Main!$B$9))</f>
        <v>0</v>
      </c>
      <c r="R111" s="95">
        <f>IF(Main!$B$9=0,0,R11+R61-(R11*R61/Main!$B$9))</f>
        <v>0</v>
      </c>
      <c r="S111" s="95">
        <f>IF(Main!$B$9=0,0,S11+S61-(S11*S61/Main!$B$9))</f>
        <v>0</v>
      </c>
      <c r="T111" s="95">
        <f>IF(Main!$B$9=0,0,T11+T61-(T11*T61/Main!$B$9))</f>
        <v>0</v>
      </c>
      <c r="U111" s="95">
        <f>IF(Main!$B$9=0,0,U11+U61-(U11*U61/Main!$B$9))</f>
        <v>0</v>
      </c>
      <c r="V111" s="95">
        <f>IF(Main!$B$9=0,0,V11+V61-(V11*V61/Main!$B$9))</f>
        <v>0</v>
      </c>
      <c r="W111" s="95">
        <f>IF(Main!$B$9=0,0,W11+W61-(W11*W61/Main!$B$9))</f>
        <v>0</v>
      </c>
      <c r="X111" s="95">
        <f>IF(Main!$B$9=0,0,X11+X61-(X11*X61/Main!$B$9))</f>
        <v>0</v>
      </c>
      <c r="Y111" s="95">
        <f>IF(Main!$B$9=0,0,Y11+Y61-(Y11*Y61/Main!$B$9))</f>
        <v>0</v>
      </c>
      <c r="Z111" s="95">
        <f>IF(Main!$B$9=0,0,Z11+Z61-(Z11*Z61/Main!$B$9))</f>
        <v>0</v>
      </c>
      <c r="AA111" s="95">
        <f>IF(Main!$B$9=0,0,AA11+AA61-(AA11*AA61/Main!$B$9))</f>
        <v>0</v>
      </c>
      <c r="AB111" s="95">
        <f>IF(Main!$B$9=0,0,AB11+AB61-(AB11*AB61/Main!$B$9))</f>
        <v>0</v>
      </c>
      <c r="AC111" s="95">
        <f>IF(Main!$B$9=0,0,AC11+AC61-(AC11*AC61/Main!$B$9))</f>
        <v>0</v>
      </c>
      <c r="AD111" s="95">
        <f>IF(Main!$B$9=0,0,AD11+AD61-(AD11*AD61/Main!$B$9))</f>
        <v>0</v>
      </c>
      <c r="AE111" s="95">
        <f>IF(Main!$B$9=0,0,AE11+AE61-(AE11*AE61/Main!$B$9))</f>
        <v>0</v>
      </c>
      <c r="AF111" s="95">
        <f>IF(Main!$B$9=0,0,AF11+AF61-(AF11*AF61/Main!$B$9))</f>
        <v>0</v>
      </c>
      <c r="AG111" s="95">
        <f>IF(Main!$B$9=0,0,AG11+AG61-(AG11*AG61/Main!$B$9))</f>
        <v>0</v>
      </c>
      <c r="AH111" s="95">
        <f>IF(Main!$B$9=0,0,AH11+AH61-(AH11*AH61/Main!$B$9))</f>
        <v>0</v>
      </c>
      <c r="AI111" s="95">
        <f>IF(Main!$B$9=0,0,AI11+AI61-(AI11*AI61/Main!$B$9))</f>
        <v>0</v>
      </c>
      <c r="AJ111" s="95">
        <f>IF(Main!$B$9=0,0,AJ11+AJ61-(AJ11*AJ61/Main!$B$9))</f>
        <v>0</v>
      </c>
      <c r="AK111" s="14"/>
      <c r="AL111" s="14"/>
      <c r="AM111" s="95">
        <f>IF(Main!$B$10=0,0,AM11+AM61-AM11*AM61/Main!$B$10)</f>
        <v>0</v>
      </c>
      <c r="AN111" s="95">
        <f>IF(Main!$B$10=0,0,AN11+AN61-AN11*AN61/Main!$B$10)</f>
        <v>0</v>
      </c>
      <c r="AO111" s="95">
        <f>IF(Main!$B$10=0,0,AO11+AO61-AO11*AO61/Main!$B$10)</f>
        <v>0</v>
      </c>
      <c r="AP111" s="95">
        <f>IF(Main!$B$10=0,0,AP11+AP61-AP11*AP61/Main!$B$10)</f>
        <v>0</v>
      </c>
      <c r="AQ111" s="95">
        <f>IF(Main!$B$10=0,0,AQ11+AQ61-AQ11*AQ61/Main!$B$10)</f>
        <v>0</v>
      </c>
      <c r="AR111" s="95">
        <f>IF(Main!$B$10=0,0,AR11+AR61-AR11*AR61/Main!$B$10)</f>
        <v>0</v>
      </c>
      <c r="AS111" s="95">
        <f>IF(Main!$B$10=0,0,AS11+AS61-AS11*AS61/Main!$B$10)</f>
        <v>0</v>
      </c>
      <c r="AT111" s="95">
        <f>IF(Main!$B$10=0,0,AT11+AT61-AT11*AT61/Main!$B$10)</f>
        <v>0</v>
      </c>
      <c r="AU111" s="95">
        <f>IF(Main!$B$10=0,0,AU11+AU61-AU11*AU61/Main!$B$10)</f>
        <v>0</v>
      </c>
      <c r="AV111" s="95">
        <f>IF(Main!$B$10=0,0,AV11+AV61-AV11*AV61/Main!$B$10)</f>
        <v>0</v>
      </c>
      <c r="AW111" s="95">
        <f>IF(Main!$B$10=0,0,AW11+AW61-AW11*AW61/Main!$B$10)</f>
        <v>0</v>
      </c>
      <c r="AX111" s="95">
        <f>IF(Main!$B$10=0,0,AX11+AX61-AX11*AX61/Main!$B$10)</f>
        <v>0</v>
      </c>
      <c r="AY111" s="95">
        <f>IF(Main!$B$10=0,0,AY11+AY61-AY11*AY61/Main!$B$10)</f>
        <v>0</v>
      </c>
      <c r="AZ111" s="95">
        <f>IF(Main!$B$10=0,0,AZ11+AZ61-AZ11*AZ61/Main!$B$10)</f>
        <v>0</v>
      </c>
      <c r="BA111" s="95">
        <f>IF(Main!$B$10=0,0,BA11+BA61-BA11*BA61/Main!$B$10)</f>
        <v>0</v>
      </c>
      <c r="BB111" s="95">
        <f>IF(Main!$B$10=0,0,BB11+BB61-BB11*BB61/Main!$B$10)</f>
        <v>0</v>
      </c>
      <c r="BC111" s="95">
        <f>IF(Main!$B$10=0,0,BC11+BC61-BC11*BC61/Main!$B$10)</f>
        <v>0</v>
      </c>
      <c r="BD111" s="95">
        <f>IF(Main!$B$10=0,0,BD11+BD61-BD11*BD61/Main!$B$10)</f>
        <v>0</v>
      </c>
      <c r="BE111" s="95">
        <f>IF(Main!$B$10=0,0,BE11+BE61-BE11*BE61/Main!$B$10)</f>
        <v>0</v>
      </c>
      <c r="BF111" s="95">
        <f>IF(Main!$B$10=0,0,BF11+BF61-BF11*BF61/Main!$B$10)</f>
        <v>0</v>
      </c>
      <c r="BG111" s="95">
        <f>IF(Main!$B$10=0,0,BG11+BG61-BG11*BG61/Main!$B$10)</f>
        <v>0</v>
      </c>
      <c r="BH111" s="95">
        <f>IF(Main!$B$10=0,0,BH11+BH61-BH11*BH61/Main!$B$10)</f>
        <v>0</v>
      </c>
      <c r="BI111" s="95">
        <f>IF(Main!$B$10=0,0,BI11+BI61-BI11*BI61/Main!$B$10)</f>
        <v>0</v>
      </c>
      <c r="BJ111" s="95">
        <f>IF(Main!$B$10=0,0,BJ11+BJ61-BJ11*BJ61/Main!$B$10)</f>
        <v>0</v>
      </c>
      <c r="BK111" s="95">
        <f>IF(Main!$B$10=0,0,BK11+BK61-BK11*BK61/Main!$B$10)</f>
        <v>0</v>
      </c>
      <c r="BL111" s="95">
        <f>IF(Main!$B$10=0,0,BL11+BL61-BL11*BL61/Main!$B$10)</f>
        <v>0</v>
      </c>
      <c r="BM111" s="95">
        <f>IF(Main!$B$10=0,0,BM11+BM61-BM11*BM61/Main!$B$10)</f>
        <v>0</v>
      </c>
      <c r="BN111" s="95">
        <f>IF(Main!$B$10=0,0,BN11+BN61-BN11*BN61/Main!$B$10)</f>
        <v>0</v>
      </c>
      <c r="BO111" s="95">
        <f>IF(Main!$B$10=0,0,BO11+BO61-BO11*BO61/Main!$B$10)</f>
        <v>0</v>
      </c>
      <c r="BP111" s="95">
        <f>IF(Main!$B$10=0,0,BP11+BP61-BP11*BP61/Main!$B$10)</f>
        <v>0</v>
      </c>
      <c r="BQ111" s="95">
        <f>IF(Main!$B$10=0,0,BQ11+BQ61-BQ11*BQ61/Main!$B$10)</f>
        <v>0</v>
      </c>
      <c r="BR111" s="95">
        <f>IF(Main!$B$10=0,0,BR11+BR61-BR11*BR61/Main!$B$10)</f>
        <v>0</v>
      </c>
    </row>
    <row r="112" spans="1:70" ht="10.5" x14ac:dyDescent="0.25">
      <c r="B112" s="8" t="s">
        <v>175</v>
      </c>
      <c r="C112" s="8"/>
      <c r="D112" s="8"/>
      <c r="E112" s="95">
        <f>IF(Main!$B$9=0,0,E12+E62-(E12*E62/Main!$B$9))</f>
        <v>0</v>
      </c>
      <c r="F112" s="95">
        <f>IF(Main!$B$9=0,0,F12+F62-(F12*F62/Main!$B$9))</f>
        <v>0</v>
      </c>
      <c r="G112" s="95">
        <f>IF(Main!$B$9=0,0,G12+G62-(G12*G62/Main!$B$9))</f>
        <v>0</v>
      </c>
      <c r="H112" s="95">
        <f>IF(Main!$B$9=0,0,H12+H62-(H12*H62/Main!$B$9))</f>
        <v>0</v>
      </c>
      <c r="I112" s="95">
        <f>IF(Main!$B$9=0,0,I12+I62-(I12*I62/Main!$B$9))</f>
        <v>0</v>
      </c>
      <c r="J112" s="95">
        <f>IF(Main!$B$9=0,0,J12+J62-(J12*J62/Main!$B$9))</f>
        <v>0</v>
      </c>
      <c r="K112" s="95">
        <f>IF(Main!$B$9=0,0,K12+K62-(K12*K62/Main!$B$9))</f>
        <v>0</v>
      </c>
      <c r="L112" s="95">
        <f>IF(Main!$B$9=0,0,L12+L62-(L12*L62/Main!$B$9))</f>
        <v>0</v>
      </c>
      <c r="M112" s="95">
        <f>IF(Main!$B$9=0,0,M12+M62-(M12*M62/Main!$B$9))</f>
        <v>0</v>
      </c>
      <c r="N112" s="95">
        <f>IF(Main!$B$9=0,0,N12+N62-(N12*N62/Main!$B$9))</f>
        <v>0</v>
      </c>
      <c r="O112" s="95">
        <f>IF(Main!$B$9=0,0,O12+O62-(O12*O62/Main!$B$9))</f>
        <v>0</v>
      </c>
      <c r="P112" s="95">
        <f>IF(Main!$B$9=0,0,P12+P62-(P12*P62/Main!$B$9))</f>
        <v>0</v>
      </c>
      <c r="Q112" s="95">
        <f>IF(Main!$B$9=0,0,Q12+Q62-(Q12*Q62/Main!$B$9))</f>
        <v>0</v>
      </c>
      <c r="R112" s="95">
        <f>IF(Main!$B$9=0,0,R12+R62-(R12*R62/Main!$B$9))</f>
        <v>0</v>
      </c>
      <c r="S112" s="95">
        <f>IF(Main!$B$9=0,0,S12+S62-(S12*S62/Main!$B$9))</f>
        <v>0</v>
      </c>
      <c r="T112" s="95">
        <f>IF(Main!$B$9=0,0,T12+T62-(T12*T62/Main!$B$9))</f>
        <v>0</v>
      </c>
      <c r="U112" s="95">
        <f>IF(Main!$B$9=0,0,U12+U62-(U12*U62/Main!$B$9))</f>
        <v>0</v>
      </c>
      <c r="V112" s="95">
        <f>IF(Main!$B$9=0,0,V12+V62-(V12*V62/Main!$B$9))</f>
        <v>0</v>
      </c>
      <c r="W112" s="95">
        <f>IF(Main!$B$9=0,0,W12+W62-(W12*W62/Main!$B$9))</f>
        <v>0</v>
      </c>
      <c r="X112" s="95">
        <f>IF(Main!$B$9=0,0,X12+X62-(X12*X62/Main!$B$9))</f>
        <v>0</v>
      </c>
      <c r="Y112" s="95">
        <f>IF(Main!$B$9=0,0,Y12+Y62-(Y12*Y62/Main!$B$9))</f>
        <v>0</v>
      </c>
      <c r="Z112" s="95">
        <f>IF(Main!$B$9=0,0,Z12+Z62-(Z12*Z62/Main!$B$9))</f>
        <v>0</v>
      </c>
      <c r="AA112" s="95">
        <f>IF(Main!$B$9=0,0,AA12+AA62-(AA12*AA62/Main!$B$9))</f>
        <v>0</v>
      </c>
      <c r="AB112" s="95">
        <f>IF(Main!$B$9=0,0,AB12+AB62-(AB12*AB62/Main!$B$9))</f>
        <v>0</v>
      </c>
      <c r="AC112" s="95">
        <f>IF(Main!$B$9=0,0,AC12+AC62-(AC12*AC62/Main!$B$9))</f>
        <v>0</v>
      </c>
      <c r="AD112" s="95">
        <f>IF(Main!$B$9=0,0,AD12+AD62-(AD12*AD62/Main!$B$9))</f>
        <v>0</v>
      </c>
      <c r="AE112" s="95">
        <f>IF(Main!$B$9=0,0,AE12+AE62-(AE12*AE62/Main!$B$9))</f>
        <v>0</v>
      </c>
      <c r="AF112" s="95">
        <f>IF(Main!$B$9=0,0,AF12+AF62-(AF12*AF62/Main!$B$9))</f>
        <v>0</v>
      </c>
      <c r="AG112" s="95">
        <f>IF(Main!$B$9=0,0,AG12+AG62-(AG12*AG62/Main!$B$9))</f>
        <v>0</v>
      </c>
      <c r="AH112" s="95">
        <f>IF(Main!$B$9=0,0,AH12+AH62-(AH12*AH62/Main!$B$9))</f>
        <v>0</v>
      </c>
      <c r="AI112" s="95">
        <f>IF(Main!$B$9=0,0,AI12+AI62-(AI12*AI62/Main!$B$9))</f>
        <v>0</v>
      </c>
      <c r="AJ112" s="95">
        <f>IF(Main!$B$9=0,0,AJ12+AJ62-(AJ12*AJ62/Main!$B$9))</f>
        <v>0</v>
      </c>
      <c r="AK112" s="14"/>
      <c r="AL112" s="14"/>
      <c r="AM112" s="95">
        <f>IF(Main!$B$10=0,0,AM12+AM62-AM12*AM62/Main!$B$10)</f>
        <v>0</v>
      </c>
      <c r="AN112" s="95">
        <f>IF(Main!$B$10=0,0,AN12+AN62-AN12*AN62/Main!$B$10)</f>
        <v>0</v>
      </c>
      <c r="AO112" s="95">
        <f>IF(Main!$B$10=0,0,AO12+AO62-AO12*AO62/Main!$B$10)</f>
        <v>0</v>
      </c>
      <c r="AP112" s="95">
        <f>IF(Main!$B$10=0,0,AP12+AP62-AP12*AP62/Main!$B$10)</f>
        <v>0</v>
      </c>
      <c r="AQ112" s="95">
        <f>IF(Main!$B$10=0,0,AQ12+AQ62-AQ12*AQ62/Main!$B$10)</f>
        <v>0</v>
      </c>
      <c r="AR112" s="95">
        <f>IF(Main!$B$10=0,0,AR12+AR62-AR12*AR62/Main!$B$10)</f>
        <v>0</v>
      </c>
      <c r="AS112" s="95">
        <f>IF(Main!$B$10=0,0,AS12+AS62-AS12*AS62/Main!$B$10)</f>
        <v>0</v>
      </c>
      <c r="AT112" s="95">
        <f>IF(Main!$B$10=0,0,AT12+AT62-AT12*AT62/Main!$B$10)</f>
        <v>0</v>
      </c>
      <c r="AU112" s="95">
        <f>IF(Main!$B$10=0,0,AU12+AU62-AU12*AU62/Main!$B$10)</f>
        <v>0</v>
      </c>
      <c r="AV112" s="95">
        <f>IF(Main!$B$10=0,0,AV12+AV62-AV12*AV62/Main!$B$10)</f>
        <v>0</v>
      </c>
      <c r="AW112" s="95">
        <f>IF(Main!$B$10=0,0,AW12+AW62-AW12*AW62/Main!$B$10)</f>
        <v>0</v>
      </c>
      <c r="AX112" s="95">
        <f>IF(Main!$B$10=0,0,AX12+AX62-AX12*AX62/Main!$B$10)</f>
        <v>0</v>
      </c>
      <c r="AY112" s="95">
        <f>IF(Main!$B$10=0,0,AY12+AY62-AY12*AY62/Main!$B$10)</f>
        <v>0</v>
      </c>
      <c r="AZ112" s="95">
        <f>IF(Main!$B$10=0,0,AZ12+AZ62-AZ12*AZ62/Main!$B$10)</f>
        <v>0</v>
      </c>
      <c r="BA112" s="95">
        <f>IF(Main!$B$10=0,0,BA12+BA62-BA12*BA62/Main!$B$10)</f>
        <v>0</v>
      </c>
      <c r="BB112" s="95">
        <f>IF(Main!$B$10=0,0,BB12+BB62-BB12*BB62/Main!$B$10)</f>
        <v>0</v>
      </c>
      <c r="BC112" s="95">
        <f>IF(Main!$B$10=0,0,BC12+BC62-BC12*BC62/Main!$B$10)</f>
        <v>0</v>
      </c>
      <c r="BD112" s="95">
        <f>IF(Main!$B$10=0,0,BD12+BD62-BD12*BD62/Main!$B$10)</f>
        <v>0</v>
      </c>
      <c r="BE112" s="95">
        <f>IF(Main!$B$10=0,0,BE12+BE62-BE12*BE62/Main!$B$10)</f>
        <v>0</v>
      </c>
      <c r="BF112" s="95">
        <f>IF(Main!$B$10=0,0,BF12+BF62-BF12*BF62/Main!$B$10)</f>
        <v>0</v>
      </c>
      <c r="BG112" s="95">
        <f>IF(Main!$B$10=0,0,BG12+BG62-BG12*BG62/Main!$B$10)</f>
        <v>0</v>
      </c>
      <c r="BH112" s="95">
        <f>IF(Main!$B$10=0,0,BH12+BH62-BH12*BH62/Main!$B$10)</f>
        <v>0</v>
      </c>
      <c r="BI112" s="95">
        <f>IF(Main!$B$10=0,0,BI12+BI62-BI12*BI62/Main!$B$10)</f>
        <v>0</v>
      </c>
      <c r="BJ112" s="95">
        <f>IF(Main!$B$10=0,0,BJ12+BJ62-BJ12*BJ62/Main!$B$10)</f>
        <v>0</v>
      </c>
      <c r="BK112" s="95">
        <f>IF(Main!$B$10=0,0,BK12+BK62-BK12*BK62/Main!$B$10)</f>
        <v>0</v>
      </c>
      <c r="BL112" s="95">
        <f>IF(Main!$B$10=0,0,BL12+BL62-BL12*BL62/Main!$B$10)</f>
        <v>0</v>
      </c>
      <c r="BM112" s="95">
        <f>IF(Main!$B$10=0,0,BM12+BM62-BM12*BM62/Main!$B$10)</f>
        <v>0</v>
      </c>
      <c r="BN112" s="95">
        <f>IF(Main!$B$10=0,0,BN12+BN62-BN12*BN62/Main!$B$10)</f>
        <v>0</v>
      </c>
      <c r="BO112" s="95">
        <f>IF(Main!$B$10=0,0,BO12+BO62-BO12*BO62/Main!$B$10)</f>
        <v>0</v>
      </c>
      <c r="BP112" s="95">
        <f>IF(Main!$B$10=0,0,BP12+BP62-BP12*BP62/Main!$B$10)</f>
        <v>0</v>
      </c>
      <c r="BQ112" s="95">
        <f>IF(Main!$B$10=0,0,BQ12+BQ62-BQ12*BQ62/Main!$B$10)</f>
        <v>0</v>
      </c>
      <c r="BR112" s="95">
        <f>IF(Main!$B$10=0,0,BR12+BR62-BR12*BR62/Main!$B$10)</f>
        <v>0</v>
      </c>
    </row>
    <row r="113" spans="1:70" ht="10.5" x14ac:dyDescent="0.25">
      <c r="B113" s="8" t="s">
        <v>176</v>
      </c>
      <c r="C113" s="8"/>
      <c r="D113" s="8"/>
      <c r="E113" s="95">
        <f>IF(Main!$B$9=0,0,E13+E63-(E13*E63/Main!$B$9))</f>
        <v>0</v>
      </c>
      <c r="F113" s="95">
        <f>IF(Main!$B$9=0,0,F13+F63-(F13*F63/Main!$B$9))</f>
        <v>0</v>
      </c>
      <c r="G113" s="95">
        <f>IF(Main!$B$9=0,0,G13+G63-(G13*G63/Main!$B$9))</f>
        <v>0</v>
      </c>
      <c r="H113" s="95">
        <f>IF(Main!$B$9=0,0,H13+H63-(H13*H63/Main!$B$9))</f>
        <v>0</v>
      </c>
      <c r="I113" s="95">
        <f>IF(Main!$B$9=0,0,I13+I63-(I13*I63/Main!$B$9))</f>
        <v>0</v>
      </c>
      <c r="J113" s="95">
        <f>IF(Main!$B$9=0,0,J13+J63-(J13*J63/Main!$B$9))</f>
        <v>0</v>
      </c>
      <c r="K113" s="95">
        <f>IF(Main!$B$9=0,0,K13+K63-(K13*K63/Main!$B$9))</f>
        <v>0</v>
      </c>
      <c r="L113" s="95">
        <f>IF(Main!$B$9=0,0,L13+L63-(L13*L63/Main!$B$9))</f>
        <v>0</v>
      </c>
      <c r="M113" s="95">
        <f>IF(Main!$B$9=0,0,M13+M63-(M13*M63/Main!$B$9))</f>
        <v>0</v>
      </c>
      <c r="N113" s="95">
        <f>IF(Main!$B$9=0,0,N13+N63-(N13*N63/Main!$B$9))</f>
        <v>0</v>
      </c>
      <c r="O113" s="95">
        <f>IF(Main!$B$9=0,0,O13+O63-(O13*O63/Main!$B$9))</f>
        <v>0</v>
      </c>
      <c r="P113" s="95">
        <f>IF(Main!$B$9=0,0,P13+P63-(P13*P63/Main!$B$9))</f>
        <v>0</v>
      </c>
      <c r="Q113" s="95">
        <f>IF(Main!$B$9=0,0,Q13+Q63-(Q13*Q63/Main!$B$9))</f>
        <v>0</v>
      </c>
      <c r="R113" s="95">
        <f>IF(Main!$B$9=0,0,R13+R63-(R13*R63/Main!$B$9))</f>
        <v>0</v>
      </c>
      <c r="S113" s="95">
        <f>IF(Main!$B$9=0,0,S13+S63-(S13*S63/Main!$B$9))</f>
        <v>0</v>
      </c>
      <c r="T113" s="95">
        <f>IF(Main!$B$9=0,0,T13+T63-(T13*T63/Main!$B$9))</f>
        <v>0</v>
      </c>
      <c r="U113" s="95">
        <f>IF(Main!$B$9=0,0,U13+U63-(U13*U63/Main!$B$9))</f>
        <v>0</v>
      </c>
      <c r="V113" s="95">
        <f>IF(Main!$B$9=0,0,V13+V63-(V13*V63/Main!$B$9))</f>
        <v>0</v>
      </c>
      <c r="W113" s="95">
        <f>IF(Main!$B$9=0,0,W13+W63-(W13*W63/Main!$B$9))</f>
        <v>0</v>
      </c>
      <c r="X113" s="95">
        <f>IF(Main!$B$9=0,0,X13+X63-(X13*X63/Main!$B$9))</f>
        <v>0</v>
      </c>
      <c r="Y113" s="95">
        <f>IF(Main!$B$9=0,0,Y13+Y63-(Y13*Y63/Main!$B$9))</f>
        <v>0</v>
      </c>
      <c r="Z113" s="95">
        <f>IF(Main!$B$9=0,0,Z13+Z63-(Z13*Z63/Main!$B$9))</f>
        <v>0</v>
      </c>
      <c r="AA113" s="95">
        <f>IF(Main!$B$9=0,0,AA13+AA63-(AA13*AA63/Main!$B$9))</f>
        <v>0</v>
      </c>
      <c r="AB113" s="95">
        <f>IF(Main!$B$9=0,0,AB13+AB63-(AB13*AB63/Main!$B$9))</f>
        <v>0</v>
      </c>
      <c r="AC113" s="95">
        <f>IF(Main!$B$9=0,0,AC13+AC63-(AC13*AC63/Main!$B$9))</f>
        <v>0</v>
      </c>
      <c r="AD113" s="95">
        <f>IF(Main!$B$9=0,0,AD13+AD63-(AD13*AD63/Main!$B$9))</f>
        <v>0</v>
      </c>
      <c r="AE113" s="95">
        <f>IF(Main!$B$9=0,0,AE13+AE63-(AE13*AE63/Main!$B$9))</f>
        <v>0</v>
      </c>
      <c r="AF113" s="95">
        <f>IF(Main!$B$9=0,0,AF13+AF63-(AF13*AF63/Main!$B$9))</f>
        <v>0</v>
      </c>
      <c r="AG113" s="95">
        <f>IF(Main!$B$9=0,0,AG13+AG63-(AG13*AG63/Main!$B$9))</f>
        <v>0</v>
      </c>
      <c r="AH113" s="95">
        <f>IF(Main!$B$9=0,0,AH13+AH63-(AH13*AH63/Main!$B$9))</f>
        <v>0</v>
      </c>
      <c r="AI113" s="95">
        <f>IF(Main!$B$9=0,0,AI13+AI63-(AI13*AI63/Main!$B$9))</f>
        <v>0</v>
      </c>
      <c r="AJ113" s="95">
        <f>IF(Main!$B$9=0,0,AJ13+AJ63-(AJ13*AJ63/Main!$B$9))</f>
        <v>0</v>
      </c>
      <c r="AK113" s="14"/>
      <c r="AL113" s="14"/>
      <c r="AM113" s="95">
        <f>IF(Main!$B$10=0,0,AM13+AM63-AM13*AM63/Main!$B$10)</f>
        <v>0</v>
      </c>
      <c r="AN113" s="95">
        <f>IF(Main!$B$10=0,0,AN13+AN63-AN13*AN63/Main!$B$10)</f>
        <v>0</v>
      </c>
      <c r="AO113" s="95">
        <f>IF(Main!$B$10=0,0,AO13+AO63-AO13*AO63/Main!$B$10)</f>
        <v>0</v>
      </c>
      <c r="AP113" s="95">
        <f>IF(Main!$B$10=0,0,AP13+AP63-AP13*AP63/Main!$B$10)</f>
        <v>0</v>
      </c>
      <c r="AQ113" s="95">
        <f>IF(Main!$B$10=0,0,AQ13+AQ63-AQ13*AQ63/Main!$B$10)</f>
        <v>0</v>
      </c>
      <c r="AR113" s="95">
        <f>IF(Main!$B$10=0,0,AR13+AR63-AR13*AR63/Main!$B$10)</f>
        <v>0</v>
      </c>
      <c r="AS113" s="95">
        <f>IF(Main!$B$10=0,0,AS13+AS63-AS13*AS63/Main!$B$10)</f>
        <v>0</v>
      </c>
      <c r="AT113" s="95">
        <f>IF(Main!$B$10=0,0,AT13+AT63-AT13*AT63/Main!$B$10)</f>
        <v>0</v>
      </c>
      <c r="AU113" s="95">
        <f>IF(Main!$B$10=0,0,AU13+AU63-AU13*AU63/Main!$B$10)</f>
        <v>0</v>
      </c>
      <c r="AV113" s="95">
        <f>IF(Main!$B$10=0,0,AV13+AV63-AV13*AV63/Main!$B$10)</f>
        <v>0</v>
      </c>
      <c r="AW113" s="95">
        <f>IF(Main!$B$10=0,0,AW13+AW63-AW13*AW63/Main!$B$10)</f>
        <v>0</v>
      </c>
      <c r="AX113" s="95">
        <f>IF(Main!$B$10=0,0,AX13+AX63-AX13*AX63/Main!$B$10)</f>
        <v>0</v>
      </c>
      <c r="AY113" s="95">
        <f>IF(Main!$B$10=0,0,AY13+AY63-AY13*AY63/Main!$B$10)</f>
        <v>0</v>
      </c>
      <c r="AZ113" s="95">
        <f>IF(Main!$B$10=0,0,AZ13+AZ63-AZ13*AZ63/Main!$B$10)</f>
        <v>0</v>
      </c>
      <c r="BA113" s="95">
        <f>IF(Main!$B$10=0,0,BA13+BA63-BA13*BA63/Main!$B$10)</f>
        <v>0</v>
      </c>
      <c r="BB113" s="95">
        <f>IF(Main!$B$10=0,0,BB13+BB63-BB13*BB63/Main!$B$10)</f>
        <v>0</v>
      </c>
      <c r="BC113" s="95">
        <f>IF(Main!$B$10=0,0,BC13+BC63-BC13*BC63/Main!$B$10)</f>
        <v>0</v>
      </c>
      <c r="BD113" s="95">
        <f>IF(Main!$B$10=0,0,BD13+BD63-BD13*BD63/Main!$B$10)</f>
        <v>0</v>
      </c>
      <c r="BE113" s="95">
        <f>IF(Main!$B$10=0,0,BE13+BE63-BE13*BE63/Main!$B$10)</f>
        <v>0</v>
      </c>
      <c r="BF113" s="95">
        <f>IF(Main!$B$10=0,0,BF13+BF63-BF13*BF63/Main!$B$10)</f>
        <v>0</v>
      </c>
      <c r="BG113" s="95">
        <f>IF(Main!$B$10=0,0,BG13+BG63-BG13*BG63/Main!$B$10)</f>
        <v>0</v>
      </c>
      <c r="BH113" s="95">
        <f>IF(Main!$B$10=0,0,BH13+BH63-BH13*BH63/Main!$B$10)</f>
        <v>0</v>
      </c>
      <c r="BI113" s="95">
        <f>IF(Main!$B$10=0,0,BI13+BI63-BI13*BI63/Main!$B$10)</f>
        <v>0</v>
      </c>
      <c r="BJ113" s="95">
        <f>IF(Main!$B$10=0,0,BJ13+BJ63-BJ13*BJ63/Main!$B$10)</f>
        <v>0</v>
      </c>
      <c r="BK113" s="95">
        <f>IF(Main!$B$10=0,0,BK13+BK63-BK13*BK63/Main!$B$10)</f>
        <v>0</v>
      </c>
      <c r="BL113" s="95">
        <f>IF(Main!$B$10=0,0,BL13+BL63-BL13*BL63/Main!$B$10)</f>
        <v>0</v>
      </c>
      <c r="BM113" s="95">
        <f>IF(Main!$B$10=0,0,BM13+BM63-BM13*BM63/Main!$B$10)</f>
        <v>0</v>
      </c>
      <c r="BN113" s="95">
        <f>IF(Main!$B$10=0,0,BN13+BN63-BN13*BN63/Main!$B$10)</f>
        <v>0</v>
      </c>
      <c r="BO113" s="95">
        <f>IF(Main!$B$10=0,0,BO13+BO63-BO13*BO63/Main!$B$10)</f>
        <v>0</v>
      </c>
      <c r="BP113" s="95">
        <f>IF(Main!$B$10=0,0,BP13+BP63-BP13*BP63/Main!$B$10)</f>
        <v>0</v>
      </c>
      <c r="BQ113" s="95">
        <f>IF(Main!$B$10=0,0,BQ13+BQ63-BQ13*BQ63/Main!$B$10)</f>
        <v>0</v>
      </c>
      <c r="BR113" s="95">
        <f>IF(Main!$B$10=0,0,BR13+BR63-BR13*BR63/Main!$B$10)</f>
        <v>0</v>
      </c>
    </row>
    <row r="114" spans="1:70" ht="10.5" x14ac:dyDescent="0.25">
      <c r="B114" s="8" t="s">
        <v>177</v>
      </c>
      <c r="C114" s="8"/>
      <c r="D114" s="8"/>
      <c r="E114" s="95">
        <f>IF(Main!$B$9=0,0,E14+E64-(E14*E64/Main!$B$9))</f>
        <v>0</v>
      </c>
      <c r="F114" s="95">
        <f>IF(Main!$B$9=0,0,F14+F64-(F14*F64/Main!$B$9))</f>
        <v>0</v>
      </c>
      <c r="G114" s="95">
        <f>IF(Main!$B$9=0,0,G14+G64-(G14*G64/Main!$B$9))</f>
        <v>0</v>
      </c>
      <c r="H114" s="95">
        <f>IF(Main!$B$9=0,0,H14+H64-(H14*H64/Main!$B$9))</f>
        <v>0</v>
      </c>
      <c r="I114" s="95">
        <f>IF(Main!$B$9=0,0,I14+I64-(I14*I64/Main!$B$9))</f>
        <v>0</v>
      </c>
      <c r="J114" s="95">
        <f>IF(Main!$B$9=0,0,J14+J64-(J14*J64/Main!$B$9))</f>
        <v>0</v>
      </c>
      <c r="K114" s="95">
        <f>IF(Main!$B$9=0,0,K14+K64-(K14*K64/Main!$B$9))</f>
        <v>0</v>
      </c>
      <c r="L114" s="95">
        <f>IF(Main!$B$9=0,0,L14+L64-(L14*L64/Main!$B$9))</f>
        <v>0</v>
      </c>
      <c r="M114" s="95">
        <f>IF(Main!$B$9=0,0,M14+M64-(M14*M64/Main!$B$9))</f>
        <v>0</v>
      </c>
      <c r="N114" s="95">
        <f>IF(Main!$B$9=0,0,N14+N64-(N14*N64/Main!$B$9))</f>
        <v>0</v>
      </c>
      <c r="O114" s="95">
        <f>IF(Main!$B$9=0,0,O14+O64-(O14*O64/Main!$B$9))</f>
        <v>0</v>
      </c>
      <c r="P114" s="95">
        <f>IF(Main!$B$9=0,0,P14+P64-(P14*P64/Main!$B$9))</f>
        <v>0</v>
      </c>
      <c r="Q114" s="95">
        <f>IF(Main!$B$9=0,0,Q14+Q64-(Q14*Q64/Main!$B$9))</f>
        <v>0</v>
      </c>
      <c r="R114" s="95">
        <f>IF(Main!$B$9=0,0,R14+R64-(R14*R64/Main!$B$9))</f>
        <v>0</v>
      </c>
      <c r="S114" s="95">
        <f>IF(Main!$B$9=0,0,S14+S64-(S14*S64/Main!$B$9))</f>
        <v>0</v>
      </c>
      <c r="T114" s="95">
        <f>IF(Main!$B$9=0,0,T14+T64-(T14*T64/Main!$B$9))</f>
        <v>0</v>
      </c>
      <c r="U114" s="95">
        <f>IF(Main!$B$9=0,0,U14+U64-(U14*U64/Main!$B$9))</f>
        <v>0</v>
      </c>
      <c r="V114" s="95">
        <f>IF(Main!$B$9=0,0,V14+V64-(V14*V64/Main!$B$9))</f>
        <v>0</v>
      </c>
      <c r="W114" s="95">
        <f>IF(Main!$B$9=0,0,W14+W64-(W14*W64/Main!$B$9))</f>
        <v>0</v>
      </c>
      <c r="X114" s="95">
        <f>IF(Main!$B$9=0,0,X14+X64-(X14*X64/Main!$B$9))</f>
        <v>0</v>
      </c>
      <c r="Y114" s="95">
        <f>IF(Main!$B$9=0,0,Y14+Y64-(Y14*Y64/Main!$B$9))</f>
        <v>0</v>
      </c>
      <c r="Z114" s="95">
        <f>IF(Main!$B$9=0,0,Z14+Z64-(Z14*Z64/Main!$B$9))</f>
        <v>0</v>
      </c>
      <c r="AA114" s="95">
        <f>IF(Main!$B$9=0,0,AA14+AA64-(AA14*AA64/Main!$B$9))</f>
        <v>0</v>
      </c>
      <c r="AB114" s="95">
        <f>IF(Main!$B$9=0,0,AB14+AB64-(AB14*AB64/Main!$B$9))</f>
        <v>0</v>
      </c>
      <c r="AC114" s="95">
        <f>IF(Main!$B$9=0,0,AC14+AC64-(AC14*AC64/Main!$B$9))</f>
        <v>0</v>
      </c>
      <c r="AD114" s="95">
        <f>IF(Main!$B$9=0,0,AD14+AD64-(AD14*AD64/Main!$B$9))</f>
        <v>0</v>
      </c>
      <c r="AE114" s="95">
        <f>IF(Main!$B$9=0,0,AE14+AE64-(AE14*AE64/Main!$B$9))</f>
        <v>0</v>
      </c>
      <c r="AF114" s="95">
        <f>IF(Main!$B$9=0,0,AF14+AF64-(AF14*AF64/Main!$B$9))</f>
        <v>0</v>
      </c>
      <c r="AG114" s="95">
        <f>IF(Main!$B$9=0,0,AG14+AG64-(AG14*AG64/Main!$B$9))</f>
        <v>0</v>
      </c>
      <c r="AH114" s="95">
        <f>IF(Main!$B$9=0,0,AH14+AH64-(AH14*AH64/Main!$B$9))</f>
        <v>0</v>
      </c>
      <c r="AI114" s="95">
        <f>IF(Main!$B$9=0,0,AI14+AI64-(AI14*AI64/Main!$B$9))</f>
        <v>0</v>
      </c>
      <c r="AJ114" s="95">
        <f>IF(Main!$B$9=0,0,AJ14+AJ64-(AJ14*AJ64/Main!$B$9))</f>
        <v>0</v>
      </c>
      <c r="AK114" s="14"/>
      <c r="AL114" s="14"/>
      <c r="AM114" s="95">
        <f>IF(Main!$B$10=0,0,AM14+AM64-AM14*AM64/Main!$B$10)</f>
        <v>0</v>
      </c>
      <c r="AN114" s="95">
        <f>IF(Main!$B$10=0,0,AN14+AN64-AN14*AN64/Main!$B$10)</f>
        <v>0</v>
      </c>
      <c r="AO114" s="95">
        <f>IF(Main!$B$10=0,0,AO14+AO64-AO14*AO64/Main!$B$10)</f>
        <v>0</v>
      </c>
      <c r="AP114" s="95">
        <f>IF(Main!$B$10=0,0,AP14+AP64-AP14*AP64/Main!$B$10)</f>
        <v>0</v>
      </c>
      <c r="AQ114" s="95">
        <f>IF(Main!$B$10=0,0,AQ14+AQ64-AQ14*AQ64/Main!$B$10)</f>
        <v>0</v>
      </c>
      <c r="AR114" s="95">
        <f>IF(Main!$B$10=0,0,AR14+AR64-AR14*AR64/Main!$B$10)</f>
        <v>0</v>
      </c>
      <c r="AS114" s="95">
        <f>IF(Main!$B$10=0,0,AS14+AS64-AS14*AS64/Main!$B$10)</f>
        <v>0</v>
      </c>
      <c r="AT114" s="95">
        <f>IF(Main!$B$10=0,0,AT14+AT64-AT14*AT64/Main!$B$10)</f>
        <v>0</v>
      </c>
      <c r="AU114" s="95">
        <f>IF(Main!$B$10=0,0,AU14+AU64-AU14*AU64/Main!$B$10)</f>
        <v>0</v>
      </c>
      <c r="AV114" s="95">
        <f>IF(Main!$B$10=0,0,AV14+AV64-AV14*AV64/Main!$B$10)</f>
        <v>0</v>
      </c>
      <c r="AW114" s="95">
        <f>IF(Main!$B$10=0,0,AW14+AW64-AW14*AW64/Main!$B$10)</f>
        <v>0</v>
      </c>
      <c r="AX114" s="95">
        <f>IF(Main!$B$10=0,0,AX14+AX64-AX14*AX64/Main!$B$10)</f>
        <v>0</v>
      </c>
      <c r="AY114" s="95">
        <f>IF(Main!$B$10=0,0,AY14+AY64-AY14*AY64/Main!$B$10)</f>
        <v>0</v>
      </c>
      <c r="AZ114" s="95">
        <f>IF(Main!$B$10=0,0,AZ14+AZ64-AZ14*AZ64/Main!$B$10)</f>
        <v>0</v>
      </c>
      <c r="BA114" s="95">
        <f>IF(Main!$B$10=0,0,BA14+BA64-BA14*BA64/Main!$B$10)</f>
        <v>0</v>
      </c>
      <c r="BB114" s="95">
        <f>IF(Main!$B$10=0,0,BB14+BB64-BB14*BB64/Main!$B$10)</f>
        <v>0</v>
      </c>
      <c r="BC114" s="95">
        <f>IF(Main!$B$10=0,0,BC14+BC64-BC14*BC64/Main!$B$10)</f>
        <v>0</v>
      </c>
      <c r="BD114" s="95">
        <f>IF(Main!$B$10=0,0,BD14+BD64-BD14*BD64/Main!$B$10)</f>
        <v>0</v>
      </c>
      <c r="BE114" s="95">
        <f>IF(Main!$B$10=0,0,BE14+BE64-BE14*BE64/Main!$B$10)</f>
        <v>0</v>
      </c>
      <c r="BF114" s="95">
        <f>IF(Main!$B$10=0,0,BF14+BF64-BF14*BF64/Main!$B$10)</f>
        <v>0</v>
      </c>
      <c r="BG114" s="95">
        <f>IF(Main!$B$10=0,0,BG14+BG64-BG14*BG64/Main!$B$10)</f>
        <v>0</v>
      </c>
      <c r="BH114" s="95">
        <f>IF(Main!$B$10=0,0,BH14+BH64-BH14*BH64/Main!$B$10)</f>
        <v>0</v>
      </c>
      <c r="BI114" s="95">
        <f>IF(Main!$B$10=0,0,BI14+BI64-BI14*BI64/Main!$B$10)</f>
        <v>0</v>
      </c>
      <c r="BJ114" s="95">
        <f>IF(Main!$B$10=0,0,BJ14+BJ64-BJ14*BJ64/Main!$B$10)</f>
        <v>0</v>
      </c>
      <c r="BK114" s="95">
        <f>IF(Main!$B$10=0,0,BK14+BK64-BK14*BK64/Main!$B$10)</f>
        <v>0</v>
      </c>
      <c r="BL114" s="95">
        <f>IF(Main!$B$10=0,0,BL14+BL64-BL14*BL64/Main!$B$10)</f>
        <v>0</v>
      </c>
      <c r="BM114" s="95">
        <f>IF(Main!$B$10=0,0,BM14+BM64-BM14*BM64/Main!$B$10)</f>
        <v>0</v>
      </c>
      <c r="BN114" s="95">
        <f>IF(Main!$B$10=0,0,BN14+BN64-BN14*BN64/Main!$B$10)</f>
        <v>0</v>
      </c>
      <c r="BO114" s="95">
        <f>IF(Main!$B$10=0,0,BO14+BO64-BO14*BO64/Main!$B$10)</f>
        <v>0</v>
      </c>
      <c r="BP114" s="95">
        <f>IF(Main!$B$10=0,0,BP14+BP64-BP14*BP64/Main!$B$10)</f>
        <v>0</v>
      </c>
      <c r="BQ114" s="95">
        <f>IF(Main!$B$10=0,0,BQ14+BQ64-BQ14*BQ64/Main!$B$10)</f>
        <v>0</v>
      </c>
      <c r="BR114" s="95">
        <f>IF(Main!$B$10=0,0,BR14+BR64-BR14*BR64/Main!$B$10)</f>
        <v>0</v>
      </c>
    </row>
    <row r="115" spans="1:70" ht="10.5" x14ac:dyDescent="0.25">
      <c r="B115" s="8" t="s">
        <v>178</v>
      </c>
      <c r="C115" s="8"/>
      <c r="D115" s="8"/>
      <c r="E115" s="95">
        <f ca="1">IF(Main!$B$9=0,0,E15+E65-E15*E65/Main!$B$9)</f>
        <v>7.4635961102509377E-2</v>
      </c>
      <c r="F115" s="95">
        <f ca="1">IF(Main!$B$9=0,0,F15+F65-F15*F65/Main!$B$9)</f>
        <v>7.8751986251794526E-2</v>
      </c>
      <c r="G115" s="95">
        <f ca="1">IF(Main!$B$9=0,0,G15+G65-G15*G65/Main!$B$9)</f>
        <v>8.3182908794542862E-2</v>
      </c>
      <c r="H115" s="95">
        <f ca="1">IF(Main!$B$9=0,0,H15+H65-H15*H65/Main!$B$9)</f>
        <v>8.7946524711552343E-2</v>
      </c>
      <c r="I115" s="95">
        <f ca="1">IF(Main!$B$9=0,0,I15+I65-I15*I65/Main!$B$9)</f>
        <v>9.3061290357140086E-2</v>
      </c>
      <c r="J115" s="95">
        <f ca="1">IF(Main!$B$9=0,0,J15+J65-J15*J65/Main!$B$9)</f>
        <v>9.8546334203639313E-2</v>
      </c>
      <c r="K115" s="95">
        <f ca="1">IF(Main!$B$9=0,0,K15+K65-K15*K65/Main!$B$9)</f>
        <v>0.10442146851670572</v>
      </c>
      <c r="L115" s="95">
        <f ca="1">IF(Main!$B$9=0,0,L15+L65-L15*L65/Main!$B$9)</f>
        <v>0.11070720095521278</v>
      </c>
      <c r="M115" s="95">
        <f ca="1">IF(Main!$B$9=0,0,M15+M65-M15*M65/Main!$B$9)</f>
        <v>0.11742474608919762</v>
      </c>
      <c r="N115" s="95">
        <f ca="1">IF(Main!$B$9=0,0,N15+N65-N15*N65/Main!$B$9)</f>
        <v>0.12459603682899571</v>
      </c>
      <c r="O115" s="95">
        <f ca="1">IF(Main!$B$9=0,0,O15+O65-O15*O65/Main!$B$9)</f>
        <v>0.13224373575836365</v>
      </c>
      <c r="P115" s="95">
        <f ca="1">IF(Main!$B$9=0,0,P15+P65-P15*P65/Main!$B$9)</f>
        <v>0.14039124636404385</v>
      </c>
      <c r="Q115" s="95">
        <f ca="1">IF(Main!$B$9=0,0,Q15+Q65-Q15*Q65/Main!$B$9)</f>
        <v>0.14906272415386579</v>
      </c>
      <c r="R115" s="95">
        <f ca="1">IF(Main!$B$9=0,0,R15+R65-R15*R65/Main!$B$9)</f>
        <v>0.15828308765510987</v>
      </c>
      <c r="S115" s="95">
        <f ca="1">IF(Main!$B$9=0,0,S15+S65-S15*S65/Main!$B$9)</f>
        <v>0.16807802928448137</v>
      </c>
      <c r="T115" s="95">
        <f ca="1">IF(Main!$B$9=0,0,T15+T65-T15*T65/Main!$B$9)</f>
        <v>0.17847402608065094</v>
      </c>
      <c r="U115" s="95">
        <f ca="1">IF(Main!$B$9=0,0,U15+U65-U15*U65/Main!$B$9)</f>
        <v>0.18949835028992035</v>
      </c>
      <c r="V115" s="95">
        <f ca="1">IF(Main!$B$9=0,0,V15+V65-V15*V65/Main!$B$9)</f>
        <v>0.20117907979515859</v>
      </c>
      <c r="W115" s="95">
        <f ca="1">IF(Main!$B$9=0,0,W15+W65-W15*W65/Main!$B$9)</f>
        <v>0.21354510837773757</v>
      </c>
      <c r="X115" s="95">
        <f ca="1">IF(Main!$B$9=0,0,X15+X65-X15*X65/Main!$B$9)</f>
        <v>0.22662615580176163</v>
      </c>
      <c r="Y115" s="95">
        <f ca="1">IF(Main!$B$9=0,0,Y15+Y65-Y15*Y65/Main!$B$9)</f>
        <v>0.24045277770945148</v>
      </c>
      <c r="Z115" s="95">
        <f ca="1">IF(Main!$B$9=0,0,Z15+Z65-Z15*Z65/Main!$B$9)</f>
        <v>0.25505637531608855</v>
      </c>
      <c r="AA115" s="95">
        <f ca="1">IF(Main!$B$9=0,0,AA15+AA65-AA15*AA65/Main!$B$9)</f>
        <v>0.27046920489247361</v>
      </c>
      <c r="AB115" s="95">
        <f ca="1">IF(Main!$B$9=0,0,AB15+AB65-AB15*AB65/Main!$B$9)</f>
        <v>0.28672438702238162</v>
      </c>
      <c r="AC115" s="95">
        <f ca="1">IF(Main!$B$9=0,0,AC15+AC65-AC15*AC65/Main!$B$9)</f>
        <v>0.30385591562202635</v>
      </c>
      <c r="AD115" s="95">
        <f ca="1">IF(Main!$B$9=0,0,AD15+AD65-AD15*AD65/Main!$B$9)</f>
        <v>0.32189866670806222</v>
      </c>
      <c r="AE115" s="95">
        <f ca="1">IF(Main!$B$9=0,0,AE15+AE65-AE15*AE65/Main!$B$9)</f>
        <v>0.34088840690016015</v>
      </c>
      <c r="AF115" s="95">
        <f ca="1">IF(Main!$B$9=0,0,AF15+AF65-AF15*AF65/Main!$B$9)</f>
        <v>0.3608618016437054</v>
      </c>
      <c r="AG115" s="95">
        <f ca="1">IF(Main!$B$9=0,0,AG15+AG65-AG15*AG65/Main!$B$9)</f>
        <v>0.38185642313765167</v>
      </c>
      <c r="AH115" s="95">
        <f ca="1">IF(Main!$B$9=0,0,AH15+AH65-AH15*AH65/Main!$B$9)</f>
        <v>0.40391075795207065</v>
      </c>
      <c r="AI115" s="95">
        <f ca="1">IF(Main!$B$9=0,0,AI15+AI65-AI15*AI65/Main!$B$9)</f>
        <v>0.42706421431941122</v>
      </c>
      <c r="AJ115" s="95">
        <f ca="1">IF(Main!$B$9=0,0,AJ15+AJ65-AJ15*AJ65/Main!$B$9)</f>
        <v>0.45135712908297454</v>
      </c>
      <c r="AK115" s="14"/>
      <c r="AL115" s="14"/>
      <c r="AM115" s="95">
        <f>IF(Main!$B$10=0,0,AM15+AM65-(AM15*AM65/Main!$B$10))</f>
        <v>0</v>
      </c>
      <c r="AN115" s="95">
        <f>IF(Main!$B$10=0,0,AN15+AN65-(AN15*AN65/Main!$B$10))</f>
        <v>0</v>
      </c>
      <c r="AO115" s="95">
        <f>IF(Main!$B$10=0,0,AO15+AO65-(AO15*AO65/Main!$B$10))</f>
        <v>0</v>
      </c>
      <c r="AP115" s="95">
        <f>IF(Main!$B$10=0,0,AP15+AP65-(AP15*AP65/Main!$B$10))</f>
        <v>0</v>
      </c>
      <c r="AQ115" s="95">
        <f>IF(Main!$B$10=0,0,AQ15+AQ65-(AQ15*AQ65/Main!$B$10))</f>
        <v>0</v>
      </c>
      <c r="AR115" s="95">
        <f>IF(Main!$B$10=0,0,AR15+AR65-(AR15*AR65/Main!$B$10))</f>
        <v>0</v>
      </c>
      <c r="AS115" s="95">
        <f>IF(Main!$B$10=0,0,AS15+AS65-(AS15*AS65/Main!$B$10))</f>
        <v>0</v>
      </c>
      <c r="AT115" s="95">
        <f>IF(Main!$B$10=0,0,AT15+AT65-(AT15*AT65/Main!$B$10))</f>
        <v>0</v>
      </c>
      <c r="AU115" s="95">
        <f>IF(Main!$B$10=0,0,AU15+AU65-(AU15*AU65/Main!$B$10))</f>
        <v>0</v>
      </c>
      <c r="AV115" s="95">
        <f>IF(Main!$B$10=0,0,AV15+AV65-(AV15*AV65/Main!$B$10))</f>
        <v>0</v>
      </c>
      <c r="AW115" s="95">
        <f>IF(Main!$B$10=0,0,AW15+AW65-(AW15*AW65/Main!$B$10))</f>
        <v>0</v>
      </c>
      <c r="AX115" s="95">
        <f>IF(Main!$B$10=0,0,AX15+AX65-(AX15*AX65/Main!$B$10))</f>
        <v>0</v>
      </c>
      <c r="AY115" s="95">
        <f>IF(Main!$B$10=0,0,AY15+AY65-(AY15*AY65/Main!$B$10))</f>
        <v>0</v>
      </c>
      <c r="AZ115" s="95">
        <f>IF(Main!$B$10=0,0,AZ15+AZ65-(AZ15*AZ65/Main!$B$10))</f>
        <v>0</v>
      </c>
      <c r="BA115" s="95">
        <f>IF(Main!$B$10=0,0,BA15+BA65-(BA15*BA65/Main!$B$10))</f>
        <v>0</v>
      </c>
      <c r="BB115" s="95">
        <f>IF(Main!$B$10=0,0,BB15+BB65-(BB15*BB65/Main!$B$10))</f>
        <v>0</v>
      </c>
      <c r="BC115" s="95">
        <f>IF(Main!$B$10=0,0,BC15+BC65-(BC15*BC65/Main!$B$10))</f>
        <v>0</v>
      </c>
      <c r="BD115" s="95">
        <f>IF(Main!$B$10=0,0,BD15+BD65-(BD15*BD65/Main!$B$10))</f>
        <v>0</v>
      </c>
      <c r="BE115" s="95">
        <f>IF(Main!$B$10=0,0,BE15+BE65-(BE15*BE65/Main!$B$10))</f>
        <v>0</v>
      </c>
      <c r="BF115" s="95">
        <f>IF(Main!$B$10=0,0,BF15+BF65-(BF15*BF65/Main!$B$10))</f>
        <v>0</v>
      </c>
      <c r="BG115" s="95">
        <f>IF(Main!$B$10=0,0,BG15+BG65-(BG15*BG65/Main!$B$10))</f>
        <v>0</v>
      </c>
      <c r="BH115" s="95">
        <f>IF(Main!$B$10=0,0,BH15+BH65-(BH15*BH65/Main!$B$10))</f>
        <v>0</v>
      </c>
      <c r="BI115" s="95">
        <f>IF(Main!$B$10=0,0,BI15+BI65-(BI15*BI65/Main!$B$10))</f>
        <v>0</v>
      </c>
      <c r="BJ115" s="95">
        <f>IF(Main!$B$10=0,0,BJ15+BJ65-(BJ15*BJ65/Main!$B$10))</f>
        <v>0</v>
      </c>
      <c r="BK115" s="95">
        <f>IF(Main!$B$10=0,0,BK15+BK65-(BK15*BK65/Main!$B$10))</f>
        <v>0</v>
      </c>
      <c r="BL115" s="95">
        <f>IF(Main!$B$10=0,0,BL15+BL65-(BL15*BL65/Main!$B$10))</f>
        <v>0</v>
      </c>
      <c r="BM115" s="95">
        <f>IF(Main!$B$10=0,0,BM15+BM65-(BM15*BM65/Main!$B$10))</f>
        <v>0</v>
      </c>
      <c r="BN115" s="95">
        <f>IF(Main!$B$10=0,0,BN15+BN65-(BN15*BN65/Main!$B$10))</f>
        <v>0</v>
      </c>
      <c r="BO115" s="95">
        <f>IF(Main!$B$10=0,0,BO15+BO65-(BO15*BO65/Main!$B$10))</f>
        <v>0</v>
      </c>
      <c r="BP115" s="95">
        <f>IF(Main!$B$10=0,0,BP15+BP65-(BP15*BP65/Main!$B$10))</f>
        <v>0</v>
      </c>
      <c r="BQ115" s="95">
        <f>IF(Main!$B$10=0,0,BQ15+BQ65-(BQ15*BQ65/Main!$B$10))</f>
        <v>0</v>
      </c>
      <c r="BR115" s="95">
        <f>IF(Main!$B$10=0,0,BR15+BR65-(BR15*BR65/Main!$B$10))</f>
        <v>0</v>
      </c>
    </row>
    <row r="116" spans="1:70" ht="10.5" x14ac:dyDescent="0.25">
      <c r="B116" s="8" t="s">
        <v>179</v>
      </c>
      <c r="C116" s="8"/>
      <c r="D116" s="8"/>
      <c r="E116" s="95">
        <f ca="1">IF(Main!$B$9=0,0,E16+E66-E16*E66/Main!$B$9)</f>
        <v>0</v>
      </c>
      <c r="F116" s="95">
        <f ca="1">IF(Main!$B$9=0,0,F16+F66-F16*F66/Main!$B$9)</f>
        <v>0</v>
      </c>
      <c r="G116" s="95">
        <f ca="1">IF(Main!$B$9=0,0,G16+G66-G16*G66/Main!$B$9)</f>
        <v>0</v>
      </c>
      <c r="H116" s="95">
        <f ca="1">IF(Main!$B$9=0,0,H16+H66-H16*H66/Main!$B$9)</f>
        <v>0</v>
      </c>
      <c r="I116" s="95">
        <f ca="1">IF(Main!$B$9=0,0,I16+I66-I16*I66/Main!$B$9)</f>
        <v>0</v>
      </c>
      <c r="J116" s="95">
        <f ca="1">IF(Main!$B$9=0,0,J16+J66-J16*J66/Main!$B$9)</f>
        <v>0</v>
      </c>
      <c r="K116" s="95">
        <f ca="1">IF(Main!$B$9=0,0,K16+K66-K16*K66/Main!$B$9)</f>
        <v>0</v>
      </c>
      <c r="L116" s="95">
        <f ca="1">IF(Main!$B$9=0,0,L16+L66-L16*L66/Main!$B$9)</f>
        <v>0</v>
      </c>
      <c r="M116" s="95">
        <f ca="1">IF(Main!$B$9=0,0,M16+M66-M16*M66/Main!$B$9)</f>
        <v>0</v>
      </c>
      <c r="N116" s="95">
        <f ca="1">IF(Main!$B$9=0,0,N16+N66-N16*N66/Main!$B$9)</f>
        <v>0</v>
      </c>
      <c r="O116" s="95">
        <f ca="1">IF(Main!$B$9=0,0,O16+O66-O16*O66/Main!$B$9)</f>
        <v>0</v>
      </c>
      <c r="P116" s="95">
        <f ca="1">IF(Main!$B$9=0,0,P16+P66-P16*P66/Main!$B$9)</f>
        <v>0</v>
      </c>
      <c r="Q116" s="95">
        <f ca="1">IF(Main!$B$9=0,0,Q16+Q66-Q16*Q66/Main!$B$9)</f>
        <v>0</v>
      </c>
      <c r="R116" s="95">
        <f ca="1">IF(Main!$B$9=0,0,R16+R66-R16*R66/Main!$B$9)</f>
        <v>0</v>
      </c>
      <c r="S116" s="95">
        <f ca="1">IF(Main!$B$9=0,0,S16+S66-S16*S66/Main!$B$9)</f>
        <v>0</v>
      </c>
      <c r="T116" s="95">
        <f ca="1">IF(Main!$B$9=0,0,T16+T66-T16*T66/Main!$B$9)</f>
        <v>0</v>
      </c>
      <c r="U116" s="95">
        <f ca="1">IF(Main!$B$9=0,0,U16+U66-U16*U66/Main!$B$9)</f>
        <v>0</v>
      </c>
      <c r="V116" s="95">
        <f ca="1">IF(Main!$B$9=0,0,V16+V66-V16*V66/Main!$B$9)</f>
        <v>0</v>
      </c>
      <c r="W116" s="95">
        <f ca="1">IF(Main!$B$9=0,0,W16+W66-W16*W66/Main!$B$9)</f>
        <v>0</v>
      </c>
      <c r="X116" s="95">
        <f ca="1">IF(Main!$B$9=0,0,X16+X66-X16*X66/Main!$B$9)</f>
        <v>0</v>
      </c>
      <c r="Y116" s="95">
        <f ca="1">IF(Main!$B$9=0,0,Y16+Y66-Y16*Y66/Main!$B$9)</f>
        <v>0</v>
      </c>
      <c r="Z116" s="95">
        <f ca="1">IF(Main!$B$9=0,0,Z16+Z66-Z16*Z66/Main!$B$9)</f>
        <v>0</v>
      </c>
      <c r="AA116" s="95">
        <f ca="1">IF(Main!$B$9=0,0,AA16+AA66-AA16*AA66/Main!$B$9)</f>
        <v>0</v>
      </c>
      <c r="AB116" s="95">
        <f ca="1">IF(Main!$B$9=0,0,AB16+AB66-AB16*AB66/Main!$B$9)</f>
        <v>0</v>
      </c>
      <c r="AC116" s="95">
        <f ca="1">IF(Main!$B$9=0,0,AC16+AC66-AC16*AC66/Main!$B$9)</f>
        <v>0</v>
      </c>
      <c r="AD116" s="95">
        <f ca="1">IF(Main!$B$9=0,0,AD16+AD66-AD16*AD66/Main!$B$9)</f>
        <v>0</v>
      </c>
      <c r="AE116" s="95">
        <f ca="1">IF(Main!$B$9=0,0,AE16+AE66-AE16*AE66/Main!$B$9)</f>
        <v>0</v>
      </c>
      <c r="AF116" s="95">
        <f ca="1">IF(Main!$B$9=0,0,AF16+AF66-AF16*AF66/Main!$B$9)</f>
        <v>0</v>
      </c>
      <c r="AG116" s="95">
        <f ca="1">IF(Main!$B$9=0,0,AG16+AG66-AG16*AG66/Main!$B$9)</f>
        <v>0</v>
      </c>
      <c r="AH116" s="95">
        <f ca="1">IF(Main!$B$9=0,0,AH16+AH66-AH16*AH66/Main!$B$9)</f>
        <v>0</v>
      </c>
      <c r="AI116" s="95">
        <f ca="1">IF(Main!$B$9=0,0,AI16+AI66-AI16*AI66/Main!$B$9)</f>
        <v>0</v>
      </c>
      <c r="AJ116" s="95">
        <f ca="1">IF(Main!$B$9=0,0,AJ16+AJ66-AJ16*AJ66/Main!$B$9)</f>
        <v>0</v>
      </c>
      <c r="AK116" s="14"/>
      <c r="AL116" s="14"/>
      <c r="AM116" s="95">
        <f>IF(Main!$B$10=0,0,AM16+AM66-(AM16*AM66/Main!$B$10))</f>
        <v>0</v>
      </c>
      <c r="AN116" s="95">
        <f>IF(Main!$B$10=0,0,AN16+AN66-(AN16*AN66/Main!$B$10))</f>
        <v>0</v>
      </c>
      <c r="AO116" s="95">
        <f>IF(Main!$B$10=0,0,AO16+AO66-(AO16*AO66/Main!$B$10))</f>
        <v>0</v>
      </c>
      <c r="AP116" s="95">
        <f>IF(Main!$B$10=0,0,AP16+AP66-(AP16*AP66/Main!$B$10))</f>
        <v>0</v>
      </c>
      <c r="AQ116" s="95">
        <f>IF(Main!$B$10=0,0,AQ16+AQ66-(AQ16*AQ66/Main!$B$10))</f>
        <v>0</v>
      </c>
      <c r="AR116" s="95">
        <f>IF(Main!$B$10=0,0,AR16+AR66-(AR16*AR66/Main!$B$10))</f>
        <v>0</v>
      </c>
      <c r="AS116" s="95">
        <f>IF(Main!$B$10=0,0,AS16+AS66-(AS16*AS66/Main!$B$10))</f>
        <v>0</v>
      </c>
      <c r="AT116" s="95">
        <f>IF(Main!$B$10=0,0,AT16+AT66-(AT16*AT66/Main!$B$10))</f>
        <v>0</v>
      </c>
      <c r="AU116" s="95">
        <f>IF(Main!$B$10=0,0,AU16+AU66-(AU16*AU66/Main!$B$10))</f>
        <v>0</v>
      </c>
      <c r="AV116" s="95">
        <f>IF(Main!$B$10=0,0,AV16+AV66-(AV16*AV66/Main!$B$10))</f>
        <v>0</v>
      </c>
      <c r="AW116" s="95">
        <f>IF(Main!$B$10=0,0,AW16+AW66-(AW16*AW66/Main!$B$10))</f>
        <v>0</v>
      </c>
      <c r="AX116" s="95">
        <f>IF(Main!$B$10=0,0,AX16+AX66-(AX16*AX66/Main!$B$10))</f>
        <v>0</v>
      </c>
      <c r="AY116" s="95">
        <f>IF(Main!$B$10=0,0,AY16+AY66-(AY16*AY66/Main!$B$10))</f>
        <v>0</v>
      </c>
      <c r="AZ116" s="95">
        <f>IF(Main!$B$10=0,0,AZ16+AZ66-(AZ16*AZ66/Main!$B$10))</f>
        <v>0</v>
      </c>
      <c r="BA116" s="95">
        <f>IF(Main!$B$10=0,0,BA16+BA66-(BA16*BA66/Main!$B$10))</f>
        <v>0</v>
      </c>
      <c r="BB116" s="95">
        <f>IF(Main!$B$10=0,0,BB16+BB66-(BB16*BB66/Main!$B$10))</f>
        <v>0</v>
      </c>
      <c r="BC116" s="95">
        <f>IF(Main!$B$10=0,0,BC16+BC66-(BC16*BC66/Main!$B$10))</f>
        <v>0</v>
      </c>
      <c r="BD116" s="95">
        <f>IF(Main!$B$10=0,0,BD16+BD66-(BD16*BD66/Main!$B$10))</f>
        <v>0</v>
      </c>
      <c r="BE116" s="95">
        <f>IF(Main!$B$10=0,0,BE16+BE66-(BE16*BE66/Main!$B$10))</f>
        <v>0</v>
      </c>
      <c r="BF116" s="95">
        <f>IF(Main!$B$10=0,0,BF16+BF66-(BF16*BF66/Main!$B$10))</f>
        <v>0</v>
      </c>
      <c r="BG116" s="95">
        <f>IF(Main!$B$10=0,0,BG16+BG66-(BG16*BG66/Main!$B$10))</f>
        <v>0</v>
      </c>
      <c r="BH116" s="95">
        <f>IF(Main!$B$10=0,0,BH16+BH66-(BH16*BH66/Main!$B$10))</f>
        <v>0</v>
      </c>
      <c r="BI116" s="95">
        <f>IF(Main!$B$10=0,0,BI16+BI66-(BI16*BI66/Main!$B$10))</f>
        <v>0</v>
      </c>
      <c r="BJ116" s="95">
        <f>IF(Main!$B$10=0,0,BJ16+BJ66-(BJ16*BJ66/Main!$B$10))</f>
        <v>0</v>
      </c>
      <c r="BK116" s="95">
        <f>IF(Main!$B$10=0,0,BK16+BK66-(BK16*BK66/Main!$B$10))</f>
        <v>0</v>
      </c>
      <c r="BL116" s="95">
        <f>IF(Main!$B$10=0,0,BL16+BL66-(BL16*BL66/Main!$B$10))</f>
        <v>0</v>
      </c>
      <c r="BM116" s="95">
        <f>IF(Main!$B$10=0,0,BM16+BM66-(BM16*BM66/Main!$B$10))</f>
        <v>0</v>
      </c>
      <c r="BN116" s="95">
        <f>IF(Main!$B$10=0,0,BN16+BN66-(BN16*BN66/Main!$B$10))</f>
        <v>0</v>
      </c>
      <c r="BO116" s="95">
        <f>IF(Main!$B$10=0,0,BO16+BO66-(BO16*BO66/Main!$B$10))</f>
        <v>0</v>
      </c>
      <c r="BP116" s="95">
        <f>IF(Main!$B$10=0,0,BP16+BP66-(BP16*BP66/Main!$B$10))</f>
        <v>0</v>
      </c>
      <c r="BQ116" s="95">
        <f>IF(Main!$B$10=0,0,BQ16+BQ66-(BQ16*BQ66/Main!$B$10))</f>
        <v>0</v>
      </c>
      <c r="BR116" s="95">
        <f>IF(Main!$B$10=0,0,BR16+BR66-(BR16*BR66/Main!$B$10))</f>
        <v>0</v>
      </c>
    </row>
    <row r="117" spans="1:70" ht="10.5" x14ac:dyDescent="0.25">
      <c r="B117" s="8" t="s">
        <v>180</v>
      </c>
      <c r="C117" s="8"/>
      <c r="D117" s="8"/>
      <c r="E117" s="95">
        <f ca="1">IF(Main!$B$9=0,0,E17+E67-E17*E67/Main!$B$9)</f>
        <v>0</v>
      </c>
      <c r="F117" s="95">
        <f ca="1">IF(Main!$B$9=0,0,F17+F67-F17*F67/Main!$B$9)</f>
        <v>0</v>
      </c>
      <c r="G117" s="95">
        <f ca="1">IF(Main!$B$9=0,0,G17+G67-G17*G67/Main!$B$9)</f>
        <v>0</v>
      </c>
      <c r="H117" s="95">
        <f ca="1">IF(Main!$B$9=0,0,H17+H67-H17*H67/Main!$B$9)</f>
        <v>0</v>
      </c>
      <c r="I117" s="95">
        <f ca="1">IF(Main!$B$9=0,0,I17+I67-I17*I67/Main!$B$9)</f>
        <v>0</v>
      </c>
      <c r="J117" s="95">
        <f ca="1">IF(Main!$B$9=0,0,J17+J67-J17*J67/Main!$B$9)</f>
        <v>0</v>
      </c>
      <c r="K117" s="95">
        <f ca="1">IF(Main!$B$9=0,0,K17+K67-K17*K67/Main!$B$9)</f>
        <v>0</v>
      </c>
      <c r="L117" s="95">
        <f ca="1">IF(Main!$B$9=0,0,L17+L67-L17*L67/Main!$B$9)</f>
        <v>0</v>
      </c>
      <c r="M117" s="95">
        <f ca="1">IF(Main!$B$9=0,0,M17+M67-M17*M67/Main!$B$9)</f>
        <v>0</v>
      </c>
      <c r="N117" s="95">
        <f ca="1">IF(Main!$B$9=0,0,N17+N67-N17*N67/Main!$B$9)</f>
        <v>0</v>
      </c>
      <c r="O117" s="95">
        <f ca="1">IF(Main!$B$9=0,0,O17+O67-O17*O67/Main!$B$9)</f>
        <v>0</v>
      </c>
      <c r="P117" s="95">
        <f ca="1">IF(Main!$B$9=0,0,P17+P67-P17*P67/Main!$B$9)</f>
        <v>0</v>
      </c>
      <c r="Q117" s="95">
        <f ca="1">IF(Main!$B$9=0,0,Q17+Q67-Q17*Q67/Main!$B$9)</f>
        <v>0</v>
      </c>
      <c r="R117" s="95">
        <f ca="1">IF(Main!$B$9=0,0,R17+R67-R17*R67/Main!$B$9)</f>
        <v>0</v>
      </c>
      <c r="S117" s="95">
        <f ca="1">IF(Main!$B$9=0,0,S17+S67-S17*S67/Main!$B$9)</f>
        <v>0</v>
      </c>
      <c r="T117" s="95">
        <f ca="1">IF(Main!$B$9=0,0,T17+T67-T17*T67/Main!$B$9)</f>
        <v>0</v>
      </c>
      <c r="U117" s="95">
        <f ca="1">IF(Main!$B$9=0,0,U17+U67-U17*U67/Main!$B$9)</f>
        <v>0</v>
      </c>
      <c r="V117" s="95">
        <f ca="1">IF(Main!$B$9=0,0,V17+V67-V17*V67/Main!$B$9)</f>
        <v>0</v>
      </c>
      <c r="W117" s="95">
        <f ca="1">IF(Main!$B$9=0,0,W17+W67-W17*W67/Main!$B$9)</f>
        <v>0</v>
      </c>
      <c r="X117" s="95">
        <f ca="1">IF(Main!$B$9=0,0,X17+X67-X17*X67/Main!$B$9)</f>
        <v>0</v>
      </c>
      <c r="Y117" s="95">
        <f ca="1">IF(Main!$B$9=0,0,Y17+Y67-Y17*Y67/Main!$B$9)</f>
        <v>0</v>
      </c>
      <c r="Z117" s="95">
        <f ca="1">IF(Main!$B$9=0,0,Z17+Z67-Z17*Z67/Main!$B$9)</f>
        <v>0</v>
      </c>
      <c r="AA117" s="95">
        <f ca="1">IF(Main!$B$9=0,0,AA17+AA67-AA17*AA67/Main!$B$9)</f>
        <v>0</v>
      </c>
      <c r="AB117" s="95">
        <f ca="1">IF(Main!$B$9=0,0,AB17+AB67-AB17*AB67/Main!$B$9)</f>
        <v>0</v>
      </c>
      <c r="AC117" s="95">
        <f ca="1">IF(Main!$B$9=0,0,AC17+AC67-AC17*AC67/Main!$B$9)</f>
        <v>0</v>
      </c>
      <c r="AD117" s="95">
        <f ca="1">IF(Main!$B$9=0,0,AD17+AD67-AD17*AD67/Main!$B$9)</f>
        <v>0</v>
      </c>
      <c r="AE117" s="95">
        <f ca="1">IF(Main!$B$9=0,0,AE17+AE67-AE17*AE67/Main!$B$9)</f>
        <v>0</v>
      </c>
      <c r="AF117" s="95">
        <f ca="1">IF(Main!$B$9=0,0,AF17+AF67-AF17*AF67/Main!$B$9)</f>
        <v>0</v>
      </c>
      <c r="AG117" s="95">
        <f ca="1">IF(Main!$B$9=0,0,AG17+AG67-AG17*AG67/Main!$B$9)</f>
        <v>0</v>
      </c>
      <c r="AH117" s="95">
        <f ca="1">IF(Main!$B$9=0,0,AH17+AH67-AH17*AH67/Main!$B$9)</f>
        <v>0</v>
      </c>
      <c r="AI117" s="95">
        <f ca="1">IF(Main!$B$9=0,0,AI17+AI67-AI17*AI67/Main!$B$9)</f>
        <v>0</v>
      </c>
      <c r="AJ117" s="95">
        <f ca="1">IF(Main!$B$9=0,0,AJ17+AJ67-AJ17*AJ67/Main!$B$9)</f>
        <v>0</v>
      </c>
      <c r="AK117" s="14"/>
      <c r="AL117" s="14"/>
      <c r="AM117" s="95">
        <f>IF(Main!$B$10=0,0,AM17+AM67-(AM17*AM67/Main!$B$10))</f>
        <v>0</v>
      </c>
      <c r="AN117" s="95">
        <f>IF(Main!$B$10=0,0,AN17+AN67-(AN17*AN67/Main!$B$10))</f>
        <v>0</v>
      </c>
      <c r="AO117" s="95">
        <f>IF(Main!$B$10=0,0,AO17+AO67-(AO17*AO67/Main!$B$10))</f>
        <v>0</v>
      </c>
      <c r="AP117" s="95">
        <f>IF(Main!$B$10=0,0,AP17+AP67-(AP17*AP67/Main!$B$10))</f>
        <v>0</v>
      </c>
      <c r="AQ117" s="95">
        <f>IF(Main!$B$10=0,0,AQ17+AQ67-(AQ17*AQ67/Main!$B$10))</f>
        <v>0</v>
      </c>
      <c r="AR117" s="95">
        <f>IF(Main!$B$10=0,0,AR17+AR67-(AR17*AR67/Main!$B$10))</f>
        <v>0</v>
      </c>
      <c r="AS117" s="95">
        <f>IF(Main!$B$10=0,0,AS17+AS67-(AS17*AS67/Main!$B$10))</f>
        <v>0</v>
      </c>
      <c r="AT117" s="95">
        <f>IF(Main!$B$10=0,0,AT17+AT67-(AT17*AT67/Main!$B$10))</f>
        <v>0</v>
      </c>
      <c r="AU117" s="95">
        <f>IF(Main!$B$10=0,0,AU17+AU67-(AU17*AU67/Main!$B$10))</f>
        <v>0</v>
      </c>
      <c r="AV117" s="95">
        <f>IF(Main!$B$10=0,0,AV17+AV67-(AV17*AV67/Main!$B$10))</f>
        <v>0</v>
      </c>
      <c r="AW117" s="95">
        <f>IF(Main!$B$10=0,0,AW17+AW67-(AW17*AW67/Main!$B$10))</f>
        <v>0</v>
      </c>
      <c r="AX117" s="95">
        <f>IF(Main!$B$10=0,0,AX17+AX67-(AX17*AX67/Main!$B$10))</f>
        <v>0</v>
      </c>
      <c r="AY117" s="95">
        <f>IF(Main!$B$10=0,0,AY17+AY67-(AY17*AY67/Main!$B$10))</f>
        <v>0</v>
      </c>
      <c r="AZ117" s="95">
        <f>IF(Main!$B$10=0,0,AZ17+AZ67-(AZ17*AZ67/Main!$B$10))</f>
        <v>0</v>
      </c>
      <c r="BA117" s="95">
        <f>IF(Main!$B$10=0,0,BA17+BA67-(BA17*BA67/Main!$B$10))</f>
        <v>0</v>
      </c>
      <c r="BB117" s="95">
        <f>IF(Main!$B$10=0,0,BB17+BB67-(BB17*BB67/Main!$B$10))</f>
        <v>0</v>
      </c>
      <c r="BC117" s="95">
        <f>IF(Main!$B$10=0,0,BC17+BC67-(BC17*BC67/Main!$B$10))</f>
        <v>0</v>
      </c>
      <c r="BD117" s="95">
        <f>IF(Main!$B$10=0,0,BD17+BD67-(BD17*BD67/Main!$B$10))</f>
        <v>0</v>
      </c>
      <c r="BE117" s="95">
        <f>IF(Main!$B$10=0,0,BE17+BE67-(BE17*BE67/Main!$B$10))</f>
        <v>0</v>
      </c>
      <c r="BF117" s="95">
        <f>IF(Main!$B$10=0,0,BF17+BF67-(BF17*BF67/Main!$B$10))</f>
        <v>0</v>
      </c>
      <c r="BG117" s="95">
        <f>IF(Main!$B$10=0,0,BG17+BG67-(BG17*BG67/Main!$B$10))</f>
        <v>0</v>
      </c>
      <c r="BH117" s="95">
        <f>IF(Main!$B$10=0,0,BH17+BH67-(BH17*BH67/Main!$B$10))</f>
        <v>0</v>
      </c>
      <c r="BI117" s="95">
        <f>IF(Main!$B$10=0,0,BI17+BI67-(BI17*BI67/Main!$B$10))</f>
        <v>0</v>
      </c>
      <c r="BJ117" s="95">
        <f>IF(Main!$B$10=0,0,BJ17+BJ67-(BJ17*BJ67/Main!$B$10))</f>
        <v>0</v>
      </c>
      <c r="BK117" s="95">
        <f>IF(Main!$B$10=0,0,BK17+BK67-(BK17*BK67/Main!$B$10))</f>
        <v>0</v>
      </c>
      <c r="BL117" s="95">
        <f>IF(Main!$B$10=0,0,BL17+BL67-(BL17*BL67/Main!$B$10))</f>
        <v>0</v>
      </c>
      <c r="BM117" s="95">
        <f>IF(Main!$B$10=0,0,BM17+BM67-(BM17*BM67/Main!$B$10))</f>
        <v>0</v>
      </c>
      <c r="BN117" s="95">
        <f>IF(Main!$B$10=0,0,BN17+BN67-(BN17*BN67/Main!$B$10))</f>
        <v>0</v>
      </c>
      <c r="BO117" s="95">
        <f>IF(Main!$B$10=0,0,BO17+BO67-(BO17*BO67/Main!$B$10))</f>
        <v>0</v>
      </c>
      <c r="BP117" s="95">
        <f>IF(Main!$B$10=0,0,BP17+BP67-(BP17*BP67/Main!$B$10))</f>
        <v>0</v>
      </c>
      <c r="BQ117" s="95">
        <f>IF(Main!$B$10=0,0,BQ17+BQ67-(BQ17*BQ67/Main!$B$10))</f>
        <v>0</v>
      </c>
      <c r="BR117" s="95">
        <f>IF(Main!$B$10=0,0,BR17+BR67-(BR17*BR67/Main!$B$10))</f>
        <v>0</v>
      </c>
    </row>
    <row r="118" spans="1:70" ht="10.5" x14ac:dyDescent="0.25">
      <c r="B118" s="8" t="s">
        <v>181</v>
      </c>
      <c r="C118" s="8"/>
      <c r="D118" s="8"/>
      <c r="E118" s="95">
        <f ca="1">IF(Main!$B$9=0,0,E18+E68-E18*E68/Main!$B$9)</f>
        <v>0</v>
      </c>
      <c r="F118" s="95">
        <f ca="1">IF(Main!$B$9=0,0,F18+F68-F18*F68/Main!$B$9)</f>
        <v>0</v>
      </c>
      <c r="G118" s="95">
        <f ca="1">IF(Main!$B$9=0,0,G18+G68-G18*G68/Main!$B$9)</f>
        <v>0</v>
      </c>
      <c r="H118" s="95">
        <f ca="1">IF(Main!$B$9=0,0,H18+H68-H18*H68/Main!$B$9)</f>
        <v>0</v>
      </c>
      <c r="I118" s="95">
        <f ca="1">IF(Main!$B$9=0,0,I18+I68-I18*I68/Main!$B$9)</f>
        <v>0</v>
      </c>
      <c r="J118" s="95">
        <f ca="1">IF(Main!$B$9=0,0,J18+J68-J18*J68/Main!$B$9)</f>
        <v>0</v>
      </c>
      <c r="K118" s="95">
        <f ca="1">IF(Main!$B$9=0,0,K18+K68-K18*K68/Main!$B$9)</f>
        <v>0</v>
      </c>
      <c r="L118" s="95">
        <f ca="1">IF(Main!$B$9=0,0,L18+L68-L18*L68/Main!$B$9)</f>
        <v>0</v>
      </c>
      <c r="M118" s="95">
        <f ca="1">IF(Main!$B$9=0,0,M18+M68-M18*M68/Main!$B$9)</f>
        <v>0</v>
      </c>
      <c r="N118" s="95">
        <f ca="1">IF(Main!$B$9=0,0,N18+N68-N18*N68/Main!$B$9)</f>
        <v>0</v>
      </c>
      <c r="O118" s="95">
        <f ca="1">IF(Main!$B$9=0,0,O18+O68-O18*O68/Main!$B$9)</f>
        <v>0</v>
      </c>
      <c r="P118" s="95">
        <f ca="1">IF(Main!$B$9=0,0,P18+P68-P18*P68/Main!$B$9)</f>
        <v>0</v>
      </c>
      <c r="Q118" s="95">
        <f ca="1">IF(Main!$B$9=0,0,Q18+Q68-Q18*Q68/Main!$B$9)</f>
        <v>0</v>
      </c>
      <c r="R118" s="95">
        <f ca="1">IF(Main!$B$9=0,0,R18+R68-R18*R68/Main!$B$9)</f>
        <v>0</v>
      </c>
      <c r="S118" s="95">
        <f ca="1">IF(Main!$B$9=0,0,S18+S68-S18*S68/Main!$B$9)</f>
        <v>0</v>
      </c>
      <c r="T118" s="95">
        <f ca="1">IF(Main!$B$9=0,0,T18+T68-T18*T68/Main!$B$9)</f>
        <v>0</v>
      </c>
      <c r="U118" s="95">
        <f ca="1">IF(Main!$B$9=0,0,U18+U68-U18*U68/Main!$B$9)</f>
        <v>0</v>
      </c>
      <c r="V118" s="95">
        <f ca="1">IF(Main!$B$9=0,0,V18+V68-V18*V68/Main!$B$9)</f>
        <v>0</v>
      </c>
      <c r="W118" s="95">
        <f ca="1">IF(Main!$B$9=0,0,W18+W68-W18*W68/Main!$B$9)</f>
        <v>0</v>
      </c>
      <c r="X118" s="95">
        <f ca="1">IF(Main!$B$9=0,0,X18+X68-X18*X68/Main!$B$9)</f>
        <v>0</v>
      </c>
      <c r="Y118" s="95">
        <f ca="1">IF(Main!$B$9=0,0,Y18+Y68-Y18*Y68/Main!$B$9)</f>
        <v>0</v>
      </c>
      <c r="Z118" s="95">
        <f ca="1">IF(Main!$B$9=0,0,Z18+Z68-Z18*Z68/Main!$B$9)</f>
        <v>0</v>
      </c>
      <c r="AA118" s="95">
        <f ca="1">IF(Main!$B$9=0,0,AA18+AA68-AA18*AA68/Main!$B$9)</f>
        <v>0</v>
      </c>
      <c r="AB118" s="95">
        <f ca="1">IF(Main!$B$9=0,0,AB18+AB68-AB18*AB68/Main!$B$9)</f>
        <v>0</v>
      </c>
      <c r="AC118" s="95">
        <f ca="1">IF(Main!$B$9=0,0,AC18+AC68-AC18*AC68/Main!$B$9)</f>
        <v>0</v>
      </c>
      <c r="AD118" s="95">
        <f ca="1">IF(Main!$B$9=0,0,AD18+AD68-AD18*AD68/Main!$B$9)</f>
        <v>0</v>
      </c>
      <c r="AE118" s="95">
        <f ca="1">IF(Main!$B$9=0,0,AE18+AE68-AE18*AE68/Main!$B$9)</f>
        <v>0</v>
      </c>
      <c r="AF118" s="95">
        <f ca="1">IF(Main!$B$9=0,0,AF18+AF68-AF18*AF68/Main!$B$9)</f>
        <v>0</v>
      </c>
      <c r="AG118" s="95">
        <f ca="1">IF(Main!$B$9=0,0,AG18+AG68-AG18*AG68/Main!$B$9)</f>
        <v>0</v>
      </c>
      <c r="AH118" s="95">
        <f ca="1">IF(Main!$B$9=0,0,AH18+AH68-AH18*AH68/Main!$B$9)</f>
        <v>0</v>
      </c>
      <c r="AI118" s="95">
        <f ca="1">IF(Main!$B$9=0,0,AI18+AI68-AI18*AI68/Main!$B$9)</f>
        <v>0</v>
      </c>
      <c r="AJ118" s="95">
        <f ca="1">IF(Main!$B$9=0,0,AJ18+AJ68-AJ18*AJ68/Main!$B$9)</f>
        <v>0</v>
      </c>
      <c r="AK118" s="14"/>
      <c r="AL118" s="14"/>
      <c r="AM118" s="95">
        <f>IF(Main!$B$10=0,0,AM18+AM68-(AM18*AM68/Main!$B$10))</f>
        <v>0</v>
      </c>
      <c r="AN118" s="95">
        <f>IF(Main!$B$10=0,0,AN18+AN68-(AN18*AN68/Main!$B$10))</f>
        <v>0</v>
      </c>
      <c r="AO118" s="95">
        <f>IF(Main!$B$10=0,0,AO18+AO68-(AO18*AO68/Main!$B$10))</f>
        <v>0</v>
      </c>
      <c r="AP118" s="95">
        <f>IF(Main!$B$10=0,0,AP18+AP68-(AP18*AP68/Main!$B$10))</f>
        <v>0</v>
      </c>
      <c r="AQ118" s="95">
        <f>IF(Main!$B$10=0,0,AQ18+AQ68-(AQ18*AQ68/Main!$B$10))</f>
        <v>0</v>
      </c>
      <c r="AR118" s="95">
        <f>IF(Main!$B$10=0,0,AR18+AR68-(AR18*AR68/Main!$B$10))</f>
        <v>0</v>
      </c>
      <c r="AS118" s="95">
        <f>IF(Main!$B$10=0,0,AS18+AS68-(AS18*AS68/Main!$B$10))</f>
        <v>0</v>
      </c>
      <c r="AT118" s="95">
        <f>IF(Main!$B$10=0,0,AT18+AT68-(AT18*AT68/Main!$B$10))</f>
        <v>0</v>
      </c>
      <c r="AU118" s="95">
        <f>IF(Main!$B$10=0,0,AU18+AU68-(AU18*AU68/Main!$B$10))</f>
        <v>0</v>
      </c>
      <c r="AV118" s="95">
        <f>IF(Main!$B$10=0,0,AV18+AV68-(AV18*AV68/Main!$B$10))</f>
        <v>0</v>
      </c>
      <c r="AW118" s="95">
        <f>IF(Main!$B$10=0,0,AW18+AW68-(AW18*AW68/Main!$B$10))</f>
        <v>0</v>
      </c>
      <c r="AX118" s="95">
        <f>IF(Main!$B$10=0,0,AX18+AX68-(AX18*AX68/Main!$B$10))</f>
        <v>0</v>
      </c>
      <c r="AY118" s="95">
        <f>IF(Main!$B$10=0,0,AY18+AY68-(AY18*AY68/Main!$B$10))</f>
        <v>0</v>
      </c>
      <c r="AZ118" s="95">
        <f>IF(Main!$B$10=0,0,AZ18+AZ68-(AZ18*AZ68/Main!$B$10))</f>
        <v>0</v>
      </c>
      <c r="BA118" s="95">
        <f>IF(Main!$B$10=0,0,BA18+BA68-(BA18*BA68/Main!$B$10))</f>
        <v>0</v>
      </c>
      <c r="BB118" s="95">
        <f>IF(Main!$B$10=0,0,BB18+BB68-(BB18*BB68/Main!$B$10))</f>
        <v>0</v>
      </c>
      <c r="BC118" s="95">
        <f>IF(Main!$B$10=0,0,BC18+BC68-(BC18*BC68/Main!$B$10))</f>
        <v>0</v>
      </c>
      <c r="BD118" s="95">
        <f>IF(Main!$B$10=0,0,BD18+BD68-(BD18*BD68/Main!$B$10))</f>
        <v>0</v>
      </c>
      <c r="BE118" s="95">
        <f>IF(Main!$B$10=0,0,BE18+BE68-(BE18*BE68/Main!$B$10))</f>
        <v>0</v>
      </c>
      <c r="BF118" s="95">
        <f>IF(Main!$B$10=0,0,BF18+BF68-(BF18*BF68/Main!$B$10))</f>
        <v>0</v>
      </c>
      <c r="BG118" s="95">
        <f>IF(Main!$B$10=0,0,BG18+BG68-(BG18*BG68/Main!$B$10))</f>
        <v>0</v>
      </c>
      <c r="BH118" s="95">
        <f>IF(Main!$B$10=0,0,BH18+BH68-(BH18*BH68/Main!$B$10))</f>
        <v>0</v>
      </c>
      <c r="BI118" s="95">
        <f>IF(Main!$B$10=0,0,BI18+BI68-(BI18*BI68/Main!$B$10))</f>
        <v>0</v>
      </c>
      <c r="BJ118" s="95">
        <f>IF(Main!$B$10=0,0,BJ18+BJ68-(BJ18*BJ68/Main!$B$10))</f>
        <v>0</v>
      </c>
      <c r="BK118" s="95">
        <f>IF(Main!$B$10=0,0,BK18+BK68-(BK18*BK68/Main!$B$10))</f>
        <v>0</v>
      </c>
      <c r="BL118" s="95">
        <f>IF(Main!$B$10=0,0,BL18+BL68-(BL18*BL68/Main!$B$10))</f>
        <v>0</v>
      </c>
      <c r="BM118" s="95">
        <f>IF(Main!$B$10=0,0,BM18+BM68-(BM18*BM68/Main!$B$10))</f>
        <v>0</v>
      </c>
      <c r="BN118" s="95">
        <f>IF(Main!$B$10=0,0,BN18+BN68-(BN18*BN68/Main!$B$10))</f>
        <v>0</v>
      </c>
      <c r="BO118" s="95">
        <f>IF(Main!$B$10=0,0,BO18+BO68-(BO18*BO68/Main!$B$10))</f>
        <v>0</v>
      </c>
      <c r="BP118" s="95">
        <f>IF(Main!$B$10=0,0,BP18+BP68-(BP18*BP68/Main!$B$10))</f>
        <v>0</v>
      </c>
      <c r="BQ118" s="95">
        <f>IF(Main!$B$10=0,0,BQ18+BQ68-(BQ18*BQ68/Main!$B$10))</f>
        <v>0</v>
      </c>
      <c r="BR118" s="95">
        <f>IF(Main!$B$10=0,0,BR18+BR68-(BR18*BR68/Main!$B$10))</f>
        <v>0</v>
      </c>
    </row>
    <row r="119" spans="1:70" ht="10.5" x14ac:dyDescent="0.25">
      <c r="B119" s="8" t="s">
        <v>182</v>
      </c>
      <c r="C119" s="8"/>
      <c r="D119" s="8"/>
      <c r="E119" s="95">
        <f ca="1">IF(Main!$B$9=0,0,E19+E69-E19*E69/Main!$B$9)</f>
        <v>0</v>
      </c>
      <c r="F119" s="95">
        <f ca="1">IF(Main!$B$9=0,0,F19+F69-F19*F69/Main!$B$9)</f>
        <v>0</v>
      </c>
      <c r="G119" s="95">
        <f ca="1">IF(Main!$B$9=0,0,G19+G69-G19*G69/Main!$B$9)</f>
        <v>0</v>
      </c>
      <c r="H119" s="95">
        <f ca="1">IF(Main!$B$9=0,0,H19+H69-H19*H69/Main!$B$9)</f>
        <v>0</v>
      </c>
      <c r="I119" s="95">
        <f ca="1">IF(Main!$B$9=0,0,I19+I69-I19*I69/Main!$B$9)</f>
        <v>0</v>
      </c>
      <c r="J119" s="95">
        <f ca="1">IF(Main!$B$9=0,0,J19+J69-J19*J69/Main!$B$9)</f>
        <v>0</v>
      </c>
      <c r="K119" s="95">
        <f ca="1">IF(Main!$B$9=0,0,K19+K69-K19*K69/Main!$B$9)</f>
        <v>0</v>
      </c>
      <c r="L119" s="95">
        <f ca="1">IF(Main!$B$9=0,0,L19+L69-L19*L69/Main!$B$9)</f>
        <v>0</v>
      </c>
      <c r="M119" s="95">
        <f ca="1">IF(Main!$B$9=0,0,M19+M69-M19*M69/Main!$B$9)</f>
        <v>0</v>
      </c>
      <c r="N119" s="95">
        <f ca="1">IF(Main!$B$9=0,0,N19+N69-N19*N69/Main!$B$9)</f>
        <v>0</v>
      </c>
      <c r="O119" s="95">
        <f ca="1">IF(Main!$B$9=0,0,O19+O69-O19*O69/Main!$B$9)</f>
        <v>0</v>
      </c>
      <c r="P119" s="95">
        <f ca="1">IF(Main!$B$9=0,0,P19+P69-P19*P69/Main!$B$9)</f>
        <v>0</v>
      </c>
      <c r="Q119" s="95">
        <f ca="1">IF(Main!$B$9=0,0,Q19+Q69-Q19*Q69/Main!$B$9)</f>
        <v>0</v>
      </c>
      <c r="R119" s="95">
        <f ca="1">IF(Main!$B$9=0,0,R19+R69-R19*R69/Main!$B$9)</f>
        <v>0</v>
      </c>
      <c r="S119" s="95">
        <f ca="1">IF(Main!$B$9=0,0,S19+S69-S19*S69/Main!$B$9)</f>
        <v>0</v>
      </c>
      <c r="T119" s="95">
        <f ca="1">IF(Main!$B$9=0,0,T19+T69-T19*T69/Main!$B$9)</f>
        <v>0</v>
      </c>
      <c r="U119" s="95">
        <f ca="1">IF(Main!$B$9=0,0,U19+U69-U19*U69/Main!$B$9)</f>
        <v>0</v>
      </c>
      <c r="V119" s="95">
        <f ca="1">IF(Main!$B$9=0,0,V19+V69-V19*V69/Main!$B$9)</f>
        <v>0</v>
      </c>
      <c r="W119" s="95">
        <f ca="1">IF(Main!$B$9=0,0,W19+W69-W19*W69/Main!$B$9)</f>
        <v>0</v>
      </c>
      <c r="X119" s="95">
        <f ca="1">IF(Main!$B$9=0,0,X19+X69-X19*X69/Main!$B$9)</f>
        <v>0</v>
      </c>
      <c r="Y119" s="95">
        <f ca="1">IF(Main!$B$9=0,0,Y19+Y69-Y19*Y69/Main!$B$9)</f>
        <v>0</v>
      </c>
      <c r="Z119" s="95">
        <f ca="1">IF(Main!$B$9=0,0,Z19+Z69-Z19*Z69/Main!$B$9)</f>
        <v>0</v>
      </c>
      <c r="AA119" s="95">
        <f ca="1">IF(Main!$B$9=0,0,AA19+AA69-AA19*AA69/Main!$B$9)</f>
        <v>0</v>
      </c>
      <c r="AB119" s="95">
        <f ca="1">IF(Main!$B$9=0,0,AB19+AB69-AB19*AB69/Main!$B$9)</f>
        <v>0</v>
      </c>
      <c r="AC119" s="95">
        <f ca="1">IF(Main!$B$9=0,0,AC19+AC69-AC19*AC69/Main!$B$9)</f>
        <v>0</v>
      </c>
      <c r="AD119" s="95">
        <f ca="1">IF(Main!$B$9=0,0,AD19+AD69-AD19*AD69/Main!$B$9)</f>
        <v>0</v>
      </c>
      <c r="AE119" s="95">
        <f ca="1">IF(Main!$B$9=0,0,AE19+AE69-AE19*AE69/Main!$B$9)</f>
        <v>0</v>
      </c>
      <c r="AF119" s="95">
        <f ca="1">IF(Main!$B$9=0,0,AF19+AF69-AF19*AF69/Main!$B$9)</f>
        <v>0</v>
      </c>
      <c r="AG119" s="95">
        <f ca="1">IF(Main!$B$9=0,0,AG19+AG69-AG19*AG69/Main!$B$9)</f>
        <v>0</v>
      </c>
      <c r="AH119" s="95">
        <f ca="1">IF(Main!$B$9=0,0,AH19+AH69-AH19*AH69/Main!$B$9)</f>
        <v>0</v>
      </c>
      <c r="AI119" s="95">
        <f ca="1">IF(Main!$B$9=0,0,AI19+AI69-AI19*AI69/Main!$B$9)</f>
        <v>0</v>
      </c>
      <c r="AJ119" s="95">
        <f ca="1">IF(Main!$B$9=0,0,AJ19+AJ69-AJ19*AJ69/Main!$B$9)</f>
        <v>0</v>
      </c>
      <c r="AK119" s="14"/>
      <c r="AL119" s="14"/>
      <c r="AM119" s="95">
        <f>IF(Main!$B$10=0,0,AM19+AM69-(AM19*AM69/Main!$B$10))</f>
        <v>0</v>
      </c>
      <c r="AN119" s="95">
        <f>IF(Main!$B$10=0,0,AN19+AN69-(AN19*AN69/Main!$B$10))</f>
        <v>0</v>
      </c>
      <c r="AO119" s="95">
        <f>IF(Main!$B$10=0,0,AO19+AO69-(AO19*AO69/Main!$B$10))</f>
        <v>0</v>
      </c>
      <c r="AP119" s="95">
        <f>IF(Main!$B$10=0,0,AP19+AP69-(AP19*AP69/Main!$B$10))</f>
        <v>0</v>
      </c>
      <c r="AQ119" s="95">
        <f>IF(Main!$B$10=0,0,AQ19+AQ69-(AQ19*AQ69/Main!$B$10))</f>
        <v>0</v>
      </c>
      <c r="AR119" s="95">
        <f>IF(Main!$B$10=0,0,AR19+AR69-(AR19*AR69/Main!$B$10))</f>
        <v>0</v>
      </c>
      <c r="AS119" s="95">
        <f>IF(Main!$B$10=0,0,AS19+AS69-(AS19*AS69/Main!$B$10))</f>
        <v>0</v>
      </c>
      <c r="AT119" s="95">
        <f>IF(Main!$B$10=0,0,AT19+AT69-(AT19*AT69/Main!$B$10))</f>
        <v>0</v>
      </c>
      <c r="AU119" s="95">
        <f>IF(Main!$B$10=0,0,AU19+AU69-(AU19*AU69/Main!$B$10))</f>
        <v>0</v>
      </c>
      <c r="AV119" s="95">
        <f>IF(Main!$B$10=0,0,AV19+AV69-(AV19*AV69/Main!$B$10))</f>
        <v>0</v>
      </c>
      <c r="AW119" s="95">
        <f>IF(Main!$B$10=0,0,AW19+AW69-(AW19*AW69/Main!$B$10))</f>
        <v>0</v>
      </c>
      <c r="AX119" s="95">
        <f>IF(Main!$B$10=0,0,AX19+AX69-(AX19*AX69/Main!$B$10))</f>
        <v>0</v>
      </c>
      <c r="AY119" s="95">
        <f>IF(Main!$B$10=0,0,AY19+AY69-(AY19*AY69/Main!$B$10))</f>
        <v>0</v>
      </c>
      <c r="AZ119" s="95">
        <f>IF(Main!$B$10=0,0,AZ19+AZ69-(AZ19*AZ69/Main!$B$10))</f>
        <v>0</v>
      </c>
      <c r="BA119" s="95">
        <f>IF(Main!$B$10=0,0,BA19+BA69-(BA19*BA69/Main!$B$10))</f>
        <v>0</v>
      </c>
      <c r="BB119" s="95">
        <f>IF(Main!$B$10=0,0,BB19+BB69-(BB19*BB69/Main!$B$10))</f>
        <v>0</v>
      </c>
      <c r="BC119" s="95">
        <f>IF(Main!$B$10=0,0,BC19+BC69-(BC19*BC69/Main!$B$10))</f>
        <v>0</v>
      </c>
      <c r="BD119" s="95">
        <f>IF(Main!$B$10=0,0,BD19+BD69-(BD19*BD69/Main!$B$10))</f>
        <v>0</v>
      </c>
      <c r="BE119" s="95">
        <f>IF(Main!$B$10=0,0,BE19+BE69-(BE19*BE69/Main!$B$10))</f>
        <v>0</v>
      </c>
      <c r="BF119" s="95">
        <f>IF(Main!$B$10=0,0,BF19+BF69-(BF19*BF69/Main!$B$10))</f>
        <v>0</v>
      </c>
      <c r="BG119" s="95">
        <f>IF(Main!$B$10=0,0,BG19+BG69-(BG19*BG69/Main!$B$10))</f>
        <v>0</v>
      </c>
      <c r="BH119" s="95">
        <f>IF(Main!$B$10=0,0,BH19+BH69-(BH19*BH69/Main!$B$10))</f>
        <v>0</v>
      </c>
      <c r="BI119" s="95">
        <f>IF(Main!$B$10=0,0,BI19+BI69-(BI19*BI69/Main!$B$10))</f>
        <v>0</v>
      </c>
      <c r="BJ119" s="95">
        <f>IF(Main!$B$10=0,0,BJ19+BJ69-(BJ19*BJ69/Main!$B$10))</f>
        <v>0</v>
      </c>
      <c r="BK119" s="95">
        <f>IF(Main!$B$10=0,0,BK19+BK69-(BK19*BK69/Main!$B$10))</f>
        <v>0</v>
      </c>
      <c r="BL119" s="95">
        <f>IF(Main!$B$10=0,0,BL19+BL69-(BL19*BL69/Main!$B$10))</f>
        <v>0</v>
      </c>
      <c r="BM119" s="95">
        <f>IF(Main!$B$10=0,0,BM19+BM69-(BM19*BM69/Main!$B$10))</f>
        <v>0</v>
      </c>
      <c r="BN119" s="95">
        <f>IF(Main!$B$10=0,0,BN19+BN69-(BN19*BN69/Main!$B$10))</f>
        <v>0</v>
      </c>
      <c r="BO119" s="95">
        <f>IF(Main!$B$10=0,0,BO19+BO69-(BO19*BO69/Main!$B$10))</f>
        <v>0</v>
      </c>
      <c r="BP119" s="95">
        <f>IF(Main!$B$10=0,0,BP19+BP69-(BP19*BP69/Main!$B$10))</f>
        <v>0</v>
      </c>
      <c r="BQ119" s="95">
        <f>IF(Main!$B$10=0,0,BQ19+BQ69-(BQ19*BQ69/Main!$B$10))</f>
        <v>0</v>
      </c>
      <c r="BR119" s="95">
        <f>IF(Main!$B$10=0,0,BR19+BR69-(BR19*BR69/Main!$B$10))</f>
        <v>0</v>
      </c>
    </row>
    <row r="120" spans="1:70" ht="10.5" x14ac:dyDescent="0.25">
      <c r="B120" s="8" t="s">
        <v>183</v>
      </c>
      <c r="C120" s="8"/>
      <c r="D120" s="8"/>
      <c r="E120" s="95">
        <f ca="1">IF(Main!$B$9=0,0,E20+E70-E20*E70/Main!$B$9)</f>
        <v>0</v>
      </c>
      <c r="F120" s="95">
        <f ca="1">IF(Main!$B$9=0,0,F20+F70-F20*F70/Main!$B$9)</f>
        <v>0</v>
      </c>
      <c r="G120" s="95">
        <f ca="1">IF(Main!$B$9=0,0,G20+G70-G20*G70/Main!$B$9)</f>
        <v>0</v>
      </c>
      <c r="H120" s="95">
        <f ca="1">IF(Main!$B$9=0,0,H20+H70-H20*H70/Main!$B$9)</f>
        <v>0</v>
      </c>
      <c r="I120" s="95">
        <f ca="1">IF(Main!$B$9=0,0,I20+I70-I20*I70/Main!$B$9)</f>
        <v>0</v>
      </c>
      <c r="J120" s="95">
        <f ca="1">IF(Main!$B$9=0,0,J20+J70-J20*J70/Main!$B$9)</f>
        <v>0</v>
      </c>
      <c r="K120" s="95">
        <f ca="1">IF(Main!$B$9=0,0,K20+K70-K20*K70/Main!$B$9)</f>
        <v>0</v>
      </c>
      <c r="L120" s="95">
        <f ca="1">IF(Main!$B$9=0,0,L20+L70-L20*L70/Main!$B$9)</f>
        <v>0</v>
      </c>
      <c r="M120" s="95">
        <f ca="1">IF(Main!$B$9=0,0,M20+M70-M20*M70/Main!$B$9)</f>
        <v>0</v>
      </c>
      <c r="N120" s="95">
        <f ca="1">IF(Main!$B$9=0,0,N20+N70-N20*N70/Main!$B$9)</f>
        <v>0</v>
      </c>
      <c r="O120" s="95">
        <f ca="1">IF(Main!$B$9=0,0,O20+O70-O20*O70/Main!$B$9)</f>
        <v>0</v>
      </c>
      <c r="P120" s="95">
        <f ca="1">IF(Main!$B$9=0,0,P20+P70-P20*P70/Main!$B$9)</f>
        <v>0</v>
      </c>
      <c r="Q120" s="95">
        <f ca="1">IF(Main!$B$9=0,0,Q20+Q70-Q20*Q70/Main!$B$9)</f>
        <v>0</v>
      </c>
      <c r="R120" s="95">
        <f ca="1">IF(Main!$B$9=0,0,R20+R70-R20*R70/Main!$B$9)</f>
        <v>0</v>
      </c>
      <c r="S120" s="95">
        <f ca="1">IF(Main!$B$9=0,0,S20+S70-S20*S70/Main!$B$9)</f>
        <v>0</v>
      </c>
      <c r="T120" s="95">
        <f ca="1">IF(Main!$B$9=0,0,T20+T70-T20*T70/Main!$B$9)</f>
        <v>0</v>
      </c>
      <c r="U120" s="95">
        <f ca="1">IF(Main!$B$9=0,0,U20+U70-U20*U70/Main!$B$9)</f>
        <v>0</v>
      </c>
      <c r="V120" s="95">
        <f ca="1">IF(Main!$B$9=0,0,V20+V70-V20*V70/Main!$B$9)</f>
        <v>0</v>
      </c>
      <c r="W120" s="95">
        <f ca="1">IF(Main!$B$9=0,0,W20+W70-W20*W70/Main!$B$9)</f>
        <v>0</v>
      </c>
      <c r="X120" s="95">
        <f ca="1">IF(Main!$B$9=0,0,X20+X70-X20*X70/Main!$B$9)</f>
        <v>0</v>
      </c>
      <c r="Y120" s="95">
        <f ca="1">IF(Main!$B$9=0,0,Y20+Y70-Y20*Y70/Main!$B$9)</f>
        <v>0</v>
      </c>
      <c r="Z120" s="95">
        <f ca="1">IF(Main!$B$9=0,0,Z20+Z70-Z20*Z70/Main!$B$9)</f>
        <v>0</v>
      </c>
      <c r="AA120" s="95">
        <f ca="1">IF(Main!$B$9=0,0,AA20+AA70-AA20*AA70/Main!$B$9)</f>
        <v>0</v>
      </c>
      <c r="AB120" s="95">
        <f ca="1">IF(Main!$B$9=0,0,AB20+AB70-AB20*AB70/Main!$B$9)</f>
        <v>0</v>
      </c>
      <c r="AC120" s="95">
        <f ca="1">IF(Main!$B$9=0,0,AC20+AC70-AC20*AC70/Main!$B$9)</f>
        <v>0</v>
      </c>
      <c r="AD120" s="95">
        <f ca="1">IF(Main!$B$9=0,0,AD20+AD70-AD20*AD70/Main!$B$9)</f>
        <v>0</v>
      </c>
      <c r="AE120" s="95">
        <f ca="1">IF(Main!$B$9=0,0,AE20+AE70-AE20*AE70/Main!$B$9)</f>
        <v>0</v>
      </c>
      <c r="AF120" s="95">
        <f ca="1">IF(Main!$B$9=0,0,AF20+AF70-AF20*AF70/Main!$B$9)</f>
        <v>0</v>
      </c>
      <c r="AG120" s="95">
        <f ca="1">IF(Main!$B$9=0,0,AG20+AG70-AG20*AG70/Main!$B$9)</f>
        <v>0</v>
      </c>
      <c r="AH120" s="95">
        <f ca="1">IF(Main!$B$9=0,0,AH20+AH70-AH20*AH70/Main!$B$9)</f>
        <v>0</v>
      </c>
      <c r="AI120" s="95">
        <f ca="1">IF(Main!$B$9=0,0,AI20+AI70-AI20*AI70/Main!$B$9)</f>
        <v>0</v>
      </c>
      <c r="AJ120" s="95">
        <f ca="1">IF(Main!$B$9=0,0,AJ20+AJ70-AJ20*AJ70/Main!$B$9)</f>
        <v>0</v>
      </c>
      <c r="AK120" s="14"/>
      <c r="AL120" s="14"/>
      <c r="AM120" s="95">
        <f>IF(Main!$B$10=0,0,AM20+AM70-(AM20*AM70/Main!$B$10))</f>
        <v>0</v>
      </c>
      <c r="AN120" s="95">
        <f>IF(Main!$B$10=0,0,AN20+AN70-(AN20*AN70/Main!$B$10))</f>
        <v>0</v>
      </c>
      <c r="AO120" s="95">
        <f>IF(Main!$B$10=0,0,AO20+AO70-(AO20*AO70/Main!$B$10))</f>
        <v>0</v>
      </c>
      <c r="AP120" s="95">
        <f>IF(Main!$B$10=0,0,AP20+AP70-(AP20*AP70/Main!$B$10))</f>
        <v>0</v>
      </c>
      <c r="AQ120" s="95">
        <f>IF(Main!$B$10=0,0,AQ20+AQ70-(AQ20*AQ70/Main!$B$10))</f>
        <v>0</v>
      </c>
      <c r="AR120" s="95">
        <f>IF(Main!$B$10=0,0,AR20+AR70-(AR20*AR70/Main!$B$10))</f>
        <v>0</v>
      </c>
      <c r="AS120" s="95">
        <f>IF(Main!$B$10=0,0,AS20+AS70-(AS20*AS70/Main!$B$10))</f>
        <v>0</v>
      </c>
      <c r="AT120" s="95">
        <f>IF(Main!$B$10=0,0,AT20+AT70-(AT20*AT70/Main!$B$10))</f>
        <v>0</v>
      </c>
      <c r="AU120" s="95">
        <f>IF(Main!$B$10=0,0,AU20+AU70-(AU20*AU70/Main!$B$10))</f>
        <v>0</v>
      </c>
      <c r="AV120" s="95">
        <f>IF(Main!$B$10=0,0,AV20+AV70-(AV20*AV70/Main!$B$10))</f>
        <v>0</v>
      </c>
      <c r="AW120" s="95">
        <f>IF(Main!$B$10=0,0,AW20+AW70-(AW20*AW70/Main!$B$10))</f>
        <v>0</v>
      </c>
      <c r="AX120" s="95">
        <f>IF(Main!$B$10=0,0,AX20+AX70-(AX20*AX70/Main!$B$10))</f>
        <v>0</v>
      </c>
      <c r="AY120" s="95">
        <f>IF(Main!$B$10=0,0,AY20+AY70-(AY20*AY70/Main!$B$10))</f>
        <v>0</v>
      </c>
      <c r="AZ120" s="95">
        <f>IF(Main!$B$10=0,0,AZ20+AZ70-(AZ20*AZ70/Main!$B$10))</f>
        <v>0</v>
      </c>
      <c r="BA120" s="95">
        <f>IF(Main!$B$10=0,0,BA20+BA70-(BA20*BA70/Main!$B$10))</f>
        <v>0</v>
      </c>
      <c r="BB120" s="95">
        <f>IF(Main!$B$10=0,0,BB20+BB70-(BB20*BB70/Main!$B$10))</f>
        <v>0</v>
      </c>
      <c r="BC120" s="95">
        <f>IF(Main!$B$10=0,0,BC20+BC70-(BC20*BC70/Main!$B$10))</f>
        <v>0</v>
      </c>
      <c r="BD120" s="95">
        <f>IF(Main!$B$10=0,0,BD20+BD70-(BD20*BD70/Main!$B$10))</f>
        <v>0</v>
      </c>
      <c r="BE120" s="95">
        <f>IF(Main!$B$10=0,0,BE20+BE70-(BE20*BE70/Main!$B$10))</f>
        <v>0</v>
      </c>
      <c r="BF120" s="95">
        <f>IF(Main!$B$10=0,0,BF20+BF70-(BF20*BF70/Main!$B$10))</f>
        <v>0</v>
      </c>
      <c r="BG120" s="95">
        <f>IF(Main!$B$10=0,0,BG20+BG70-(BG20*BG70/Main!$B$10))</f>
        <v>0</v>
      </c>
      <c r="BH120" s="95">
        <f>IF(Main!$B$10=0,0,BH20+BH70-(BH20*BH70/Main!$B$10))</f>
        <v>0</v>
      </c>
      <c r="BI120" s="95">
        <f>IF(Main!$B$10=0,0,BI20+BI70-(BI20*BI70/Main!$B$10))</f>
        <v>0</v>
      </c>
      <c r="BJ120" s="95">
        <f>IF(Main!$B$10=0,0,BJ20+BJ70-(BJ20*BJ70/Main!$B$10))</f>
        <v>0</v>
      </c>
      <c r="BK120" s="95">
        <f>IF(Main!$B$10=0,0,BK20+BK70-(BK20*BK70/Main!$B$10))</f>
        <v>0</v>
      </c>
      <c r="BL120" s="95">
        <f>IF(Main!$B$10=0,0,BL20+BL70-(BL20*BL70/Main!$B$10))</f>
        <v>0</v>
      </c>
      <c r="BM120" s="95">
        <f>IF(Main!$B$10=0,0,BM20+BM70-(BM20*BM70/Main!$B$10))</f>
        <v>0</v>
      </c>
      <c r="BN120" s="95">
        <f>IF(Main!$B$10=0,0,BN20+BN70-(BN20*BN70/Main!$B$10))</f>
        <v>0</v>
      </c>
      <c r="BO120" s="95">
        <f>IF(Main!$B$10=0,0,BO20+BO70-(BO20*BO70/Main!$B$10))</f>
        <v>0</v>
      </c>
      <c r="BP120" s="95">
        <f>IF(Main!$B$10=0,0,BP20+BP70-(BP20*BP70/Main!$B$10))</f>
        <v>0</v>
      </c>
      <c r="BQ120" s="95">
        <f>IF(Main!$B$10=0,0,BQ20+BQ70-(BQ20*BQ70/Main!$B$10))</f>
        <v>0</v>
      </c>
      <c r="BR120" s="95">
        <f>IF(Main!$B$10=0,0,BR20+BR70-(BR20*BR70/Main!$B$10))</f>
        <v>0</v>
      </c>
    </row>
    <row r="121" spans="1:70" ht="10.5" x14ac:dyDescent="0.25">
      <c r="B121" s="8" t="s">
        <v>184</v>
      </c>
      <c r="C121" s="8"/>
      <c r="D121" s="8"/>
      <c r="E121" s="95">
        <f ca="1">IF(Main!$B$9=0,0,E21+E71-E21*E71/Main!$B$9)</f>
        <v>0</v>
      </c>
      <c r="F121" s="95">
        <f ca="1">IF(Main!$B$9=0,0,F21+F71-F21*F71/Main!$B$9)</f>
        <v>0</v>
      </c>
      <c r="G121" s="95">
        <f ca="1">IF(Main!$B$9=0,0,G21+G71-G21*G71/Main!$B$9)</f>
        <v>0</v>
      </c>
      <c r="H121" s="95">
        <f ca="1">IF(Main!$B$9=0,0,H21+H71-H21*H71/Main!$B$9)</f>
        <v>0</v>
      </c>
      <c r="I121" s="95">
        <f ca="1">IF(Main!$B$9=0,0,I21+I71-I21*I71/Main!$B$9)</f>
        <v>0</v>
      </c>
      <c r="J121" s="95">
        <f ca="1">IF(Main!$B$9=0,0,J21+J71-J21*J71/Main!$B$9)</f>
        <v>0</v>
      </c>
      <c r="K121" s="95">
        <f ca="1">IF(Main!$B$9=0,0,K21+K71-K21*K71/Main!$B$9)</f>
        <v>0</v>
      </c>
      <c r="L121" s="95">
        <f ca="1">IF(Main!$B$9=0,0,L21+L71-L21*L71/Main!$B$9)</f>
        <v>0</v>
      </c>
      <c r="M121" s="95">
        <f ca="1">IF(Main!$B$9=0,0,M21+M71-M21*M71/Main!$B$9)</f>
        <v>0</v>
      </c>
      <c r="N121" s="95">
        <f ca="1">IF(Main!$B$9=0,0,N21+N71-N21*N71/Main!$B$9)</f>
        <v>0</v>
      </c>
      <c r="O121" s="95">
        <f ca="1">IF(Main!$B$9=0,0,O21+O71-O21*O71/Main!$B$9)</f>
        <v>0</v>
      </c>
      <c r="P121" s="95">
        <f ca="1">IF(Main!$B$9=0,0,P21+P71-P21*P71/Main!$B$9)</f>
        <v>0</v>
      </c>
      <c r="Q121" s="95">
        <f ca="1">IF(Main!$B$9=0,0,Q21+Q71-Q21*Q71/Main!$B$9)</f>
        <v>0</v>
      </c>
      <c r="R121" s="95">
        <f ca="1">IF(Main!$B$9=0,0,R21+R71-R21*R71/Main!$B$9)</f>
        <v>0</v>
      </c>
      <c r="S121" s="95">
        <f ca="1">IF(Main!$B$9=0,0,S21+S71-S21*S71/Main!$B$9)</f>
        <v>0</v>
      </c>
      <c r="T121" s="95">
        <f ca="1">IF(Main!$B$9=0,0,T21+T71-T21*T71/Main!$B$9)</f>
        <v>0</v>
      </c>
      <c r="U121" s="95">
        <f ca="1">IF(Main!$B$9=0,0,U21+U71-U21*U71/Main!$B$9)</f>
        <v>0</v>
      </c>
      <c r="V121" s="95">
        <f ca="1">IF(Main!$B$9=0,0,V21+V71-V21*V71/Main!$B$9)</f>
        <v>0</v>
      </c>
      <c r="W121" s="95">
        <f ca="1">IF(Main!$B$9=0,0,W21+W71-W21*W71/Main!$B$9)</f>
        <v>0</v>
      </c>
      <c r="X121" s="95">
        <f ca="1">IF(Main!$B$9=0,0,X21+X71-X21*X71/Main!$B$9)</f>
        <v>0</v>
      </c>
      <c r="Y121" s="95">
        <f ca="1">IF(Main!$B$9=0,0,Y21+Y71-Y21*Y71/Main!$B$9)</f>
        <v>0</v>
      </c>
      <c r="Z121" s="95">
        <f ca="1">IF(Main!$B$9=0,0,Z21+Z71-Z21*Z71/Main!$B$9)</f>
        <v>0</v>
      </c>
      <c r="AA121" s="95">
        <f ca="1">IF(Main!$B$9=0,0,AA21+AA71-AA21*AA71/Main!$B$9)</f>
        <v>0</v>
      </c>
      <c r="AB121" s="95">
        <f ca="1">IF(Main!$B$9=0,0,AB21+AB71-AB21*AB71/Main!$B$9)</f>
        <v>0</v>
      </c>
      <c r="AC121" s="95">
        <f ca="1">IF(Main!$B$9=0,0,AC21+AC71-AC21*AC71/Main!$B$9)</f>
        <v>0</v>
      </c>
      <c r="AD121" s="95">
        <f ca="1">IF(Main!$B$9=0,0,AD21+AD71-AD21*AD71/Main!$B$9)</f>
        <v>0</v>
      </c>
      <c r="AE121" s="95">
        <f ca="1">IF(Main!$B$9=0,0,AE21+AE71-AE21*AE71/Main!$B$9)</f>
        <v>0</v>
      </c>
      <c r="AF121" s="95">
        <f ca="1">IF(Main!$B$9=0,0,AF21+AF71-AF21*AF71/Main!$B$9)</f>
        <v>0</v>
      </c>
      <c r="AG121" s="95">
        <f ca="1">IF(Main!$B$9=0,0,AG21+AG71-AG21*AG71/Main!$B$9)</f>
        <v>0</v>
      </c>
      <c r="AH121" s="95">
        <f ca="1">IF(Main!$B$9=0,0,AH21+AH71-AH21*AH71/Main!$B$9)</f>
        <v>0</v>
      </c>
      <c r="AI121" s="95">
        <f ca="1">IF(Main!$B$9=0,0,AI21+AI71-AI21*AI71/Main!$B$9)</f>
        <v>0</v>
      </c>
      <c r="AJ121" s="95">
        <f ca="1">IF(Main!$B$9=0,0,AJ21+AJ71-AJ21*AJ71/Main!$B$9)</f>
        <v>0</v>
      </c>
      <c r="AK121" s="14"/>
      <c r="AL121" s="14"/>
      <c r="AM121" s="95">
        <f>IF(Main!$B$10=0,0,AM21+AM71-(AM21*AM71/Main!$B$10))</f>
        <v>0</v>
      </c>
      <c r="AN121" s="95">
        <f>IF(Main!$B$10=0,0,AN21+AN71-(AN21*AN71/Main!$B$10))</f>
        <v>0</v>
      </c>
      <c r="AO121" s="95">
        <f>IF(Main!$B$10=0,0,AO21+AO71-(AO21*AO71/Main!$B$10))</f>
        <v>0</v>
      </c>
      <c r="AP121" s="95">
        <f>IF(Main!$B$10=0,0,AP21+AP71-(AP21*AP71/Main!$B$10))</f>
        <v>0</v>
      </c>
      <c r="AQ121" s="95">
        <f>IF(Main!$B$10=0,0,AQ21+AQ71-(AQ21*AQ71/Main!$B$10))</f>
        <v>0</v>
      </c>
      <c r="AR121" s="95">
        <f>IF(Main!$B$10=0,0,AR21+AR71-(AR21*AR71/Main!$B$10))</f>
        <v>0</v>
      </c>
      <c r="AS121" s="95">
        <f>IF(Main!$B$10=0,0,AS21+AS71-(AS21*AS71/Main!$B$10))</f>
        <v>0</v>
      </c>
      <c r="AT121" s="95">
        <f>IF(Main!$B$10=0,0,AT21+AT71-(AT21*AT71/Main!$B$10))</f>
        <v>0</v>
      </c>
      <c r="AU121" s="95">
        <f>IF(Main!$B$10=0,0,AU21+AU71-(AU21*AU71/Main!$B$10))</f>
        <v>0</v>
      </c>
      <c r="AV121" s="95">
        <f>IF(Main!$B$10=0,0,AV21+AV71-(AV21*AV71/Main!$B$10))</f>
        <v>0</v>
      </c>
      <c r="AW121" s="95">
        <f>IF(Main!$B$10=0,0,AW21+AW71-(AW21*AW71/Main!$B$10))</f>
        <v>0</v>
      </c>
      <c r="AX121" s="95">
        <f>IF(Main!$B$10=0,0,AX21+AX71-(AX21*AX71/Main!$B$10))</f>
        <v>0</v>
      </c>
      <c r="AY121" s="95">
        <f>IF(Main!$B$10=0,0,AY21+AY71-(AY21*AY71/Main!$B$10))</f>
        <v>0</v>
      </c>
      <c r="AZ121" s="95">
        <f>IF(Main!$B$10=0,0,AZ21+AZ71-(AZ21*AZ71/Main!$B$10))</f>
        <v>0</v>
      </c>
      <c r="BA121" s="95">
        <f>IF(Main!$B$10=0,0,BA21+BA71-(BA21*BA71/Main!$B$10))</f>
        <v>0</v>
      </c>
      <c r="BB121" s="95">
        <f>IF(Main!$B$10=0,0,BB21+BB71-(BB21*BB71/Main!$B$10))</f>
        <v>0</v>
      </c>
      <c r="BC121" s="95">
        <f>IF(Main!$B$10=0,0,BC21+BC71-(BC21*BC71/Main!$B$10))</f>
        <v>0</v>
      </c>
      <c r="BD121" s="95">
        <f>IF(Main!$B$10=0,0,BD21+BD71-(BD21*BD71/Main!$B$10))</f>
        <v>0</v>
      </c>
      <c r="BE121" s="95">
        <f>IF(Main!$B$10=0,0,BE21+BE71-(BE21*BE71/Main!$B$10))</f>
        <v>0</v>
      </c>
      <c r="BF121" s="95">
        <f>IF(Main!$B$10=0,0,BF21+BF71-(BF21*BF71/Main!$B$10))</f>
        <v>0</v>
      </c>
      <c r="BG121" s="95">
        <f>IF(Main!$B$10=0,0,BG21+BG71-(BG21*BG71/Main!$B$10))</f>
        <v>0</v>
      </c>
      <c r="BH121" s="95">
        <f>IF(Main!$B$10=0,0,BH21+BH71-(BH21*BH71/Main!$B$10))</f>
        <v>0</v>
      </c>
      <c r="BI121" s="95">
        <f>IF(Main!$B$10=0,0,BI21+BI71-(BI21*BI71/Main!$B$10))</f>
        <v>0</v>
      </c>
      <c r="BJ121" s="95">
        <f>IF(Main!$B$10=0,0,BJ21+BJ71-(BJ21*BJ71/Main!$B$10))</f>
        <v>0</v>
      </c>
      <c r="BK121" s="95">
        <f>IF(Main!$B$10=0,0,BK21+BK71-(BK21*BK71/Main!$B$10))</f>
        <v>0</v>
      </c>
      <c r="BL121" s="95">
        <f>IF(Main!$B$10=0,0,BL21+BL71-(BL21*BL71/Main!$B$10))</f>
        <v>0</v>
      </c>
      <c r="BM121" s="95">
        <f>IF(Main!$B$10=0,0,BM21+BM71-(BM21*BM71/Main!$B$10))</f>
        <v>0</v>
      </c>
      <c r="BN121" s="95">
        <f>IF(Main!$B$10=0,0,BN21+BN71-(BN21*BN71/Main!$B$10))</f>
        <v>0</v>
      </c>
      <c r="BO121" s="95">
        <f>IF(Main!$B$10=0,0,BO21+BO71-(BO21*BO71/Main!$B$10))</f>
        <v>0</v>
      </c>
      <c r="BP121" s="95">
        <f>IF(Main!$B$10=0,0,BP21+BP71-(BP21*BP71/Main!$B$10))</f>
        <v>0</v>
      </c>
      <c r="BQ121" s="95">
        <f>IF(Main!$B$10=0,0,BQ21+BQ71-(BQ21*BQ71/Main!$B$10))</f>
        <v>0</v>
      </c>
      <c r="BR121" s="95">
        <f>IF(Main!$B$10=0,0,BR21+BR71-(BR21*BR71/Main!$B$10))</f>
        <v>0</v>
      </c>
    </row>
    <row r="122" spans="1:70" ht="10.5" x14ac:dyDescent="0.25">
      <c r="B122" s="8" t="s">
        <v>185</v>
      </c>
      <c r="C122" s="8"/>
      <c r="D122" s="8"/>
      <c r="E122" s="95">
        <f ca="1">IF(Main!$B$9=0,0,E22+E72-E22*E72/Main!$B$9)</f>
        <v>0</v>
      </c>
      <c r="F122" s="95">
        <f ca="1">IF(Main!$B$9=0,0,F22+F72-F22*F72/Main!$B$9)</f>
        <v>0</v>
      </c>
      <c r="G122" s="95">
        <f ca="1">IF(Main!$B$9=0,0,G22+G72-G22*G72/Main!$B$9)</f>
        <v>0</v>
      </c>
      <c r="H122" s="95">
        <f ca="1">IF(Main!$B$9=0,0,H22+H72-H22*H72/Main!$B$9)</f>
        <v>0</v>
      </c>
      <c r="I122" s="95">
        <f ca="1">IF(Main!$B$9=0,0,I22+I72-I22*I72/Main!$B$9)</f>
        <v>0</v>
      </c>
      <c r="J122" s="95">
        <f ca="1">IF(Main!$B$9=0,0,J22+J72-J22*J72/Main!$B$9)</f>
        <v>0</v>
      </c>
      <c r="K122" s="95">
        <f ca="1">IF(Main!$B$9=0,0,K22+K72-K22*K72/Main!$B$9)</f>
        <v>0</v>
      </c>
      <c r="L122" s="95">
        <f ca="1">IF(Main!$B$9=0,0,L22+L72-L22*L72/Main!$B$9)</f>
        <v>0</v>
      </c>
      <c r="M122" s="95">
        <f ca="1">IF(Main!$B$9=0,0,M22+M72-M22*M72/Main!$B$9)</f>
        <v>0</v>
      </c>
      <c r="N122" s="95">
        <f ca="1">IF(Main!$B$9=0,0,N22+N72-N22*N72/Main!$B$9)</f>
        <v>0</v>
      </c>
      <c r="O122" s="95">
        <f ca="1">IF(Main!$B$9=0,0,O22+O72-O22*O72/Main!$B$9)</f>
        <v>0</v>
      </c>
      <c r="P122" s="95">
        <f ca="1">IF(Main!$B$9=0,0,P22+P72-P22*P72/Main!$B$9)</f>
        <v>0</v>
      </c>
      <c r="Q122" s="95">
        <f ca="1">IF(Main!$B$9=0,0,Q22+Q72-Q22*Q72/Main!$B$9)</f>
        <v>0</v>
      </c>
      <c r="R122" s="95">
        <f ca="1">IF(Main!$B$9=0,0,R22+R72-R22*R72/Main!$B$9)</f>
        <v>0</v>
      </c>
      <c r="S122" s="95">
        <f ca="1">IF(Main!$B$9=0,0,S22+S72-S22*S72/Main!$B$9)</f>
        <v>0</v>
      </c>
      <c r="T122" s="95">
        <f ca="1">IF(Main!$B$9=0,0,T22+T72-T22*T72/Main!$B$9)</f>
        <v>0</v>
      </c>
      <c r="U122" s="95">
        <f ca="1">IF(Main!$B$9=0,0,U22+U72-U22*U72/Main!$B$9)</f>
        <v>0</v>
      </c>
      <c r="V122" s="95">
        <f ca="1">IF(Main!$B$9=0,0,V22+V72-V22*V72/Main!$B$9)</f>
        <v>0</v>
      </c>
      <c r="W122" s="95">
        <f ca="1">IF(Main!$B$9=0,0,W22+W72-W22*W72/Main!$B$9)</f>
        <v>0</v>
      </c>
      <c r="X122" s="95">
        <f ca="1">IF(Main!$B$9=0,0,X22+X72-X22*X72/Main!$B$9)</f>
        <v>0</v>
      </c>
      <c r="Y122" s="95">
        <f ca="1">IF(Main!$B$9=0,0,Y22+Y72-Y22*Y72/Main!$B$9)</f>
        <v>0</v>
      </c>
      <c r="Z122" s="95">
        <f ca="1">IF(Main!$B$9=0,0,Z22+Z72-Z22*Z72/Main!$B$9)</f>
        <v>0</v>
      </c>
      <c r="AA122" s="95">
        <f ca="1">IF(Main!$B$9=0,0,AA22+AA72-AA22*AA72/Main!$B$9)</f>
        <v>0</v>
      </c>
      <c r="AB122" s="95">
        <f ca="1">IF(Main!$B$9=0,0,AB22+AB72-AB22*AB72/Main!$B$9)</f>
        <v>0</v>
      </c>
      <c r="AC122" s="95">
        <f ca="1">IF(Main!$B$9=0,0,AC22+AC72-AC22*AC72/Main!$B$9)</f>
        <v>0</v>
      </c>
      <c r="AD122" s="95">
        <f ca="1">IF(Main!$B$9=0,0,AD22+AD72-AD22*AD72/Main!$B$9)</f>
        <v>0</v>
      </c>
      <c r="AE122" s="95">
        <f ca="1">IF(Main!$B$9=0,0,AE22+AE72-AE22*AE72/Main!$B$9)</f>
        <v>0</v>
      </c>
      <c r="AF122" s="95">
        <f ca="1">IF(Main!$B$9=0,0,AF22+AF72-AF22*AF72/Main!$B$9)</f>
        <v>0</v>
      </c>
      <c r="AG122" s="95">
        <f ca="1">IF(Main!$B$9=0,0,AG22+AG72-AG22*AG72/Main!$B$9)</f>
        <v>0</v>
      </c>
      <c r="AH122" s="95">
        <f ca="1">IF(Main!$B$9=0,0,AH22+AH72-AH22*AH72/Main!$B$9)</f>
        <v>0</v>
      </c>
      <c r="AI122" s="95">
        <f ca="1">IF(Main!$B$9=0,0,AI22+AI72-AI22*AI72/Main!$B$9)</f>
        <v>0</v>
      </c>
      <c r="AJ122" s="95">
        <f ca="1">IF(Main!$B$9=0,0,AJ22+AJ72-AJ22*AJ72/Main!$B$9)</f>
        <v>0</v>
      </c>
      <c r="AK122" s="14"/>
      <c r="AL122" s="14"/>
      <c r="AM122" s="95">
        <f>IF(Main!$B$10=0,0,AM22+AM72-(AM22*AM72/Main!$B$10))</f>
        <v>0</v>
      </c>
      <c r="AN122" s="95">
        <f>IF(Main!$B$10=0,0,AN22+AN72-(AN22*AN72/Main!$B$10))</f>
        <v>0</v>
      </c>
      <c r="AO122" s="95">
        <f>IF(Main!$B$10=0,0,AO22+AO72-(AO22*AO72/Main!$B$10))</f>
        <v>0</v>
      </c>
      <c r="AP122" s="95">
        <f>IF(Main!$B$10=0,0,AP22+AP72-(AP22*AP72/Main!$B$10))</f>
        <v>0</v>
      </c>
      <c r="AQ122" s="95">
        <f>IF(Main!$B$10=0,0,AQ22+AQ72-(AQ22*AQ72/Main!$B$10))</f>
        <v>0</v>
      </c>
      <c r="AR122" s="95">
        <f>IF(Main!$B$10=0,0,AR22+AR72-(AR22*AR72/Main!$B$10))</f>
        <v>0</v>
      </c>
      <c r="AS122" s="95">
        <f>IF(Main!$B$10=0,0,AS22+AS72-(AS22*AS72/Main!$B$10))</f>
        <v>0</v>
      </c>
      <c r="AT122" s="95">
        <f>IF(Main!$B$10=0,0,AT22+AT72-(AT22*AT72/Main!$B$10))</f>
        <v>0</v>
      </c>
      <c r="AU122" s="95">
        <f>IF(Main!$B$10=0,0,AU22+AU72-(AU22*AU72/Main!$B$10))</f>
        <v>0</v>
      </c>
      <c r="AV122" s="95">
        <f>IF(Main!$B$10=0,0,AV22+AV72-(AV22*AV72/Main!$B$10))</f>
        <v>0</v>
      </c>
      <c r="AW122" s="95">
        <f>IF(Main!$B$10=0,0,AW22+AW72-(AW22*AW72/Main!$B$10))</f>
        <v>0</v>
      </c>
      <c r="AX122" s="95">
        <f>IF(Main!$B$10=0,0,AX22+AX72-(AX22*AX72/Main!$B$10))</f>
        <v>0</v>
      </c>
      <c r="AY122" s="95">
        <f>IF(Main!$B$10=0,0,AY22+AY72-(AY22*AY72/Main!$B$10))</f>
        <v>0</v>
      </c>
      <c r="AZ122" s="95">
        <f>IF(Main!$B$10=0,0,AZ22+AZ72-(AZ22*AZ72/Main!$B$10))</f>
        <v>0</v>
      </c>
      <c r="BA122" s="95">
        <f>IF(Main!$B$10=0,0,BA22+BA72-(BA22*BA72/Main!$B$10))</f>
        <v>0</v>
      </c>
      <c r="BB122" s="95">
        <f>IF(Main!$B$10=0,0,BB22+BB72-(BB22*BB72/Main!$B$10))</f>
        <v>0</v>
      </c>
      <c r="BC122" s="95">
        <f>IF(Main!$B$10=0,0,BC22+BC72-(BC22*BC72/Main!$B$10))</f>
        <v>0</v>
      </c>
      <c r="BD122" s="95">
        <f>IF(Main!$B$10=0,0,BD22+BD72-(BD22*BD72/Main!$B$10))</f>
        <v>0</v>
      </c>
      <c r="BE122" s="95">
        <f>IF(Main!$B$10=0,0,BE22+BE72-(BE22*BE72/Main!$B$10))</f>
        <v>0</v>
      </c>
      <c r="BF122" s="95">
        <f>IF(Main!$B$10=0,0,BF22+BF72-(BF22*BF72/Main!$B$10))</f>
        <v>0</v>
      </c>
      <c r="BG122" s="95">
        <f>IF(Main!$B$10=0,0,BG22+BG72-(BG22*BG72/Main!$B$10))</f>
        <v>0</v>
      </c>
      <c r="BH122" s="95">
        <f>IF(Main!$B$10=0,0,BH22+BH72-(BH22*BH72/Main!$B$10))</f>
        <v>0</v>
      </c>
      <c r="BI122" s="95">
        <f>IF(Main!$B$10=0,0,BI22+BI72-(BI22*BI72/Main!$B$10))</f>
        <v>0</v>
      </c>
      <c r="BJ122" s="95">
        <f>IF(Main!$B$10=0,0,BJ22+BJ72-(BJ22*BJ72/Main!$B$10))</f>
        <v>0</v>
      </c>
      <c r="BK122" s="95">
        <f>IF(Main!$B$10=0,0,BK22+BK72-(BK22*BK72/Main!$B$10))</f>
        <v>0</v>
      </c>
      <c r="BL122" s="95">
        <f>IF(Main!$B$10=0,0,BL22+BL72-(BL22*BL72/Main!$B$10))</f>
        <v>0</v>
      </c>
      <c r="BM122" s="95">
        <f>IF(Main!$B$10=0,0,BM22+BM72-(BM22*BM72/Main!$B$10))</f>
        <v>0</v>
      </c>
      <c r="BN122" s="95">
        <f>IF(Main!$B$10=0,0,BN22+BN72-(BN22*BN72/Main!$B$10))</f>
        <v>0</v>
      </c>
      <c r="BO122" s="95">
        <f>IF(Main!$B$10=0,0,BO22+BO72-(BO22*BO72/Main!$B$10))</f>
        <v>0</v>
      </c>
      <c r="BP122" s="95">
        <f>IF(Main!$B$10=0,0,BP22+BP72-(BP22*BP72/Main!$B$10))</f>
        <v>0</v>
      </c>
      <c r="BQ122" s="95">
        <f>IF(Main!$B$10=0,0,BQ22+BQ72-(BQ22*BQ72/Main!$B$10))</f>
        <v>0</v>
      </c>
      <c r="BR122" s="95">
        <f>IF(Main!$B$10=0,0,BR22+BR72-(BR22*BR72/Main!$B$10))</f>
        <v>0</v>
      </c>
    </row>
    <row r="123" spans="1:70" ht="10.5" x14ac:dyDescent="0.25">
      <c r="B123" s="8" t="s">
        <v>186</v>
      </c>
      <c r="C123" s="8"/>
      <c r="D123" s="8"/>
      <c r="E123" s="95">
        <f ca="1">IF(Main!$B$9=0,0,E23+E73-E23*E73/Main!$B$9)</f>
        <v>0</v>
      </c>
      <c r="F123" s="95">
        <f ca="1">IF(Main!$B$9=0,0,F23+F73-F23*F73/Main!$B$9)</f>
        <v>0</v>
      </c>
      <c r="G123" s="95">
        <f ca="1">IF(Main!$B$9=0,0,G23+G73-G23*G73/Main!$B$9)</f>
        <v>0</v>
      </c>
      <c r="H123" s="95">
        <f ca="1">IF(Main!$B$9=0,0,H23+H73-H23*H73/Main!$B$9)</f>
        <v>0</v>
      </c>
      <c r="I123" s="95">
        <f ca="1">IF(Main!$B$9=0,0,I23+I73-I23*I73/Main!$B$9)</f>
        <v>0</v>
      </c>
      <c r="J123" s="95">
        <f ca="1">IF(Main!$B$9=0,0,J23+J73-J23*J73/Main!$B$9)</f>
        <v>0</v>
      </c>
      <c r="K123" s="95">
        <f ca="1">IF(Main!$B$9=0,0,K23+K73-K23*K73/Main!$B$9)</f>
        <v>0</v>
      </c>
      <c r="L123" s="95">
        <f ca="1">IF(Main!$B$9=0,0,L23+L73-L23*L73/Main!$B$9)</f>
        <v>0</v>
      </c>
      <c r="M123" s="95">
        <f ca="1">IF(Main!$B$9=0,0,M23+M73-M23*M73/Main!$B$9)</f>
        <v>0</v>
      </c>
      <c r="N123" s="95">
        <f ca="1">IF(Main!$B$9=0,0,N23+N73-N23*N73/Main!$B$9)</f>
        <v>0</v>
      </c>
      <c r="O123" s="95">
        <f ca="1">IF(Main!$B$9=0,0,O23+O73-O23*O73/Main!$B$9)</f>
        <v>0</v>
      </c>
      <c r="P123" s="95">
        <f ca="1">IF(Main!$B$9=0,0,P23+P73-P23*P73/Main!$B$9)</f>
        <v>0</v>
      </c>
      <c r="Q123" s="95">
        <f ca="1">IF(Main!$B$9=0,0,Q23+Q73-Q23*Q73/Main!$B$9)</f>
        <v>0</v>
      </c>
      <c r="R123" s="95">
        <f ca="1">IF(Main!$B$9=0,0,R23+R73-R23*R73/Main!$B$9)</f>
        <v>0</v>
      </c>
      <c r="S123" s="95">
        <f ca="1">IF(Main!$B$9=0,0,S23+S73-S23*S73/Main!$B$9)</f>
        <v>0</v>
      </c>
      <c r="T123" s="95">
        <f ca="1">IF(Main!$B$9=0,0,T23+T73-T23*T73/Main!$B$9)</f>
        <v>0</v>
      </c>
      <c r="U123" s="95">
        <f ca="1">IF(Main!$B$9=0,0,U23+U73-U23*U73/Main!$B$9)</f>
        <v>0</v>
      </c>
      <c r="V123" s="95">
        <f ca="1">IF(Main!$B$9=0,0,V23+V73-V23*V73/Main!$B$9)</f>
        <v>0</v>
      </c>
      <c r="W123" s="95">
        <f ca="1">IF(Main!$B$9=0,0,W23+W73-W23*W73/Main!$B$9)</f>
        <v>0</v>
      </c>
      <c r="X123" s="95">
        <f ca="1">IF(Main!$B$9=0,0,X23+X73-X23*X73/Main!$B$9)</f>
        <v>0</v>
      </c>
      <c r="Y123" s="95">
        <f ca="1">IF(Main!$B$9=0,0,Y23+Y73-Y23*Y73/Main!$B$9)</f>
        <v>0</v>
      </c>
      <c r="Z123" s="95">
        <f ca="1">IF(Main!$B$9=0,0,Z23+Z73-Z23*Z73/Main!$B$9)</f>
        <v>0</v>
      </c>
      <c r="AA123" s="95">
        <f ca="1">IF(Main!$B$9=0,0,AA23+AA73-AA23*AA73/Main!$B$9)</f>
        <v>0</v>
      </c>
      <c r="AB123" s="95">
        <f ca="1">IF(Main!$B$9=0,0,AB23+AB73-AB23*AB73/Main!$B$9)</f>
        <v>0</v>
      </c>
      <c r="AC123" s="95">
        <f ca="1">IF(Main!$B$9=0,0,AC23+AC73-AC23*AC73/Main!$B$9)</f>
        <v>0</v>
      </c>
      <c r="AD123" s="95">
        <f ca="1">IF(Main!$B$9=0,0,AD23+AD73-AD23*AD73/Main!$B$9)</f>
        <v>0</v>
      </c>
      <c r="AE123" s="95">
        <f ca="1">IF(Main!$B$9=0,0,AE23+AE73-AE23*AE73/Main!$B$9)</f>
        <v>0</v>
      </c>
      <c r="AF123" s="95">
        <f ca="1">IF(Main!$B$9=0,0,AF23+AF73-AF23*AF73/Main!$B$9)</f>
        <v>0</v>
      </c>
      <c r="AG123" s="95">
        <f ca="1">IF(Main!$B$9=0,0,AG23+AG73-AG23*AG73/Main!$B$9)</f>
        <v>0</v>
      </c>
      <c r="AH123" s="95">
        <f ca="1">IF(Main!$B$9=0,0,AH23+AH73-AH23*AH73/Main!$B$9)</f>
        <v>0</v>
      </c>
      <c r="AI123" s="95">
        <f ca="1">IF(Main!$B$9=0,0,AI23+AI73-AI23*AI73/Main!$B$9)</f>
        <v>0</v>
      </c>
      <c r="AJ123" s="95">
        <f ca="1">IF(Main!$B$9=0,0,AJ23+AJ73-AJ23*AJ73/Main!$B$9)</f>
        <v>0</v>
      </c>
      <c r="AK123" s="14"/>
      <c r="AL123" s="14"/>
      <c r="AM123" s="95">
        <f>IF(Main!$B$10=0,0,AM23+AM73-(AM23*AM73/Main!$B$10))</f>
        <v>0</v>
      </c>
      <c r="AN123" s="95">
        <f>IF(Main!$B$10=0,0,AN23+AN73-(AN23*AN73/Main!$B$10))</f>
        <v>0</v>
      </c>
      <c r="AO123" s="95">
        <f>IF(Main!$B$10=0,0,AO23+AO73-(AO23*AO73/Main!$B$10))</f>
        <v>0</v>
      </c>
      <c r="AP123" s="95">
        <f>IF(Main!$B$10=0,0,AP23+AP73-(AP23*AP73/Main!$B$10))</f>
        <v>0</v>
      </c>
      <c r="AQ123" s="95">
        <f>IF(Main!$B$10=0,0,AQ23+AQ73-(AQ23*AQ73/Main!$B$10))</f>
        <v>0</v>
      </c>
      <c r="AR123" s="95">
        <f>IF(Main!$B$10=0,0,AR23+AR73-(AR23*AR73/Main!$B$10))</f>
        <v>0</v>
      </c>
      <c r="AS123" s="95">
        <f>IF(Main!$B$10=0,0,AS23+AS73-(AS23*AS73/Main!$B$10))</f>
        <v>0</v>
      </c>
      <c r="AT123" s="95">
        <f>IF(Main!$B$10=0,0,AT23+AT73-(AT23*AT73/Main!$B$10))</f>
        <v>0</v>
      </c>
      <c r="AU123" s="95">
        <f>IF(Main!$B$10=0,0,AU23+AU73-(AU23*AU73/Main!$B$10))</f>
        <v>0</v>
      </c>
      <c r="AV123" s="95">
        <f>IF(Main!$B$10=0,0,AV23+AV73-(AV23*AV73/Main!$B$10))</f>
        <v>0</v>
      </c>
      <c r="AW123" s="95">
        <f>IF(Main!$B$10=0,0,AW23+AW73-(AW23*AW73/Main!$B$10))</f>
        <v>0</v>
      </c>
      <c r="AX123" s="95">
        <f>IF(Main!$B$10=0,0,AX23+AX73-(AX23*AX73/Main!$B$10))</f>
        <v>0</v>
      </c>
      <c r="AY123" s="95">
        <f>IF(Main!$B$10=0,0,AY23+AY73-(AY23*AY73/Main!$B$10))</f>
        <v>0</v>
      </c>
      <c r="AZ123" s="95">
        <f>IF(Main!$B$10=0,0,AZ23+AZ73-(AZ23*AZ73/Main!$B$10))</f>
        <v>0</v>
      </c>
      <c r="BA123" s="95">
        <f>IF(Main!$B$10=0,0,BA23+BA73-(BA23*BA73/Main!$B$10))</f>
        <v>0</v>
      </c>
      <c r="BB123" s="95">
        <f>IF(Main!$B$10=0,0,BB23+BB73-(BB23*BB73/Main!$B$10))</f>
        <v>0</v>
      </c>
      <c r="BC123" s="95">
        <f>IF(Main!$B$10=0,0,BC23+BC73-(BC23*BC73/Main!$B$10))</f>
        <v>0</v>
      </c>
      <c r="BD123" s="95">
        <f>IF(Main!$B$10=0,0,BD23+BD73-(BD23*BD73/Main!$B$10))</f>
        <v>0</v>
      </c>
      <c r="BE123" s="95">
        <f>IF(Main!$B$10=0,0,BE23+BE73-(BE23*BE73/Main!$B$10))</f>
        <v>0</v>
      </c>
      <c r="BF123" s="95">
        <f>IF(Main!$B$10=0,0,BF23+BF73-(BF23*BF73/Main!$B$10))</f>
        <v>0</v>
      </c>
      <c r="BG123" s="95">
        <f>IF(Main!$B$10=0,0,BG23+BG73-(BG23*BG73/Main!$B$10))</f>
        <v>0</v>
      </c>
      <c r="BH123" s="95">
        <f>IF(Main!$B$10=0,0,BH23+BH73-(BH23*BH73/Main!$B$10))</f>
        <v>0</v>
      </c>
      <c r="BI123" s="95">
        <f>IF(Main!$B$10=0,0,BI23+BI73-(BI23*BI73/Main!$B$10))</f>
        <v>0</v>
      </c>
      <c r="BJ123" s="95">
        <f>IF(Main!$B$10=0,0,BJ23+BJ73-(BJ23*BJ73/Main!$B$10))</f>
        <v>0</v>
      </c>
      <c r="BK123" s="95">
        <f>IF(Main!$B$10=0,0,BK23+BK73-(BK23*BK73/Main!$B$10))</f>
        <v>0</v>
      </c>
      <c r="BL123" s="95">
        <f>IF(Main!$B$10=0,0,BL23+BL73-(BL23*BL73/Main!$B$10))</f>
        <v>0</v>
      </c>
      <c r="BM123" s="95">
        <f>IF(Main!$B$10=0,0,BM23+BM73-(BM23*BM73/Main!$B$10))</f>
        <v>0</v>
      </c>
      <c r="BN123" s="95">
        <f>IF(Main!$B$10=0,0,BN23+BN73-(BN23*BN73/Main!$B$10))</f>
        <v>0</v>
      </c>
      <c r="BO123" s="95">
        <f>IF(Main!$B$10=0,0,BO23+BO73-(BO23*BO73/Main!$B$10))</f>
        <v>0</v>
      </c>
      <c r="BP123" s="95">
        <f>IF(Main!$B$10=0,0,BP23+BP73-(BP23*BP73/Main!$B$10))</f>
        <v>0</v>
      </c>
      <c r="BQ123" s="95">
        <f>IF(Main!$B$10=0,0,BQ23+BQ73-(BQ23*BQ73/Main!$B$10))</f>
        <v>0</v>
      </c>
      <c r="BR123" s="95">
        <f>IF(Main!$B$10=0,0,BR23+BR73-(BR23*BR73/Main!$B$10))</f>
        <v>0</v>
      </c>
    </row>
    <row r="124" spans="1:70" ht="10.5" x14ac:dyDescent="0.25">
      <c r="B124" s="8" t="s">
        <v>187</v>
      </c>
      <c r="C124" s="8"/>
      <c r="D124" s="8"/>
      <c r="E124" s="95">
        <f ca="1">IF(Main!$B$9=0,0,E24+E74-E24*E74/Main!$B$9)</f>
        <v>0</v>
      </c>
      <c r="F124" s="95">
        <f ca="1">IF(Main!$B$9=0,0,F24+F74-F24*F74/Main!$B$9)</f>
        <v>0</v>
      </c>
      <c r="G124" s="95">
        <f ca="1">IF(Main!$B$9=0,0,G24+G74-G24*G74/Main!$B$9)</f>
        <v>0</v>
      </c>
      <c r="H124" s="95">
        <f ca="1">IF(Main!$B$9=0,0,H24+H74-H24*H74/Main!$B$9)</f>
        <v>0</v>
      </c>
      <c r="I124" s="95">
        <f ca="1">IF(Main!$B$9=0,0,I24+I74-I24*I74/Main!$B$9)</f>
        <v>0</v>
      </c>
      <c r="J124" s="95">
        <f ca="1">IF(Main!$B$9=0,0,J24+J74-J24*J74/Main!$B$9)</f>
        <v>0</v>
      </c>
      <c r="K124" s="95">
        <f ca="1">IF(Main!$B$9=0,0,K24+K74-K24*K74/Main!$B$9)</f>
        <v>0</v>
      </c>
      <c r="L124" s="95">
        <f ca="1">IF(Main!$B$9=0,0,L24+L74-L24*L74/Main!$B$9)</f>
        <v>0</v>
      </c>
      <c r="M124" s="95">
        <f ca="1">IF(Main!$B$9=0,0,M24+M74-M24*M74/Main!$B$9)</f>
        <v>0</v>
      </c>
      <c r="N124" s="95">
        <f ca="1">IF(Main!$B$9=0,0,N24+N74-N24*N74/Main!$B$9)</f>
        <v>0</v>
      </c>
      <c r="O124" s="95">
        <f ca="1">IF(Main!$B$9=0,0,O24+O74-O24*O74/Main!$B$9)</f>
        <v>0</v>
      </c>
      <c r="P124" s="95">
        <f ca="1">IF(Main!$B$9=0,0,P24+P74-P24*P74/Main!$B$9)</f>
        <v>0</v>
      </c>
      <c r="Q124" s="95">
        <f ca="1">IF(Main!$B$9=0,0,Q24+Q74-Q24*Q74/Main!$B$9)</f>
        <v>0</v>
      </c>
      <c r="R124" s="95">
        <f ca="1">IF(Main!$B$9=0,0,R24+R74-R24*R74/Main!$B$9)</f>
        <v>0</v>
      </c>
      <c r="S124" s="95">
        <f ca="1">IF(Main!$B$9=0,0,S24+S74-S24*S74/Main!$B$9)</f>
        <v>0</v>
      </c>
      <c r="T124" s="95">
        <f ca="1">IF(Main!$B$9=0,0,T24+T74-T24*T74/Main!$B$9)</f>
        <v>0</v>
      </c>
      <c r="U124" s="95">
        <f ca="1">IF(Main!$B$9=0,0,U24+U74-U24*U74/Main!$B$9)</f>
        <v>0</v>
      </c>
      <c r="V124" s="95">
        <f ca="1">IF(Main!$B$9=0,0,V24+V74-V24*V74/Main!$B$9)</f>
        <v>0</v>
      </c>
      <c r="W124" s="95">
        <f ca="1">IF(Main!$B$9=0,0,W24+W74-W24*W74/Main!$B$9)</f>
        <v>0</v>
      </c>
      <c r="X124" s="95">
        <f ca="1">IF(Main!$B$9=0,0,X24+X74-X24*X74/Main!$B$9)</f>
        <v>0</v>
      </c>
      <c r="Y124" s="95">
        <f ca="1">IF(Main!$B$9=0,0,Y24+Y74-Y24*Y74/Main!$B$9)</f>
        <v>0</v>
      </c>
      <c r="Z124" s="95">
        <f ca="1">IF(Main!$B$9=0,0,Z24+Z74-Z24*Z74/Main!$B$9)</f>
        <v>0</v>
      </c>
      <c r="AA124" s="95">
        <f ca="1">IF(Main!$B$9=0,0,AA24+AA74-AA24*AA74/Main!$B$9)</f>
        <v>0</v>
      </c>
      <c r="AB124" s="95">
        <f ca="1">IF(Main!$B$9=0,0,AB24+AB74-AB24*AB74/Main!$B$9)</f>
        <v>0</v>
      </c>
      <c r="AC124" s="95">
        <f ca="1">IF(Main!$B$9=0,0,AC24+AC74-AC24*AC74/Main!$B$9)</f>
        <v>0</v>
      </c>
      <c r="AD124" s="95">
        <f ca="1">IF(Main!$B$9=0,0,AD24+AD74-AD24*AD74/Main!$B$9)</f>
        <v>0</v>
      </c>
      <c r="AE124" s="95">
        <f ca="1">IF(Main!$B$9=0,0,AE24+AE74-AE24*AE74/Main!$B$9)</f>
        <v>0</v>
      </c>
      <c r="AF124" s="95">
        <f ca="1">IF(Main!$B$9=0,0,AF24+AF74-AF24*AF74/Main!$B$9)</f>
        <v>0</v>
      </c>
      <c r="AG124" s="95">
        <f ca="1">IF(Main!$B$9=0,0,AG24+AG74-AG24*AG74/Main!$B$9)</f>
        <v>0</v>
      </c>
      <c r="AH124" s="95">
        <f ca="1">IF(Main!$B$9=0,0,AH24+AH74-AH24*AH74/Main!$B$9)</f>
        <v>0</v>
      </c>
      <c r="AI124" s="95">
        <f ca="1">IF(Main!$B$9=0,0,AI24+AI74-AI24*AI74/Main!$B$9)</f>
        <v>0</v>
      </c>
      <c r="AJ124" s="95">
        <f ca="1">IF(Main!$B$9=0,0,AJ24+AJ74-AJ24*AJ74/Main!$B$9)</f>
        <v>0</v>
      </c>
      <c r="AK124" s="14"/>
      <c r="AL124" s="14"/>
      <c r="AM124" s="95">
        <f>IF(Main!$B$10=0,0,AM24+AM74-(AM24*AM74/Main!$B$10))</f>
        <v>0</v>
      </c>
      <c r="AN124" s="95">
        <f>IF(Main!$B$10=0,0,AN24+AN74-(AN24*AN74/Main!$B$10))</f>
        <v>0</v>
      </c>
      <c r="AO124" s="95">
        <f>IF(Main!$B$10=0,0,AO24+AO74-(AO24*AO74/Main!$B$10))</f>
        <v>0</v>
      </c>
      <c r="AP124" s="95">
        <f>IF(Main!$B$10=0,0,AP24+AP74-(AP24*AP74/Main!$B$10))</f>
        <v>0</v>
      </c>
      <c r="AQ124" s="95">
        <f>IF(Main!$B$10=0,0,AQ24+AQ74-(AQ24*AQ74/Main!$B$10))</f>
        <v>0</v>
      </c>
      <c r="AR124" s="95">
        <f>IF(Main!$B$10=0,0,AR24+AR74-(AR24*AR74/Main!$B$10))</f>
        <v>0</v>
      </c>
      <c r="AS124" s="95">
        <f>IF(Main!$B$10=0,0,AS24+AS74-(AS24*AS74/Main!$B$10))</f>
        <v>0</v>
      </c>
      <c r="AT124" s="95">
        <f>IF(Main!$B$10=0,0,AT24+AT74-(AT24*AT74/Main!$B$10))</f>
        <v>0</v>
      </c>
      <c r="AU124" s="95">
        <f>IF(Main!$B$10=0,0,AU24+AU74-(AU24*AU74/Main!$B$10))</f>
        <v>0</v>
      </c>
      <c r="AV124" s="95">
        <f>IF(Main!$B$10=0,0,AV24+AV74-(AV24*AV74/Main!$B$10))</f>
        <v>0</v>
      </c>
      <c r="AW124" s="95">
        <f>IF(Main!$B$10=0,0,AW24+AW74-(AW24*AW74/Main!$B$10))</f>
        <v>0</v>
      </c>
      <c r="AX124" s="95">
        <f>IF(Main!$B$10=0,0,AX24+AX74-(AX24*AX74/Main!$B$10))</f>
        <v>0</v>
      </c>
      <c r="AY124" s="95">
        <f>IF(Main!$B$10=0,0,AY24+AY74-(AY24*AY74/Main!$B$10))</f>
        <v>0</v>
      </c>
      <c r="AZ124" s="95">
        <f>IF(Main!$B$10=0,0,AZ24+AZ74-(AZ24*AZ74/Main!$B$10))</f>
        <v>0</v>
      </c>
      <c r="BA124" s="95">
        <f>IF(Main!$B$10=0,0,BA24+BA74-(BA24*BA74/Main!$B$10))</f>
        <v>0</v>
      </c>
      <c r="BB124" s="95">
        <f>IF(Main!$B$10=0,0,BB24+BB74-(BB24*BB74/Main!$B$10))</f>
        <v>0</v>
      </c>
      <c r="BC124" s="95">
        <f>IF(Main!$B$10=0,0,BC24+BC74-(BC24*BC74/Main!$B$10))</f>
        <v>0</v>
      </c>
      <c r="BD124" s="95">
        <f>IF(Main!$B$10=0,0,BD24+BD74-(BD24*BD74/Main!$B$10))</f>
        <v>0</v>
      </c>
      <c r="BE124" s="95">
        <f>IF(Main!$B$10=0,0,BE24+BE74-(BE24*BE74/Main!$B$10))</f>
        <v>0</v>
      </c>
      <c r="BF124" s="95">
        <f>IF(Main!$B$10=0,0,BF24+BF74-(BF24*BF74/Main!$B$10))</f>
        <v>0</v>
      </c>
      <c r="BG124" s="95">
        <f>IF(Main!$B$10=0,0,BG24+BG74-(BG24*BG74/Main!$B$10))</f>
        <v>0</v>
      </c>
      <c r="BH124" s="95">
        <f>IF(Main!$B$10=0,0,BH24+BH74-(BH24*BH74/Main!$B$10))</f>
        <v>0</v>
      </c>
      <c r="BI124" s="95">
        <f>IF(Main!$B$10=0,0,BI24+BI74-(BI24*BI74/Main!$B$10))</f>
        <v>0</v>
      </c>
      <c r="BJ124" s="95">
        <f>IF(Main!$B$10=0,0,BJ24+BJ74-(BJ24*BJ74/Main!$B$10))</f>
        <v>0</v>
      </c>
      <c r="BK124" s="95">
        <f>IF(Main!$B$10=0,0,BK24+BK74-(BK24*BK74/Main!$B$10))</f>
        <v>0</v>
      </c>
      <c r="BL124" s="95">
        <f>IF(Main!$B$10=0,0,BL24+BL74-(BL24*BL74/Main!$B$10))</f>
        <v>0</v>
      </c>
      <c r="BM124" s="95">
        <f>IF(Main!$B$10=0,0,BM24+BM74-(BM24*BM74/Main!$B$10))</f>
        <v>0</v>
      </c>
      <c r="BN124" s="95">
        <f>IF(Main!$B$10=0,0,BN24+BN74-(BN24*BN74/Main!$B$10))</f>
        <v>0</v>
      </c>
      <c r="BO124" s="95">
        <f>IF(Main!$B$10=0,0,BO24+BO74-(BO24*BO74/Main!$B$10))</f>
        <v>0</v>
      </c>
      <c r="BP124" s="95">
        <f>IF(Main!$B$10=0,0,BP24+BP74-(BP24*BP74/Main!$B$10))</f>
        <v>0</v>
      </c>
      <c r="BQ124" s="95">
        <f>IF(Main!$B$10=0,0,BQ24+BQ74-(BQ24*BQ74/Main!$B$10))</f>
        <v>0</v>
      </c>
      <c r="BR124" s="95">
        <f>IF(Main!$B$10=0,0,BR24+BR74-(BR24*BR74/Main!$B$10))</f>
        <v>0</v>
      </c>
    </row>
    <row r="125" spans="1:70" ht="10.5" x14ac:dyDescent="0.25">
      <c r="B125" s="8" t="s">
        <v>188</v>
      </c>
      <c r="C125" s="8"/>
      <c r="D125" s="8"/>
      <c r="E125" s="95">
        <f ca="1">IF(Main!$B$9=0,0,E25+E75-E25*E75/Main!$B$9)</f>
        <v>0</v>
      </c>
      <c r="F125" s="95">
        <f ca="1">IF(Main!$B$9=0,0,F25+F75-F25*F75/Main!$B$9)</f>
        <v>0</v>
      </c>
      <c r="G125" s="95">
        <f ca="1">IF(Main!$B$9=0,0,G25+G75-G25*G75/Main!$B$9)</f>
        <v>0</v>
      </c>
      <c r="H125" s="95">
        <f ca="1">IF(Main!$B$9=0,0,H25+H75-H25*H75/Main!$B$9)</f>
        <v>0</v>
      </c>
      <c r="I125" s="95">
        <f ca="1">IF(Main!$B$9=0,0,I25+I75-I25*I75/Main!$B$9)</f>
        <v>0</v>
      </c>
      <c r="J125" s="95">
        <f ca="1">IF(Main!$B$9=0,0,J25+J75-J25*J75/Main!$B$9)</f>
        <v>0</v>
      </c>
      <c r="K125" s="95">
        <f ca="1">IF(Main!$B$9=0,0,K25+K75-K25*K75/Main!$B$9)</f>
        <v>0</v>
      </c>
      <c r="L125" s="95">
        <f ca="1">IF(Main!$B$9=0,0,L25+L75-L25*L75/Main!$B$9)</f>
        <v>0</v>
      </c>
      <c r="M125" s="95">
        <f ca="1">IF(Main!$B$9=0,0,M25+M75-M25*M75/Main!$B$9)</f>
        <v>0</v>
      </c>
      <c r="N125" s="95">
        <f ca="1">IF(Main!$B$9=0,0,N25+N75-N25*N75/Main!$B$9)</f>
        <v>0</v>
      </c>
      <c r="O125" s="95">
        <f ca="1">IF(Main!$B$9=0,0,O25+O75-O25*O75/Main!$B$9)</f>
        <v>0</v>
      </c>
      <c r="P125" s="95">
        <f ca="1">IF(Main!$B$9=0,0,P25+P75-P25*P75/Main!$B$9)</f>
        <v>0</v>
      </c>
      <c r="Q125" s="95">
        <f ca="1">IF(Main!$B$9=0,0,Q25+Q75-Q25*Q75/Main!$B$9)</f>
        <v>0</v>
      </c>
      <c r="R125" s="95">
        <f ca="1">IF(Main!$B$9=0,0,R25+R75-R25*R75/Main!$B$9)</f>
        <v>0</v>
      </c>
      <c r="S125" s="95">
        <f ca="1">IF(Main!$B$9=0,0,S25+S75-S25*S75/Main!$B$9)</f>
        <v>0</v>
      </c>
      <c r="T125" s="95">
        <f ca="1">IF(Main!$B$9=0,0,T25+T75-T25*T75/Main!$B$9)</f>
        <v>0</v>
      </c>
      <c r="U125" s="95">
        <f ca="1">IF(Main!$B$9=0,0,U25+U75-U25*U75/Main!$B$9)</f>
        <v>0</v>
      </c>
      <c r="V125" s="95">
        <f ca="1">IF(Main!$B$9=0,0,V25+V75-V25*V75/Main!$B$9)</f>
        <v>0</v>
      </c>
      <c r="W125" s="95">
        <f ca="1">IF(Main!$B$9=0,0,W25+W75-W25*W75/Main!$B$9)</f>
        <v>0</v>
      </c>
      <c r="X125" s="95">
        <f ca="1">IF(Main!$B$9=0,0,X25+X75-X25*X75/Main!$B$9)</f>
        <v>0</v>
      </c>
      <c r="Y125" s="95">
        <f ca="1">IF(Main!$B$9=0,0,Y25+Y75-Y25*Y75/Main!$B$9)</f>
        <v>0</v>
      </c>
      <c r="Z125" s="95">
        <f ca="1">IF(Main!$B$9=0,0,Z25+Z75-Z25*Z75/Main!$B$9)</f>
        <v>0</v>
      </c>
      <c r="AA125" s="95">
        <f ca="1">IF(Main!$B$9=0,0,AA25+AA75-AA25*AA75/Main!$B$9)</f>
        <v>0</v>
      </c>
      <c r="AB125" s="95">
        <f ca="1">IF(Main!$B$9=0,0,AB25+AB75-AB25*AB75/Main!$B$9)</f>
        <v>0</v>
      </c>
      <c r="AC125" s="95">
        <f ca="1">IF(Main!$B$9=0,0,AC25+AC75-AC25*AC75/Main!$B$9)</f>
        <v>0</v>
      </c>
      <c r="AD125" s="95">
        <f ca="1">IF(Main!$B$9=0,0,AD25+AD75-AD25*AD75/Main!$B$9)</f>
        <v>0</v>
      </c>
      <c r="AE125" s="95">
        <f ca="1">IF(Main!$B$9=0,0,AE25+AE75-AE25*AE75/Main!$B$9)</f>
        <v>0</v>
      </c>
      <c r="AF125" s="95">
        <f ca="1">IF(Main!$B$9=0,0,AF25+AF75-AF25*AF75/Main!$B$9)</f>
        <v>0</v>
      </c>
      <c r="AG125" s="95">
        <f ca="1">IF(Main!$B$9=0,0,AG25+AG75-AG25*AG75/Main!$B$9)</f>
        <v>0</v>
      </c>
      <c r="AH125" s="95">
        <f ca="1">IF(Main!$B$9=0,0,AH25+AH75-AH25*AH75/Main!$B$9)</f>
        <v>0</v>
      </c>
      <c r="AI125" s="95">
        <f ca="1">IF(Main!$B$9=0,0,AI25+AI75-AI25*AI75/Main!$B$9)</f>
        <v>0</v>
      </c>
      <c r="AJ125" s="95">
        <f ca="1">IF(Main!$B$9=0,0,AJ25+AJ75-AJ25*AJ75/Main!$B$9)</f>
        <v>0</v>
      </c>
      <c r="AK125" s="14"/>
      <c r="AL125" s="14"/>
      <c r="AM125" s="95">
        <f>IF(Main!$B$10=0,0,AM25+AM75-(AM25*AM75/Main!$B$10))</f>
        <v>0</v>
      </c>
      <c r="AN125" s="95">
        <f>IF(Main!$B$10=0,0,AN25+AN75-(AN25*AN75/Main!$B$10))</f>
        <v>0</v>
      </c>
      <c r="AO125" s="95">
        <f>IF(Main!$B$10=0,0,AO25+AO75-(AO25*AO75/Main!$B$10))</f>
        <v>0</v>
      </c>
      <c r="AP125" s="95">
        <f>IF(Main!$B$10=0,0,AP25+AP75-(AP25*AP75/Main!$B$10))</f>
        <v>0</v>
      </c>
      <c r="AQ125" s="95">
        <f>IF(Main!$B$10=0,0,AQ25+AQ75-(AQ25*AQ75/Main!$B$10))</f>
        <v>0</v>
      </c>
      <c r="AR125" s="95">
        <f>IF(Main!$B$10=0,0,AR25+AR75-(AR25*AR75/Main!$B$10))</f>
        <v>0</v>
      </c>
      <c r="AS125" s="95">
        <f>IF(Main!$B$10=0,0,AS25+AS75-(AS25*AS75/Main!$B$10))</f>
        <v>0</v>
      </c>
      <c r="AT125" s="95">
        <f>IF(Main!$B$10=0,0,AT25+AT75-(AT25*AT75/Main!$B$10))</f>
        <v>0</v>
      </c>
      <c r="AU125" s="95">
        <f>IF(Main!$B$10=0,0,AU25+AU75-(AU25*AU75/Main!$B$10))</f>
        <v>0</v>
      </c>
      <c r="AV125" s="95">
        <f>IF(Main!$B$10=0,0,AV25+AV75-(AV25*AV75/Main!$B$10))</f>
        <v>0</v>
      </c>
      <c r="AW125" s="95">
        <f>IF(Main!$B$10=0,0,AW25+AW75-(AW25*AW75/Main!$B$10))</f>
        <v>0</v>
      </c>
      <c r="AX125" s="95">
        <f>IF(Main!$B$10=0,0,AX25+AX75-(AX25*AX75/Main!$B$10))</f>
        <v>0</v>
      </c>
      <c r="AY125" s="95">
        <f>IF(Main!$B$10=0,0,AY25+AY75-(AY25*AY75/Main!$B$10))</f>
        <v>0</v>
      </c>
      <c r="AZ125" s="95">
        <f>IF(Main!$B$10=0,0,AZ25+AZ75-(AZ25*AZ75/Main!$B$10))</f>
        <v>0</v>
      </c>
      <c r="BA125" s="95">
        <f>IF(Main!$B$10=0,0,BA25+BA75-(BA25*BA75/Main!$B$10))</f>
        <v>0</v>
      </c>
      <c r="BB125" s="95">
        <f>IF(Main!$B$10=0,0,BB25+BB75-(BB25*BB75/Main!$B$10))</f>
        <v>0</v>
      </c>
      <c r="BC125" s="95">
        <f>IF(Main!$B$10=0,0,BC25+BC75-(BC25*BC75/Main!$B$10))</f>
        <v>0</v>
      </c>
      <c r="BD125" s="95">
        <f>IF(Main!$B$10=0,0,BD25+BD75-(BD25*BD75/Main!$B$10))</f>
        <v>0</v>
      </c>
      <c r="BE125" s="95">
        <f>IF(Main!$B$10=0,0,BE25+BE75-(BE25*BE75/Main!$B$10))</f>
        <v>0</v>
      </c>
      <c r="BF125" s="95">
        <f>IF(Main!$B$10=0,0,BF25+BF75-(BF25*BF75/Main!$B$10))</f>
        <v>0</v>
      </c>
      <c r="BG125" s="95">
        <f>IF(Main!$B$10=0,0,BG25+BG75-(BG25*BG75/Main!$B$10))</f>
        <v>0</v>
      </c>
      <c r="BH125" s="95">
        <f>IF(Main!$B$10=0,0,BH25+BH75-(BH25*BH75/Main!$B$10))</f>
        <v>0</v>
      </c>
      <c r="BI125" s="95">
        <f>IF(Main!$B$10=0,0,BI25+BI75-(BI25*BI75/Main!$B$10))</f>
        <v>0</v>
      </c>
      <c r="BJ125" s="95">
        <f>IF(Main!$B$10=0,0,BJ25+BJ75-(BJ25*BJ75/Main!$B$10))</f>
        <v>0</v>
      </c>
      <c r="BK125" s="95">
        <f>IF(Main!$B$10=0,0,BK25+BK75-(BK25*BK75/Main!$B$10))</f>
        <v>0</v>
      </c>
      <c r="BL125" s="95">
        <f>IF(Main!$B$10=0,0,BL25+BL75-(BL25*BL75/Main!$B$10))</f>
        <v>0</v>
      </c>
      <c r="BM125" s="95">
        <f>IF(Main!$B$10=0,0,BM25+BM75-(BM25*BM75/Main!$B$10))</f>
        <v>0</v>
      </c>
      <c r="BN125" s="95">
        <f>IF(Main!$B$10=0,0,BN25+BN75-(BN25*BN75/Main!$B$10))</f>
        <v>0</v>
      </c>
      <c r="BO125" s="95">
        <f>IF(Main!$B$10=0,0,BO25+BO75-(BO25*BO75/Main!$B$10))</f>
        <v>0</v>
      </c>
      <c r="BP125" s="95">
        <f>IF(Main!$B$10=0,0,BP25+BP75-(BP25*BP75/Main!$B$10))</f>
        <v>0</v>
      </c>
      <c r="BQ125" s="95">
        <f>IF(Main!$B$10=0,0,BQ25+BQ75-(BQ25*BQ75/Main!$B$10))</f>
        <v>0</v>
      </c>
      <c r="BR125" s="95">
        <f>IF(Main!$B$10=0,0,BR25+BR75-(BR25*BR75/Main!$B$10))</f>
        <v>0</v>
      </c>
    </row>
    <row r="126" spans="1:70" ht="10.5" x14ac:dyDescent="0.25">
      <c r="B126" s="8" t="s">
        <v>189</v>
      </c>
      <c r="C126" s="8"/>
      <c r="D126" s="8"/>
      <c r="E126" s="95">
        <f ca="1">IF(Main!$B$9=0,0,E26+E76-E26*E76/Main!$B$9)</f>
        <v>0</v>
      </c>
      <c r="F126" s="95">
        <f ca="1">IF(Main!$B$9=0,0,F26+F76-F26*F76/Main!$B$9)</f>
        <v>0</v>
      </c>
      <c r="G126" s="95">
        <f ca="1">IF(Main!$B$9=0,0,G26+G76-G26*G76/Main!$B$9)</f>
        <v>0</v>
      </c>
      <c r="H126" s="95">
        <f ca="1">IF(Main!$B$9=0,0,H26+H76-H26*H76/Main!$B$9)</f>
        <v>0</v>
      </c>
      <c r="I126" s="95">
        <f ca="1">IF(Main!$B$9=0,0,I26+I76-I26*I76/Main!$B$9)</f>
        <v>0</v>
      </c>
      <c r="J126" s="95">
        <f ca="1">IF(Main!$B$9=0,0,J26+J76-J26*J76/Main!$B$9)</f>
        <v>0</v>
      </c>
      <c r="K126" s="95">
        <f ca="1">IF(Main!$B$9=0,0,K26+K76-K26*K76/Main!$B$9)</f>
        <v>0</v>
      </c>
      <c r="L126" s="95">
        <f ca="1">IF(Main!$B$9=0,0,L26+L76-L26*L76/Main!$B$9)</f>
        <v>0</v>
      </c>
      <c r="M126" s="95">
        <f ca="1">IF(Main!$B$9=0,0,M26+M76-M26*M76/Main!$B$9)</f>
        <v>0</v>
      </c>
      <c r="N126" s="95">
        <f ca="1">IF(Main!$B$9=0,0,N26+N76-N26*N76/Main!$B$9)</f>
        <v>0</v>
      </c>
      <c r="O126" s="95">
        <f ca="1">IF(Main!$B$9=0,0,O26+O76-O26*O76/Main!$B$9)</f>
        <v>0</v>
      </c>
      <c r="P126" s="95">
        <f ca="1">IF(Main!$B$9=0,0,P26+P76-P26*P76/Main!$B$9)</f>
        <v>0</v>
      </c>
      <c r="Q126" s="95">
        <f ca="1">IF(Main!$B$9=0,0,Q26+Q76-Q26*Q76/Main!$B$9)</f>
        <v>0</v>
      </c>
      <c r="R126" s="95">
        <f ca="1">IF(Main!$B$9=0,0,R26+R76-R26*R76/Main!$B$9)</f>
        <v>0</v>
      </c>
      <c r="S126" s="95">
        <f ca="1">IF(Main!$B$9=0,0,S26+S76-S26*S76/Main!$B$9)</f>
        <v>0</v>
      </c>
      <c r="T126" s="95">
        <f ca="1">IF(Main!$B$9=0,0,T26+T76-T26*T76/Main!$B$9)</f>
        <v>0</v>
      </c>
      <c r="U126" s="95">
        <f ca="1">IF(Main!$B$9=0,0,U26+U76-U26*U76/Main!$B$9)</f>
        <v>0</v>
      </c>
      <c r="V126" s="95">
        <f ca="1">IF(Main!$B$9=0,0,V26+V76-V26*V76/Main!$B$9)</f>
        <v>0</v>
      </c>
      <c r="W126" s="95">
        <f ca="1">IF(Main!$B$9=0,0,W26+W76-W26*W76/Main!$B$9)</f>
        <v>0</v>
      </c>
      <c r="X126" s="95">
        <f ca="1">IF(Main!$B$9=0,0,X26+X76-X26*X76/Main!$B$9)</f>
        <v>0</v>
      </c>
      <c r="Y126" s="95">
        <f ca="1">IF(Main!$B$9=0,0,Y26+Y76-Y26*Y76/Main!$B$9)</f>
        <v>0</v>
      </c>
      <c r="Z126" s="95">
        <f ca="1">IF(Main!$B$9=0,0,Z26+Z76-Z26*Z76/Main!$B$9)</f>
        <v>0</v>
      </c>
      <c r="AA126" s="95">
        <f ca="1">IF(Main!$B$9=0,0,AA26+AA76-AA26*AA76/Main!$B$9)</f>
        <v>0</v>
      </c>
      <c r="AB126" s="95">
        <f ca="1">IF(Main!$B$9=0,0,AB26+AB76-AB26*AB76/Main!$B$9)</f>
        <v>0</v>
      </c>
      <c r="AC126" s="95">
        <f ca="1">IF(Main!$B$9=0,0,AC26+AC76-AC26*AC76/Main!$B$9)</f>
        <v>0</v>
      </c>
      <c r="AD126" s="95">
        <f ca="1">IF(Main!$B$9=0,0,AD26+AD76-AD26*AD76/Main!$B$9)</f>
        <v>0</v>
      </c>
      <c r="AE126" s="95">
        <f ca="1">IF(Main!$B$9=0,0,AE26+AE76-AE26*AE76/Main!$B$9)</f>
        <v>0</v>
      </c>
      <c r="AF126" s="95">
        <f ca="1">IF(Main!$B$9=0,0,AF26+AF76-AF26*AF76/Main!$B$9)</f>
        <v>0</v>
      </c>
      <c r="AG126" s="95">
        <f ca="1">IF(Main!$B$9=0,0,AG26+AG76-AG26*AG76/Main!$B$9)</f>
        <v>0</v>
      </c>
      <c r="AH126" s="95">
        <f ca="1">IF(Main!$B$9=0,0,AH26+AH76-AH26*AH76/Main!$B$9)</f>
        <v>0</v>
      </c>
      <c r="AI126" s="95">
        <f ca="1">IF(Main!$B$9=0,0,AI26+AI76-AI26*AI76/Main!$B$9)</f>
        <v>0</v>
      </c>
      <c r="AJ126" s="95">
        <f ca="1">IF(Main!$B$9=0,0,AJ26+AJ76-AJ26*AJ76/Main!$B$9)</f>
        <v>0</v>
      </c>
      <c r="AK126" s="14"/>
      <c r="AL126" s="14"/>
      <c r="AM126" s="95">
        <f>IF(Main!$B$10=0,0,AM26+AM76-(AM26*AM76/Main!$B$10))</f>
        <v>0</v>
      </c>
      <c r="AN126" s="95">
        <f>IF(Main!$B$10=0,0,AN26+AN76-(AN26*AN76/Main!$B$10))</f>
        <v>0</v>
      </c>
      <c r="AO126" s="95">
        <f>IF(Main!$B$10=0,0,AO26+AO76-(AO26*AO76/Main!$B$10))</f>
        <v>0</v>
      </c>
      <c r="AP126" s="95">
        <f>IF(Main!$B$10=0,0,AP26+AP76-(AP26*AP76/Main!$B$10))</f>
        <v>0</v>
      </c>
      <c r="AQ126" s="95">
        <f>IF(Main!$B$10=0,0,AQ26+AQ76-(AQ26*AQ76/Main!$B$10))</f>
        <v>0</v>
      </c>
      <c r="AR126" s="95">
        <f>IF(Main!$B$10=0,0,AR26+AR76-(AR26*AR76/Main!$B$10))</f>
        <v>0</v>
      </c>
      <c r="AS126" s="95">
        <f>IF(Main!$B$10=0,0,AS26+AS76-(AS26*AS76/Main!$B$10))</f>
        <v>0</v>
      </c>
      <c r="AT126" s="95">
        <f>IF(Main!$B$10=0,0,AT26+AT76-(AT26*AT76/Main!$B$10))</f>
        <v>0</v>
      </c>
      <c r="AU126" s="95">
        <f>IF(Main!$B$10=0,0,AU26+AU76-(AU26*AU76/Main!$B$10))</f>
        <v>0</v>
      </c>
      <c r="AV126" s="95">
        <f>IF(Main!$B$10=0,0,AV26+AV76-(AV26*AV76/Main!$B$10))</f>
        <v>0</v>
      </c>
      <c r="AW126" s="95">
        <f>IF(Main!$B$10=0,0,AW26+AW76-(AW26*AW76/Main!$B$10))</f>
        <v>0</v>
      </c>
      <c r="AX126" s="95">
        <f>IF(Main!$B$10=0,0,AX26+AX76-(AX26*AX76/Main!$B$10))</f>
        <v>0</v>
      </c>
      <c r="AY126" s="95">
        <f>IF(Main!$B$10=0,0,AY26+AY76-(AY26*AY76/Main!$B$10))</f>
        <v>0</v>
      </c>
      <c r="AZ126" s="95">
        <f>IF(Main!$B$10=0,0,AZ26+AZ76-(AZ26*AZ76/Main!$B$10))</f>
        <v>0</v>
      </c>
      <c r="BA126" s="95">
        <f>IF(Main!$B$10=0,0,BA26+BA76-(BA26*BA76/Main!$B$10))</f>
        <v>0</v>
      </c>
      <c r="BB126" s="95">
        <f>IF(Main!$B$10=0,0,BB26+BB76-(BB26*BB76/Main!$B$10))</f>
        <v>0</v>
      </c>
      <c r="BC126" s="95">
        <f>IF(Main!$B$10=0,0,BC26+BC76-(BC26*BC76/Main!$B$10))</f>
        <v>0</v>
      </c>
      <c r="BD126" s="95">
        <f>IF(Main!$B$10=0,0,BD26+BD76-(BD26*BD76/Main!$B$10))</f>
        <v>0</v>
      </c>
      <c r="BE126" s="95">
        <f>IF(Main!$B$10=0,0,BE26+BE76-(BE26*BE76/Main!$B$10))</f>
        <v>0</v>
      </c>
      <c r="BF126" s="95">
        <f>IF(Main!$B$10=0,0,BF26+BF76-(BF26*BF76/Main!$B$10))</f>
        <v>0</v>
      </c>
      <c r="BG126" s="95">
        <f>IF(Main!$B$10=0,0,BG26+BG76-(BG26*BG76/Main!$B$10))</f>
        <v>0</v>
      </c>
      <c r="BH126" s="95">
        <f>IF(Main!$B$10=0,0,BH26+BH76-(BH26*BH76/Main!$B$10))</f>
        <v>0</v>
      </c>
      <c r="BI126" s="95">
        <f>IF(Main!$B$10=0,0,BI26+BI76-(BI26*BI76/Main!$B$10))</f>
        <v>0</v>
      </c>
      <c r="BJ126" s="95">
        <f>IF(Main!$B$10=0,0,BJ26+BJ76-(BJ26*BJ76/Main!$B$10))</f>
        <v>0</v>
      </c>
      <c r="BK126" s="95">
        <f>IF(Main!$B$10=0,0,BK26+BK76-(BK26*BK76/Main!$B$10))</f>
        <v>0</v>
      </c>
      <c r="BL126" s="95">
        <f>IF(Main!$B$10=0,0,BL26+BL76-(BL26*BL76/Main!$B$10))</f>
        <v>0</v>
      </c>
      <c r="BM126" s="95">
        <f>IF(Main!$B$10=0,0,BM26+BM76-(BM26*BM76/Main!$B$10))</f>
        <v>0</v>
      </c>
      <c r="BN126" s="95">
        <f>IF(Main!$B$10=0,0,BN26+BN76-(BN26*BN76/Main!$B$10))</f>
        <v>0</v>
      </c>
      <c r="BO126" s="95">
        <f>IF(Main!$B$10=0,0,BO26+BO76-(BO26*BO76/Main!$B$10))</f>
        <v>0</v>
      </c>
      <c r="BP126" s="95">
        <f>IF(Main!$B$10=0,0,BP26+BP76-(BP26*BP76/Main!$B$10))</f>
        <v>0</v>
      </c>
      <c r="BQ126" s="95">
        <f>IF(Main!$B$10=0,0,BQ26+BQ76-(BQ26*BQ76/Main!$B$10))</f>
        <v>0</v>
      </c>
      <c r="BR126" s="95">
        <f>IF(Main!$B$10=0,0,BR26+BR76-(BR26*BR76/Main!$B$10))</f>
        <v>0</v>
      </c>
    </row>
    <row r="127" spans="1:70" ht="10.5" x14ac:dyDescent="0.25"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14"/>
      <c r="AL127" s="14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</row>
    <row r="128" spans="1:70" ht="10.5" x14ac:dyDescent="0.25">
      <c r="A128" s="89" t="s">
        <v>193</v>
      </c>
      <c r="B128" s="8" t="s">
        <v>164</v>
      </c>
      <c r="C128" s="8"/>
      <c r="D128" s="8"/>
      <c r="E128" s="95">
        <f ca="1">IF(Main!$B$9=0,0,E28+E78-E28*E78/Main!$B$9)</f>
        <v>24.701580716135421</v>
      </c>
      <c r="F128" s="95">
        <f ca="1">IF(Main!$B$9=0,0,F28+F78-F28*F78/Main!$B$9)</f>
        <v>26.443248100938707</v>
      </c>
      <c r="G128" s="95">
        <f ca="1">IF(Main!$B$9=0,0,G28+G78-G28*G78/Main!$B$9)</f>
        <v>28.317461229567659</v>
      </c>
      <c r="H128" s="95">
        <f ca="1">IF(Main!$B$9=0,0,H28+H78-H28*H78/Main!$B$9)</f>
        <v>30.331588473107921</v>
      </c>
      <c r="I128" s="95">
        <f ca="1">IF(Main!$B$9=0,0,I28+I78-I28*I78/Main!$B$9)</f>
        <v>32.493253039126351</v>
      </c>
      <c r="J128" s="95">
        <f ca="1">IF(Main!$B$9=0,0,J28+J78-J28*J78/Main!$B$9)</f>
        <v>34.810335074943382</v>
      </c>
      <c r="K128" s="95">
        <f ca="1">IF(Main!$B$9=0,0,K28+K78-K28*K78/Main!$B$9)</f>
        <v>37.290973480940032</v>
      </c>
      <c r="L128" s="95">
        <f ca="1">IF(Main!$B$9=0,0,L28+L78-L28*L78/Main!$B$9)</f>
        <v>39.943567413840327</v>
      </c>
      <c r="M128" s="95">
        <f ca="1">IF(Main!$B$9=0,0,M28+M78-M28*M78/Main!$B$9)</f>
        <v>42.776777459126038</v>
      </c>
      <c r="N128" s="95">
        <f ca="1">IF(Main!$B$9=0,0,N28+N78-N28*N78/Main!$B$9)</f>
        <v>45.799526450973723</v>
      </c>
      <c r="O128" s="95">
        <f ca="1">IF(Main!$B$9=0,0,O28+O78-O28*O78/Main!$B$9)</f>
        <v>49.020999917355333</v>
      </c>
      <c r="P128" s="95">
        <f ca="1">IF(Main!$B$9=0,0,P28+P78-P28*P78/Main!$B$9)</f>
        <v>52.450646127222392</v>
      </c>
      <c r="Q128" s="95">
        <f ca="1">IF(Main!$B$9=0,0,Q28+Q78-Q28*Q78/Main!$B$9)</f>
        <v>56.098175716004853</v>
      </c>
      <c r="R128" s="95">
        <f ca="1">IF(Main!$B$9=0,0,R28+R78-R28*R78/Main!$B$9)</f>
        <v>59.97356086500492</v>
      </c>
      <c r="S128" s="95">
        <f ca="1">IF(Main!$B$9=0,0,S28+S78-S28*S78/Main!$B$9)</f>
        <v>64.08703400966246</v>
      </c>
      <c r="T128" s="95">
        <f ca="1">IF(Main!$B$9=0,0,T28+T78-T28*T78/Main!$B$9)</f>
        <v>68.449086051117931</v>
      </c>
      <c r="U128" s="95">
        <f ca="1">IF(Main!$B$9=0,0,U28+U78-U28*U78/Main!$B$9)</f>
        <v>73.070464045010439</v>
      </c>
      <c r="V128" s="95">
        <f ca="1">IF(Main!$B$9=0,0,V28+V78-V28*V78/Main!$B$9)</f>
        <v>77.962168341029553</v>
      </c>
      <c r="W128" s="95">
        <f ca="1">IF(Main!$B$9=0,0,W28+W78-W28*W78/Main!$B$9)</f>
        <v>83.135449146401186</v>
      </c>
      <c r="X128" s="95">
        <f ca="1">IF(Main!$B$9=0,0,X28+X78-X28*X78/Main!$B$9)</f>
        <v>88.601802486234604</v>
      </c>
      <c r="Y128" s="95">
        <f ca="1">IF(Main!$B$9=0,0,Y28+Y78-Y28*Y78/Main!$B$9)</f>
        <v>94.372965533508477</v>
      </c>
      <c r="Z128" s="95">
        <f ca="1">IF(Main!$B$9=0,0,Z28+Z78-Z28*Z78/Main!$B$9)</f>
        <v>100.46091128142508</v>
      </c>
      <c r="AA128" s="95">
        <f ca="1">IF(Main!$B$9=0,0,AA28+AA78-AA28*AA78/Main!$B$9)</f>
        <v>106.87784253093869</v>
      </c>
      <c r="AB128" s="95">
        <f ca="1">IF(Main!$B$9=0,0,AB28+AB78-AB28*AB78/Main!$B$9)</f>
        <v>113.63618516646561</v>
      </c>
      <c r="AC128" s="95">
        <f ca="1">IF(Main!$B$9=0,0,AC28+AC78-AC28*AC78/Main!$B$9)</f>
        <v>120.74858069312606</v>
      </c>
      <c r="AD128" s="95">
        <f ca="1">IF(Main!$B$9=0,0,AD28+AD78-AD28*AD78/Main!$B$9)</f>
        <v>128.22787800936342</v>
      </c>
      <c r="AE128" s="95">
        <f ca="1">IF(Main!$B$9=0,0,AE28+AE78-AE28*AE78/Main!$B$9)</f>
        <v>136.08712438944073</v>
      </c>
      <c r="AF128" s="95">
        <f ca="1">IF(Main!$B$9=0,0,AF28+AF78-AF28*AF78/Main!$B$9)</f>
        <v>144.33955565114346</v>
      </c>
      <c r="AG128" s="95">
        <f ca="1">IF(Main!$B$9=0,0,AG28+AG78-AG28*AG78/Main!$B$9)</f>
        <v>152.99858548503303</v>
      </c>
      <c r="AH128" s="95">
        <f ca="1">IF(Main!$B$9=0,0,AH28+AH78-AH28*AH78/Main!$B$9)</f>
        <v>162.07779392279946</v>
      </c>
      <c r="AI128" s="95">
        <f ca="1">IF(Main!$B$9=0,0,AI28+AI78-AI28*AI78/Main!$B$9)</f>
        <v>171.59091492367844</v>
      </c>
      <c r="AJ128" s="95">
        <f ca="1">IF(Main!$B$9=0,0,AJ28+AJ78-AJ28*AJ78/Main!$B$9)</f>
        <v>181.55182305952434</v>
      </c>
      <c r="AK128" s="14"/>
      <c r="AL128" s="14"/>
      <c r="AM128" s="95">
        <f>IF(Main!$B$10=0,0,AM28+AM78-AM28*AM78/Main!$B$10)</f>
        <v>0</v>
      </c>
      <c r="AN128" s="95">
        <f>IF(Main!$B$10=0,0,AN28+AN78-AN28*AN78/Main!$B$10)</f>
        <v>0</v>
      </c>
      <c r="AO128" s="95">
        <f>IF(Main!$B$10=0,0,AO28+AO78-AO28*AO78/Main!$B$10)</f>
        <v>0</v>
      </c>
      <c r="AP128" s="95">
        <f>IF(Main!$B$10=0,0,AP28+AP78-AP28*AP78/Main!$B$10)</f>
        <v>0</v>
      </c>
      <c r="AQ128" s="95">
        <f>IF(Main!$B$10=0,0,AQ28+AQ78-AQ28*AQ78/Main!$B$10)</f>
        <v>0</v>
      </c>
      <c r="AR128" s="95">
        <f>IF(Main!$B$10=0,0,AR28+AR78-AR28*AR78/Main!$B$10)</f>
        <v>0</v>
      </c>
      <c r="AS128" s="95">
        <f>IF(Main!$B$10=0,0,AS28+AS78-AS28*AS78/Main!$B$10)</f>
        <v>0</v>
      </c>
      <c r="AT128" s="95">
        <f>IF(Main!$B$10=0,0,AT28+AT78-AT28*AT78/Main!$B$10)</f>
        <v>0</v>
      </c>
      <c r="AU128" s="95">
        <f>IF(Main!$B$10=0,0,AU28+AU78-AU28*AU78/Main!$B$10)</f>
        <v>0</v>
      </c>
      <c r="AV128" s="95">
        <f>IF(Main!$B$10=0,0,AV28+AV78-AV28*AV78/Main!$B$10)</f>
        <v>0</v>
      </c>
      <c r="AW128" s="95">
        <f>IF(Main!$B$10=0,0,AW28+AW78-AW28*AW78/Main!$B$10)</f>
        <v>0</v>
      </c>
      <c r="AX128" s="95">
        <f>IF(Main!$B$10=0,0,AX28+AX78-AX28*AX78/Main!$B$10)</f>
        <v>0</v>
      </c>
      <c r="AY128" s="95">
        <f>IF(Main!$B$10=0,0,AY28+AY78-AY28*AY78/Main!$B$10)</f>
        <v>0</v>
      </c>
      <c r="AZ128" s="95">
        <f>IF(Main!$B$10=0,0,AZ28+AZ78-AZ28*AZ78/Main!$B$10)</f>
        <v>0</v>
      </c>
      <c r="BA128" s="95">
        <f>IF(Main!$B$10=0,0,BA28+BA78-BA28*BA78/Main!$B$10)</f>
        <v>0</v>
      </c>
      <c r="BB128" s="95">
        <f>IF(Main!$B$10=0,0,BB28+BB78-BB28*BB78/Main!$B$10)</f>
        <v>0</v>
      </c>
      <c r="BC128" s="95">
        <f>IF(Main!$B$10=0,0,BC28+BC78-BC28*BC78/Main!$B$10)</f>
        <v>0</v>
      </c>
      <c r="BD128" s="95">
        <f>IF(Main!$B$10=0,0,BD28+BD78-BD28*BD78/Main!$B$10)</f>
        <v>0</v>
      </c>
      <c r="BE128" s="95">
        <f>IF(Main!$B$10=0,0,BE28+BE78-BE28*BE78/Main!$B$10)</f>
        <v>0</v>
      </c>
      <c r="BF128" s="95">
        <f>IF(Main!$B$10=0,0,BF28+BF78-BF28*BF78/Main!$B$10)</f>
        <v>0</v>
      </c>
      <c r="BG128" s="95">
        <f>IF(Main!$B$10=0,0,BG28+BG78-BG28*BG78/Main!$B$10)</f>
        <v>0</v>
      </c>
      <c r="BH128" s="95">
        <f>IF(Main!$B$10=0,0,BH28+BH78-BH28*BH78/Main!$B$10)</f>
        <v>0</v>
      </c>
      <c r="BI128" s="95">
        <f>IF(Main!$B$10=0,0,BI28+BI78-BI28*BI78/Main!$B$10)</f>
        <v>0</v>
      </c>
      <c r="BJ128" s="95">
        <f>IF(Main!$B$10=0,0,BJ28+BJ78-BJ28*BJ78/Main!$B$10)</f>
        <v>0</v>
      </c>
      <c r="BK128" s="95">
        <f>IF(Main!$B$10=0,0,BK28+BK78-BK28*BK78/Main!$B$10)</f>
        <v>0</v>
      </c>
      <c r="BL128" s="95">
        <f>IF(Main!$B$10=0,0,BL28+BL78-BL28*BL78/Main!$B$10)</f>
        <v>0</v>
      </c>
      <c r="BM128" s="95">
        <f>IF(Main!$B$10=0,0,BM28+BM78-BM28*BM78/Main!$B$10)</f>
        <v>0</v>
      </c>
      <c r="BN128" s="95">
        <f>IF(Main!$B$10=0,0,BN28+BN78-BN28*BN78/Main!$B$10)</f>
        <v>0</v>
      </c>
      <c r="BO128" s="95">
        <f>IF(Main!$B$10=0,0,BO28+BO78-BO28*BO78/Main!$B$10)</f>
        <v>0</v>
      </c>
      <c r="BP128" s="95">
        <f>IF(Main!$B$10=0,0,BP28+BP78-BP28*BP78/Main!$B$10)</f>
        <v>0</v>
      </c>
      <c r="BQ128" s="95">
        <f>IF(Main!$B$10=0,0,BQ28+BQ78-BQ28*BQ78/Main!$B$10)</f>
        <v>0</v>
      </c>
      <c r="BR128" s="95">
        <f>IF(Main!$B$10=0,0,BR28+BR78-BR28*BR78/Main!$B$10)</f>
        <v>0</v>
      </c>
    </row>
    <row r="129" spans="1:70" ht="10.5" x14ac:dyDescent="0.25">
      <c r="A129" s="15" t="s">
        <v>195</v>
      </c>
      <c r="B129" s="8" t="s">
        <v>166</v>
      </c>
      <c r="C129" s="8"/>
      <c r="D129" s="8"/>
      <c r="E129" s="95">
        <f ca="1">IF(Main!$B$9=0,0,E29+E79-E29*E79/Main!$B$9)</f>
        <v>2.7897314955324486</v>
      </c>
      <c r="F129" s="95">
        <f ca="1">IF(Main!$B$9=0,0,F29+F79-F29*F79/Main!$B$9)</f>
        <v>2.9863157237252818</v>
      </c>
      <c r="G129" s="95">
        <f ca="1">IF(Main!$B$9=0,0,G29+G79-G29*G79/Main!$B$9)</f>
        <v>3.1979396707751921</v>
      </c>
      <c r="H129" s="95">
        <f ca="1">IF(Main!$B$9=0,0,H29+H79-H29*H79/Main!$B$9)</f>
        <v>3.4254532851210726</v>
      </c>
      <c r="I129" s="95">
        <f ca="1">IF(Main!$B$9=0,0,I29+I79-I29*I79/Main!$B$9)</f>
        <v>3.6697380551010887</v>
      </c>
      <c r="J129" s="95">
        <f ca="1">IF(Main!$B$9=0,0,J29+J79-J29*J79/Main!$B$9)</f>
        <v>3.9317075698780277</v>
      </c>
      <c r="K129" s="95">
        <f ca="1">IF(Main!$B$9=0,0,K29+K79-K29*K79/Main!$B$9)</f>
        <v>4.2123080770600554</v>
      </c>
      <c r="L129" s="95">
        <f ca="1">IF(Main!$B$9=0,0,L29+L79-L29*L79/Main!$B$9)</f>
        <v>4.5125190367198078</v>
      </c>
      <c r="M129" s="95">
        <f ca="1">IF(Main!$B$9=0,0,M29+M79-M29*M79/Main!$B$9)</f>
        <v>4.8333536714995038</v>
      </c>
      <c r="N129" s="95">
        <f ca="1">IF(Main!$B$9=0,0,N29+N79-N29*N79/Main!$B$9)</f>
        <v>5.175859512474374</v>
      </c>
      <c r="O129" s="95">
        <f ca="1">IF(Main!$B$9=0,0,O29+O79-O29*O79/Main!$B$9)</f>
        <v>5.5411189404305095</v>
      </c>
      <c r="P129" s="95">
        <f ca="1">IF(Main!$B$9=0,0,P29+P79-P29*P79/Main!$B$9)</f>
        <v>5.9302497221966846</v>
      </c>
      <c r="Q129" s="95">
        <f ca="1">IF(Main!$B$9=0,0,Q29+Q79-Q29*Q79/Main!$B$9)</f>
        <v>6.3444055416526259</v>
      </c>
      <c r="R129" s="95">
        <f ca="1">IF(Main!$B$9=0,0,R29+R79-R29*R79/Main!$B$9)</f>
        <v>6.7847765250185184</v>
      </c>
      <c r="S129" s="95">
        <f ca="1">IF(Main!$B$9=0,0,S29+S79-S29*S79/Main!$B$9)</f>
        <v>7.252589760012544</v>
      </c>
      <c r="T129" s="95">
        <f ca="1">IF(Main!$B$9=0,0,T29+T79-T29*T79/Main!$B$9)</f>
        <v>7.7491098084444907</v>
      </c>
      <c r="U129" s="95">
        <f ca="1">IF(Main!$B$9=0,0,U29+U79-U29*U79/Main!$B$9)</f>
        <v>8.2756392117945143</v>
      </c>
      <c r="V129" s="95">
        <f ca="1">IF(Main!$B$9=0,0,V29+V79-V29*V79/Main!$B$9)</f>
        <v>8.8335189893063983</v>
      </c>
      <c r="W129" s="95">
        <f ca="1">IF(Main!$B$9=0,0,W29+W79-W29*W79/Main!$B$9)</f>
        <v>9.4241291281047523</v>
      </c>
      <c r="X129" s="95">
        <f ca="1">IF(Main!$B$9=0,0,X29+X79-X29*X79/Main!$B$9)</f>
        <v>10.048889064824831</v>
      </c>
      <c r="Y129" s="95">
        <f ca="1">IF(Main!$B$9=0,0,Y29+Y79-Y29*Y79/Main!$B$9)</f>
        <v>10.70925815822296</v>
      </c>
      <c r="Z129" s="95">
        <f ca="1">IF(Main!$B$9=0,0,Z29+Z79-Z29*Z79/Main!$B$9)</f>
        <v>11.406736152213853</v>
      </c>
      <c r="AA129" s="95">
        <f ca="1">IF(Main!$B$9=0,0,AA29+AA79-AA29*AA79/Main!$B$9)</f>
        <v>12.142863628759413</v>
      </c>
      <c r="AB129" s="95">
        <f ca="1">IF(Main!$B$9=0,0,AB29+AB79-AB29*AB79/Main!$B$9)</f>
        <v>12.919222450011246</v>
      </c>
      <c r="AC129" s="95">
        <f ca="1">IF(Main!$B$9=0,0,AC29+AC79-AC29*AC79/Main!$B$9)</f>
        <v>13.737436189086559</v>
      </c>
      <c r="AD129" s="95">
        <f ca="1">IF(Main!$B$9=0,0,AD29+AD79-AD29*AD79/Main!$B$9)</f>
        <v>14.59917054883404</v>
      </c>
      <c r="AE129" s="95">
        <f ca="1">IF(Main!$B$9=0,0,AE29+AE79-AE29*AE79/Main!$B$9)</f>
        <v>15.506133767922819</v>
      </c>
      <c r="AF129" s="95">
        <f ca="1">IF(Main!$B$9=0,0,AF29+AF79-AF29*AF79/Main!$B$9)</f>
        <v>16.460077013564206</v>
      </c>
      <c r="AG129" s="95">
        <f ca="1">IF(Main!$B$9=0,0,AG29+AG79-AG29*AG79/Main!$B$9)</f>
        <v>17.462794760151571</v>
      </c>
      <c r="AH129" s="95">
        <f ca="1">IF(Main!$B$9=0,0,AH29+AH79-AH29*AH79/Main!$B$9)</f>
        <v>18.516125153079777</v>
      </c>
      <c r="AI129" s="95">
        <f ca="1">IF(Main!$B$9=0,0,AI29+AI79-AI29*AI79/Main!$B$9)</f>
        <v>19.621950356980825</v>
      </c>
      <c r="AJ129" s="95">
        <f ca="1">IF(Main!$B$9=0,0,AJ29+AJ79-AJ29*AJ79/Main!$B$9)</f>
        <v>20.782196887587865</v>
      </c>
      <c r="AK129" s="14"/>
      <c r="AL129" s="14"/>
      <c r="AM129" s="95">
        <f>IF(Main!$B$10=0,0,AM29+AM79-AM29*AM79/Main!$B$10)</f>
        <v>0</v>
      </c>
      <c r="AN129" s="95">
        <f>IF(Main!$B$10=0,0,AN29+AN79-AN29*AN79/Main!$B$10)</f>
        <v>0</v>
      </c>
      <c r="AO129" s="95">
        <f>IF(Main!$B$10=0,0,AO29+AO79-AO29*AO79/Main!$B$10)</f>
        <v>0</v>
      </c>
      <c r="AP129" s="95">
        <f>IF(Main!$B$10=0,0,AP29+AP79-AP29*AP79/Main!$B$10)</f>
        <v>0</v>
      </c>
      <c r="AQ129" s="95">
        <f>IF(Main!$B$10=0,0,AQ29+AQ79-AQ29*AQ79/Main!$B$10)</f>
        <v>0</v>
      </c>
      <c r="AR129" s="95">
        <f>IF(Main!$B$10=0,0,AR29+AR79-AR29*AR79/Main!$B$10)</f>
        <v>0</v>
      </c>
      <c r="AS129" s="95">
        <f>IF(Main!$B$10=0,0,AS29+AS79-AS29*AS79/Main!$B$10)</f>
        <v>0</v>
      </c>
      <c r="AT129" s="95">
        <f>IF(Main!$B$10=0,0,AT29+AT79-AT29*AT79/Main!$B$10)</f>
        <v>0</v>
      </c>
      <c r="AU129" s="95">
        <f>IF(Main!$B$10=0,0,AU29+AU79-AU29*AU79/Main!$B$10)</f>
        <v>0</v>
      </c>
      <c r="AV129" s="95">
        <f>IF(Main!$B$10=0,0,AV29+AV79-AV29*AV79/Main!$B$10)</f>
        <v>0</v>
      </c>
      <c r="AW129" s="95">
        <f>IF(Main!$B$10=0,0,AW29+AW79-AW29*AW79/Main!$B$10)</f>
        <v>0</v>
      </c>
      <c r="AX129" s="95">
        <f>IF(Main!$B$10=0,0,AX29+AX79-AX29*AX79/Main!$B$10)</f>
        <v>0</v>
      </c>
      <c r="AY129" s="95">
        <f>IF(Main!$B$10=0,0,AY29+AY79-AY29*AY79/Main!$B$10)</f>
        <v>0</v>
      </c>
      <c r="AZ129" s="95">
        <f>IF(Main!$B$10=0,0,AZ29+AZ79-AZ29*AZ79/Main!$B$10)</f>
        <v>0</v>
      </c>
      <c r="BA129" s="95">
        <f>IF(Main!$B$10=0,0,BA29+BA79-BA29*BA79/Main!$B$10)</f>
        <v>0</v>
      </c>
      <c r="BB129" s="95">
        <f>IF(Main!$B$10=0,0,BB29+BB79-BB29*BB79/Main!$B$10)</f>
        <v>0</v>
      </c>
      <c r="BC129" s="95">
        <f>IF(Main!$B$10=0,0,BC29+BC79-BC29*BC79/Main!$B$10)</f>
        <v>0</v>
      </c>
      <c r="BD129" s="95">
        <f>IF(Main!$B$10=0,0,BD29+BD79-BD29*BD79/Main!$B$10)</f>
        <v>0</v>
      </c>
      <c r="BE129" s="95">
        <f>IF(Main!$B$10=0,0,BE29+BE79-BE29*BE79/Main!$B$10)</f>
        <v>0</v>
      </c>
      <c r="BF129" s="95">
        <f>IF(Main!$B$10=0,0,BF29+BF79-BF29*BF79/Main!$B$10)</f>
        <v>0</v>
      </c>
      <c r="BG129" s="95">
        <f>IF(Main!$B$10=0,0,BG29+BG79-BG29*BG79/Main!$B$10)</f>
        <v>0</v>
      </c>
      <c r="BH129" s="95">
        <f>IF(Main!$B$10=0,0,BH29+BH79-BH29*BH79/Main!$B$10)</f>
        <v>0</v>
      </c>
      <c r="BI129" s="95">
        <f>IF(Main!$B$10=0,0,BI29+BI79-BI29*BI79/Main!$B$10)</f>
        <v>0</v>
      </c>
      <c r="BJ129" s="95">
        <f>IF(Main!$B$10=0,0,BJ29+BJ79-BJ29*BJ79/Main!$B$10)</f>
        <v>0</v>
      </c>
      <c r="BK129" s="95">
        <f>IF(Main!$B$10=0,0,BK29+BK79-BK29*BK79/Main!$B$10)</f>
        <v>0</v>
      </c>
      <c r="BL129" s="95">
        <f>IF(Main!$B$10=0,0,BL29+BL79-BL29*BL79/Main!$B$10)</f>
        <v>0</v>
      </c>
      <c r="BM129" s="95">
        <f>IF(Main!$B$10=0,0,BM29+BM79-BM29*BM79/Main!$B$10)</f>
        <v>0</v>
      </c>
      <c r="BN129" s="95">
        <f>IF(Main!$B$10=0,0,BN29+BN79-BN29*BN79/Main!$B$10)</f>
        <v>0</v>
      </c>
      <c r="BO129" s="95">
        <f>IF(Main!$B$10=0,0,BO29+BO79-BO29*BO79/Main!$B$10)</f>
        <v>0</v>
      </c>
      <c r="BP129" s="95">
        <f>IF(Main!$B$10=0,0,BP29+BP79-BP29*BP79/Main!$B$10)</f>
        <v>0</v>
      </c>
      <c r="BQ129" s="95">
        <f>IF(Main!$B$10=0,0,BQ29+BQ79-BQ29*BQ79/Main!$B$10)</f>
        <v>0</v>
      </c>
      <c r="BR129" s="95">
        <f>IF(Main!$B$10=0,0,BR29+BR79-BR29*BR79/Main!$B$10)</f>
        <v>0</v>
      </c>
    </row>
    <row r="130" spans="1:70" ht="10.5" x14ac:dyDescent="0.25">
      <c r="A130" s="89" t="s">
        <v>167</v>
      </c>
      <c r="B130" s="8" t="s">
        <v>168</v>
      </c>
      <c r="C130" s="8"/>
      <c r="D130" s="8"/>
      <c r="E130" s="95">
        <f>IF(Main!$B$9=0,0,E30+E80-E30*E80/Main!$B$9)</f>
        <v>0</v>
      </c>
      <c r="F130" s="95">
        <f>IF(Main!$B$9=0,0,F30+F80-F30*F80/Main!$B$9)</f>
        <v>0</v>
      </c>
      <c r="G130" s="95">
        <f>IF(Main!$B$9=0,0,G30+G80-G30*G80/Main!$B$9)</f>
        <v>0</v>
      </c>
      <c r="H130" s="95">
        <f>IF(Main!$B$9=0,0,H30+H80-H30*H80/Main!$B$9)</f>
        <v>0</v>
      </c>
      <c r="I130" s="95">
        <f>IF(Main!$B$9=0,0,I30+I80-I30*I80/Main!$B$9)</f>
        <v>0</v>
      </c>
      <c r="J130" s="95">
        <f>IF(Main!$B$9=0,0,J30+J80-J30*J80/Main!$B$9)</f>
        <v>0</v>
      </c>
      <c r="K130" s="95">
        <f>IF(Main!$B$9=0,0,K30+K80-K30*K80/Main!$B$9)</f>
        <v>0</v>
      </c>
      <c r="L130" s="95">
        <f>IF(Main!$B$9=0,0,L30+L80-L30*L80/Main!$B$9)</f>
        <v>0</v>
      </c>
      <c r="M130" s="95">
        <f>IF(Main!$B$9=0,0,M30+M80-M30*M80/Main!$B$9)</f>
        <v>0</v>
      </c>
      <c r="N130" s="95">
        <f>IF(Main!$B$9=0,0,N30+N80-N30*N80/Main!$B$9)</f>
        <v>0</v>
      </c>
      <c r="O130" s="95">
        <f>IF(Main!$B$9=0,0,O30+O80-O30*O80/Main!$B$9)</f>
        <v>0</v>
      </c>
      <c r="P130" s="95">
        <f>IF(Main!$B$9=0,0,P30+P80-P30*P80/Main!$B$9)</f>
        <v>0</v>
      </c>
      <c r="Q130" s="95">
        <f>IF(Main!$B$9=0,0,Q30+Q80-Q30*Q80/Main!$B$9)</f>
        <v>0</v>
      </c>
      <c r="R130" s="95">
        <f>IF(Main!$B$9=0,0,R30+R80-R30*R80/Main!$B$9)</f>
        <v>0</v>
      </c>
      <c r="S130" s="95">
        <f>IF(Main!$B$9=0,0,S30+S80-S30*S80/Main!$B$9)</f>
        <v>0</v>
      </c>
      <c r="T130" s="95">
        <f>IF(Main!$B$9=0,0,T30+T80-T30*T80/Main!$B$9)</f>
        <v>0</v>
      </c>
      <c r="U130" s="95">
        <f>IF(Main!$B$9=0,0,U30+U80-U30*U80/Main!$B$9)</f>
        <v>0</v>
      </c>
      <c r="V130" s="95">
        <f>IF(Main!$B$9=0,0,V30+V80-V30*V80/Main!$B$9)</f>
        <v>0</v>
      </c>
      <c r="W130" s="95">
        <f>IF(Main!$B$9=0,0,W30+W80-W30*W80/Main!$B$9)</f>
        <v>0</v>
      </c>
      <c r="X130" s="95">
        <f>IF(Main!$B$9=0,0,X30+X80-X30*X80/Main!$B$9)</f>
        <v>0</v>
      </c>
      <c r="Y130" s="95">
        <f>IF(Main!$B$9=0,0,Y30+Y80-Y30*Y80/Main!$B$9)</f>
        <v>0</v>
      </c>
      <c r="Z130" s="95">
        <f>IF(Main!$B$9=0,0,Z30+Z80-Z30*Z80/Main!$B$9)</f>
        <v>0</v>
      </c>
      <c r="AA130" s="95">
        <f>IF(Main!$B$9=0,0,AA30+AA80-AA30*AA80/Main!$B$9)</f>
        <v>0</v>
      </c>
      <c r="AB130" s="95">
        <f>IF(Main!$B$9=0,0,AB30+AB80-AB30*AB80/Main!$B$9)</f>
        <v>0</v>
      </c>
      <c r="AC130" s="95">
        <f>IF(Main!$B$9=0,0,AC30+AC80-AC30*AC80/Main!$B$9)</f>
        <v>0</v>
      </c>
      <c r="AD130" s="95">
        <f>IF(Main!$B$9=0,0,AD30+AD80-AD30*AD80/Main!$B$9)</f>
        <v>0</v>
      </c>
      <c r="AE130" s="95">
        <f>IF(Main!$B$9=0,0,AE30+AE80-AE30*AE80/Main!$B$9)</f>
        <v>0</v>
      </c>
      <c r="AF130" s="95">
        <f>IF(Main!$B$9=0,0,AF30+AF80-AF30*AF80/Main!$B$9)</f>
        <v>0</v>
      </c>
      <c r="AG130" s="95">
        <f>IF(Main!$B$9=0,0,AG30+AG80-AG30*AG80/Main!$B$9)</f>
        <v>0</v>
      </c>
      <c r="AH130" s="95">
        <f>IF(Main!$B$9=0,0,AH30+AH80-AH30*AH80/Main!$B$9)</f>
        <v>0</v>
      </c>
      <c r="AI130" s="95">
        <f>IF(Main!$B$9=0,0,AI30+AI80-AI30*AI80/Main!$B$9)</f>
        <v>0</v>
      </c>
      <c r="AJ130" s="95">
        <f>IF(Main!$B$9=0,0,AJ30+AJ80-AJ30*AJ80/Main!$B$9)</f>
        <v>0</v>
      </c>
      <c r="AK130" s="14"/>
      <c r="AL130" s="14"/>
      <c r="AM130" s="95">
        <f>IF(Main!$B$10=0,0,AM30+AM80-AM30*AM80/Main!$B$10)</f>
        <v>0</v>
      </c>
      <c r="AN130" s="95">
        <f>IF(Main!$B$10=0,0,AN30+AN80-AN30*AN80/Main!$B$10)</f>
        <v>0</v>
      </c>
      <c r="AO130" s="95">
        <f>IF(Main!$B$10=0,0,AO30+AO80-AO30*AO80/Main!$B$10)</f>
        <v>0</v>
      </c>
      <c r="AP130" s="95">
        <f>IF(Main!$B$10=0,0,AP30+AP80-AP30*AP80/Main!$B$10)</f>
        <v>0</v>
      </c>
      <c r="AQ130" s="95">
        <f>IF(Main!$B$10=0,0,AQ30+AQ80-AQ30*AQ80/Main!$B$10)</f>
        <v>0</v>
      </c>
      <c r="AR130" s="95">
        <f>IF(Main!$B$10=0,0,AR30+AR80-AR30*AR80/Main!$B$10)</f>
        <v>0</v>
      </c>
      <c r="AS130" s="95">
        <f>IF(Main!$B$10=0,0,AS30+AS80-AS30*AS80/Main!$B$10)</f>
        <v>0</v>
      </c>
      <c r="AT130" s="95">
        <f>IF(Main!$B$10=0,0,AT30+AT80-AT30*AT80/Main!$B$10)</f>
        <v>0</v>
      </c>
      <c r="AU130" s="95">
        <f>IF(Main!$B$10=0,0,AU30+AU80-AU30*AU80/Main!$B$10)</f>
        <v>0</v>
      </c>
      <c r="AV130" s="95">
        <f>IF(Main!$B$10=0,0,AV30+AV80-AV30*AV80/Main!$B$10)</f>
        <v>0</v>
      </c>
      <c r="AW130" s="95">
        <f>IF(Main!$B$10=0,0,AW30+AW80-AW30*AW80/Main!$B$10)</f>
        <v>0</v>
      </c>
      <c r="AX130" s="95">
        <f>IF(Main!$B$10=0,0,AX30+AX80-AX30*AX80/Main!$B$10)</f>
        <v>0</v>
      </c>
      <c r="AY130" s="95">
        <f>IF(Main!$B$10=0,0,AY30+AY80-AY30*AY80/Main!$B$10)</f>
        <v>0</v>
      </c>
      <c r="AZ130" s="95">
        <f>IF(Main!$B$10=0,0,AZ30+AZ80-AZ30*AZ80/Main!$B$10)</f>
        <v>0</v>
      </c>
      <c r="BA130" s="95">
        <f>IF(Main!$B$10=0,0,BA30+BA80-BA30*BA80/Main!$B$10)</f>
        <v>0</v>
      </c>
      <c r="BB130" s="95">
        <f>IF(Main!$B$10=0,0,BB30+BB80-BB30*BB80/Main!$B$10)</f>
        <v>0</v>
      </c>
      <c r="BC130" s="95">
        <f>IF(Main!$B$10=0,0,BC30+BC80-BC30*BC80/Main!$B$10)</f>
        <v>0</v>
      </c>
      <c r="BD130" s="95">
        <f>IF(Main!$B$10=0,0,BD30+BD80-BD30*BD80/Main!$B$10)</f>
        <v>0</v>
      </c>
      <c r="BE130" s="95">
        <f>IF(Main!$B$10=0,0,BE30+BE80-BE30*BE80/Main!$B$10)</f>
        <v>0</v>
      </c>
      <c r="BF130" s="95">
        <f>IF(Main!$B$10=0,0,BF30+BF80-BF30*BF80/Main!$B$10)</f>
        <v>0</v>
      </c>
      <c r="BG130" s="95">
        <f>IF(Main!$B$10=0,0,BG30+BG80-BG30*BG80/Main!$B$10)</f>
        <v>0</v>
      </c>
      <c r="BH130" s="95">
        <f>IF(Main!$B$10=0,0,BH30+BH80-BH30*BH80/Main!$B$10)</f>
        <v>0</v>
      </c>
      <c r="BI130" s="95">
        <f>IF(Main!$B$10=0,0,BI30+BI80-BI30*BI80/Main!$B$10)</f>
        <v>0</v>
      </c>
      <c r="BJ130" s="95">
        <f>IF(Main!$B$10=0,0,BJ30+BJ80-BJ30*BJ80/Main!$B$10)</f>
        <v>0</v>
      </c>
      <c r="BK130" s="95">
        <f>IF(Main!$B$10=0,0,BK30+BK80-BK30*BK80/Main!$B$10)</f>
        <v>0</v>
      </c>
      <c r="BL130" s="95">
        <f>IF(Main!$B$10=0,0,BL30+BL80-BL30*BL80/Main!$B$10)</f>
        <v>0</v>
      </c>
      <c r="BM130" s="95">
        <f>IF(Main!$B$10=0,0,BM30+BM80-BM30*BM80/Main!$B$10)</f>
        <v>0</v>
      </c>
      <c r="BN130" s="95">
        <f>IF(Main!$B$10=0,0,BN30+BN80-BN30*BN80/Main!$B$10)</f>
        <v>0</v>
      </c>
      <c r="BO130" s="95">
        <f>IF(Main!$B$10=0,0,BO30+BO80-BO30*BO80/Main!$B$10)</f>
        <v>0</v>
      </c>
      <c r="BP130" s="95">
        <f>IF(Main!$B$10=0,0,BP30+BP80-BP30*BP80/Main!$B$10)</f>
        <v>0</v>
      </c>
      <c r="BQ130" s="95">
        <f>IF(Main!$B$10=0,0,BQ30+BQ80-BQ30*BQ80/Main!$B$10)</f>
        <v>0</v>
      </c>
      <c r="BR130" s="95">
        <f>IF(Main!$B$10=0,0,BR30+BR80-BR30*BR80/Main!$B$10)</f>
        <v>0</v>
      </c>
    </row>
    <row r="131" spans="1:70" ht="10.5" x14ac:dyDescent="0.25">
      <c r="B131" s="8" t="s">
        <v>169</v>
      </c>
      <c r="C131" s="8"/>
      <c r="D131" s="8"/>
      <c r="E131" s="95">
        <f>IF(Main!$B$9=0,0,E31+E81-E31*E81/Main!$B$9)</f>
        <v>0</v>
      </c>
      <c r="F131" s="95">
        <f>IF(Main!$B$9=0,0,F31+F81-F31*F81/Main!$B$9)</f>
        <v>0</v>
      </c>
      <c r="G131" s="95">
        <f>IF(Main!$B$9=0,0,G31+G81-G31*G81/Main!$B$9)</f>
        <v>0</v>
      </c>
      <c r="H131" s="95">
        <f>IF(Main!$B$9=0,0,H31+H81-H31*H81/Main!$B$9)</f>
        <v>0</v>
      </c>
      <c r="I131" s="95">
        <f>IF(Main!$B$9=0,0,I31+I81-I31*I81/Main!$B$9)</f>
        <v>0</v>
      </c>
      <c r="J131" s="95">
        <f>IF(Main!$B$9=0,0,J31+J81-J31*J81/Main!$B$9)</f>
        <v>0</v>
      </c>
      <c r="K131" s="95">
        <f>IF(Main!$B$9=0,0,K31+K81-K31*K81/Main!$B$9)</f>
        <v>0</v>
      </c>
      <c r="L131" s="95">
        <f>IF(Main!$B$9=0,0,L31+L81-L31*L81/Main!$B$9)</f>
        <v>0</v>
      </c>
      <c r="M131" s="95">
        <f>IF(Main!$B$9=0,0,M31+M81-M31*M81/Main!$B$9)</f>
        <v>0</v>
      </c>
      <c r="N131" s="95">
        <f>IF(Main!$B$9=0,0,N31+N81-N31*N81/Main!$B$9)</f>
        <v>0</v>
      </c>
      <c r="O131" s="95">
        <f>IF(Main!$B$9=0,0,O31+O81-O31*O81/Main!$B$9)</f>
        <v>0</v>
      </c>
      <c r="P131" s="95">
        <f>IF(Main!$B$9=0,0,P31+P81-P31*P81/Main!$B$9)</f>
        <v>0</v>
      </c>
      <c r="Q131" s="95">
        <f>IF(Main!$B$9=0,0,Q31+Q81-Q31*Q81/Main!$B$9)</f>
        <v>0</v>
      </c>
      <c r="R131" s="95">
        <f>IF(Main!$B$9=0,0,R31+R81-R31*R81/Main!$B$9)</f>
        <v>0</v>
      </c>
      <c r="S131" s="95">
        <f>IF(Main!$B$9=0,0,S31+S81-S31*S81/Main!$B$9)</f>
        <v>0</v>
      </c>
      <c r="T131" s="95">
        <f>IF(Main!$B$9=0,0,T31+T81-T31*T81/Main!$B$9)</f>
        <v>0</v>
      </c>
      <c r="U131" s="95">
        <f>IF(Main!$B$9=0,0,U31+U81-U31*U81/Main!$B$9)</f>
        <v>0</v>
      </c>
      <c r="V131" s="95">
        <f>IF(Main!$B$9=0,0,V31+V81-V31*V81/Main!$B$9)</f>
        <v>0</v>
      </c>
      <c r="W131" s="95">
        <f>IF(Main!$B$9=0,0,W31+W81-W31*W81/Main!$B$9)</f>
        <v>0</v>
      </c>
      <c r="X131" s="95">
        <f>IF(Main!$B$9=0,0,X31+X81-X31*X81/Main!$B$9)</f>
        <v>0</v>
      </c>
      <c r="Y131" s="95">
        <f>IF(Main!$B$9=0,0,Y31+Y81-Y31*Y81/Main!$B$9)</f>
        <v>0</v>
      </c>
      <c r="Z131" s="95">
        <f>IF(Main!$B$9=0,0,Z31+Z81-Z31*Z81/Main!$B$9)</f>
        <v>0</v>
      </c>
      <c r="AA131" s="95">
        <f>IF(Main!$B$9=0,0,AA31+AA81-AA31*AA81/Main!$B$9)</f>
        <v>0</v>
      </c>
      <c r="AB131" s="95">
        <f>IF(Main!$B$9=0,0,AB31+AB81-AB31*AB81/Main!$B$9)</f>
        <v>0</v>
      </c>
      <c r="AC131" s="95">
        <f>IF(Main!$B$9=0,0,AC31+AC81-AC31*AC81/Main!$B$9)</f>
        <v>0</v>
      </c>
      <c r="AD131" s="95">
        <f>IF(Main!$B$9=0,0,AD31+AD81-AD31*AD81/Main!$B$9)</f>
        <v>0</v>
      </c>
      <c r="AE131" s="95">
        <f>IF(Main!$B$9=0,0,AE31+AE81-AE31*AE81/Main!$B$9)</f>
        <v>0</v>
      </c>
      <c r="AF131" s="95">
        <f>IF(Main!$B$9=0,0,AF31+AF81-AF31*AF81/Main!$B$9)</f>
        <v>0</v>
      </c>
      <c r="AG131" s="95">
        <f>IF(Main!$B$9=0,0,AG31+AG81-AG31*AG81/Main!$B$9)</f>
        <v>0</v>
      </c>
      <c r="AH131" s="95">
        <f>IF(Main!$B$9=0,0,AH31+AH81-AH31*AH81/Main!$B$9)</f>
        <v>0</v>
      </c>
      <c r="AI131" s="95">
        <f>IF(Main!$B$9=0,0,AI31+AI81-AI31*AI81/Main!$B$9)</f>
        <v>0</v>
      </c>
      <c r="AJ131" s="95">
        <f>IF(Main!$B$9=0,0,AJ31+AJ81-AJ31*AJ81/Main!$B$9)</f>
        <v>0</v>
      </c>
      <c r="AK131" s="14"/>
      <c r="AL131" s="14"/>
      <c r="AM131" s="95">
        <f>IF(Main!$B$10=0,0,AM31+AM81-AM31*AM81/Main!$B$10)</f>
        <v>0</v>
      </c>
      <c r="AN131" s="95">
        <f>IF(Main!$B$10=0,0,AN31+AN81-AN31*AN81/Main!$B$10)</f>
        <v>0</v>
      </c>
      <c r="AO131" s="95">
        <f>IF(Main!$B$10=0,0,AO31+AO81-AO31*AO81/Main!$B$10)</f>
        <v>0</v>
      </c>
      <c r="AP131" s="95">
        <f>IF(Main!$B$10=0,0,AP31+AP81-AP31*AP81/Main!$B$10)</f>
        <v>0</v>
      </c>
      <c r="AQ131" s="95">
        <f>IF(Main!$B$10=0,0,AQ31+AQ81-AQ31*AQ81/Main!$B$10)</f>
        <v>0</v>
      </c>
      <c r="AR131" s="95">
        <f>IF(Main!$B$10=0,0,AR31+AR81-AR31*AR81/Main!$B$10)</f>
        <v>0</v>
      </c>
      <c r="AS131" s="95">
        <f>IF(Main!$B$10=0,0,AS31+AS81-AS31*AS81/Main!$B$10)</f>
        <v>0</v>
      </c>
      <c r="AT131" s="95">
        <f>IF(Main!$B$10=0,0,AT31+AT81-AT31*AT81/Main!$B$10)</f>
        <v>0</v>
      </c>
      <c r="AU131" s="95">
        <f>IF(Main!$B$10=0,0,AU31+AU81-AU31*AU81/Main!$B$10)</f>
        <v>0</v>
      </c>
      <c r="AV131" s="95">
        <f>IF(Main!$B$10=0,0,AV31+AV81-AV31*AV81/Main!$B$10)</f>
        <v>0</v>
      </c>
      <c r="AW131" s="95">
        <f>IF(Main!$B$10=0,0,AW31+AW81-AW31*AW81/Main!$B$10)</f>
        <v>0</v>
      </c>
      <c r="AX131" s="95">
        <f>IF(Main!$B$10=0,0,AX31+AX81-AX31*AX81/Main!$B$10)</f>
        <v>0</v>
      </c>
      <c r="AY131" s="95">
        <f>IF(Main!$B$10=0,0,AY31+AY81-AY31*AY81/Main!$B$10)</f>
        <v>0</v>
      </c>
      <c r="AZ131" s="95">
        <f>IF(Main!$B$10=0,0,AZ31+AZ81-AZ31*AZ81/Main!$B$10)</f>
        <v>0</v>
      </c>
      <c r="BA131" s="95">
        <f>IF(Main!$B$10=0,0,BA31+BA81-BA31*BA81/Main!$B$10)</f>
        <v>0</v>
      </c>
      <c r="BB131" s="95">
        <f>IF(Main!$B$10=0,0,BB31+BB81-BB31*BB81/Main!$B$10)</f>
        <v>0</v>
      </c>
      <c r="BC131" s="95">
        <f>IF(Main!$B$10=0,0,BC31+BC81-BC31*BC81/Main!$B$10)</f>
        <v>0</v>
      </c>
      <c r="BD131" s="95">
        <f>IF(Main!$B$10=0,0,BD31+BD81-BD31*BD81/Main!$B$10)</f>
        <v>0</v>
      </c>
      <c r="BE131" s="95">
        <f>IF(Main!$B$10=0,0,BE31+BE81-BE31*BE81/Main!$B$10)</f>
        <v>0</v>
      </c>
      <c r="BF131" s="95">
        <f>IF(Main!$B$10=0,0,BF31+BF81-BF31*BF81/Main!$B$10)</f>
        <v>0</v>
      </c>
      <c r="BG131" s="95">
        <f>IF(Main!$B$10=0,0,BG31+BG81-BG31*BG81/Main!$B$10)</f>
        <v>0</v>
      </c>
      <c r="BH131" s="95">
        <f>IF(Main!$B$10=0,0,BH31+BH81-BH31*BH81/Main!$B$10)</f>
        <v>0</v>
      </c>
      <c r="BI131" s="95">
        <f>IF(Main!$B$10=0,0,BI31+BI81-BI31*BI81/Main!$B$10)</f>
        <v>0</v>
      </c>
      <c r="BJ131" s="95">
        <f>IF(Main!$B$10=0,0,BJ31+BJ81-BJ31*BJ81/Main!$B$10)</f>
        <v>0</v>
      </c>
      <c r="BK131" s="95">
        <f>IF(Main!$B$10=0,0,BK31+BK81-BK31*BK81/Main!$B$10)</f>
        <v>0</v>
      </c>
      <c r="BL131" s="95">
        <f>IF(Main!$B$10=0,0,BL31+BL81-BL31*BL81/Main!$B$10)</f>
        <v>0</v>
      </c>
      <c r="BM131" s="95">
        <f>IF(Main!$B$10=0,0,BM31+BM81-BM31*BM81/Main!$B$10)</f>
        <v>0</v>
      </c>
      <c r="BN131" s="95">
        <f>IF(Main!$B$10=0,0,BN31+BN81-BN31*BN81/Main!$B$10)</f>
        <v>0</v>
      </c>
      <c r="BO131" s="95">
        <f>IF(Main!$B$10=0,0,BO31+BO81-BO31*BO81/Main!$B$10)</f>
        <v>0</v>
      </c>
      <c r="BP131" s="95">
        <f>IF(Main!$B$10=0,0,BP31+BP81-BP31*BP81/Main!$B$10)</f>
        <v>0</v>
      </c>
      <c r="BQ131" s="95">
        <f>IF(Main!$B$10=0,0,BQ31+BQ81-BQ31*BQ81/Main!$B$10)</f>
        <v>0</v>
      </c>
      <c r="BR131" s="95">
        <f>IF(Main!$B$10=0,0,BR31+BR81-BR31*BR81/Main!$B$10)</f>
        <v>0</v>
      </c>
    </row>
    <row r="132" spans="1:70" ht="10.5" x14ac:dyDescent="0.25">
      <c r="B132" s="8" t="s">
        <v>170</v>
      </c>
      <c r="C132" s="8"/>
      <c r="D132" s="8"/>
      <c r="E132" s="95">
        <f>IF(Main!$B$9=0,0,E32+E82-E32*E82/Main!$B$9)</f>
        <v>0</v>
      </c>
      <c r="F132" s="95">
        <f>IF(Main!$B$9=0,0,F32+F82-F32*F82/Main!$B$9)</f>
        <v>0</v>
      </c>
      <c r="G132" s="95">
        <f>IF(Main!$B$9=0,0,G32+G82-G32*G82/Main!$B$9)</f>
        <v>0</v>
      </c>
      <c r="H132" s="95">
        <f>IF(Main!$B$9=0,0,H32+H82-H32*H82/Main!$B$9)</f>
        <v>0</v>
      </c>
      <c r="I132" s="95">
        <f>IF(Main!$B$9=0,0,I32+I82-I32*I82/Main!$B$9)</f>
        <v>0</v>
      </c>
      <c r="J132" s="95">
        <f>IF(Main!$B$9=0,0,J32+J82-J32*J82/Main!$B$9)</f>
        <v>0</v>
      </c>
      <c r="K132" s="95">
        <f>IF(Main!$B$9=0,0,K32+K82-K32*K82/Main!$B$9)</f>
        <v>0</v>
      </c>
      <c r="L132" s="95">
        <f>IF(Main!$B$9=0,0,L32+L82-L32*L82/Main!$B$9)</f>
        <v>0</v>
      </c>
      <c r="M132" s="95">
        <f>IF(Main!$B$9=0,0,M32+M82-M32*M82/Main!$B$9)</f>
        <v>0</v>
      </c>
      <c r="N132" s="95">
        <f>IF(Main!$B$9=0,0,N32+N82-N32*N82/Main!$B$9)</f>
        <v>0</v>
      </c>
      <c r="O132" s="95">
        <f>IF(Main!$B$9=0,0,O32+O82-O32*O82/Main!$B$9)</f>
        <v>0</v>
      </c>
      <c r="P132" s="95">
        <f>IF(Main!$B$9=0,0,P32+P82-P32*P82/Main!$B$9)</f>
        <v>0</v>
      </c>
      <c r="Q132" s="95">
        <f>IF(Main!$B$9=0,0,Q32+Q82-Q32*Q82/Main!$B$9)</f>
        <v>0</v>
      </c>
      <c r="R132" s="95">
        <f>IF(Main!$B$9=0,0,R32+R82-R32*R82/Main!$B$9)</f>
        <v>0</v>
      </c>
      <c r="S132" s="95">
        <f>IF(Main!$B$9=0,0,S32+S82-S32*S82/Main!$B$9)</f>
        <v>0</v>
      </c>
      <c r="T132" s="95">
        <f>IF(Main!$B$9=0,0,T32+T82-T32*T82/Main!$B$9)</f>
        <v>0</v>
      </c>
      <c r="U132" s="95">
        <f>IF(Main!$B$9=0,0,U32+U82-U32*U82/Main!$B$9)</f>
        <v>0</v>
      </c>
      <c r="V132" s="95">
        <f>IF(Main!$B$9=0,0,V32+V82-V32*V82/Main!$B$9)</f>
        <v>0</v>
      </c>
      <c r="W132" s="95">
        <f>IF(Main!$B$9=0,0,W32+W82-W32*W82/Main!$B$9)</f>
        <v>0</v>
      </c>
      <c r="X132" s="95">
        <f>IF(Main!$B$9=0,0,X32+X82-X32*X82/Main!$B$9)</f>
        <v>0</v>
      </c>
      <c r="Y132" s="95">
        <f>IF(Main!$B$9=0,0,Y32+Y82-Y32*Y82/Main!$B$9)</f>
        <v>0</v>
      </c>
      <c r="Z132" s="95">
        <f>IF(Main!$B$9=0,0,Z32+Z82-Z32*Z82/Main!$B$9)</f>
        <v>0</v>
      </c>
      <c r="AA132" s="95">
        <f>IF(Main!$B$9=0,0,AA32+AA82-AA32*AA82/Main!$B$9)</f>
        <v>0</v>
      </c>
      <c r="AB132" s="95">
        <f>IF(Main!$B$9=0,0,AB32+AB82-AB32*AB82/Main!$B$9)</f>
        <v>0</v>
      </c>
      <c r="AC132" s="95">
        <f>IF(Main!$B$9=0,0,AC32+AC82-AC32*AC82/Main!$B$9)</f>
        <v>0</v>
      </c>
      <c r="AD132" s="95">
        <f>IF(Main!$B$9=0,0,AD32+AD82-AD32*AD82/Main!$B$9)</f>
        <v>0</v>
      </c>
      <c r="AE132" s="95">
        <f>IF(Main!$B$9=0,0,AE32+AE82-AE32*AE82/Main!$B$9)</f>
        <v>0</v>
      </c>
      <c r="AF132" s="95">
        <f>IF(Main!$B$9=0,0,AF32+AF82-AF32*AF82/Main!$B$9)</f>
        <v>0</v>
      </c>
      <c r="AG132" s="95">
        <f>IF(Main!$B$9=0,0,AG32+AG82-AG32*AG82/Main!$B$9)</f>
        <v>0</v>
      </c>
      <c r="AH132" s="95">
        <f>IF(Main!$B$9=0,0,AH32+AH82-AH32*AH82/Main!$B$9)</f>
        <v>0</v>
      </c>
      <c r="AI132" s="95">
        <f>IF(Main!$B$9=0,0,AI32+AI82-AI32*AI82/Main!$B$9)</f>
        <v>0</v>
      </c>
      <c r="AJ132" s="95">
        <f>IF(Main!$B$9=0,0,AJ32+AJ82-AJ32*AJ82/Main!$B$9)</f>
        <v>0</v>
      </c>
      <c r="AK132" s="14"/>
      <c r="AL132" s="14"/>
      <c r="AM132" s="95">
        <f>IF(Main!$B$10=0,0,AM32+AM82-AM32*AM82/Main!$B$10)</f>
        <v>0</v>
      </c>
      <c r="AN132" s="95">
        <f>IF(Main!$B$10=0,0,AN32+AN82-AN32*AN82/Main!$B$10)</f>
        <v>0</v>
      </c>
      <c r="AO132" s="95">
        <f>IF(Main!$B$10=0,0,AO32+AO82-AO32*AO82/Main!$B$10)</f>
        <v>0</v>
      </c>
      <c r="AP132" s="95">
        <f>IF(Main!$B$10=0,0,AP32+AP82-AP32*AP82/Main!$B$10)</f>
        <v>0</v>
      </c>
      <c r="AQ132" s="95">
        <f>IF(Main!$B$10=0,0,AQ32+AQ82-AQ32*AQ82/Main!$B$10)</f>
        <v>0</v>
      </c>
      <c r="AR132" s="95">
        <f>IF(Main!$B$10=0,0,AR32+AR82-AR32*AR82/Main!$B$10)</f>
        <v>0</v>
      </c>
      <c r="AS132" s="95">
        <f>IF(Main!$B$10=0,0,AS32+AS82-AS32*AS82/Main!$B$10)</f>
        <v>0</v>
      </c>
      <c r="AT132" s="95">
        <f>IF(Main!$B$10=0,0,AT32+AT82-AT32*AT82/Main!$B$10)</f>
        <v>0</v>
      </c>
      <c r="AU132" s="95">
        <f>IF(Main!$B$10=0,0,AU32+AU82-AU32*AU82/Main!$B$10)</f>
        <v>0</v>
      </c>
      <c r="AV132" s="95">
        <f>IF(Main!$B$10=0,0,AV32+AV82-AV32*AV82/Main!$B$10)</f>
        <v>0</v>
      </c>
      <c r="AW132" s="95">
        <f>IF(Main!$B$10=0,0,AW32+AW82-AW32*AW82/Main!$B$10)</f>
        <v>0</v>
      </c>
      <c r="AX132" s="95">
        <f>IF(Main!$B$10=0,0,AX32+AX82-AX32*AX82/Main!$B$10)</f>
        <v>0</v>
      </c>
      <c r="AY132" s="95">
        <f>IF(Main!$B$10=0,0,AY32+AY82-AY32*AY82/Main!$B$10)</f>
        <v>0</v>
      </c>
      <c r="AZ132" s="95">
        <f>IF(Main!$B$10=0,0,AZ32+AZ82-AZ32*AZ82/Main!$B$10)</f>
        <v>0</v>
      </c>
      <c r="BA132" s="95">
        <f>IF(Main!$B$10=0,0,BA32+BA82-BA32*BA82/Main!$B$10)</f>
        <v>0</v>
      </c>
      <c r="BB132" s="95">
        <f>IF(Main!$B$10=0,0,BB32+BB82-BB32*BB82/Main!$B$10)</f>
        <v>0</v>
      </c>
      <c r="BC132" s="95">
        <f>IF(Main!$B$10=0,0,BC32+BC82-BC32*BC82/Main!$B$10)</f>
        <v>0</v>
      </c>
      <c r="BD132" s="95">
        <f>IF(Main!$B$10=0,0,BD32+BD82-BD32*BD82/Main!$B$10)</f>
        <v>0</v>
      </c>
      <c r="BE132" s="95">
        <f>IF(Main!$B$10=0,0,BE32+BE82-BE32*BE82/Main!$B$10)</f>
        <v>0</v>
      </c>
      <c r="BF132" s="95">
        <f>IF(Main!$B$10=0,0,BF32+BF82-BF32*BF82/Main!$B$10)</f>
        <v>0</v>
      </c>
      <c r="BG132" s="95">
        <f>IF(Main!$B$10=0,0,BG32+BG82-BG32*BG82/Main!$B$10)</f>
        <v>0</v>
      </c>
      <c r="BH132" s="95">
        <f>IF(Main!$B$10=0,0,BH32+BH82-BH32*BH82/Main!$B$10)</f>
        <v>0</v>
      </c>
      <c r="BI132" s="95">
        <f>IF(Main!$B$10=0,0,BI32+BI82-BI32*BI82/Main!$B$10)</f>
        <v>0</v>
      </c>
      <c r="BJ132" s="95">
        <f>IF(Main!$B$10=0,0,BJ32+BJ82-BJ32*BJ82/Main!$B$10)</f>
        <v>0</v>
      </c>
      <c r="BK132" s="95">
        <f>IF(Main!$B$10=0,0,BK32+BK82-BK32*BK82/Main!$B$10)</f>
        <v>0</v>
      </c>
      <c r="BL132" s="95">
        <f>IF(Main!$B$10=0,0,BL32+BL82-BL32*BL82/Main!$B$10)</f>
        <v>0</v>
      </c>
      <c r="BM132" s="95">
        <f>IF(Main!$B$10=0,0,BM32+BM82-BM32*BM82/Main!$B$10)</f>
        <v>0</v>
      </c>
      <c r="BN132" s="95">
        <f>IF(Main!$B$10=0,0,BN32+BN82-BN32*BN82/Main!$B$10)</f>
        <v>0</v>
      </c>
      <c r="BO132" s="95">
        <f>IF(Main!$B$10=0,0,BO32+BO82-BO32*BO82/Main!$B$10)</f>
        <v>0</v>
      </c>
      <c r="BP132" s="95">
        <f>IF(Main!$B$10=0,0,BP32+BP82-BP32*BP82/Main!$B$10)</f>
        <v>0</v>
      </c>
      <c r="BQ132" s="95">
        <f>IF(Main!$B$10=0,0,BQ32+BQ82-BQ32*BQ82/Main!$B$10)</f>
        <v>0</v>
      </c>
      <c r="BR132" s="95">
        <f>IF(Main!$B$10=0,0,BR32+BR82-BR32*BR82/Main!$B$10)</f>
        <v>0</v>
      </c>
    </row>
    <row r="133" spans="1:70" ht="10.5" x14ac:dyDescent="0.25">
      <c r="B133" s="8" t="s">
        <v>171</v>
      </c>
      <c r="C133" s="8"/>
      <c r="D133" s="8"/>
      <c r="E133" s="95">
        <f>IF(Main!$B$9=0,0,E33+E83-E33*E83/Main!$B$9)</f>
        <v>0</v>
      </c>
      <c r="F133" s="95">
        <f>IF(Main!$B$9=0,0,F33+F83-F33*F83/Main!$B$9)</f>
        <v>0</v>
      </c>
      <c r="G133" s="95">
        <f>IF(Main!$B$9=0,0,G33+G83-G33*G83/Main!$B$9)</f>
        <v>0</v>
      </c>
      <c r="H133" s="95">
        <f>IF(Main!$B$9=0,0,H33+H83-H33*H83/Main!$B$9)</f>
        <v>0</v>
      </c>
      <c r="I133" s="95">
        <f>IF(Main!$B$9=0,0,I33+I83-I33*I83/Main!$B$9)</f>
        <v>0</v>
      </c>
      <c r="J133" s="95">
        <f>IF(Main!$B$9=0,0,J33+J83-J33*J83/Main!$B$9)</f>
        <v>0</v>
      </c>
      <c r="K133" s="95">
        <f>IF(Main!$B$9=0,0,K33+K83-K33*K83/Main!$B$9)</f>
        <v>0</v>
      </c>
      <c r="L133" s="95">
        <f>IF(Main!$B$9=0,0,L33+L83-L33*L83/Main!$B$9)</f>
        <v>0</v>
      </c>
      <c r="M133" s="95">
        <f>IF(Main!$B$9=0,0,M33+M83-M33*M83/Main!$B$9)</f>
        <v>0</v>
      </c>
      <c r="N133" s="95">
        <f>IF(Main!$B$9=0,0,N33+N83-N33*N83/Main!$B$9)</f>
        <v>0</v>
      </c>
      <c r="O133" s="95">
        <f>IF(Main!$B$9=0,0,O33+O83-O33*O83/Main!$B$9)</f>
        <v>0</v>
      </c>
      <c r="P133" s="95">
        <f>IF(Main!$B$9=0,0,P33+P83-P33*P83/Main!$B$9)</f>
        <v>0</v>
      </c>
      <c r="Q133" s="95">
        <f>IF(Main!$B$9=0,0,Q33+Q83-Q33*Q83/Main!$B$9)</f>
        <v>0</v>
      </c>
      <c r="R133" s="95">
        <f>IF(Main!$B$9=0,0,R33+R83-R33*R83/Main!$B$9)</f>
        <v>0</v>
      </c>
      <c r="S133" s="95">
        <f>IF(Main!$B$9=0,0,S33+S83-S33*S83/Main!$B$9)</f>
        <v>0</v>
      </c>
      <c r="T133" s="95">
        <f>IF(Main!$B$9=0,0,T33+T83-T33*T83/Main!$B$9)</f>
        <v>0</v>
      </c>
      <c r="U133" s="95">
        <f>IF(Main!$B$9=0,0,U33+U83-U33*U83/Main!$B$9)</f>
        <v>0</v>
      </c>
      <c r="V133" s="95">
        <f>IF(Main!$B$9=0,0,V33+V83-V33*V83/Main!$B$9)</f>
        <v>0</v>
      </c>
      <c r="W133" s="95">
        <f>IF(Main!$B$9=0,0,W33+W83-W33*W83/Main!$B$9)</f>
        <v>0</v>
      </c>
      <c r="X133" s="95">
        <f>IF(Main!$B$9=0,0,X33+X83-X33*X83/Main!$B$9)</f>
        <v>0</v>
      </c>
      <c r="Y133" s="95">
        <f>IF(Main!$B$9=0,0,Y33+Y83-Y33*Y83/Main!$B$9)</f>
        <v>0</v>
      </c>
      <c r="Z133" s="95">
        <f>IF(Main!$B$9=0,0,Z33+Z83-Z33*Z83/Main!$B$9)</f>
        <v>0</v>
      </c>
      <c r="AA133" s="95">
        <f>IF(Main!$B$9=0,0,AA33+AA83-AA33*AA83/Main!$B$9)</f>
        <v>0</v>
      </c>
      <c r="AB133" s="95">
        <f>IF(Main!$B$9=0,0,AB33+AB83-AB33*AB83/Main!$B$9)</f>
        <v>0</v>
      </c>
      <c r="AC133" s="95">
        <f>IF(Main!$B$9=0,0,AC33+AC83-AC33*AC83/Main!$B$9)</f>
        <v>0</v>
      </c>
      <c r="AD133" s="95">
        <f>IF(Main!$B$9=0,0,AD33+AD83-AD33*AD83/Main!$B$9)</f>
        <v>0</v>
      </c>
      <c r="AE133" s="95">
        <f>IF(Main!$B$9=0,0,AE33+AE83-AE33*AE83/Main!$B$9)</f>
        <v>0</v>
      </c>
      <c r="AF133" s="95">
        <f>IF(Main!$B$9=0,0,AF33+AF83-AF33*AF83/Main!$B$9)</f>
        <v>0</v>
      </c>
      <c r="AG133" s="95">
        <f>IF(Main!$B$9=0,0,AG33+AG83-AG33*AG83/Main!$B$9)</f>
        <v>0</v>
      </c>
      <c r="AH133" s="95">
        <f>IF(Main!$B$9=0,0,AH33+AH83-AH33*AH83/Main!$B$9)</f>
        <v>0</v>
      </c>
      <c r="AI133" s="95">
        <f>IF(Main!$B$9=0,0,AI33+AI83-AI33*AI83/Main!$B$9)</f>
        <v>0</v>
      </c>
      <c r="AJ133" s="95">
        <f>IF(Main!$B$9=0,0,AJ33+AJ83-AJ33*AJ83/Main!$B$9)</f>
        <v>0</v>
      </c>
      <c r="AK133" s="14"/>
      <c r="AL133" s="14"/>
      <c r="AM133" s="95">
        <f>IF(Main!$B$10=0,0,AM33+AM83-AM33*AM83/Main!$B$10)</f>
        <v>0</v>
      </c>
      <c r="AN133" s="95">
        <f>IF(Main!$B$10=0,0,AN33+AN83-AN33*AN83/Main!$B$10)</f>
        <v>0</v>
      </c>
      <c r="AO133" s="95">
        <f>IF(Main!$B$10=0,0,AO33+AO83-AO33*AO83/Main!$B$10)</f>
        <v>0</v>
      </c>
      <c r="AP133" s="95">
        <f>IF(Main!$B$10=0,0,AP33+AP83-AP33*AP83/Main!$B$10)</f>
        <v>0</v>
      </c>
      <c r="AQ133" s="95">
        <f>IF(Main!$B$10=0,0,AQ33+AQ83-AQ33*AQ83/Main!$B$10)</f>
        <v>0</v>
      </c>
      <c r="AR133" s="95">
        <f>IF(Main!$B$10=0,0,AR33+AR83-AR33*AR83/Main!$B$10)</f>
        <v>0</v>
      </c>
      <c r="AS133" s="95">
        <f>IF(Main!$B$10=0,0,AS33+AS83-AS33*AS83/Main!$B$10)</f>
        <v>0</v>
      </c>
      <c r="AT133" s="95">
        <f>IF(Main!$B$10=0,0,AT33+AT83-AT33*AT83/Main!$B$10)</f>
        <v>0</v>
      </c>
      <c r="AU133" s="95">
        <f>IF(Main!$B$10=0,0,AU33+AU83-AU33*AU83/Main!$B$10)</f>
        <v>0</v>
      </c>
      <c r="AV133" s="95">
        <f>IF(Main!$B$10=0,0,AV33+AV83-AV33*AV83/Main!$B$10)</f>
        <v>0</v>
      </c>
      <c r="AW133" s="95">
        <f>IF(Main!$B$10=0,0,AW33+AW83-AW33*AW83/Main!$B$10)</f>
        <v>0</v>
      </c>
      <c r="AX133" s="95">
        <f>IF(Main!$B$10=0,0,AX33+AX83-AX33*AX83/Main!$B$10)</f>
        <v>0</v>
      </c>
      <c r="AY133" s="95">
        <f>IF(Main!$B$10=0,0,AY33+AY83-AY33*AY83/Main!$B$10)</f>
        <v>0</v>
      </c>
      <c r="AZ133" s="95">
        <f>IF(Main!$B$10=0,0,AZ33+AZ83-AZ33*AZ83/Main!$B$10)</f>
        <v>0</v>
      </c>
      <c r="BA133" s="95">
        <f>IF(Main!$B$10=0,0,BA33+BA83-BA33*BA83/Main!$B$10)</f>
        <v>0</v>
      </c>
      <c r="BB133" s="95">
        <f>IF(Main!$B$10=0,0,BB33+BB83-BB33*BB83/Main!$B$10)</f>
        <v>0</v>
      </c>
      <c r="BC133" s="95">
        <f>IF(Main!$B$10=0,0,BC33+BC83-BC33*BC83/Main!$B$10)</f>
        <v>0</v>
      </c>
      <c r="BD133" s="95">
        <f>IF(Main!$B$10=0,0,BD33+BD83-BD33*BD83/Main!$B$10)</f>
        <v>0</v>
      </c>
      <c r="BE133" s="95">
        <f>IF(Main!$B$10=0,0,BE33+BE83-BE33*BE83/Main!$B$10)</f>
        <v>0</v>
      </c>
      <c r="BF133" s="95">
        <f>IF(Main!$B$10=0,0,BF33+BF83-BF33*BF83/Main!$B$10)</f>
        <v>0</v>
      </c>
      <c r="BG133" s="95">
        <f>IF(Main!$B$10=0,0,BG33+BG83-BG33*BG83/Main!$B$10)</f>
        <v>0</v>
      </c>
      <c r="BH133" s="95">
        <f>IF(Main!$B$10=0,0,BH33+BH83-BH33*BH83/Main!$B$10)</f>
        <v>0</v>
      </c>
      <c r="BI133" s="95">
        <f>IF(Main!$B$10=0,0,BI33+BI83-BI33*BI83/Main!$B$10)</f>
        <v>0</v>
      </c>
      <c r="BJ133" s="95">
        <f>IF(Main!$B$10=0,0,BJ33+BJ83-BJ33*BJ83/Main!$B$10)</f>
        <v>0</v>
      </c>
      <c r="BK133" s="95">
        <f>IF(Main!$B$10=0,0,BK33+BK83-BK33*BK83/Main!$B$10)</f>
        <v>0</v>
      </c>
      <c r="BL133" s="95">
        <f>IF(Main!$B$10=0,0,BL33+BL83-BL33*BL83/Main!$B$10)</f>
        <v>0</v>
      </c>
      <c r="BM133" s="95">
        <f>IF(Main!$B$10=0,0,BM33+BM83-BM33*BM83/Main!$B$10)</f>
        <v>0</v>
      </c>
      <c r="BN133" s="95">
        <f>IF(Main!$B$10=0,0,BN33+BN83-BN33*BN83/Main!$B$10)</f>
        <v>0</v>
      </c>
      <c r="BO133" s="95">
        <f>IF(Main!$B$10=0,0,BO33+BO83-BO33*BO83/Main!$B$10)</f>
        <v>0</v>
      </c>
      <c r="BP133" s="95">
        <f>IF(Main!$B$10=0,0,BP33+BP83-BP33*BP83/Main!$B$10)</f>
        <v>0</v>
      </c>
      <c r="BQ133" s="95">
        <f>IF(Main!$B$10=0,0,BQ33+BQ83-BQ33*BQ83/Main!$B$10)</f>
        <v>0</v>
      </c>
      <c r="BR133" s="95">
        <f>IF(Main!$B$10=0,0,BR33+BR83-BR33*BR83/Main!$B$10)</f>
        <v>0</v>
      </c>
    </row>
    <row r="134" spans="1:70" ht="10.5" x14ac:dyDescent="0.25">
      <c r="B134" s="8" t="s">
        <v>172</v>
      </c>
      <c r="C134" s="8"/>
      <c r="D134" s="8"/>
      <c r="E134" s="95">
        <f>IF(Main!$B$9=0,0,E34+E84-E34*E84/Main!$B$9)</f>
        <v>0</v>
      </c>
      <c r="F134" s="95">
        <f>IF(Main!$B$9=0,0,F34+F84-F34*F84/Main!$B$9)</f>
        <v>0</v>
      </c>
      <c r="G134" s="95">
        <f>IF(Main!$B$9=0,0,G34+G84-G34*G84/Main!$B$9)</f>
        <v>0</v>
      </c>
      <c r="H134" s="95">
        <f>IF(Main!$B$9=0,0,H34+H84-H34*H84/Main!$B$9)</f>
        <v>0</v>
      </c>
      <c r="I134" s="95">
        <f>IF(Main!$B$9=0,0,I34+I84-I34*I84/Main!$B$9)</f>
        <v>0</v>
      </c>
      <c r="J134" s="95">
        <f>IF(Main!$B$9=0,0,J34+J84-J34*J84/Main!$B$9)</f>
        <v>0</v>
      </c>
      <c r="K134" s="95">
        <f>IF(Main!$B$9=0,0,K34+K84-K34*K84/Main!$B$9)</f>
        <v>0</v>
      </c>
      <c r="L134" s="95">
        <f>IF(Main!$B$9=0,0,L34+L84-L34*L84/Main!$B$9)</f>
        <v>0</v>
      </c>
      <c r="M134" s="95">
        <f>IF(Main!$B$9=0,0,M34+M84-M34*M84/Main!$B$9)</f>
        <v>0</v>
      </c>
      <c r="N134" s="95">
        <f>IF(Main!$B$9=0,0,N34+N84-N34*N84/Main!$B$9)</f>
        <v>0</v>
      </c>
      <c r="O134" s="95">
        <f>IF(Main!$B$9=0,0,O34+O84-O34*O84/Main!$B$9)</f>
        <v>0</v>
      </c>
      <c r="P134" s="95">
        <f>IF(Main!$B$9=0,0,P34+P84-P34*P84/Main!$B$9)</f>
        <v>0</v>
      </c>
      <c r="Q134" s="95">
        <f>IF(Main!$B$9=0,0,Q34+Q84-Q34*Q84/Main!$B$9)</f>
        <v>0</v>
      </c>
      <c r="R134" s="95">
        <f>IF(Main!$B$9=0,0,R34+R84-R34*R84/Main!$B$9)</f>
        <v>0</v>
      </c>
      <c r="S134" s="95">
        <f>IF(Main!$B$9=0,0,S34+S84-S34*S84/Main!$B$9)</f>
        <v>0</v>
      </c>
      <c r="T134" s="95">
        <f>IF(Main!$B$9=0,0,T34+T84-T34*T84/Main!$B$9)</f>
        <v>0</v>
      </c>
      <c r="U134" s="95">
        <f>IF(Main!$B$9=0,0,U34+U84-U34*U84/Main!$B$9)</f>
        <v>0</v>
      </c>
      <c r="V134" s="95">
        <f>IF(Main!$B$9=0,0,V34+V84-V34*V84/Main!$B$9)</f>
        <v>0</v>
      </c>
      <c r="W134" s="95">
        <f>IF(Main!$B$9=0,0,W34+W84-W34*W84/Main!$B$9)</f>
        <v>0</v>
      </c>
      <c r="X134" s="95">
        <f>IF(Main!$B$9=0,0,X34+X84-X34*X84/Main!$B$9)</f>
        <v>0</v>
      </c>
      <c r="Y134" s="95">
        <f>IF(Main!$B$9=0,0,Y34+Y84-Y34*Y84/Main!$B$9)</f>
        <v>0</v>
      </c>
      <c r="Z134" s="95">
        <f>IF(Main!$B$9=0,0,Z34+Z84-Z34*Z84/Main!$B$9)</f>
        <v>0</v>
      </c>
      <c r="AA134" s="95">
        <f>IF(Main!$B$9=0,0,AA34+AA84-AA34*AA84/Main!$B$9)</f>
        <v>0</v>
      </c>
      <c r="AB134" s="95">
        <f>IF(Main!$B$9=0,0,AB34+AB84-AB34*AB84/Main!$B$9)</f>
        <v>0</v>
      </c>
      <c r="AC134" s="95">
        <f>IF(Main!$B$9=0,0,AC34+AC84-AC34*AC84/Main!$B$9)</f>
        <v>0</v>
      </c>
      <c r="AD134" s="95">
        <f>IF(Main!$B$9=0,0,AD34+AD84-AD34*AD84/Main!$B$9)</f>
        <v>0</v>
      </c>
      <c r="AE134" s="95">
        <f>IF(Main!$B$9=0,0,AE34+AE84-AE34*AE84/Main!$B$9)</f>
        <v>0</v>
      </c>
      <c r="AF134" s="95">
        <f>IF(Main!$B$9=0,0,AF34+AF84-AF34*AF84/Main!$B$9)</f>
        <v>0</v>
      </c>
      <c r="AG134" s="95">
        <f>IF(Main!$B$9=0,0,AG34+AG84-AG34*AG84/Main!$B$9)</f>
        <v>0</v>
      </c>
      <c r="AH134" s="95">
        <f>IF(Main!$B$9=0,0,AH34+AH84-AH34*AH84/Main!$B$9)</f>
        <v>0</v>
      </c>
      <c r="AI134" s="95">
        <f>IF(Main!$B$9=0,0,AI34+AI84-AI34*AI84/Main!$B$9)</f>
        <v>0</v>
      </c>
      <c r="AJ134" s="95">
        <f>IF(Main!$B$9=0,0,AJ34+AJ84-AJ34*AJ84/Main!$B$9)</f>
        <v>0</v>
      </c>
      <c r="AK134" s="14"/>
      <c r="AL134" s="14"/>
      <c r="AM134" s="95">
        <f>IF(Main!$B$10=0,0,AM34+AM84-AM34*AM84/Main!$B$10)</f>
        <v>0</v>
      </c>
      <c r="AN134" s="95">
        <f>IF(Main!$B$10=0,0,AN34+AN84-AN34*AN84/Main!$B$10)</f>
        <v>0</v>
      </c>
      <c r="AO134" s="95">
        <f>IF(Main!$B$10=0,0,AO34+AO84-AO34*AO84/Main!$B$10)</f>
        <v>0</v>
      </c>
      <c r="AP134" s="95">
        <f>IF(Main!$B$10=0,0,AP34+AP84-AP34*AP84/Main!$B$10)</f>
        <v>0</v>
      </c>
      <c r="AQ134" s="95">
        <f>IF(Main!$B$10=0,0,AQ34+AQ84-AQ34*AQ84/Main!$B$10)</f>
        <v>0</v>
      </c>
      <c r="AR134" s="95">
        <f>IF(Main!$B$10=0,0,AR34+AR84-AR34*AR84/Main!$B$10)</f>
        <v>0</v>
      </c>
      <c r="AS134" s="95">
        <f>IF(Main!$B$10=0,0,AS34+AS84-AS34*AS84/Main!$B$10)</f>
        <v>0</v>
      </c>
      <c r="AT134" s="95">
        <f>IF(Main!$B$10=0,0,AT34+AT84-AT34*AT84/Main!$B$10)</f>
        <v>0</v>
      </c>
      <c r="AU134" s="95">
        <f>IF(Main!$B$10=0,0,AU34+AU84-AU34*AU84/Main!$B$10)</f>
        <v>0</v>
      </c>
      <c r="AV134" s="95">
        <f>IF(Main!$B$10=0,0,AV34+AV84-AV34*AV84/Main!$B$10)</f>
        <v>0</v>
      </c>
      <c r="AW134" s="95">
        <f>IF(Main!$B$10=0,0,AW34+AW84-AW34*AW84/Main!$B$10)</f>
        <v>0</v>
      </c>
      <c r="AX134" s="95">
        <f>IF(Main!$B$10=0,0,AX34+AX84-AX34*AX84/Main!$B$10)</f>
        <v>0</v>
      </c>
      <c r="AY134" s="95">
        <f>IF(Main!$B$10=0,0,AY34+AY84-AY34*AY84/Main!$B$10)</f>
        <v>0</v>
      </c>
      <c r="AZ134" s="95">
        <f>IF(Main!$B$10=0,0,AZ34+AZ84-AZ34*AZ84/Main!$B$10)</f>
        <v>0</v>
      </c>
      <c r="BA134" s="95">
        <f>IF(Main!$B$10=0,0,BA34+BA84-BA34*BA84/Main!$B$10)</f>
        <v>0</v>
      </c>
      <c r="BB134" s="95">
        <f>IF(Main!$B$10=0,0,BB34+BB84-BB34*BB84/Main!$B$10)</f>
        <v>0</v>
      </c>
      <c r="BC134" s="95">
        <f>IF(Main!$B$10=0,0,BC34+BC84-BC34*BC84/Main!$B$10)</f>
        <v>0</v>
      </c>
      <c r="BD134" s="95">
        <f>IF(Main!$B$10=0,0,BD34+BD84-BD34*BD84/Main!$B$10)</f>
        <v>0</v>
      </c>
      <c r="BE134" s="95">
        <f>IF(Main!$B$10=0,0,BE34+BE84-BE34*BE84/Main!$B$10)</f>
        <v>0</v>
      </c>
      <c r="BF134" s="95">
        <f>IF(Main!$B$10=0,0,BF34+BF84-BF34*BF84/Main!$B$10)</f>
        <v>0</v>
      </c>
      <c r="BG134" s="95">
        <f>IF(Main!$B$10=0,0,BG34+BG84-BG34*BG84/Main!$B$10)</f>
        <v>0</v>
      </c>
      <c r="BH134" s="95">
        <f>IF(Main!$B$10=0,0,BH34+BH84-BH34*BH84/Main!$B$10)</f>
        <v>0</v>
      </c>
      <c r="BI134" s="95">
        <f>IF(Main!$B$10=0,0,BI34+BI84-BI34*BI84/Main!$B$10)</f>
        <v>0</v>
      </c>
      <c r="BJ134" s="95">
        <f>IF(Main!$B$10=0,0,BJ34+BJ84-BJ34*BJ84/Main!$B$10)</f>
        <v>0</v>
      </c>
      <c r="BK134" s="95">
        <f>IF(Main!$B$10=0,0,BK34+BK84-BK34*BK84/Main!$B$10)</f>
        <v>0</v>
      </c>
      <c r="BL134" s="95">
        <f>IF(Main!$B$10=0,0,BL34+BL84-BL34*BL84/Main!$B$10)</f>
        <v>0</v>
      </c>
      <c r="BM134" s="95">
        <f>IF(Main!$B$10=0,0,BM34+BM84-BM34*BM84/Main!$B$10)</f>
        <v>0</v>
      </c>
      <c r="BN134" s="95">
        <f>IF(Main!$B$10=0,0,BN34+BN84-BN34*BN84/Main!$B$10)</f>
        <v>0</v>
      </c>
      <c r="BO134" s="95">
        <f>IF(Main!$B$10=0,0,BO34+BO84-BO34*BO84/Main!$B$10)</f>
        <v>0</v>
      </c>
      <c r="BP134" s="95">
        <f>IF(Main!$B$10=0,0,BP34+BP84-BP34*BP84/Main!$B$10)</f>
        <v>0</v>
      </c>
      <c r="BQ134" s="95">
        <f>IF(Main!$B$10=0,0,BQ34+BQ84-BQ34*BQ84/Main!$B$10)</f>
        <v>0</v>
      </c>
      <c r="BR134" s="95">
        <f>IF(Main!$B$10=0,0,BR34+BR84-BR34*BR84/Main!$B$10)</f>
        <v>0</v>
      </c>
    </row>
    <row r="135" spans="1:70" ht="10.5" x14ac:dyDescent="0.25">
      <c r="B135" s="8" t="s">
        <v>173</v>
      </c>
      <c r="C135" s="8"/>
      <c r="D135" s="8"/>
      <c r="E135" s="95">
        <f>IF(Main!$B$9=0,0,E35+E85-E35*E85/Main!$B$9)</f>
        <v>0</v>
      </c>
      <c r="F135" s="95">
        <f>IF(Main!$B$9=0,0,F35+F85-F35*F85/Main!$B$9)</f>
        <v>0</v>
      </c>
      <c r="G135" s="95">
        <f>IF(Main!$B$9=0,0,G35+G85-G35*G85/Main!$B$9)</f>
        <v>0</v>
      </c>
      <c r="H135" s="95">
        <f>IF(Main!$B$9=0,0,H35+H85-H35*H85/Main!$B$9)</f>
        <v>0</v>
      </c>
      <c r="I135" s="95">
        <f>IF(Main!$B$9=0,0,I35+I85-I35*I85/Main!$B$9)</f>
        <v>0</v>
      </c>
      <c r="J135" s="95">
        <f>IF(Main!$B$9=0,0,J35+J85-J35*J85/Main!$B$9)</f>
        <v>0</v>
      </c>
      <c r="K135" s="95">
        <f>IF(Main!$B$9=0,0,K35+K85-K35*K85/Main!$B$9)</f>
        <v>0</v>
      </c>
      <c r="L135" s="95">
        <f>IF(Main!$B$9=0,0,L35+L85-L35*L85/Main!$B$9)</f>
        <v>0</v>
      </c>
      <c r="M135" s="95">
        <f>IF(Main!$B$9=0,0,M35+M85-M35*M85/Main!$B$9)</f>
        <v>0</v>
      </c>
      <c r="N135" s="95">
        <f>IF(Main!$B$9=0,0,N35+N85-N35*N85/Main!$B$9)</f>
        <v>0</v>
      </c>
      <c r="O135" s="95">
        <f>IF(Main!$B$9=0,0,O35+O85-O35*O85/Main!$B$9)</f>
        <v>0</v>
      </c>
      <c r="P135" s="95">
        <f>IF(Main!$B$9=0,0,P35+P85-P35*P85/Main!$B$9)</f>
        <v>0</v>
      </c>
      <c r="Q135" s="95">
        <f>IF(Main!$B$9=0,0,Q35+Q85-Q35*Q85/Main!$B$9)</f>
        <v>0</v>
      </c>
      <c r="R135" s="95">
        <f>IF(Main!$B$9=0,0,R35+R85-R35*R85/Main!$B$9)</f>
        <v>0</v>
      </c>
      <c r="S135" s="95">
        <f>IF(Main!$B$9=0,0,S35+S85-S35*S85/Main!$B$9)</f>
        <v>0</v>
      </c>
      <c r="T135" s="95">
        <f>IF(Main!$B$9=0,0,T35+T85-T35*T85/Main!$B$9)</f>
        <v>0</v>
      </c>
      <c r="U135" s="95">
        <f>IF(Main!$B$9=0,0,U35+U85-U35*U85/Main!$B$9)</f>
        <v>0</v>
      </c>
      <c r="V135" s="95">
        <f>IF(Main!$B$9=0,0,V35+V85-V35*V85/Main!$B$9)</f>
        <v>0</v>
      </c>
      <c r="W135" s="95">
        <f>IF(Main!$B$9=0,0,W35+W85-W35*W85/Main!$B$9)</f>
        <v>0</v>
      </c>
      <c r="X135" s="95">
        <f>IF(Main!$B$9=0,0,X35+X85-X35*X85/Main!$B$9)</f>
        <v>0</v>
      </c>
      <c r="Y135" s="95">
        <f>IF(Main!$B$9=0,0,Y35+Y85-Y35*Y85/Main!$B$9)</f>
        <v>0</v>
      </c>
      <c r="Z135" s="95">
        <f>IF(Main!$B$9=0,0,Z35+Z85-Z35*Z85/Main!$B$9)</f>
        <v>0</v>
      </c>
      <c r="AA135" s="95">
        <f>IF(Main!$B$9=0,0,AA35+AA85-AA35*AA85/Main!$B$9)</f>
        <v>0</v>
      </c>
      <c r="AB135" s="95">
        <f>IF(Main!$B$9=0,0,AB35+AB85-AB35*AB85/Main!$B$9)</f>
        <v>0</v>
      </c>
      <c r="AC135" s="95">
        <f>IF(Main!$B$9=0,0,AC35+AC85-AC35*AC85/Main!$B$9)</f>
        <v>0</v>
      </c>
      <c r="AD135" s="95">
        <f>IF(Main!$B$9=0,0,AD35+AD85-AD35*AD85/Main!$B$9)</f>
        <v>0</v>
      </c>
      <c r="AE135" s="95">
        <f>IF(Main!$B$9=0,0,AE35+AE85-AE35*AE85/Main!$B$9)</f>
        <v>0</v>
      </c>
      <c r="AF135" s="95">
        <f>IF(Main!$B$9=0,0,AF35+AF85-AF35*AF85/Main!$B$9)</f>
        <v>0</v>
      </c>
      <c r="AG135" s="95">
        <f>IF(Main!$B$9=0,0,AG35+AG85-AG35*AG85/Main!$B$9)</f>
        <v>0</v>
      </c>
      <c r="AH135" s="95">
        <f>IF(Main!$B$9=0,0,AH35+AH85-AH35*AH85/Main!$B$9)</f>
        <v>0</v>
      </c>
      <c r="AI135" s="95">
        <f>IF(Main!$B$9=0,0,AI35+AI85-AI35*AI85/Main!$B$9)</f>
        <v>0</v>
      </c>
      <c r="AJ135" s="95">
        <f>IF(Main!$B$9=0,0,AJ35+AJ85-AJ35*AJ85/Main!$B$9)</f>
        <v>0</v>
      </c>
      <c r="AK135" s="14"/>
      <c r="AL135" s="14"/>
      <c r="AM135" s="95">
        <f>IF(Main!$B$10=0,0,AM35+AM85-AM35*AM85/Main!$B$10)</f>
        <v>0</v>
      </c>
      <c r="AN135" s="95">
        <f>IF(Main!$B$10=0,0,AN35+AN85-AN35*AN85/Main!$B$10)</f>
        <v>0</v>
      </c>
      <c r="AO135" s="95">
        <f>IF(Main!$B$10=0,0,AO35+AO85-AO35*AO85/Main!$B$10)</f>
        <v>0</v>
      </c>
      <c r="AP135" s="95">
        <f>IF(Main!$B$10=0,0,AP35+AP85-AP35*AP85/Main!$B$10)</f>
        <v>0</v>
      </c>
      <c r="AQ135" s="95">
        <f>IF(Main!$B$10=0,0,AQ35+AQ85-AQ35*AQ85/Main!$B$10)</f>
        <v>0</v>
      </c>
      <c r="AR135" s="95">
        <f>IF(Main!$B$10=0,0,AR35+AR85-AR35*AR85/Main!$B$10)</f>
        <v>0</v>
      </c>
      <c r="AS135" s="95">
        <f>IF(Main!$B$10=0,0,AS35+AS85-AS35*AS85/Main!$B$10)</f>
        <v>0</v>
      </c>
      <c r="AT135" s="95">
        <f>IF(Main!$B$10=0,0,AT35+AT85-AT35*AT85/Main!$B$10)</f>
        <v>0</v>
      </c>
      <c r="AU135" s="95">
        <f>IF(Main!$B$10=0,0,AU35+AU85-AU35*AU85/Main!$B$10)</f>
        <v>0</v>
      </c>
      <c r="AV135" s="95">
        <f>IF(Main!$B$10=0,0,AV35+AV85-AV35*AV85/Main!$B$10)</f>
        <v>0</v>
      </c>
      <c r="AW135" s="95">
        <f>IF(Main!$B$10=0,0,AW35+AW85-AW35*AW85/Main!$B$10)</f>
        <v>0</v>
      </c>
      <c r="AX135" s="95">
        <f>IF(Main!$B$10=0,0,AX35+AX85-AX35*AX85/Main!$B$10)</f>
        <v>0</v>
      </c>
      <c r="AY135" s="95">
        <f>IF(Main!$B$10=0,0,AY35+AY85-AY35*AY85/Main!$B$10)</f>
        <v>0</v>
      </c>
      <c r="AZ135" s="95">
        <f>IF(Main!$B$10=0,0,AZ35+AZ85-AZ35*AZ85/Main!$B$10)</f>
        <v>0</v>
      </c>
      <c r="BA135" s="95">
        <f>IF(Main!$B$10=0,0,BA35+BA85-BA35*BA85/Main!$B$10)</f>
        <v>0</v>
      </c>
      <c r="BB135" s="95">
        <f>IF(Main!$B$10=0,0,BB35+BB85-BB35*BB85/Main!$B$10)</f>
        <v>0</v>
      </c>
      <c r="BC135" s="95">
        <f>IF(Main!$B$10=0,0,BC35+BC85-BC35*BC85/Main!$B$10)</f>
        <v>0</v>
      </c>
      <c r="BD135" s="95">
        <f>IF(Main!$B$10=0,0,BD35+BD85-BD35*BD85/Main!$B$10)</f>
        <v>0</v>
      </c>
      <c r="BE135" s="95">
        <f>IF(Main!$B$10=0,0,BE35+BE85-BE35*BE85/Main!$B$10)</f>
        <v>0</v>
      </c>
      <c r="BF135" s="95">
        <f>IF(Main!$B$10=0,0,BF35+BF85-BF35*BF85/Main!$B$10)</f>
        <v>0</v>
      </c>
      <c r="BG135" s="95">
        <f>IF(Main!$B$10=0,0,BG35+BG85-BG35*BG85/Main!$B$10)</f>
        <v>0</v>
      </c>
      <c r="BH135" s="95">
        <f>IF(Main!$B$10=0,0,BH35+BH85-BH35*BH85/Main!$B$10)</f>
        <v>0</v>
      </c>
      <c r="BI135" s="95">
        <f>IF(Main!$B$10=0,0,BI35+BI85-BI35*BI85/Main!$B$10)</f>
        <v>0</v>
      </c>
      <c r="BJ135" s="95">
        <f>IF(Main!$B$10=0,0,BJ35+BJ85-BJ35*BJ85/Main!$B$10)</f>
        <v>0</v>
      </c>
      <c r="BK135" s="95">
        <f>IF(Main!$B$10=0,0,BK35+BK85-BK35*BK85/Main!$B$10)</f>
        <v>0</v>
      </c>
      <c r="BL135" s="95">
        <f>IF(Main!$B$10=0,0,BL35+BL85-BL35*BL85/Main!$B$10)</f>
        <v>0</v>
      </c>
      <c r="BM135" s="95">
        <f>IF(Main!$B$10=0,0,BM35+BM85-BM35*BM85/Main!$B$10)</f>
        <v>0</v>
      </c>
      <c r="BN135" s="95">
        <f>IF(Main!$B$10=0,0,BN35+BN85-BN35*BN85/Main!$B$10)</f>
        <v>0</v>
      </c>
      <c r="BO135" s="95">
        <f>IF(Main!$B$10=0,0,BO35+BO85-BO35*BO85/Main!$B$10)</f>
        <v>0</v>
      </c>
      <c r="BP135" s="95">
        <f>IF(Main!$B$10=0,0,BP35+BP85-BP35*BP85/Main!$B$10)</f>
        <v>0</v>
      </c>
      <c r="BQ135" s="95">
        <f>IF(Main!$B$10=0,0,BQ35+BQ85-BQ35*BQ85/Main!$B$10)</f>
        <v>0</v>
      </c>
      <c r="BR135" s="95">
        <f>IF(Main!$B$10=0,0,BR35+BR85-BR35*BR85/Main!$B$10)</f>
        <v>0</v>
      </c>
    </row>
    <row r="136" spans="1:70" ht="10.5" x14ac:dyDescent="0.25">
      <c r="B136" s="8" t="s">
        <v>174</v>
      </c>
      <c r="C136" s="8"/>
      <c r="D136" s="8"/>
      <c r="E136" s="95">
        <f>IF(Main!$B$9=0,0,E36+E86-E36*E86/Main!$B$9)</f>
        <v>0</v>
      </c>
      <c r="F136" s="95">
        <f>IF(Main!$B$9=0,0,F36+F86-F36*F86/Main!$B$9)</f>
        <v>0</v>
      </c>
      <c r="G136" s="95">
        <f>IF(Main!$B$9=0,0,G36+G86-G36*G86/Main!$B$9)</f>
        <v>0</v>
      </c>
      <c r="H136" s="95">
        <f>IF(Main!$B$9=0,0,H36+H86-H36*H86/Main!$B$9)</f>
        <v>0</v>
      </c>
      <c r="I136" s="95">
        <f>IF(Main!$B$9=0,0,I36+I86-I36*I86/Main!$B$9)</f>
        <v>0</v>
      </c>
      <c r="J136" s="95">
        <f>IF(Main!$B$9=0,0,J36+J86-J36*J86/Main!$B$9)</f>
        <v>0</v>
      </c>
      <c r="K136" s="95">
        <f>IF(Main!$B$9=0,0,K36+K86-K36*K86/Main!$B$9)</f>
        <v>0</v>
      </c>
      <c r="L136" s="95">
        <f>IF(Main!$B$9=0,0,L36+L86-L36*L86/Main!$B$9)</f>
        <v>0</v>
      </c>
      <c r="M136" s="95">
        <f>IF(Main!$B$9=0,0,M36+M86-M36*M86/Main!$B$9)</f>
        <v>0</v>
      </c>
      <c r="N136" s="95">
        <f>IF(Main!$B$9=0,0,N36+N86-N36*N86/Main!$B$9)</f>
        <v>0</v>
      </c>
      <c r="O136" s="95">
        <f>IF(Main!$B$9=0,0,O36+O86-O36*O86/Main!$B$9)</f>
        <v>0</v>
      </c>
      <c r="P136" s="95">
        <f>IF(Main!$B$9=0,0,P36+P86-P36*P86/Main!$B$9)</f>
        <v>0</v>
      </c>
      <c r="Q136" s="95">
        <f>IF(Main!$B$9=0,0,Q36+Q86-Q36*Q86/Main!$B$9)</f>
        <v>0</v>
      </c>
      <c r="R136" s="95">
        <f>IF(Main!$B$9=0,0,R36+R86-R36*R86/Main!$B$9)</f>
        <v>0</v>
      </c>
      <c r="S136" s="95">
        <f>IF(Main!$B$9=0,0,S36+S86-S36*S86/Main!$B$9)</f>
        <v>0</v>
      </c>
      <c r="T136" s="95">
        <f>IF(Main!$B$9=0,0,T36+T86-T36*T86/Main!$B$9)</f>
        <v>0</v>
      </c>
      <c r="U136" s="95">
        <f>IF(Main!$B$9=0,0,U36+U86-U36*U86/Main!$B$9)</f>
        <v>0</v>
      </c>
      <c r="V136" s="95">
        <f>IF(Main!$B$9=0,0,V36+V86-V36*V86/Main!$B$9)</f>
        <v>0</v>
      </c>
      <c r="W136" s="95">
        <f>IF(Main!$B$9=0,0,W36+W86-W36*W86/Main!$B$9)</f>
        <v>0</v>
      </c>
      <c r="X136" s="95">
        <f>IF(Main!$B$9=0,0,X36+X86-X36*X86/Main!$B$9)</f>
        <v>0</v>
      </c>
      <c r="Y136" s="95">
        <f>IF(Main!$B$9=0,0,Y36+Y86-Y36*Y86/Main!$B$9)</f>
        <v>0</v>
      </c>
      <c r="Z136" s="95">
        <f>IF(Main!$B$9=0,0,Z36+Z86-Z36*Z86/Main!$B$9)</f>
        <v>0</v>
      </c>
      <c r="AA136" s="95">
        <f>IF(Main!$B$9=0,0,AA36+AA86-AA36*AA86/Main!$B$9)</f>
        <v>0</v>
      </c>
      <c r="AB136" s="95">
        <f>IF(Main!$B$9=0,0,AB36+AB86-AB36*AB86/Main!$B$9)</f>
        <v>0</v>
      </c>
      <c r="AC136" s="95">
        <f>IF(Main!$B$9=0,0,AC36+AC86-AC36*AC86/Main!$B$9)</f>
        <v>0</v>
      </c>
      <c r="AD136" s="95">
        <f>IF(Main!$B$9=0,0,AD36+AD86-AD36*AD86/Main!$B$9)</f>
        <v>0</v>
      </c>
      <c r="AE136" s="95">
        <f>IF(Main!$B$9=0,0,AE36+AE86-AE36*AE86/Main!$B$9)</f>
        <v>0</v>
      </c>
      <c r="AF136" s="95">
        <f>IF(Main!$B$9=0,0,AF36+AF86-AF36*AF86/Main!$B$9)</f>
        <v>0</v>
      </c>
      <c r="AG136" s="95">
        <f>IF(Main!$B$9=0,0,AG36+AG86-AG36*AG86/Main!$B$9)</f>
        <v>0</v>
      </c>
      <c r="AH136" s="95">
        <f>IF(Main!$B$9=0,0,AH36+AH86-AH36*AH86/Main!$B$9)</f>
        <v>0</v>
      </c>
      <c r="AI136" s="95">
        <f>IF(Main!$B$9=0,0,AI36+AI86-AI36*AI86/Main!$B$9)</f>
        <v>0</v>
      </c>
      <c r="AJ136" s="95">
        <f>IF(Main!$B$9=0,0,AJ36+AJ86-AJ36*AJ86/Main!$B$9)</f>
        <v>0</v>
      </c>
      <c r="AK136" s="14"/>
      <c r="AL136" s="14"/>
      <c r="AM136" s="95">
        <f>IF(Main!$B$10=0,0,AM36+AM86-AM36*AM86/Main!$B$10)</f>
        <v>0</v>
      </c>
      <c r="AN136" s="95">
        <f>IF(Main!$B$10=0,0,AN36+AN86-AN36*AN86/Main!$B$10)</f>
        <v>0</v>
      </c>
      <c r="AO136" s="95">
        <f>IF(Main!$B$10=0,0,AO36+AO86-AO36*AO86/Main!$B$10)</f>
        <v>0</v>
      </c>
      <c r="AP136" s="95">
        <f>IF(Main!$B$10=0,0,AP36+AP86-AP36*AP86/Main!$B$10)</f>
        <v>0</v>
      </c>
      <c r="AQ136" s="95">
        <f>IF(Main!$B$10=0,0,AQ36+AQ86-AQ36*AQ86/Main!$B$10)</f>
        <v>0</v>
      </c>
      <c r="AR136" s="95">
        <f>IF(Main!$B$10=0,0,AR36+AR86-AR36*AR86/Main!$B$10)</f>
        <v>0</v>
      </c>
      <c r="AS136" s="95">
        <f>IF(Main!$B$10=0,0,AS36+AS86-AS36*AS86/Main!$B$10)</f>
        <v>0</v>
      </c>
      <c r="AT136" s="95">
        <f>IF(Main!$B$10=0,0,AT36+AT86-AT36*AT86/Main!$B$10)</f>
        <v>0</v>
      </c>
      <c r="AU136" s="95">
        <f>IF(Main!$B$10=0,0,AU36+AU86-AU36*AU86/Main!$B$10)</f>
        <v>0</v>
      </c>
      <c r="AV136" s="95">
        <f>IF(Main!$B$10=0,0,AV36+AV86-AV36*AV86/Main!$B$10)</f>
        <v>0</v>
      </c>
      <c r="AW136" s="95">
        <f>IF(Main!$B$10=0,0,AW36+AW86-AW36*AW86/Main!$B$10)</f>
        <v>0</v>
      </c>
      <c r="AX136" s="95">
        <f>IF(Main!$B$10=0,0,AX36+AX86-AX36*AX86/Main!$B$10)</f>
        <v>0</v>
      </c>
      <c r="AY136" s="95">
        <f>IF(Main!$B$10=0,0,AY36+AY86-AY36*AY86/Main!$B$10)</f>
        <v>0</v>
      </c>
      <c r="AZ136" s="95">
        <f>IF(Main!$B$10=0,0,AZ36+AZ86-AZ36*AZ86/Main!$B$10)</f>
        <v>0</v>
      </c>
      <c r="BA136" s="95">
        <f>IF(Main!$B$10=0,0,BA36+BA86-BA36*BA86/Main!$B$10)</f>
        <v>0</v>
      </c>
      <c r="BB136" s="95">
        <f>IF(Main!$B$10=0,0,BB36+BB86-BB36*BB86/Main!$B$10)</f>
        <v>0</v>
      </c>
      <c r="BC136" s="95">
        <f>IF(Main!$B$10=0,0,BC36+BC86-BC36*BC86/Main!$B$10)</f>
        <v>0</v>
      </c>
      <c r="BD136" s="95">
        <f>IF(Main!$B$10=0,0,BD36+BD86-BD36*BD86/Main!$B$10)</f>
        <v>0</v>
      </c>
      <c r="BE136" s="95">
        <f>IF(Main!$B$10=0,0,BE36+BE86-BE36*BE86/Main!$B$10)</f>
        <v>0</v>
      </c>
      <c r="BF136" s="95">
        <f>IF(Main!$B$10=0,0,BF36+BF86-BF36*BF86/Main!$B$10)</f>
        <v>0</v>
      </c>
      <c r="BG136" s="95">
        <f>IF(Main!$B$10=0,0,BG36+BG86-BG36*BG86/Main!$B$10)</f>
        <v>0</v>
      </c>
      <c r="BH136" s="95">
        <f>IF(Main!$B$10=0,0,BH36+BH86-BH36*BH86/Main!$B$10)</f>
        <v>0</v>
      </c>
      <c r="BI136" s="95">
        <f>IF(Main!$B$10=0,0,BI36+BI86-BI36*BI86/Main!$B$10)</f>
        <v>0</v>
      </c>
      <c r="BJ136" s="95">
        <f>IF(Main!$B$10=0,0,BJ36+BJ86-BJ36*BJ86/Main!$B$10)</f>
        <v>0</v>
      </c>
      <c r="BK136" s="95">
        <f>IF(Main!$B$10=0,0,BK36+BK86-BK36*BK86/Main!$B$10)</f>
        <v>0</v>
      </c>
      <c r="BL136" s="95">
        <f>IF(Main!$B$10=0,0,BL36+BL86-BL36*BL86/Main!$B$10)</f>
        <v>0</v>
      </c>
      <c r="BM136" s="95">
        <f>IF(Main!$B$10=0,0,BM36+BM86-BM36*BM86/Main!$B$10)</f>
        <v>0</v>
      </c>
      <c r="BN136" s="95">
        <f>IF(Main!$B$10=0,0,BN36+BN86-BN36*BN86/Main!$B$10)</f>
        <v>0</v>
      </c>
      <c r="BO136" s="95">
        <f>IF(Main!$B$10=0,0,BO36+BO86-BO36*BO86/Main!$B$10)</f>
        <v>0</v>
      </c>
      <c r="BP136" s="95">
        <f>IF(Main!$B$10=0,0,BP36+BP86-BP36*BP86/Main!$B$10)</f>
        <v>0</v>
      </c>
      <c r="BQ136" s="95">
        <f>IF(Main!$B$10=0,0,BQ36+BQ86-BQ36*BQ86/Main!$B$10)</f>
        <v>0</v>
      </c>
      <c r="BR136" s="95">
        <f>IF(Main!$B$10=0,0,BR36+BR86-BR36*BR86/Main!$B$10)</f>
        <v>0</v>
      </c>
    </row>
    <row r="137" spans="1:70" ht="10.5" x14ac:dyDescent="0.25">
      <c r="B137" s="8" t="s">
        <v>175</v>
      </c>
      <c r="C137" s="8"/>
      <c r="D137" s="8"/>
      <c r="E137" s="95">
        <f>IF(Main!$B$9=0,0,E37+E87-E37*E87/Main!$B$9)</f>
        <v>0</v>
      </c>
      <c r="F137" s="95">
        <f>IF(Main!$B$9=0,0,F37+F87-F37*F87/Main!$B$9)</f>
        <v>0</v>
      </c>
      <c r="G137" s="95">
        <f>IF(Main!$B$9=0,0,G37+G87-G37*G87/Main!$B$9)</f>
        <v>0</v>
      </c>
      <c r="H137" s="95">
        <f>IF(Main!$B$9=0,0,H37+H87-H37*H87/Main!$B$9)</f>
        <v>0</v>
      </c>
      <c r="I137" s="95">
        <f>IF(Main!$B$9=0,0,I37+I87-I37*I87/Main!$B$9)</f>
        <v>0</v>
      </c>
      <c r="J137" s="95">
        <f>IF(Main!$B$9=0,0,J37+J87-J37*J87/Main!$B$9)</f>
        <v>0</v>
      </c>
      <c r="K137" s="95">
        <f>IF(Main!$B$9=0,0,K37+K87-K37*K87/Main!$B$9)</f>
        <v>0</v>
      </c>
      <c r="L137" s="95">
        <f>IF(Main!$B$9=0,0,L37+L87-L37*L87/Main!$B$9)</f>
        <v>0</v>
      </c>
      <c r="M137" s="95">
        <f>IF(Main!$B$9=0,0,M37+M87-M37*M87/Main!$B$9)</f>
        <v>0</v>
      </c>
      <c r="N137" s="95">
        <f>IF(Main!$B$9=0,0,N37+N87-N37*N87/Main!$B$9)</f>
        <v>0</v>
      </c>
      <c r="O137" s="95">
        <f>IF(Main!$B$9=0,0,O37+O87-O37*O87/Main!$B$9)</f>
        <v>0</v>
      </c>
      <c r="P137" s="95">
        <f>IF(Main!$B$9=0,0,P37+P87-P37*P87/Main!$B$9)</f>
        <v>0</v>
      </c>
      <c r="Q137" s="95">
        <f>IF(Main!$B$9=0,0,Q37+Q87-Q37*Q87/Main!$B$9)</f>
        <v>0</v>
      </c>
      <c r="R137" s="95">
        <f>IF(Main!$B$9=0,0,R37+R87-R37*R87/Main!$B$9)</f>
        <v>0</v>
      </c>
      <c r="S137" s="95">
        <f>IF(Main!$B$9=0,0,S37+S87-S37*S87/Main!$B$9)</f>
        <v>0</v>
      </c>
      <c r="T137" s="95">
        <f>IF(Main!$B$9=0,0,T37+T87-T37*T87/Main!$B$9)</f>
        <v>0</v>
      </c>
      <c r="U137" s="95">
        <f>IF(Main!$B$9=0,0,U37+U87-U37*U87/Main!$B$9)</f>
        <v>0</v>
      </c>
      <c r="V137" s="95">
        <f>IF(Main!$B$9=0,0,V37+V87-V37*V87/Main!$B$9)</f>
        <v>0</v>
      </c>
      <c r="W137" s="95">
        <f>IF(Main!$B$9=0,0,W37+W87-W37*W87/Main!$B$9)</f>
        <v>0</v>
      </c>
      <c r="X137" s="95">
        <f>IF(Main!$B$9=0,0,X37+X87-X37*X87/Main!$B$9)</f>
        <v>0</v>
      </c>
      <c r="Y137" s="95">
        <f>IF(Main!$B$9=0,0,Y37+Y87-Y37*Y87/Main!$B$9)</f>
        <v>0</v>
      </c>
      <c r="Z137" s="95">
        <f>IF(Main!$B$9=0,0,Z37+Z87-Z37*Z87/Main!$B$9)</f>
        <v>0</v>
      </c>
      <c r="AA137" s="95">
        <f>IF(Main!$B$9=0,0,AA37+AA87-AA37*AA87/Main!$B$9)</f>
        <v>0</v>
      </c>
      <c r="AB137" s="95">
        <f>IF(Main!$B$9=0,0,AB37+AB87-AB37*AB87/Main!$B$9)</f>
        <v>0</v>
      </c>
      <c r="AC137" s="95">
        <f>IF(Main!$B$9=0,0,AC37+AC87-AC37*AC87/Main!$B$9)</f>
        <v>0</v>
      </c>
      <c r="AD137" s="95">
        <f>IF(Main!$B$9=0,0,AD37+AD87-AD37*AD87/Main!$B$9)</f>
        <v>0</v>
      </c>
      <c r="AE137" s="95">
        <f>IF(Main!$B$9=0,0,AE37+AE87-AE37*AE87/Main!$B$9)</f>
        <v>0</v>
      </c>
      <c r="AF137" s="95">
        <f>IF(Main!$B$9=0,0,AF37+AF87-AF37*AF87/Main!$B$9)</f>
        <v>0</v>
      </c>
      <c r="AG137" s="95">
        <f>IF(Main!$B$9=0,0,AG37+AG87-AG37*AG87/Main!$B$9)</f>
        <v>0</v>
      </c>
      <c r="AH137" s="95">
        <f>IF(Main!$B$9=0,0,AH37+AH87-AH37*AH87/Main!$B$9)</f>
        <v>0</v>
      </c>
      <c r="AI137" s="95">
        <f>IF(Main!$B$9=0,0,AI37+AI87-AI37*AI87/Main!$B$9)</f>
        <v>0</v>
      </c>
      <c r="AJ137" s="95">
        <f>IF(Main!$B$9=0,0,AJ37+AJ87-AJ37*AJ87/Main!$B$9)</f>
        <v>0</v>
      </c>
      <c r="AK137" s="14"/>
      <c r="AL137" s="14"/>
      <c r="AM137" s="95">
        <f>IF(Main!$B$10=0,0,AM37+AM87-AM37*AM87/Main!$B$10)</f>
        <v>0</v>
      </c>
      <c r="AN137" s="95">
        <f>IF(Main!$B$10=0,0,AN37+AN87-AN37*AN87/Main!$B$10)</f>
        <v>0</v>
      </c>
      <c r="AO137" s="95">
        <f>IF(Main!$B$10=0,0,AO37+AO87-AO37*AO87/Main!$B$10)</f>
        <v>0</v>
      </c>
      <c r="AP137" s="95">
        <f>IF(Main!$B$10=0,0,AP37+AP87-AP37*AP87/Main!$B$10)</f>
        <v>0</v>
      </c>
      <c r="AQ137" s="95">
        <f>IF(Main!$B$10=0,0,AQ37+AQ87-AQ37*AQ87/Main!$B$10)</f>
        <v>0</v>
      </c>
      <c r="AR137" s="95">
        <f>IF(Main!$B$10=0,0,AR37+AR87-AR37*AR87/Main!$B$10)</f>
        <v>0</v>
      </c>
      <c r="AS137" s="95">
        <f>IF(Main!$B$10=0,0,AS37+AS87-AS37*AS87/Main!$B$10)</f>
        <v>0</v>
      </c>
      <c r="AT137" s="95">
        <f>IF(Main!$B$10=0,0,AT37+AT87-AT37*AT87/Main!$B$10)</f>
        <v>0</v>
      </c>
      <c r="AU137" s="95">
        <f>IF(Main!$B$10=0,0,AU37+AU87-AU37*AU87/Main!$B$10)</f>
        <v>0</v>
      </c>
      <c r="AV137" s="95">
        <f>IF(Main!$B$10=0,0,AV37+AV87-AV37*AV87/Main!$B$10)</f>
        <v>0</v>
      </c>
      <c r="AW137" s="95">
        <f>IF(Main!$B$10=0,0,AW37+AW87-AW37*AW87/Main!$B$10)</f>
        <v>0</v>
      </c>
      <c r="AX137" s="95">
        <f>IF(Main!$B$10=0,0,AX37+AX87-AX37*AX87/Main!$B$10)</f>
        <v>0</v>
      </c>
      <c r="AY137" s="95">
        <f>IF(Main!$B$10=0,0,AY37+AY87-AY37*AY87/Main!$B$10)</f>
        <v>0</v>
      </c>
      <c r="AZ137" s="95">
        <f>IF(Main!$B$10=0,0,AZ37+AZ87-AZ37*AZ87/Main!$B$10)</f>
        <v>0</v>
      </c>
      <c r="BA137" s="95">
        <f>IF(Main!$B$10=0,0,BA37+BA87-BA37*BA87/Main!$B$10)</f>
        <v>0</v>
      </c>
      <c r="BB137" s="95">
        <f>IF(Main!$B$10=0,0,BB37+BB87-BB37*BB87/Main!$B$10)</f>
        <v>0</v>
      </c>
      <c r="BC137" s="95">
        <f>IF(Main!$B$10=0,0,BC37+BC87-BC37*BC87/Main!$B$10)</f>
        <v>0</v>
      </c>
      <c r="BD137" s="95">
        <f>IF(Main!$B$10=0,0,BD37+BD87-BD37*BD87/Main!$B$10)</f>
        <v>0</v>
      </c>
      <c r="BE137" s="95">
        <f>IF(Main!$B$10=0,0,BE37+BE87-BE37*BE87/Main!$B$10)</f>
        <v>0</v>
      </c>
      <c r="BF137" s="95">
        <f>IF(Main!$B$10=0,0,BF37+BF87-BF37*BF87/Main!$B$10)</f>
        <v>0</v>
      </c>
      <c r="BG137" s="95">
        <f>IF(Main!$B$10=0,0,BG37+BG87-BG37*BG87/Main!$B$10)</f>
        <v>0</v>
      </c>
      <c r="BH137" s="95">
        <f>IF(Main!$B$10=0,0,BH37+BH87-BH37*BH87/Main!$B$10)</f>
        <v>0</v>
      </c>
      <c r="BI137" s="95">
        <f>IF(Main!$B$10=0,0,BI37+BI87-BI37*BI87/Main!$B$10)</f>
        <v>0</v>
      </c>
      <c r="BJ137" s="95">
        <f>IF(Main!$B$10=0,0,BJ37+BJ87-BJ37*BJ87/Main!$B$10)</f>
        <v>0</v>
      </c>
      <c r="BK137" s="95">
        <f>IF(Main!$B$10=0,0,BK37+BK87-BK37*BK87/Main!$B$10)</f>
        <v>0</v>
      </c>
      <c r="BL137" s="95">
        <f>IF(Main!$B$10=0,0,BL37+BL87-BL37*BL87/Main!$B$10)</f>
        <v>0</v>
      </c>
      <c r="BM137" s="95">
        <f>IF(Main!$B$10=0,0,BM37+BM87-BM37*BM87/Main!$B$10)</f>
        <v>0</v>
      </c>
      <c r="BN137" s="95">
        <f>IF(Main!$B$10=0,0,BN37+BN87-BN37*BN87/Main!$B$10)</f>
        <v>0</v>
      </c>
      <c r="BO137" s="95">
        <f>IF(Main!$B$10=0,0,BO37+BO87-BO37*BO87/Main!$B$10)</f>
        <v>0</v>
      </c>
      <c r="BP137" s="95">
        <f>IF(Main!$B$10=0,0,BP37+BP87-BP37*BP87/Main!$B$10)</f>
        <v>0</v>
      </c>
      <c r="BQ137" s="95">
        <f>IF(Main!$B$10=0,0,BQ37+BQ87-BQ37*BQ87/Main!$B$10)</f>
        <v>0</v>
      </c>
      <c r="BR137" s="95">
        <f>IF(Main!$B$10=0,0,BR37+BR87-BR37*BR87/Main!$B$10)</f>
        <v>0</v>
      </c>
    </row>
    <row r="138" spans="1:70" ht="10.5" x14ac:dyDescent="0.25">
      <c r="B138" s="8" t="s">
        <v>176</v>
      </c>
      <c r="C138" s="8"/>
      <c r="D138" s="8"/>
      <c r="E138" s="95">
        <f>IF(Main!$B$9=0,0,E38+E88-E38*E88/Main!$B$9)</f>
        <v>0</v>
      </c>
      <c r="F138" s="95">
        <f>IF(Main!$B$9=0,0,F38+F88-F38*F88/Main!$B$9)</f>
        <v>0</v>
      </c>
      <c r="G138" s="95">
        <f>IF(Main!$B$9=0,0,G38+G88-G38*G88/Main!$B$9)</f>
        <v>0</v>
      </c>
      <c r="H138" s="95">
        <f>IF(Main!$B$9=0,0,H38+H88-H38*H88/Main!$B$9)</f>
        <v>0</v>
      </c>
      <c r="I138" s="95">
        <f>IF(Main!$B$9=0,0,I38+I88-I38*I88/Main!$B$9)</f>
        <v>0</v>
      </c>
      <c r="J138" s="95">
        <f>IF(Main!$B$9=0,0,J38+J88-J38*J88/Main!$B$9)</f>
        <v>0</v>
      </c>
      <c r="K138" s="95">
        <f>IF(Main!$B$9=0,0,K38+K88-K38*K88/Main!$B$9)</f>
        <v>0</v>
      </c>
      <c r="L138" s="95">
        <f>IF(Main!$B$9=0,0,L38+L88-L38*L88/Main!$B$9)</f>
        <v>0</v>
      </c>
      <c r="M138" s="95">
        <f>IF(Main!$B$9=0,0,M38+M88-M38*M88/Main!$B$9)</f>
        <v>0</v>
      </c>
      <c r="N138" s="95">
        <f>IF(Main!$B$9=0,0,N38+N88-N38*N88/Main!$B$9)</f>
        <v>0</v>
      </c>
      <c r="O138" s="95">
        <f>IF(Main!$B$9=0,0,O38+O88-O38*O88/Main!$B$9)</f>
        <v>0</v>
      </c>
      <c r="P138" s="95">
        <f>IF(Main!$B$9=0,0,P38+P88-P38*P88/Main!$B$9)</f>
        <v>0</v>
      </c>
      <c r="Q138" s="95">
        <f>IF(Main!$B$9=0,0,Q38+Q88-Q38*Q88/Main!$B$9)</f>
        <v>0</v>
      </c>
      <c r="R138" s="95">
        <f>IF(Main!$B$9=0,0,R38+R88-R38*R88/Main!$B$9)</f>
        <v>0</v>
      </c>
      <c r="S138" s="95">
        <f>IF(Main!$B$9=0,0,S38+S88-S38*S88/Main!$B$9)</f>
        <v>0</v>
      </c>
      <c r="T138" s="95">
        <f>IF(Main!$B$9=0,0,T38+T88-T38*T88/Main!$B$9)</f>
        <v>0</v>
      </c>
      <c r="U138" s="95">
        <f>IF(Main!$B$9=0,0,U38+U88-U38*U88/Main!$B$9)</f>
        <v>0</v>
      </c>
      <c r="V138" s="95">
        <f>IF(Main!$B$9=0,0,V38+V88-V38*V88/Main!$B$9)</f>
        <v>0</v>
      </c>
      <c r="W138" s="95">
        <f>IF(Main!$B$9=0,0,W38+W88-W38*W88/Main!$B$9)</f>
        <v>0</v>
      </c>
      <c r="X138" s="95">
        <f>IF(Main!$B$9=0,0,X38+X88-X38*X88/Main!$B$9)</f>
        <v>0</v>
      </c>
      <c r="Y138" s="95">
        <f>IF(Main!$B$9=0,0,Y38+Y88-Y38*Y88/Main!$B$9)</f>
        <v>0</v>
      </c>
      <c r="Z138" s="95">
        <f>IF(Main!$B$9=0,0,Z38+Z88-Z38*Z88/Main!$B$9)</f>
        <v>0</v>
      </c>
      <c r="AA138" s="95">
        <f>IF(Main!$B$9=0,0,AA38+AA88-AA38*AA88/Main!$B$9)</f>
        <v>0</v>
      </c>
      <c r="AB138" s="95">
        <f>IF(Main!$B$9=0,0,AB38+AB88-AB38*AB88/Main!$B$9)</f>
        <v>0</v>
      </c>
      <c r="AC138" s="95">
        <f>IF(Main!$B$9=0,0,AC38+AC88-AC38*AC88/Main!$B$9)</f>
        <v>0</v>
      </c>
      <c r="AD138" s="95">
        <f>IF(Main!$B$9=0,0,AD38+AD88-AD38*AD88/Main!$B$9)</f>
        <v>0</v>
      </c>
      <c r="AE138" s="95">
        <f>IF(Main!$B$9=0,0,AE38+AE88-AE38*AE88/Main!$B$9)</f>
        <v>0</v>
      </c>
      <c r="AF138" s="95">
        <f>IF(Main!$B$9=0,0,AF38+AF88-AF38*AF88/Main!$B$9)</f>
        <v>0</v>
      </c>
      <c r="AG138" s="95">
        <f>IF(Main!$B$9=0,0,AG38+AG88-AG38*AG88/Main!$B$9)</f>
        <v>0</v>
      </c>
      <c r="AH138" s="95">
        <f>IF(Main!$B$9=0,0,AH38+AH88-AH38*AH88/Main!$B$9)</f>
        <v>0</v>
      </c>
      <c r="AI138" s="95">
        <f>IF(Main!$B$9=0,0,AI38+AI88-AI38*AI88/Main!$B$9)</f>
        <v>0</v>
      </c>
      <c r="AJ138" s="95">
        <f>IF(Main!$B$9=0,0,AJ38+AJ88-AJ38*AJ88/Main!$B$9)</f>
        <v>0</v>
      </c>
      <c r="AK138" s="14"/>
      <c r="AL138" s="14"/>
      <c r="AM138" s="95">
        <f>IF(Main!$B$10=0,0,AM38+AM88-AM38*AM88/Main!$B$10)</f>
        <v>0</v>
      </c>
      <c r="AN138" s="95">
        <f>IF(Main!$B$10=0,0,AN38+AN88-AN38*AN88/Main!$B$10)</f>
        <v>0</v>
      </c>
      <c r="AO138" s="95">
        <f>IF(Main!$B$10=0,0,AO38+AO88-AO38*AO88/Main!$B$10)</f>
        <v>0</v>
      </c>
      <c r="AP138" s="95">
        <f>IF(Main!$B$10=0,0,AP38+AP88-AP38*AP88/Main!$B$10)</f>
        <v>0</v>
      </c>
      <c r="AQ138" s="95">
        <f>IF(Main!$B$10=0,0,AQ38+AQ88-AQ38*AQ88/Main!$B$10)</f>
        <v>0</v>
      </c>
      <c r="AR138" s="95">
        <f>IF(Main!$B$10=0,0,AR38+AR88-AR38*AR88/Main!$B$10)</f>
        <v>0</v>
      </c>
      <c r="AS138" s="95">
        <f>IF(Main!$B$10=0,0,AS38+AS88-AS38*AS88/Main!$B$10)</f>
        <v>0</v>
      </c>
      <c r="AT138" s="95">
        <f>IF(Main!$B$10=0,0,AT38+AT88-AT38*AT88/Main!$B$10)</f>
        <v>0</v>
      </c>
      <c r="AU138" s="95">
        <f>IF(Main!$B$10=0,0,AU38+AU88-AU38*AU88/Main!$B$10)</f>
        <v>0</v>
      </c>
      <c r="AV138" s="95">
        <f>IF(Main!$B$10=0,0,AV38+AV88-AV38*AV88/Main!$B$10)</f>
        <v>0</v>
      </c>
      <c r="AW138" s="95">
        <f>IF(Main!$B$10=0,0,AW38+AW88-AW38*AW88/Main!$B$10)</f>
        <v>0</v>
      </c>
      <c r="AX138" s="95">
        <f>IF(Main!$B$10=0,0,AX38+AX88-AX38*AX88/Main!$B$10)</f>
        <v>0</v>
      </c>
      <c r="AY138" s="95">
        <f>IF(Main!$B$10=0,0,AY38+AY88-AY38*AY88/Main!$B$10)</f>
        <v>0</v>
      </c>
      <c r="AZ138" s="95">
        <f>IF(Main!$B$10=0,0,AZ38+AZ88-AZ38*AZ88/Main!$B$10)</f>
        <v>0</v>
      </c>
      <c r="BA138" s="95">
        <f>IF(Main!$B$10=0,0,BA38+BA88-BA38*BA88/Main!$B$10)</f>
        <v>0</v>
      </c>
      <c r="BB138" s="95">
        <f>IF(Main!$B$10=0,0,BB38+BB88-BB38*BB88/Main!$B$10)</f>
        <v>0</v>
      </c>
      <c r="BC138" s="95">
        <f>IF(Main!$B$10=0,0,BC38+BC88-BC38*BC88/Main!$B$10)</f>
        <v>0</v>
      </c>
      <c r="BD138" s="95">
        <f>IF(Main!$B$10=0,0,BD38+BD88-BD38*BD88/Main!$B$10)</f>
        <v>0</v>
      </c>
      <c r="BE138" s="95">
        <f>IF(Main!$B$10=0,0,BE38+BE88-BE38*BE88/Main!$B$10)</f>
        <v>0</v>
      </c>
      <c r="BF138" s="95">
        <f>IF(Main!$B$10=0,0,BF38+BF88-BF38*BF88/Main!$B$10)</f>
        <v>0</v>
      </c>
      <c r="BG138" s="95">
        <f>IF(Main!$B$10=0,0,BG38+BG88-BG38*BG88/Main!$B$10)</f>
        <v>0</v>
      </c>
      <c r="BH138" s="95">
        <f>IF(Main!$B$10=0,0,BH38+BH88-BH38*BH88/Main!$B$10)</f>
        <v>0</v>
      </c>
      <c r="BI138" s="95">
        <f>IF(Main!$B$10=0,0,BI38+BI88-BI38*BI88/Main!$B$10)</f>
        <v>0</v>
      </c>
      <c r="BJ138" s="95">
        <f>IF(Main!$B$10=0,0,BJ38+BJ88-BJ38*BJ88/Main!$B$10)</f>
        <v>0</v>
      </c>
      <c r="BK138" s="95">
        <f>IF(Main!$B$10=0,0,BK38+BK88-BK38*BK88/Main!$B$10)</f>
        <v>0</v>
      </c>
      <c r="BL138" s="95">
        <f>IF(Main!$B$10=0,0,BL38+BL88-BL38*BL88/Main!$B$10)</f>
        <v>0</v>
      </c>
      <c r="BM138" s="95">
        <f>IF(Main!$B$10=0,0,BM38+BM88-BM38*BM88/Main!$B$10)</f>
        <v>0</v>
      </c>
      <c r="BN138" s="95">
        <f>IF(Main!$B$10=0,0,BN38+BN88-BN38*BN88/Main!$B$10)</f>
        <v>0</v>
      </c>
      <c r="BO138" s="95">
        <f>IF(Main!$B$10=0,0,BO38+BO88-BO38*BO88/Main!$B$10)</f>
        <v>0</v>
      </c>
      <c r="BP138" s="95">
        <f>IF(Main!$B$10=0,0,BP38+BP88-BP38*BP88/Main!$B$10)</f>
        <v>0</v>
      </c>
      <c r="BQ138" s="95">
        <f>IF(Main!$B$10=0,0,BQ38+BQ88-BQ38*BQ88/Main!$B$10)</f>
        <v>0</v>
      </c>
      <c r="BR138" s="95">
        <f>IF(Main!$B$10=0,0,BR38+BR88-BR38*BR88/Main!$B$10)</f>
        <v>0</v>
      </c>
    </row>
    <row r="139" spans="1:70" ht="10.5" x14ac:dyDescent="0.25">
      <c r="B139" s="8" t="s">
        <v>177</v>
      </c>
      <c r="C139" s="8"/>
      <c r="D139" s="8"/>
      <c r="E139" s="95">
        <f>IF(Main!$B$9=0,0,E39+E89-E39*E89/Main!$B$9)</f>
        <v>0</v>
      </c>
      <c r="F139" s="95">
        <f>IF(Main!$B$9=0,0,F39+F89-F39*F89/Main!$B$9)</f>
        <v>0</v>
      </c>
      <c r="G139" s="95">
        <f>IF(Main!$B$9=0,0,G39+G89-G39*G89/Main!$B$9)</f>
        <v>0</v>
      </c>
      <c r="H139" s="95">
        <f>IF(Main!$B$9=0,0,H39+H89-H39*H89/Main!$B$9)</f>
        <v>0</v>
      </c>
      <c r="I139" s="95">
        <f>IF(Main!$B$9=0,0,I39+I89-I39*I89/Main!$B$9)</f>
        <v>0</v>
      </c>
      <c r="J139" s="95">
        <f>IF(Main!$B$9=0,0,J39+J89-J39*J89/Main!$B$9)</f>
        <v>0</v>
      </c>
      <c r="K139" s="95">
        <f>IF(Main!$B$9=0,0,K39+K89-K39*K89/Main!$B$9)</f>
        <v>0</v>
      </c>
      <c r="L139" s="95">
        <f>IF(Main!$B$9=0,0,L39+L89-L39*L89/Main!$B$9)</f>
        <v>0</v>
      </c>
      <c r="M139" s="95">
        <f>IF(Main!$B$9=0,0,M39+M89-M39*M89/Main!$B$9)</f>
        <v>0</v>
      </c>
      <c r="N139" s="95">
        <f>IF(Main!$B$9=0,0,N39+N89-N39*N89/Main!$B$9)</f>
        <v>0</v>
      </c>
      <c r="O139" s="95">
        <f>IF(Main!$B$9=0,0,O39+O89-O39*O89/Main!$B$9)</f>
        <v>0</v>
      </c>
      <c r="P139" s="95">
        <f>IF(Main!$B$9=0,0,P39+P89-P39*P89/Main!$B$9)</f>
        <v>0</v>
      </c>
      <c r="Q139" s="95">
        <f>IF(Main!$B$9=0,0,Q39+Q89-Q39*Q89/Main!$B$9)</f>
        <v>0</v>
      </c>
      <c r="R139" s="95">
        <f>IF(Main!$B$9=0,0,R39+R89-R39*R89/Main!$B$9)</f>
        <v>0</v>
      </c>
      <c r="S139" s="95">
        <f>IF(Main!$B$9=0,0,S39+S89-S39*S89/Main!$B$9)</f>
        <v>0</v>
      </c>
      <c r="T139" s="95">
        <f>IF(Main!$B$9=0,0,T39+T89-T39*T89/Main!$B$9)</f>
        <v>0</v>
      </c>
      <c r="U139" s="95">
        <f>IF(Main!$B$9=0,0,U39+U89-U39*U89/Main!$B$9)</f>
        <v>0</v>
      </c>
      <c r="V139" s="95">
        <f>IF(Main!$B$9=0,0,V39+V89-V39*V89/Main!$B$9)</f>
        <v>0</v>
      </c>
      <c r="W139" s="95">
        <f>IF(Main!$B$9=0,0,W39+W89-W39*W89/Main!$B$9)</f>
        <v>0</v>
      </c>
      <c r="X139" s="95">
        <f>IF(Main!$B$9=0,0,X39+X89-X39*X89/Main!$B$9)</f>
        <v>0</v>
      </c>
      <c r="Y139" s="95">
        <f>IF(Main!$B$9=0,0,Y39+Y89-Y39*Y89/Main!$B$9)</f>
        <v>0</v>
      </c>
      <c r="Z139" s="95">
        <f>IF(Main!$B$9=0,0,Z39+Z89-Z39*Z89/Main!$B$9)</f>
        <v>0</v>
      </c>
      <c r="AA139" s="95">
        <f>IF(Main!$B$9=0,0,AA39+AA89-AA39*AA89/Main!$B$9)</f>
        <v>0</v>
      </c>
      <c r="AB139" s="95">
        <f>IF(Main!$B$9=0,0,AB39+AB89-AB39*AB89/Main!$B$9)</f>
        <v>0</v>
      </c>
      <c r="AC139" s="95">
        <f>IF(Main!$B$9=0,0,AC39+AC89-AC39*AC89/Main!$B$9)</f>
        <v>0</v>
      </c>
      <c r="AD139" s="95">
        <f>IF(Main!$B$9=0,0,AD39+AD89-AD39*AD89/Main!$B$9)</f>
        <v>0</v>
      </c>
      <c r="AE139" s="95">
        <f>IF(Main!$B$9=0,0,AE39+AE89-AE39*AE89/Main!$B$9)</f>
        <v>0</v>
      </c>
      <c r="AF139" s="95">
        <f>IF(Main!$B$9=0,0,AF39+AF89-AF39*AF89/Main!$B$9)</f>
        <v>0</v>
      </c>
      <c r="AG139" s="95">
        <f>IF(Main!$B$9=0,0,AG39+AG89-AG39*AG89/Main!$B$9)</f>
        <v>0</v>
      </c>
      <c r="AH139" s="95">
        <f>IF(Main!$B$9=0,0,AH39+AH89-AH39*AH89/Main!$B$9)</f>
        <v>0</v>
      </c>
      <c r="AI139" s="95">
        <f>IF(Main!$B$9=0,0,AI39+AI89-AI39*AI89/Main!$B$9)</f>
        <v>0</v>
      </c>
      <c r="AJ139" s="95">
        <f>IF(Main!$B$9=0,0,AJ39+AJ89-AJ39*AJ89/Main!$B$9)</f>
        <v>0</v>
      </c>
      <c r="AK139" s="14"/>
      <c r="AL139" s="14"/>
      <c r="AM139" s="95">
        <f>IF(Main!$B$10=0,0,AM39+AM89-AM39*AM89/Main!$B$10)</f>
        <v>0</v>
      </c>
      <c r="AN139" s="95">
        <f>IF(Main!$B$10=0,0,AN39+AN89-AN39*AN89/Main!$B$10)</f>
        <v>0</v>
      </c>
      <c r="AO139" s="95">
        <f>IF(Main!$B$10=0,0,AO39+AO89-AO39*AO89/Main!$B$10)</f>
        <v>0</v>
      </c>
      <c r="AP139" s="95">
        <f>IF(Main!$B$10=0,0,AP39+AP89-AP39*AP89/Main!$B$10)</f>
        <v>0</v>
      </c>
      <c r="AQ139" s="95">
        <f>IF(Main!$B$10=0,0,AQ39+AQ89-AQ39*AQ89/Main!$B$10)</f>
        <v>0</v>
      </c>
      <c r="AR139" s="95">
        <f>IF(Main!$B$10=0,0,AR39+AR89-AR39*AR89/Main!$B$10)</f>
        <v>0</v>
      </c>
      <c r="AS139" s="95">
        <f>IF(Main!$B$10=0,0,AS39+AS89-AS39*AS89/Main!$B$10)</f>
        <v>0</v>
      </c>
      <c r="AT139" s="95">
        <f>IF(Main!$B$10=0,0,AT39+AT89-AT39*AT89/Main!$B$10)</f>
        <v>0</v>
      </c>
      <c r="AU139" s="95">
        <f>IF(Main!$B$10=0,0,AU39+AU89-AU39*AU89/Main!$B$10)</f>
        <v>0</v>
      </c>
      <c r="AV139" s="95">
        <f>IF(Main!$B$10=0,0,AV39+AV89-AV39*AV89/Main!$B$10)</f>
        <v>0</v>
      </c>
      <c r="AW139" s="95">
        <f>IF(Main!$B$10=0,0,AW39+AW89-AW39*AW89/Main!$B$10)</f>
        <v>0</v>
      </c>
      <c r="AX139" s="95">
        <f>IF(Main!$B$10=0,0,AX39+AX89-AX39*AX89/Main!$B$10)</f>
        <v>0</v>
      </c>
      <c r="AY139" s="95">
        <f>IF(Main!$B$10=0,0,AY39+AY89-AY39*AY89/Main!$B$10)</f>
        <v>0</v>
      </c>
      <c r="AZ139" s="95">
        <f>IF(Main!$B$10=0,0,AZ39+AZ89-AZ39*AZ89/Main!$B$10)</f>
        <v>0</v>
      </c>
      <c r="BA139" s="95">
        <f>IF(Main!$B$10=0,0,BA39+BA89-BA39*BA89/Main!$B$10)</f>
        <v>0</v>
      </c>
      <c r="BB139" s="95">
        <f>IF(Main!$B$10=0,0,BB39+BB89-BB39*BB89/Main!$B$10)</f>
        <v>0</v>
      </c>
      <c r="BC139" s="95">
        <f>IF(Main!$B$10=0,0,BC39+BC89-BC39*BC89/Main!$B$10)</f>
        <v>0</v>
      </c>
      <c r="BD139" s="95">
        <f>IF(Main!$B$10=0,0,BD39+BD89-BD39*BD89/Main!$B$10)</f>
        <v>0</v>
      </c>
      <c r="BE139" s="95">
        <f>IF(Main!$B$10=0,0,BE39+BE89-BE39*BE89/Main!$B$10)</f>
        <v>0</v>
      </c>
      <c r="BF139" s="95">
        <f>IF(Main!$B$10=0,0,BF39+BF89-BF39*BF89/Main!$B$10)</f>
        <v>0</v>
      </c>
      <c r="BG139" s="95">
        <f>IF(Main!$B$10=0,0,BG39+BG89-BG39*BG89/Main!$B$10)</f>
        <v>0</v>
      </c>
      <c r="BH139" s="95">
        <f>IF(Main!$B$10=0,0,BH39+BH89-BH39*BH89/Main!$B$10)</f>
        <v>0</v>
      </c>
      <c r="BI139" s="95">
        <f>IF(Main!$B$10=0,0,BI39+BI89-BI39*BI89/Main!$B$10)</f>
        <v>0</v>
      </c>
      <c r="BJ139" s="95">
        <f>IF(Main!$B$10=0,0,BJ39+BJ89-BJ39*BJ89/Main!$B$10)</f>
        <v>0</v>
      </c>
      <c r="BK139" s="95">
        <f>IF(Main!$B$10=0,0,BK39+BK89-BK39*BK89/Main!$B$10)</f>
        <v>0</v>
      </c>
      <c r="BL139" s="95">
        <f>IF(Main!$B$10=0,0,BL39+BL89-BL39*BL89/Main!$B$10)</f>
        <v>0</v>
      </c>
      <c r="BM139" s="95">
        <f>IF(Main!$B$10=0,0,BM39+BM89-BM39*BM89/Main!$B$10)</f>
        <v>0</v>
      </c>
      <c r="BN139" s="95">
        <f>IF(Main!$B$10=0,0,BN39+BN89-BN39*BN89/Main!$B$10)</f>
        <v>0</v>
      </c>
      <c r="BO139" s="95">
        <f>IF(Main!$B$10=0,0,BO39+BO89-BO39*BO89/Main!$B$10)</f>
        <v>0</v>
      </c>
      <c r="BP139" s="95">
        <f>IF(Main!$B$10=0,0,BP39+BP89-BP39*BP89/Main!$B$10)</f>
        <v>0</v>
      </c>
      <c r="BQ139" s="95">
        <f>IF(Main!$B$10=0,0,BQ39+BQ89-BQ39*BQ89/Main!$B$10)</f>
        <v>0</v>
      </c>
      <c r="BR139" s="95">
        <f>IF(Main!$B$10=0,0,BR39+BR89-BR39*BR89/Main!$B$10)</f>
        <v>0</v>
      </c>
    </row>
    <row r="140" spans="1:70" ht="10.5" x14ac:dyDescent="0.25">
      <c r="B140" s="8" t="s">
        <v>178</v>
      </c>
      <c r="C140" s="8"/>
      <c r="D140" s="8"/>
      <c r="E140" s="95">
        <f ca="1">IF(Main!$B$9=0,0,E40+E90-E40*E90/Main!$B$9)</f>
        <v>2.7325973591951365</v>
      </c>
      <c r="F140" s="95">
        <f ca="1">IF(Main!$B$9=0,0,F40+F90-F40*F90/Main!$B$9)</f>
        <v>2.9260348498674689</v>
      </c>
      <c r="G140" s="95">
        <f ca="1">IF(Main!$B$9=0,0,G40+G90-G40*G90/Main!$B$9)</f>
        <v>3.1342713175629044</v>
      </c>
      <c r="H140" s="95">
        <f ca="1">IF(Main!$B$9=0,0,H40+H90-H40*H90/Main!$B$9)</f>
        <v>3.3581431055360982</v>
      </c>
      <c r="I140" s="95">
        <f ca="1">IF(Main!$B$9=0,0,I40+I90-I40*I90/Main!$B$9)</f>
        <v>3.5985175920795984</v>
      </c>
      <c r="J140" s="95">
        <f ca="1">IF(Main!$B$9=0,0,J40+J90-J40*J90/Main!$B$9)</f>
        <v>3.8562937424704207</v>
      </c>
      <c r="K140" s="95">
        <f ca="1">IF(Main!$B$9=0,0,K40+K90-K40*K90/Main!$B$9)</f>
        <v>4.1324026576649411</v>
      </c>
      <c r="L140" s="95">
        <f ca="1">IF(Main!$B$9=0,0,L40+L90-L40*L90/Main!$B$9)</f>
        <v>4.4278081194497556</v>
      </c>
      <c r="M140" s="95">
        <f ca="1">IF(Main!$B$9=0,0,M40+M90-M40*M90/Main!$B$9)</f>
        <v>4.7435071317412261</v>
      </c>
      <c r="N140" s="95">
        <f ca="1">IF(Main!$B$9=0,0,N40+N90-N40*N90/Main!$B$9)</f>
        <v>5.0805304577112365</v>
      </c>
      <c r="O140" s="95">
        <f ca="1">IF(Main!$B$9=0,0,O40+O90-O40*O90/Main!$B$9)</f>
        <v>5.4399431524007582</v>
      </c>
      <c r="P140" s="95">
        <f ca="1">IF(Main!$B$9=0,0,P40+P90-P40*P90/Main!$B$9)</f>
        <v>5.8228450904665943</v>
      </c>
      <c r="Q140" s="95">
        <f ca="1">IF(Main!$B$9=0,0,Q40+Q90-Q40*Q90/Main!$B$9)</f>
        <v>6.2303714886897312</v>
      </c>
      <c r="R140" s="95">
        <f ca="1">IF(Main!$B$9=0,0,R40+R90-R40*R90/Main!$B$9)</f>
        <v>6.6636934228565288</v>
      </c>
      <c r="S140" s="95">
        <f ca="1">IF(Main!$B$9=0,0,S40+S90-S40*S90/Main!$B$9)</f>
        <v>7.1240183386060512</v>
      </c>
      <c r="T140" s="95">
        <f ca="1">IF(Main!$B$9=0,0,T40+T90-T40*T90/Main!$B$9)</f>
        <v>7.6125905558185512</v>
      </c>
      <c r="U140" s="95">
        <f ca="1">IF(Main!$B$9=0,0,U40+U90-U40*U90/Main!$B$9)</f>
        <v>8.1306917661014122</v>
      </c>
      <c r="V140" s="95">
        <f ca="1">IF(Main!$B$9=0,0,V40+V90-V40*V90/Main!$B$9)</f>
        <v>8.6796415229093835</v>
      </c>
      <c r="W140" s="95">
        <f ca="1">IF(Main!$B$9=0,0,W40+W90-W40*W90/Main!$B$9)</f>
        <v>9.260797723816431</v>
      </c>
      <c r="X140" s="95">
        <f ca="1">IF(Main!$B$9=0,0,X40+X90-X40*X90/Main!$B$9)</f>
        <v>9.8755570844360978</v>
      </c>
      <c r="Y140" s="95">
        <f ca="1">IF(Main!$B$9=0,0,Y40+Y90-Y40*Y90/Main!$B$9)</f>
        <v>10.525355603466805</v>
      </c>
      <c r="Z140" s="95">
        <f ca="1">IF(Main!$B$9=0,0,Z40+Z90-Z40*Z90/Main!$B$9)</f>
        <v>11.21166901831729</v>
      </c>
      <c r="AA140" s="95">
        <f ca="1">IF(Main!$B$9=0,0,AA40+AA90-AA40*AA90/Main!$B$9)</f>
        <v>11.936013250746008</v>
      </c>
      <c r="AB140" s="95">
        <f ca="1">IF(Main!$B$9=0,0,AB40+AB90-AB40*AB90/Main!$B$9)</f>
        <v>12.699944841926214</v>
      </c>
      <c r="AC140" s="95">
        <f ca="1">IF(Main!$B$9=0,0,AC40+AC90-AC40*AC90/Main!$B$9)</f>
        <v>13.505061376326434</v>
      </c>
      <c r="AD140" s="95">
        <f ca="1">IF(Main!$B$9=0,0,AD40+AD90-AD40*AD90/Main!$B$9)</f>
        <v>14.353001893773085</v>
      </c>
      <c r="AE140" s="95">
        <f ca="1">IF(Main!$B$9=0,0,AE40+AE90-AE40*AE90/Main!$B$9)</f>
        <v>15.245447289039186</v>
      </c>
      <c r="AF140" s="95">
        <f ca="1">IF(Main!$B$9=0,0,AF40+AF90-AF40*AF90/Main!$B$9)</f>
        <v>16.184120698279745</v>
      </c>
      <c r="AG140" s="95">
        <f ca="1">IF(Main!$B$9=0,0,AG40+AG90-AG40*AG90/Main!$B$9)</f>
        <v>17.170787871610724</v>
      </c>
      <c r="AH140" s="95">
        <f ca="1">IF(Main!$B$9=0,0,AH40+AH90-AH40*AH90/Main!$B$9)</f>
        <v>18.207257531104812</v>
      </c>
      <c r="AI140" s="95">
        <f ca="1">IF(Main!$B$9=0,0,AI40+AI90-AI40*AI90/Main!$B$9)</f>
        <v>19.295381713452809</v>
      </c>
      <c r="AJ140" s="95">
        <f ca="1">IF(Main!$B$9=0,0,AJ40+AJ90-AJ40*AJ90/Main!$B$9)</f>
        <v>20.437056096515491</v>
      </c>
      <c r="AK140" s="14"/>
      <c r="AL140" s="14"/>
      <c r="AM140" s="95">
        <f>IF(Main!$B$10=0,0,AM40+AM90-AM40*AM90/Main!$B$10)</f>
        <v>0</v>
      </c>
      <c r="AN140" s="95">
        <f>IF(Main!$B$10=0,0,AN40+AN90-AN40*AN90/Main!$B$10)</f>
        <v>0</v>
      </c>
      <c r="AO140" s="95">
        <f>IF(Main!$B$10=0,0,AO40+AO90-AO40*AO90/Main!$B$10)</f>
        <v>0</v>
      </c>
      <c r="AP140" s="95">
        <f>IF(Main!$B$10=0,0,AP40+AP90-AP40*AP90/Main!$B$10)</f>
        <v>0</v>
      </c>
      <c r="AQ140" s="95">
        <f>IF(Main!$B$10=0,0,AQ40+AQ90-AQ40*AQ90/Main!$B$10)</f>
        <v>0</v>
      </c>
      <c r="AR140" s="95">
        <f>IF(Main!$B$10=0,0,AR40+AR90-AR40*AR90/Main!$B$10)</f>
        <v>0</v>
      </c>
      <c r="AS140" s="95">
        <f>IF(Main!$B$10=0,0,AS40+AS90-AS40*AS90/Main!$B$10)</f>
        <v>0</v>
      </c>
      <c r="AT140" s="95">
        <f>IF(Main!$B$10=0,0,AT40+AT90-AT40*AT90/Main!$B$10)</f>
        <v>0</v>
      </c>
      <c r="AU140" s="95">
        <f>IF(Main!$B$10=0,0,AU40+AU90-AU40*AU90/Main!$B$10)</f>
        <v>0</v>
      </c>
      <c r="AV140" s="95">
        <f>IF(Main!$B$10=0,0,AV40+AV90-AV40*AV90/Main!$B$10)</f>
        <v>0</v>
      </c>
      <c r="AW140" s="95">
        <f>IF(Main!$B$10=0,0,AW40+AW90-AW40*AW90/Main!$B$10)</f>
        <v>0</v>
      </c>
      <c r="AX140" s="95">
        <f>IF(Main!$B$10=0,0,AX40+AX90-AX40*AX90/Main!$B$10)</f>
        <v>0</v>
      </c>
      <c r="AY140" s="95">
        <f>IF(Main!$B$10=0,0,AY40+AY90-AY40*AY90/Main!$B$10)</f>
        <v>0</v>
      </c>
      <c r="AZ140" s="95">
        <f>IF(Main!$B$10=0,0,AZ40+AZ90-AZ40*AZ90/Main!$B$10)</f>
        <v>0</v>
      </c>
      <c r="BA140" s="95">
        <f>IF(Main!$B$10=0,0,BA40+BA90-BA40*BA90/Main!$B$10)</f>
        <v>0</v>
      </c>
      <c r="BB140" s="95">
        <f>IF(Main!$B$10=0,0,BB40+BB90-BB40*BB90/Main!$B$10)</f>
        <v>0</v>
      </c>
      <c r="BC140" s="95">
        <f>IF(Main!$B$10=0,0,BC40+BC90-BC40*BC90/Main!$B$10)</f>
        <v>0</v>
      </c>
      <c r="BD140" s="95">
        <f>IF(Main!$B$10=0,0,BD40+BD90-BD40*BD90/Main!$B$10)</f>
        <v>0</v>
      </c>
      <c r="BE140" s="95">
        <f>IF(Main!$B$10=0,0,BE40+BE90-BE40*BE90/Main!$B$10)</f>
        <v>0</v>
      </c>
      <c r="BF140" s="95">
        <f>IF(Main!$B$10=0,0,BF40+BF90-BF40*BF90/Main!$B$10)</f>
        <v>0</v>
      </c>
      <c r="BG140" s="95">
        <f>IF(Main!$B$10=0,0,BG40+BG90-BG40*BG90/Main!$B$10)</f>
        <v>0</v>
      </c>
      <c r="BH140" s="95">
        <f>IF(Main!$B$10=0,0,BH40+BH90-BH40*BH90/Main!$B$10)</f>
        <v>0</v>
      </c>
      <c r="BI140" s="95">
        <f>IF(Main!$B$10=0,0,BI40+BI90-BI40*BI90/Main!$B$10)</f>
        <v>0</v>
      </c>
      <c r="BJ140" s="95">
        <f>IF(Main!$B$10=0,0,BJ40+BJ90-BJ40*BJ90/Main!$B$10)</f>
        <v>0</v>
      </c>
      <c r="BK140" s="95">
        <f>IF(Main!$B$10=0,0,BK40+BK90-BK40*BK90/Main!$B$10)</f>
        <v>0</v>
      </c>
      <c r="BL140" s="95">
        <f>IF(Main!$B$10=0,0,BL40+BL90-BL40*BL90/Main!$B$10)</f>
        <v>0</v>
      </c>
      <c r="BM140" s="95">
        <f>IF(Main!$B$10=0,0,BM40+BM90-BM40*BM90/Main!$B$10)</f>
        <v>0</v>
      </c>
      <c r="BN140" s="95">
        <f>IF(Main!$B$10=0,0,BN40+BN90-BN40*BN90/Main!$B$10)</f>
        <v>0</v>
      </c>
      <c r="BO140" s="95">
        <f>IF(Main!$B$10=0,0,BO40+BO90-BO40*BO90/Main!$B$10)</f>
        <v>0</v>
      </c>
      <c r="BP140" s="95">
        <f>IF(Main!$B$10=0,0,BP40+BP90-BP40*BP90/Main!$B$10)</f>
        <v>0</v>
      </c>
      <c r="BQ140" s="95">
        <f>IF(Main!$B$10=0,0,BQ40+BQ90-BQ40*BQ90/Main!$B$10)</f>
        <v>0</v>
      </c>
      <c r="BR140" s="95">
        <f>IF(Main!$B$10=0,0,BR40+BR90-BR40*BR90/Main!$B$10)</f>
        <v>0</v>
      </c>
    </row>
    <row r="141" spans="1:70" ht="10.5" x14ac:dyDescent="0.25">
      <c r="B141" s="8" t="s">
        <v>179</v>
      </c>
      <c r="C141" s="8"/>
      <c r="D141" s="8"/>
      <c r="E141" s="95">
        <f ca="1">IF(Main!$B$9=0,0,E41+E91-E41*E91/Main!$B$9)</f>
        <v>0</v>
      </c>
      <c r="F141" s="95">
        <f ca="1">IF(Main!$B$9=0,0,F41+F91-F41*F91/Main!$B$9)</f>
        <v>0</v>
      </c>
      <c r="G141" s="95">
        <f ca="1">IF(Main!$B$9=0,0,G41+G91-G41*G91/Main!$B$9)</f>
        <v>0</v>
      </c>
      <c r="H141" s="95">
        <f ca="1">IF(Main!$B$9=0,0,H41+H91-H41*H91/Main!$B$9)</f>
        <v>0</v>
      </c>
      <c r="I141" s="95">
        <f ca="1">IF(Main!$B$9=0,0,I41+I91-I41*I91/Main!$B$9)</f>
        <v>0</v>
      </c>
      <c r="J141" s="95">
        <f ca="1">IF(Main!$B$9=0,0,J41+J91-J41*J91/Main!$B$9)</f>
        <v>0</v>
      </c>
      <c r="K141" s="95">
        <f ca="1">IF(Main!$B$9=0,0,K41+K91-K41*K91/Main!$B$9)</f>
        <v>0</v>
      </c>
      <c r="L141" s="95">
        <f ca="1">IF(Main!$B$9=0,0,L41+L91-L41*L91/Main!$B$9)</f>
        <v>0</v>
      </c>
      <c r="M141" s="95">
        <f ca="1">IF(Main!$B$9=0,0,M41+M91-M41*M91/Main!$B$9)</f>
        <v>0</v>
      </c>
      <c r="N141" s="95">
        <f ca="1">IF(Main!$B$9=0,0,N41+N91-N41*N91/Main!$B$9)</f>
        <v>0</v>
      </c>
      <c r="O141" s="95">
        <f ca="1">IF(Main!$B$9=0,0,O41+O91-O41*O91/Main!$B$9)</f>
        <v>0</v>
      </c>
      <c r="P141" s="95">
        <f ca="1">IF(Main!$B$9=0,0,P41+P91-P41*P91/Main!$B$9)</f>
        <v>0</v>
      </c>
      <c r="Q141" s="95">
        <f ca="1">IF(Main!$B$9=0,0,Q41+Q91-Q41*Q91/Main!$B$9)</f>
        <v>0</v>
      </c>
      <c r="R141" s="95">
        <f ca="1">IF(Main!$B$9=0,0,R41+R91-R41*R91/Main!$B$9)</f>
        <v>0</v>
      </c>
      <c r="S141" s="95">
        <f ca="1">IF(Main!$B$9=0,0,S41+S91-S41*S91/Main!$B$9)</f>
        <v>0</v>
      </c>
      <c r="T141" s="95">
        <f ca="1">IF(Main!$B$9=0,0,T41+T91-T41*T91/Main!$B$9)</f>
        <v>0</v>
      </c>
      <c r="U141" s="95">
        <f ca="1">IF(Main!$B$9=0,0,U41+U91-U41*U91/Main!$B$9)</f>
        <v>0</v>
      </c>
      <c r="V141" s="95">
        <f ca="1">IF(Main!$B$9=0,0,V41+V91-V41*V91/Main!$B$9)</f>
        <v>0</v>
      </c>
      <c r="W141" s="95">
        <f ca="1">IF(Main!$B$9=0,0,W41+W91-W41*W91/Main!$B$9)</f>
        <v>0</v>
      </c>
      <c r="X141" s="95">
        <f ca="1">IF(Main!$B$9=0,0,X41+X91-X41*X91/Main!$B$9)</f>
        <v>0</v>
      </c>
      <c r="Y141" s="95">
        <f ca="1">IF(Main!$B$9=0,0,Y41+Y91-Y41*Y91/Main!$B$9)</f>
        <v>0</v>
      </c>
      <c r="Z141" s="95">
        <f ca="1">IF(Main!$B$9=0,0,Z41+Z91-Z41*Z91/Main!$B$9)</f>
        <v>0</v>
      </c>
      <c r="AA141" s="95">
        <f ca="1">IF(Main!$B$9=0,0,AA41+AA91-AA41*AA91/Main!$B$9)</f>
        <v>0</v>
      </c>
      <c r="AB141" s="95">
        <f ca="1">IF(Main!$B$9=0,0,AB41+AB91-AB41*AB91/Main!$B$9)</f>
        <v>0</v>
      </c>
      <c r="AC141" s="95">
        <f ca="1">IF(Main!$B$9=0,0,AC41+AC91-AC41*AC91/Main!$B$9)</f>
        <v>0</v>
      </c>
      <c r="AD141" s="95">
        <f ca="1">IF(Main!$B$9=0,0,AD41+AD91-AD41*AD91/Main!$B$9)</f>
        <v>0</v>
      </c>
      <c r="AE141" s="95">
        <f ca="1">IF(Main!$B$9=0,0,AE41+AE91-AE41*AE91/Main!$B$9)</f>
        <v>0</v>
      </c>
      <c r="AF141" s="95">
        <f ca="1">IF(Main!$B$9=0,0,AF41+AF91-AF41*AF91/Main!$B$9)</f>
        <v>0</v>
      </c>
      <c r="AG141" s="95">
        <f ca="1">IF(Main!$B$9=0,0,AG41+AG91-AG41*AG91/Main!$B$9)</f>
        <v>0</v>
      </c>
      <c r="AH141" s="95">
        <f ca="1">IF(Main!$B$9=0,0,AH41+AH91-AH41*AH91/Main!$B$9)</f>
        <v>0</v>
      </c>
      <c r="AI141" s="95">
        <f ca="1">IF(Main!$B$9=0,0,AI41+AI91-AI41*AI91/Main!$B$9)</f>
        <v>0</v>
      </c>
      <c r="AJ141" s="95">
        <f ca="1">IF(Main!$B$9=0,0,AJ41+AJ91-AJ41*AJ91/Main!$B$9)</f>
        <v>0</v>
      </c>
      <c r="AK141" s="14"/>
      <c r="AL141" s="14"/>
      <c r="AM141" s="95">
        <f>IF(Main!$B$10=0,0,AM41+AM91-AM41*AM91/Main!$B$10)</f>
        <v>0</v>
      </c>
      <c r="AN141" s="95">
        <f>IF(Main!$B$10=0,0,AN41+AN91-AN41*AN91/Main!$B$10)</f>
        <v>0</v>
      </c>
      <c r="AO141" s="95">
        <f>IF(Main!$B$10=0,0,AO41+AO91-AO41*AO91/Main!$B$10)</f>
        <v>0</v>
      </c>
      <c r="AP141" s="95">
        <f>IF(Main!$B$10=0,0,AP41+AP91-AP41*AP91/Main!$B$10)</f>
        <v>0</v>
      </c>
      <c r="AQ141" s="95">
        <f>IF(Main!$B$10=0,0,AQ41+AQ91-AQ41*AQ91/Main!$B$10)</f>
        <v>0</v>
      </c>
      <c r="AR141" s="95">
        <f>IF(Main!$B$10=0,0,AR41+AR91-AR41*AR91/Main!$B$10)</f>
        <v>0</v>
      </c>
      <c r="AS141" s="95">
        <f>IF(Main!$B$10=0,0,AS41+AS91-AS41*AS91/Main!$B$10)</f>
        <v>0</v>
      </c>
      <c r="AT141" s="95">
        <f>IF(Main!$B$10=0,0,AT41+AT91-AT41*AT91/Main!$B$10)</f>
        <v>0</v>
      </c>
      <c r="AU141" s="95">
        <f>IF(Main!$B$10=0,0,AU41+AU91-AU41*AU91/Main!$B$10)</f>
        <v>0</v>
      </c>
      <c r="AV141" s="95">
        <f>IF(Main!$B$10=0,0,AV41+AV91-AV41*AV91/Main!$B$10)</f>
        <v>0</v>
      </c>
      <c r="AW141" s="95">
        <f>IF(Main!$B$10=0,0,AW41+AW91-AW41*AW91/Main!$B$10)</f>
        <v>0</v>
      </c>
      <c r="AX141" s="95">
        <f>IF(Main!$B$10=0,0,AX41+AX91-AX41*AX91/Main!$B$10)</f>
        <v>0</v>
      </c>
      <c r="AY141" s="95">
        <f>IF(Main!$B$10=0,0,AY41+AY91-AY41*AY91/Main!$B$10)</f>
        <v>0</v>
      </c>
      <c r="AZ141" s="95">
        <f>IF(Main!$B$10=0,0,AZ41+AZ91-AZ41*AZ91/Main!$B$10)</f>
        <v>0</v>
      </c>
      <c r="BA141" s="95">
        <f>IF(Main!$B$10=0,0,BA41+BA91-BA41*BA91/Main!$B$10)</f>
        <v>0</v>
      </c>
      <c r="BB141" s="95">
        <f>IF(Main!$B$10=0,0,BB41+BB91-BB41*BB91/Main!$B$10)</f>
        <v>0</v>
      </c>
      <c r="BC141" s="95">
        <f>IF(Main!$B$10=0,0,BC41+BC91-BC41*BC91/Main!$B$10)</f>
        <v>0</v>
      </c>
      <c r="BD141" s="95">
        <f>IF(Main!$B$10=0,0,BD41+BD91-BD41*BD91/Main!$B$10)</f>
        <v>0</v>
      </c>
      <c r="BE141" s="95">
        <f>IF(Main!$B$10=0,0,BE41+BE91-BE41*BE91/Main!$B$10)</f>
        <v>0</v>
      </c>
      <c r="BF141" s="95">
        <f>IF(Main!$B$10=0,0,BF41+BF91-BF41*BF91/Main!$B$10)</f>
        <v>0</v>
      </c>
      <c r="BG141" s="95">
        <f>IF(Main!$B$10=0,0,BG41+BG91-BG41*BG91/Main!$B$10)</f>
        <v>0</v>
      </c>
      <c r="BH141" s="95">
        <f>IF(Main!$B$10=0,0,BH41+BH91-BH41*BH91/Main!$B$10)</f>
        <v>0</v>
      </c>
      <c r="BI141" s="95">
        <f>IF(Main!$B$10=0,0,BI41+BI91-BI41*BI91/Main!$B$10)</f>
        <v>0</v>
      </c>
      <c r="BJ141" s="95">
        <f>IF(Main!$B$10=0,0,BJ41+BJ91-BJ41*BJ91/Main!$B$10)</f>
        <v>0</v>
      </c>
      <c r="BK141" s="95">
        <f>IF(Main!$B$10=0,0,BK41+BK91-BK41*BK91/Main!$B$10)</f>
        <v>0</v>
      </c>
      <c r="BL141" s="95">
        <f>IF(Main!$B$10=0,0,BL41+BL91-BL41*BL91/Main!$B$10)</f>
        <v>0</v>
      </c>
      <c r="BM141" s="95">
        <f>IF(Main!$B$10=0,0,BM41+BM91-BM41*BM91/Main!$B$10)</f>
        <v>0</v>
      </c>
      <c r="BN141" s="95">
        <f>IF(Main!$B$10=0,0,BN41+BN91-BN41*BN91/Main!$B$10)</f>
        <v>0</v>
      </c>
      <c r="BO141" s="95">
        <f>IF(Main!$B$10=0,0,BO41+BO91-BO41*BO91/Main!$B$10)</f>
        <v>0</v>
      </c>
      <c r="BP141" s="95">
        <f>IF(Main!$B$10=0,0,BP41+BP91-BP41*BP91/Main!$B$10)</f>
        <v>0</v>
      </c>
      <c r="BQ141" s="95">
        <f>IF(Main!$B$10=0,0,BQ41+BQ91-BQ41*BQ91/Main!$B$10)</f>
        <v>0</v>
      </c>
      <c r="BR141" s="95">
        <f>IF(Main!$B$10=0,0,BR41+BR91-BR41*BR91/Main!$B$10)</f>
        <v>0</v>
      </c>
    </row>
    <row r="142" spans="1:70" ht="10.5" x14ac:dyDescent="0.25">
      <c r="B142" s="8" t="s">
        <v>180</v>
      </c>
      <c r="C142" s="8"/>
      <c r="D142" s="8"/>
      <c r="E142" s="95">
        <f ca="1">IF(Main!$B$9=0,0,E42+E92-E42*E92/Main!$B$9)</f>
        <v>0</v>
      </c>
      <c r="F142" s="95">
        <f ca="1">IF(Main!$B$9=0,0,F42+F92-F42*F92/Main!$B$9)</f>
        <v>0</v>
      </c>
      <c r="G142" s="95">
        <f ca="1">IF(Main!$B$9=0,0,G42+G92-G42*G92/Main!$B$9)</f>
        <v>0</v>
      </c>
      <c r="H142" s="95">
        <f ca="1">IF(Main!$B$9=0,0,H42+H92-H42*H92/Main!$B$9)</f>
        <v>0</v>
      </c>
      <c r="I142" s="95">
        <f ca="1">IF(Main!$B$9=0,0,I42+I92-I42*I92/Main!$B$9)</f>
        <v>0</v>
      </c>
      <c r="J142" s="95">
        <f ca="1">IF(Main!$B$9=0,0,J42+J92-J42*J92/Main!$B$9)</f>
        <v>0</v>
      </c>
      <c r="K142" s="95">
        <f ca="1">IF(Main!$B$9=0,0,K42+K92-K42*K92/Main!$B$9)</f>
        <v>0</v>
      </c>
      <c r="L142" s="95">
        <f ca="1">IF(Main!$B$9=0,0,L42+L92-L42*L92/Main!$B$9)</f>
        <v>0</v>
      </c>
      <c r="M142" s="95">
        <f ca="1">IF(Main!$B$9=0,0,M42+M92-M42*M92/Main!$B$9)</f>
        <v>0</v>
      </c>
      <c r="N142" s="95">
        <f ca="1">IF(Main!$B$9=0,0,N42+N92-N42*N92/Main!$B$9)</f>
        <v>0</v>
      </c>
      <c r="O142" s="95">
        <f ca="1">IF(Main!$B$9=0,0,O42+O92-O42*O92/Main!$B$9)</f>
        <v>0</v>
      </c>
      <c r="P142" s="95">
        <f ca="1">IF(Main!$B$9=0,0,P42+P92-P42*P92/Main!$B$9)</f>
        <v>0</v>
      </c>
      <c r="Q142" s="95">
        <f ca="1">IF(Main!$B$9=0,0,Q42+Q92-Q42*Q92/Main!$B$9)</f>
        <v>0</v>
      </c>
      <c r="R142" s="95">
        <f ca="1">IF(Main!$B$9=0,0,R42+R92-R42*R92/Main!$B$9)</f>
        <v>0</v>
      </c>
      <c r="S142" s="95">
        <f ca="1">IF(Main!$B$9=0,0,S42+S92-S42*S92/Main!$B$9)</f>
        <v>0</v>
      </c>
      <c r="T142" s="95">
        <f ca="1">IF(Main!$B$9=0,0,T42+T92-T42*T92/Main!$B$9)</f>
        <v>0</v>
      </c>
      <c r="U142" s="95">
        <f ca="1">IF(Main!$B$9=0,0,U42+U92-U42*U92/Main!$B$9)</f>
        <v>0</v>
      </c>
      <c r="V142" s="95">
        <f ca="1">IF(Main!$B$9=0,0,V42+V92-V42*V92/Main!$B$9)</f>
        <v>0</v>
      </c>
      <c r="W142" s="95">
        <f ca="1">IF(Main!$B$9=0,0,W42+W92-W42*W92/Main!$B$9)</f>
        <v>0</v>
      </c>
      <c r="X142" s="95">
        <f ca="1">IF(Main!$B$9=0,0,X42+X92-X42*X92/Main!$B$9)</f>
        <v>0</v>
      </c>
      <c r="Y142" s="95">
        <f ca="1">IF(Main!$B$9=0,0,Y42+Y92-Y42*Y92/Main!$B$9)</f>
        <v>0</v>
      </c>
      <c r="Z142" s="95">
        <f ca="1">IF(Main!$B$9=0,0,Z42+Z92-Z42*Z92/Main!$B$9)</f>
        <v>0</v>
      </c>
      <c r="AA142" s="95">
        <f ca="1">IF(Main!$B$9=0,0,AA42+AA92-AA42*AA92/Main!$B$9)</f>
        <v>0</v>
      </c>
      <c r="AB142" s="95">
        <f ca="1">IF(Main!$B$9=0,0,AB42+AB92-AB42*AB92/Main!$B$9)</f>
        <v>0</v>
      </c>
      <c r="AC142" s="95">
        <f ca="1">IF(Main!$B$9=0,0,AC42+AC92-AC42*AC92/Main!$B$9)</f>
        <v>0</v>
      </c>
      <c r="AD142" s="95">
        <f ca="1">IF(Main!$B$9=0,0,AD42+AD92-AD42*AD92/Main!$B$9)</f>
        <v>0</v>
      </c>
      <c r="AE142" s="95">
        <f ca="1">IF(Main!$B$9=0,0,AE42+AE92-AE42*AE92/Main!$B$9)</f>
        <v>0</v>
      </c>
      <c r="AF142" s="95">
        <f ca="1">IF(Main!$B$9=0,0,AF42+AF92-AF42*AF92/Main!$B$9)</f>
        <v>0</v>
      </c>
      <c r="AG142" s="95">
        <f ca="1">IF(Main!$B$9=0,0,AG42+AG92-AG42*AG92/Main!$B$9)</f>
        <v>0</v>
      </c>
      <c r="AH142" s="95">
        <f ca="1">IF(Main!$B$9=0,0,AH42+AH92-AH42*AH92/Main!$B$9)</f>
        <v>0</v>
      </c>
      <c r="AI142" s="95">
        <f ca="1">IF(Main!$B$9=0,0,AI42+AI92-AI42*AI92/Main!$B$9)</f>
        <v>0</v>
      </c>
      <c r="AJ142" s="95">
        <f ca="1">IF(Main!$B$9=0,0,AJ42+AJ92-AJ42*AJ92/Main!$B$9)</f>
        <v>0</v>
      </c>
      <c r="AK142" s="14"/>
      <c r="AL142" s="14"/>
      <c r="AM142" s="95">
        <f>IF(Main!$B$10=0,0,AM42+AM92-AM42*AM92/Main!$B$10)</f>
        <v>0</v>
      </c>
      <c r="AN142" s="95">
        <f>IF(Main!$B$10=0,0,AN42+AN92-AN42*AN92/Main!$B$10)</f>
        <v>0</v>
      </c>
      <c r="AO142" s="95">
        <f>IF(Main!$B$10=0,0,AO42+AO92-AO42*AO92/Main!$B$10)</f>
        <v>0</v>
      </c>
      <c r="AP142" s="95">
        <f>IF(Main!$B$10=0,0,AP42+AP92-AP42*AP92/Main!$B$10)</f>
        <v>0</v>
      </c>
      <c r="AQ142" s="95">
        <f>IF(Main!$B$10=0,0,AQ42+AQ92-AQ42*AQ92/Main!$B$10)</f>
        <v>0</v>
      </c>
      <c r="AR142" s="95">
        <f>IF(Main!$B$10=0,0,AR42+AR92-AR42*AR92/Main!$B$10)</f>
        <v>0</v>
      </c>
      <c r="AS142" s="95">
        <f>IF(Main!$B$10=0,0,AS42+AS92-AS42*AS92/Main!$B$10)</f>
        <v>0</v>
      </c>
      <c r="AT142" s="95">
        <f>IF(Main!$B$10=0,0,AT42+AT92-AT42*AT92/Main!$B$10)</f>
        <v>0</v>
      </c>
      <c r="AU142" s="95">
        <f>IF(Main!$B$10=0,0,AU42+AU92-AU42*AU92/Main!$B$10)</f>
        <v>0</v>
      </c>
      <c r="AV142" s="95">
        <f>IF(Main!$B$10=0,0,AV42+AV92-AV42*AV92/Main!$B$10)</f>
        <v>0</v>
      </c>
      <c r="AW142" s="95">
        <f>IF(Main!$B$10=0,0,AW42+AW92-AW42*AW92/Main!$B$10)</f>
        <v>0</v>
      </c>
      <c r="AX142" s="95">
        <f>IF(Main!$B$10=0,0,AX42+AX92-AX42*AX92/Main!$B$10)</f>
        <v>0</v>
      </c>
      <c r="AY142" s="95">
        <f>IF(Main!$B$10=0,0,AY42+AY92-AY42*AY92/Main!$B$10)</f>
        <v>0</v>
      </c>
      <c r="AZ142" s="95">
        <f>IF(Main!$B$10=0,0,AZ42+AZ92-AZ42*AZ92/Main!$B$10)</f>
        <v>0</v>
      </c>
      <c r="BA142" s="95">
        <f>IF(Main!$B$10=0,0,BA42+BA92-BA42*BA92/Main!$B$10)</f>
        <v>0</v>
      </c>
      <c r="BB142" s="95">
        <f>IF(Main!$B$10=0,0,BB42+BB92-BB42*BB92/Main!$B$10)</f>
        <v>0</v>
      </c>
      <c r="BC142" s="95">
        <f>IF(Main!$B$10=0,0,BC42+BC92-BC42*BC92/Main!$B$10)</f>
        <v>0</v>
      </c>
      <c r="BD142" s="95">
        <f>IF(Main!$B$10=0,0,BD42+BD92-BD42*BD92/Main!$B$10)</f>
        <v>0</v>
      </c>
      <c r="BE142" s="95">
        <f>IF(Main!$B$10=0,0,BE42+BE92-BE42*BE92/Main!$B$10)</f>
        <v>0</v>
      </c>
      <c r="BF142" s="95">
        <f>IF(Main!$B$10=0,0,BF42+BF92-BF42*BF92/Main!$B$10)</f>
        <v>0</v>
      </c>
      <c r="BG142" s="95">
        <f>IF(Main!$B$10=0,0,BG42+BG92-BG42*BG92/Main!$B$10)</f>
        <v>0</v>
      </c>
      <c r="BH142" s="95">
        <f>IF(Main!$B$10=0,0,BH42+BH92-BH42*BH92/Main!$B$10)</f>
        <v>0</v>
      </c>
      <c r="BI142" s="95">
        <f>IF(Main!$B$10=0,0,BI42+BI92-BI42*BI92/Main!$B$10)</f>
        <v>0</v>
      </c>
      <c r="BJ142" s="95">
        <f>IF(Main!$B$10=0,0,BJ42+BJ92-BJ42*BJ92/Main!$B$10)</f>
        <v>0</v>
      </c>
      <c r="BK142" s="95">
        <f>IF(Main!$B$10=0,0,BK42+BK92-BK42*BK92/Main!$B$10)</f>
        <v>0</v>
      </c>
      <c r="BL142" s="95">
        <f>IF(Main!$B$10=0,0,BL42+BL92-BL42*BL92/Main!$B$10)</f>
        <v>0</v>
      </c>
      <c r="BM142" s="95">
        <f>IF(Main!$B$10=0,0,BM42+BM92-BM42*BM92/Main!$B$10)</f>
        <v>0</v>
      </c>
      <c r="BN142" s="95">
        <f>IF(Main!$B$10=0,0,BN42+BN92-BN42*BN92/Main!$B$10)</f>
        <v>0</v>
      </c>
      <c r="BO142" s="95">
        <f>IF(Main!$B$10=0,0,BO42+BO92-BO42*BO92/Main!$B$10)</f>
        <v>0</v>
      </c>
      <c r="BP142" s="95">
        <f>IF(Main!$B$10=0,0,BP42+BP92-BP42*BP92/Main!$B$10)</f>
        <v>0</v>
      </c>
      <c r="BQ142" s="95">
        <f>IF(Main!$B$10=0,0,BQ42+BQ92-BQ42*BQ92/Main!$B$10)</f>
        <v>0</v>
      </c>
      <c r="BR142" s="95">
        <f>IF(Main!$B$10=0,0,BR42+BR92-BR42*BR92/Main!$B$10)</f>
        <v>0</v>
      </c>
    </row>
    <row r="143" spans="1:70" ht="10.5" x14ac:dyDescent="0.25">
      <c r="B143" s="8" t="s">
        <v>181</v>
      </c>
      <c r="C143" s="8"/>
      <c r="D143" s="8"/>
      <c r="E143" s="95">
        <f ca="1">IF(Main!$B$9=0,0,E43+E93-E43*E93/Main!$B$9)</f>
        <v>0</v>
      </c>
      <c r="F143" s="95">
        <f ca="1">IF(Main!$B$9=0,0,F43+F93-F43*F93/Main!$B$9)</f>
        <v>0</v>
      </c>
      <c r="G143" s="95">
        <f ca="1">IF(Main!$B$9=0,0,G43+G93-G43*G93/Main!$B$9)</f>
        <v>0</v>
      </c>
      <c r="H143" s="95">
        <f ca="1">IF(Main!$B$9=0,0,H43+H93-H43*H93/Main!$B$9)</f>
        <v>0</v>
      </c>
      <c r="I143" s="95">
        <f ca="1">IF(Main!$B$9=0,0,I43+I93-I43*I93/Main!$B$9)</f>
        <v>0</v>
      </c>
      <c r="J143" s="95">
        <f ca="1">IF(Main!$B$9=0,0,J43+J93-J43*J93/Main!$B$9)</f>
        <v>0</v>
      </c>
      <c r="K143" s="95">
        <f ca="1">IF(Main!$B$9=0,0,K43+K93-K43*K93/Main!$B$9)</f>
        <v>0</v>
      </c>
      <c r="L143" s="95">
        <f ca="1">IF(Main!$B$9=0,0,L43+L93-L43*L93/Main!$B$9)</f>
        <v>0</v>
      </c>
      <c r="M143" s="95">
        <f ca="1">IF(Main!$B$9=0,0,M43+M93-M43*M93/Main!$B$9)</f>
        <v>0</v>
      </c>
      <c r="N143" s="95">
        <f ca="1">IF(Main!$B$9=0,0,N43+N93-N43*N93/Main!$B$9)</f>
        <v>0</v>
      </c>
      <c r="O143" s="95">
        <f ca="1">IF(Main!$B$9=0,0,O43+O93-O43*O93/Main!$B$9)</f>
        <v>0</v>
      </c>
      <c r="P143" s="95">
        <f ca="1">IF(Main!$B$9=0,0,P43+P93-P43*P93/Main!$B$9)</f>
        <v>0</v>
      </c>
      <c r="Q143" s="95">
        <f ca="1">IF(Main!$B$9=0,0,Q43+Q93-Q43*Q93/Main!$B$9)</f>
        <v>0</v>
      </c>
      <c r="R143" s="95">
        <f ca="1">IF(Main!$B$9=0,0,R43+R93-R43*R93/Main!$B$9)</f>
        <v>0</v>
      </c>
      <c r="S143" s="95">
        <f ca="1">IF(Main!$B$9=0,0,S43+S93-S43*S93/Main!$B$9)</f>
        <v>0</v>
      </c>
      <c r="T143" s="95">
        <f ca="1">IF(Main!$B$9=0,0,T43+T93-T43*T93/Main!$B$9)</f>
        <v>0</v>
      </c>
      <c r="U143" s="95">
        <f ca="1">IF(Main!$B$9=0,0,U43+U93-U43*U93/Main!$B$9)</f>
        <v>0</v>
      </c>
      <c r="V143" s="95">
        <f ca="1">IF(Main!$B$9=0,0,V43+V93-V43*V93/Main!$B$9)</f>
        <v>0</v>
      </c>
      <c r="W143" s="95">
        <f ca="1">IF(Main!$B$9=0,0,W43+W93-W43*W93/Main!$B$9)</f>
        <v>0</v>
      </c>
      <c r="X143" s="95">
        <f ca="1">IF(Main!$B$9=0,0,X43+X93-X43*X93/Main!$B$9)</f>
        <v>0</v>
      </c>
      <c r="Y143" s="95">
        <f ca="1">IF(Main!$B$9=0,0,Y43+Y93-Y43*Y93/Main!$B$9)</f>
        <v>0</v>
      </c>
      <c r="Z143" s="95">
        <f ca="1">IF(Main!$B$9=0,0,Z43+Z93-Z43*Z93/Main!$B$9)</f>
        <v>0</v>
      </c>
      <c r="AA143" s="95">
        <f ca="1">IF(Main!$B$9=0,0,AA43+AA93-AA43*AA93/Main!$B$9)</f>
        <v>0</v>
      </c>
      <c r="AB143" s="95">
        <f ca="1">IF(Main!$B$9=0,0,AB43+AB93-AB43*AB93/Main!$B$9)</f>
        <v>0</v>
      </c>
      <c r="AC143" s="95">
        <f ca="1">IF(Main!$B$9=0,0,AC43+AC93-AC43*AC93/Main!$B$9)</f>
        <v>0</v>
      </c>
      <c r="AD143" s="95">
        <f ca="1">IF(Main!$B$9=0,0,AD43+AD93-AD43*AD93/Main!$B$9)</f>
        <v>0</v>
      </c>
      <c r="AE143" s="95">
        <f ca="1">IF(Main!$B$9=0,0,AE43+AE93-AE43*AE93/Main!$B$9)</f>
        <v>0</v>
      </c>
      <c r="AF143" s="95">
        <f ca="1">IF(Main!$B$9=0,0,AF43+AF93-AF43*AF93/Main!$B$9)</f>
        <v>0</v>
      </c>
      <c r="AG143" s="95">
        <f ca="1">IF(Main!$B$9=0,0,AG43+AG93-AG43*AG93/Main!$B$9)</f>
        <v>0</v>
      </c>
      <c r="AH143" s="95">
        <f ca="1">IF(Main!$B$9=0,0,AH43+AH93-AH43*AH93/Main!$B$9)</f>
        <v>0</v>
      </c>
      <c r="AI143" s="95">
        <f ca="1">IF(Main!$B$9=0,0,AI43+AI93-AI43*AI93/Main!$B$9)</f>
        <v>0</v>
      </c>
      <c r="AJ143" s="95">
        <f ca="1">IF(Main!$B$9=0,0,AJ43+AJ93-AJ43*AJ93/Main!$B$9)</f>
        <v>0</v>
      </c>
      <c r="AK143" s="14"/>
      <c r="AL143" s="14"/>
      <c r="AM143" s="95">
        <f>IF(Main!$B$10=0,0,AM43+AM93-AM43*AM93/Main!$B$10)</f>
        <v>0</v>
      </c>
      <c r="AN143" s="95">
        <f>IF(Main!$B$10=0,0,AN43+AN93-AN43*AN93/Main!$B$10)</f>
        <v>0</v>
      </c>
      <c r="AO143" s="95">
        <f>IF(Main!$B$10=0,0,AO43+AO93-AO43*AO93/Main!$B$10)</f>
        <v>0</v>
      </c>
      <c r="AP143" s="95">
        <f>IF(Main!$B$10=0,0,AP43+AP93-AP43*AP93/Main!$B$10)</f>
        <v>0</v>
      </c>
      <c r="AQ143" s="95">
        <f>IF(Main!$B$10=0,0,AQ43+AQ93-AQ43*AQ93/Main!$B$10)</f>
        <v>0</v>
      </c>
      <c r="AR143" s="95">
        <f>IF(Main!$B$10=0,0,AR43+AR93-AR43*AR93/Main!$B$10)</f>
        <v>0</v>
      </c>
      <c r="AS143" s="95">
        <f>IF(Main!$B$10=0,0,AS43+AS93-AS43*AS93/Main!$B$10)</f>
        <v>0</v>
      </c>
      <c r="AT143" s="95">
        <f>IF(Main!$B$10=0,0,AT43+AT93-AT43*AT93/Main!$B$10)</f>
        <v>0</v>
      </c>
      <c r="AU143" s="95">
        <f>IF(Main!$B$10=0,0,AU43+AU93-AU43*AU93/Main!$B$10)</f>
        <v>0</v>
      </c>
      <c r="AV143" s="95">
        <f>IF(Main!$B$10=0,0,AV43+AV93-AV43*AV93/Main!$B$10)</f>
        <v>0</v>
      </c>
      <c r="AW143" s="95">
        <f>IF(Main!$B$10=0,0,AW43+AW93-AW43*AW93/Main!$B$10)</f>
        <v>0</v>
      </c>
      <c r="AX143" s="95">
        <f>IF(Main!$B$10=0,0,AX43+AX93-AX43*AX93/Main!$B$10)</f>
        <v>0</v>
      </c>
      <c r="AY143" s="95">
        <f>IF(Main!$B$10=0,0,AY43+AY93-AY43*AY93/Main!$B$10)</f>
        <v>0</v>
      </c>
      <c r="AZ143" s="95">
        <f>IF(Main!$B$10=0,0,AZ43+AZ93-AZ43*AZ93/Main!$B$10)</f>
        <v>0</v>
      </c>
      <c r="BA143" s="95">
        <f>IF(Main!$B$10=0,0,BA43+BA93-BA43*BA93/Main!$B$10)</f>
        <v>0</v>
      </c>
      <c r="BB143" s="95">
        <f>IF(Main!$B$10=0,0,BB43+BB93-BB43*BB93/Main!$B$10)</f>
        <v>0</v>
      </c>
      <c r="BC143" s="95">
        <f>IF(Main!$B$10=0,0,BC43+BC93-BC43*BC93/Main!$B$10)</f>
        <v>0</v>
      </c>
      <c r="BD143" s="95">
        <f>IF(Main!$B$10=0,0,BD43+BD93-BD43*BD93/Main!$B$10)</f>
        <v>0</v>
      </c>
      <c r="BE143" s="95">
        <f>IF(Main!$B$10=0,0,BE43+BE93-BE43*BE93/Main!$B$10)</f>
        <v>0</v>
      </c>
      <c r="BF143" s="95">
        <f>IF(Main!$B$10=0,0,BF43+BF93-BF43*BF93/Main!$B$10)</f>
        <v>0</v>
      </c>
      <c r="BG143" s="95">
        <f>IF(Main!$B$10=0,0,BG43+BG93-BG43*BG93/Main!$B$10)</f>
        <v>0</v>
      </c>
      <c r="BH143" s="95">
        <f>IF(Main!$B$10=0,0,BH43+BH93-BH43*BH93/Main!$B$10)</f>
        <v>0</v>
      </c>
      <c r="BI143" s="95">
        <f>IF(Main!$B$10=0,0,BI43+BI93-BI43*BI93/Main!$B$10)</f>
        <v>0</v>
      </c>
      <c r="BJ143" s="95">
        <f>IF(Main!$B$10=0,0,BJ43+BJ93-BJ43*BJ93/Main!$B$10)</f>
        <v>0</v>
      </c>
      <c r="BK143" s="95">
        <f>IF(Main!$B$10=0,0,BK43+BK93-BK43*BK93/Main!$B$10)</f>
        <v>0</v>
      </c>
      <c r="BL143" s="95">
        <f>IF(Main!$B$10=0,0,BL43+BL93-BL43*BL93/Main!$B$10)</f>
        <v>0</v>
      </c>
      <c r="BM143" s="95">
        <f>IF(Main!$B$10=0,0,BM43+BM93-BM43*BM93/Main!$B$10)</f>
        <v>0</v>
      </c>
      <c r="BN143" s="95">
        <f>IF(Main!$B$10=0,0,BN43+BN93-BN43*BN93/Main!$B$10)</f>
        <v>0</v>
      </c>
      <c r="BO143" s="95">
        <f>IF(Main!$B$10=0,0,BO43+BO93-BO43*BO93/Main!$B$10)</f>
        <v>0</v>
      </c>
      <c r="BP143" s="95">
        <f>IF(Main!$B$10=0,0,BP43+BP93-BP43*BP93/Main!$B$10)</f>
        <v>0</v>
      </c>
      <c r="BQ143" s="95">
        <f>IF(Main!$B$10=0,0,BQ43+BQ93-BQ43*BQ93/Main!$B$10)</f>
        <v>0</v>
      </c>
      <c r="BR143" s="95">
        <f>IF(Main!$B$10=0,0,BR43+BR93-BR43*BR93/Main!$B$10)</f>
        <v>0</v>
      </c>
    </row>
    <row r="144" spans="1:70" ht="10.5" x14ac:dyDescent="0.25">
      <c r="B144" s="8" t="s">
        <v>182</v>
      </c>
      <c r="C144" s="8"/>
      <c r="D144" s="8"/>
      <c r="E144" s="95">
        <f ca="1">IF(Main!$B$9=0,0,E44+E94-E44*E94/Main!$B$9)</f>
        <v>0</v>
      </c>
      <c r="F144" s="95">
        <f ca="1">IF(Main!$B$9=0,0,F44+F94-F44*F94/Main!$B$9)</f>
        <v>0</v>
      </c>
      <c r="G144" s="95">
        <f ca="1">IF(Main!$B$9=0,0,G44+G94-G44*G94/Main!$B$9)</f>
        <v>0</v>
      </c>
      <c r="H144" s="95">
        <f ca="1">IF(Main!$B$9=0,0,H44+H94-H44*H94/Main!$B$9)</f>
        <v>0</v>
      </c>
      <c r="I144" s="95">
        <f ca="1">IF(Main!$B$9=0,0,I44+I94-I44*I94/Main!$B$9)</f>
        <v>0</v>
      </c>
      <c r="J144" s="95">
        <f ca="1">IF(Main!$B$9=0,0,J44+J94-J44*J94/Main!$B$9)</f>
        <v>0</v>
      </c>
      <c r="K144" s="95">
        <f ca="1">IF(Main!$B$9=0,0,K44+K94-K44*K94/Main!$B$9)</f>
        <v>0</v>
      </c>
      <c r="L144" s="95">
        <f ca="1">IF(Main!$B$9=0,0,L44+L94-L44*L94/Main!$B$9)</f>
        <v>0</v>
      </c>
      <c r="M144" s="95">
        <f ca="1">IF(Main!$B$9=0,0,M44+M94-M44*M94/Main!$B$9)</f>
        <v>0</v>
      </c>
      <c r="N144" s="95">
        <f ca="1">IF(Main!$B$9=0,0,N44+N94-N44*N94/Main!$B$9)</f>
        <v>0</v>
      </c>
      <c r="O144" s="95">
        <f ca="1">IF(Main!$B$9=0,0,O44+O94-O44*O94/Main!$B$9)</f>
        <v>0</v>
      </c>
      <c r="P144" s="95">
        <f ca="1">IF(Main!$B$9=0,0,P44+P94-P44*P94/Main!$B$9)</f>
        <v>0</v>
      </c>
      <c r="Q144" s="95">
        <f ca="1">IF(Main!$B$9=0,0,Q44+Q94-Q44*Q94/Main!$B$9)</f>
        <v>0</v>
      </c>
      <c r="R144" s="95">
        <f ca="1">IF(Main!$B$9=0,0,R44+R94-R44*R94/Main!$B$9)</f>
        <v>0</v>
      </c>
      <c r="S144" s="95">
        <f ca="1">IF(Main!$B$9=0,0,S44+S94-S44*S94/Main!$B$9)</f>
        <v>0</v>
      </c>
      <c r="T144" s="95">
        <f ca="1">IF(Main!$B$9=0,0,T44+T94-T44*T94/Main!$B$9)</f>
        <v>0</v>
      </c>
      <c r="U144" s="95">
        <f ca="1">IF(Main!$B$9=0,0,U44+U94-U44*U94/Main!$B$9)</f>
        <v>0</v>
      </c>
      <c r="V144" s="95">
        <f ca="1">IF(Main!$B$9=0,0,V44+V94-V44*V94/Main!$B$9)</f>
        <v>0</v>
      </c>
      <c r="W144" s="95">
        <f ca="1">IF(Main!$B$9=0,0,W44+W94-W44*W94/Main!$B$9)</f>
        <v>0</v>
      </c>
      <c r="X144" s="95">
        <f ca="1">IF(Main!$B$9=0,0,X44+X94-X44*X94/Main!$B$9)</f>
        <v>0</v>
      </c>
      <c r="Y144" s="95">
        <f ca="1">IF(Main!$B$9=0,0,Y44+Y94-Y44*Y94/Main!$B$9)</f>
        <v>0</v>
      </c>
      <c r="Z144" s="95">
        <f ca="1">IF(Main!$B$9=0,0,Z44+Z94-Z44*Z94/Main!$B$9)</f>
        <v>0</v>
      </c>
      <c r="AA144" s="95">
        <f ca="1">IF(Main!$B$9=0,0,AA44+AA94-AA44*AA94/Main!$B$9)</f>
        <v>0</v>
      </c>
      <c r="AB144" s="95">
        <f ca="1">IF(Main!$B$9=0,0,AB44+AB94-AB44*AB94/Main!$B$9)</f>
        <v>0</v>
      </c>
      <c r="AC144" s="95">
        <f ca="1">IF(Main!$B$9=0,0,AC44+AC94-AC44*AC94/Main!$B$9)</f>
        <v>0</v>
      </c>
      <c r="AD144" s="95">
        <f ca="1">IF(Main!$B$9=0,0,AD44+AD94-AD44*AD94/Main!$B$9)</f>
        <v>0</v>
      </c>
      <c r="AE144" s="95">
        <f ca="1">IF(Main!$B$9=0,0,AE44+AE94-AE44*AE94/Main!$B$9)</f>
        <v>0</v>
      </c>
      <c r="AF144" s="95">
        <f ca="1">IF(Main!$B$9=0,0,AF44+AF94-AF44*AF94/Main!$B$9)</f>
        <v>0</v>
      </c>
      <c r="AG144" s="95">
        <f ca="1">IF(Main!$B$9=0,0,AG44+AG94-AG44*AG94/Main!$B$9)</f>
        <v>0</v>
      </c>
      <c r="AH144" s="95">
        <f ca="1">IF(Main!$B$9=0,0,AH44+AH94-AH44*AH94/Main!$B$9)</f>
        <v>0</v>
      </c>
      <c r="AI144" s="95">
        <f ca="1">IF(Main!$B$9=0,0,AI44+AI94-AI44*AI94/Main!$B$9)</f>
        <v>0</v>
      </c>
      <c r="AJ144" s="95">
        <f ca="1">IF(Main!$B$9=0,0,AJ44+AJ94-AJ44*AJ94/Main!$B$9)</f>
        <v>0</v>
      </c>
      <c r="AK144" s="14"/>
      <c r="AL144" s="14"/>
      <c r="AM144" s="95">
        <f>IF(Main!$B$10=0,0,AM44+AM94-AM44*AM94/Main!$B$10)</f>
        <v>0</v>
      </c>
      <c r="AN144" s="95">
        <f>IF(Main!$B$10=0,0,AN44+AN94-AN44*AN94/Main!$B$10)</f>
        <v>0</v>
      </c>
      <c r="AO144" s="95">
        <f>IF(Main!$B$10=0,0,AO44+AO94-AO44*AO94/Main!$B$10)</f>
        <v>0</v>
      </c>
      <c r="AP144" s="95">
        <f>IF(Main!$B$10=0,0,AP44+AP94-AP44*AP94/Main!$B$10)</f>
        <v>0</v>
      </c>
      <c r="AQ144" s="95">
        <f>IF(Main!$B$10=0,0,AQ44+AQ94-AQ44*AQ94/Main!$B$10)</f>
        <v>0</v>
      </c>
      <c r="AR144" s="95">
        <f>IF(Main!$B$10=0,0,AR44+AR94-AR44*AR94/Main!$B$10)</f>
        <v>0</v>
      </c>
      <c r="AS144" s="95">
        <f>IF(Main!$B$10=0,0,AS44+AS94-AS44*AS94/Main!$B$10)</f>
        <v>0</v>
      </c>
      <c r="AT144" s="95">
        <f>IF(Main!$B$10=0,0,AT44+AT94-AT44*AT94/Main!$B$10)</f>
        <v>0</v>
      </c>
      <c r="AU144" s="95">
        <f>IF(Main!$B$10=0,0,AU44+AU94-AU44*AU94/Main!$B$10)</f>
        <v>0</v>
      </c>
      <c r="AV144" s="95">
        <f>IF(Main!$B$10=0,0,AV44+AV94-AV44*AV94/Main!$B$10)</f>
        <v>0</v>
      </c>
      <c r="AW144" s="95">
        <f>IF(Main!$B$10=0,0,AW44+AW94-AW44*AW94/Main!$B$10)</f>
        <v>0</v>
      </c>
      <c r="AX144" s="95">
        <f>IF(Main!$B$10=0,0,AX44+AX94-AX44*AX94/Main!$B$10)</f>
        <v>0</v>
      </c>
      <c r="AY144" s="95">
        <f>IF(Main!$B$10=0,0,AY44+AY94-AY44*AY94/Main!$B$10)</f>
        <v>0</v>
      </c>
      <c r="AZ144" s="95">
        <f>IF(Main!$B$10=0,0,AZ44+AZ94-AZ44*AZ94/Main!$B$10)</f>
        <v>0</v>
      </c>
      <c r="BA144" s="95">
        <f>IF(Main!$B$10=0,0,BA44+BA94-BA44*BA94/Main!$B$10)</f>
        <v>0</v>
      </c>
      <c r="BB144" s="95">
        <f>IF(Main!$B$10=0,0,BB44+BB94-BB44*BB94/Main!$B$10)</f>
        <v>0</v>
      </c>
      <c r="BC144" s="95">
        <f>IF(Main!$B$10=0,0,BC44+BC94-BC44*BC94/Main!$B$10)</f>
        <v>0</v>
      </c>
      <c r="BD144" s="95">
        <f>IF(Main!$B$10=0,0,BD44+BD94-BD44*BD94/Main!$B$10)</f>
        <v>0</v>
      </c>
      <c r="BE144" s="95">
        <f>IF(Main!$B$10=0,0,BE44+BE94-BE44*BE94/Main!$B$10)</f>
        <v>0</v>
      </c>
      <c r="BF144" s="95">
        <f>IF(Main!$B$10=0,0,BF44+BF94-BF44*BF94/Main!$B$10)</f>
        <v>0</v>
      </c>
      <c r="BG144" s="95">
        <f>IF(Main!$B$10=0,0,BG44+BG94-BG44*BG94/Main!$B$10)</f>
        <v>0</v>
      </c>
      <c r="BH144" s="95">
        <f>IF(Main!$B$10=0,0,BH44+BH94-BH44*BH94/Main!$B$10)</f>
        <v>0</v>
      </c>
      <c r="BI144" s="95">
        <f>IF(Main!$B$10=0,0,BI44+BI94-BI44*BI94/Main!$B$10)</f>
        <v>0</v>
      </c>
      <c r="BJ144" s="95">
        <f>IF(Main!$B$10=0,0,BJ44+BJ94-BJ44*BJ94/Main!$B$10)</f>
        <v>0</v>
      </c>
      <c r="BK144" s="95">
        <f>IF(Main!$B$10=0,0,BK44+BK94-BK44*BK94/Main!$B$10)</f>
        <v>0</v>
      </c>
      <c r="BL144" s="95">
        <f>IF(Main!$B$10=0,0,BL44+BL94-BL44*BL94/Main!$B$10)</f>
        <v>0</v>
      </c>
      <c r="BM144" s="95">
        <f>IF(Main!$B$10=0,0,BM44+BM94-BM44*BM94/Main!$B$10)</f>
        <v>0</v>
      </c>
      <c r="BN144" s="95">
        <f>IF(Main!$B$10=0,0,BN44+BN94-BN44*BN94/Main!$B$10)</f>
        <v>0</v>
      </c>
      <c r="BO144" s="95">
        <f>IF(Main!$B$10=0,0,BO44+BO94-BO44*BO94/Main!$B$10)</f>
        <v>0</v>
      </c>
      <c r="BP144" s="95">
        <f>IF(Main!$B$10=0,0,BP44+BP94-BP44*BP94/Main!$B$10)</f>
        <v>0</v>
      </c>
      <c r="BQ144" s="95">
        <f>IF(Main!$B$10=0,0,BQ44+BQ94-BQ44*BQ94/Main!$B$10)</f>
        <v>0</v>
      </c>
      <c r="BR144" s="95">
        <f>IF(Main!$B$10=0,0,BR44+BR94-BR44*BR94/Main!$B$10)</f>
        <v>0</v>
      </c>
    </row>
    <row r="145" spans="1:70" ht="10.5" x14ac:dyDescent="0.25">
      <c r="B145" s="8" t="s">
        <v>183</v>
      </c>
      <c r="C145" s="8"/>
      <c r="D145" s="8"/>
      <c r="E145" s="95">
        <f ca="1">IF(Main!$B$9=0,0,E45+E95-E45*E95/Main!$B$9)</f>
        <v>0</v>
      </c>
      <c r="F145" s="95">
        <f ca="1">IF(Main!$B$9=0,0,F45+F95-F45*F95/Main!$B$9)</f>
        <v>0</v>
      </c>
      <c r="G145" s="95">
        <f ca="1">IF(Main!$B$9=0,0,G45+G95-G45*G95/Main!$B$9)</f>
        <v>0</v>
      </c>
      <c r="H145" s="95">
        <f ca="1">IF(Main!$B$9=0,0,H45+H95-H45*H95/Main!$B$9)</f>
        <v>0</v>
      </c>
      <c r="I145" s="95">
        <f ca="1">IF(Main!$B$9=0,0,I45+I95-I45*I95/Main!$B$9)</f>
        <v>0</v>
      </c>
      <c r="J145" s="95">
        <f ca="1">IF(Main!$B$9=0,0,J45+J95-J45*J95/Main!$B$9)</f>
        <v>0</v>
      </c>
      <c r="K145" s="95">
        <f ca="1">IF(Main!$B$9=0,0,K45+K95-K45*K95/Main!$B$9)</f>
        <v>0</v>
      </c>
      <c r="L145" s="95">
        <f ca="1">IF(Main!$B$9=0,0,L45+L95-L45*L95/Main!$B$9)</f>
        <v>0</v>
      </c>
      <c r="M145" s="95">
        <f ca="1">IF(Main!$B$9=0,0,M45+M95-M45*M95/Main!$B$9)</f>
        <v>0</v>
      </c>
      <c r="N145" s="95">
        <f ca="1">IF(Main!$B$9=0,0,N45+N95-N45*N95/Main!$B$9)</f>
        <v>0</v>
      </c>
      <c r="O145" s="95">
        <f ca="1">IF(Main!$B$9=0,0,O45+O95-O45*O95/Main!$B$9)</f>
        <v>0</v>
      </c>
      <c r="P145" s="95">
        <f ca="1">IF(Main!$B$9=0,0,P45+P95-P45*P95/Main!$B$9)</f>
        <v>0</v>
      </c>
      <c r="Q145" s="95">
        <f ca="1">IF(Main!$B$9=0,0,Q45+Q95-Q45*Q95/Main!$B$9)</f>
        <v>0</v>
      </c>
      <c r="R145" s="95">
        <f ca="1">IF(Main!$B$9=0,0,R45+R95-R45*R95/Main!$B$9)</f>
        <v>0</v>
      </c>
      <c r="S145" s="95">
        <f ca="1">IF(Main!$B$9=0,0,S45+S95-S45*S95/Main!$B$9)</f>
        <v>0</v>
      </c>
      <c r="T145" s="95">
        <f ca="1">IF(Main!$B$9=0,0,T45+T95-T45*T95/Main!$B$9)</f>
        <v>0</v>
      </c>
      <c r="U145" s="95">
        <f ca="1">IF(Main!$B$9=0,0,U45+U95-U45*U95/Main!$B$9)</f>
        <v>0</v>
      </c>
      <c r="V145" s="95">
        <f ca="1">IF(Main!$B$9=0,0,V45+V95-V45*V95/Main!$B$9)</f>
        <v>0</v>
      </c>
      <c r="W145" s="95">
        <f ca="1">IF(Main!$B$9=0,0,W45+W95-W45*W95/Main!$B$9)</f>
        <v>0</v>
      </c>
      <c r="X145" s="95">
        <f ca="1">IF(Main!$B$9=0,0,X45+X95-X45*X95/Main!$B$9)</f>
        <v>0</v>
      </c>
      <c r="Y145" s="95">
        <f ca="1">IF(Main!$B$9=0,0,Y45+Y95-Y45*Y95/Main!$B$9)</f>
        <v>0</v>
      </c>
      <c r="Z145" s="95">
        <f ca="1">IF(Main!$B$9=0,0,Z45+Z95-Z45*Z95/Main!$B$9)</f>
        <v>0</v>
      </c>
      <c r="AA145" s="95">
        <f ca="1">IF(Main!$B$9=0,0,AA45+AA95-AA45*AA95/Main!$B$9)</f>
        <v>0</v>
      </c>
      <c r="AB145" s="95">
        <f ca="1">IF(Main!$B$9=0,0,AB45+AB95-AB45*AB95/Main!$B$9)</f>
        <v>0</v>
      </c>
      <c r="AC145" s="95">
        <f ca="1">IF(Main!$B$9=0,0,AC45+AC95-AC45*AC95/Main!$B$9)</f>
        <v>0</v>
      </c>
      <c r="AD145" s="95">
        <f ca="1">IF(Main!$B$9=0,0,AD45+AD95-AD45*AD95/Main!$B$9)</f>
        <v>0</v>
      </c>
      <c r="AE145" s="95">
        <f ca="1">IF(Main!$B$9=0,0,AE45+AE95-AE45*AE95/Main!$B$9)</f>
        <v>0</v>
      </c>
      <c r="AF145" s="95">
        <f ca="1">IF(Main!$B$9=0,0,AF45+AF95-AF45*AF95/Main!$B$9)</f>
        <v>0</v>
      </c>
      <c r="AG145" s="95">
        <f ca="1">IF(Main!$B$9=0,0,AG45+AG95-AG45*AG95/Main!$B$9)</f>
        <v>0</v>
      </c>
      <c r="AH145" s="95">
        <f ca="1">IF(Main!$B$9=0,0,AH45+AH95-AH45*AH95/Main!$B$9)</f>
        <v>0</v>
      </c>
      <c r="AI145" s="95">
        <f ca="1">IF(Main!$B$9=0,0,AI45+AI95-AI45*AI95/Main!$B$9)</f>
        <v>0</v>
      </c>
      <c r="AJ145" s="95">
        <f ca="1">IF(Main!$B$9=0,0,AJ45+AJ95-AJ45*AJ95/Main!$B$9)</f>
        <v>0</v>
      </c>
      <c r="AK145" s="14"/>
      <c r="AL145" s="14"/>
      <c r="AM145" s="95">
        <f>IF(Main!$B$10=0,0,AM45+AM95-AM45*AM95/Main!$B$10)</f>
        <v>0</v>
      </c>
      <c r="AN145" s="95">
        <f>IF(Main!$B$10=0,0,AN45+AN95-AN45*AN95/Main!$B$10)</f>
        <v>0</v>
      </c>
      <c r="AO145" s="95">
        <f>IF(Main!$B$10=0,0,AO45+AO95-AO45*AO95/Main!$B$10)</f>
        <v>0</v>
      </c>
      <c r="AP145" s="95">
        <f>IF(Main!$B$10=0,0,AP45+AP95-AP45*AP95/Main!$B$10)</f>
        <v>0</v>
      </c>
      <c r="AQ145" s="95">
        <f>IF(Main!$B$10=0,0,AQ45+AQ95-AQ45*AQ95/Main!$B$10)</f>
        <v>0</v>
      </c>
      <c r="AR145" s="95">
        <f>IF(Main!$B$10=0,0,AR45+AR95-AR45*AR95/Main!$B$10)</f>
        <v>0</v>
      </c>
      <c r="AS145" s="95">
        <f>IF(Main!$B$10=0,0,AS45+AS95-AS45*AS95/Main!$B$10)</f>
        <v>0</v>
      </c>
      <c r="AT145" s="95">
        <f>IF(Main!$B$10=0,0,AT45+AT95-AT45*AT95/Main!$B$10)</f>
        <v>0</v>
      </c>
      <c r="AU145" s="95">
        <f>IF(Main!$B$10=0,0,AU45+AU95-AU45*AU95/Main!$B$10)</f>
        <v>0</v>
      </c>
      <c r="AV145" s="95">
        <f>IF(Main!$B$10=0,0,AV45+AV95-AV45*AV95/Main!$B$10)</f>
        <v>0</v>
      </c>
      <c r="AW145" s="95">
        <f>IF(Main!$B$10=0,0,AW45+AW95-AW45*AW95/Main!$B$10)</f>
        <v>0</v>
      </c>
      <c r="AX145" s="95">
        <f>IF(Main!$B$10=0,0,AX45+AX95-AX45*AX95/Main!$B$10)</f>
        <v>0</v>
      </c>
      <c r="AY145" s="95">
        <f>IF(Main!$B$10=0,0,AY45+AY95-AY45*AY95/Main!$B$10)</f>
        <v>0</v>
      </c>
      <c r="AZ145" s="95">
        <f>IF(Main!$B$10=0,0,AZ45+AZ95-AZ45*AZ95/Main!$B$10)</f>
        <v>0</v>
      </c>
      <c r="BA145" s="95">
        <f>IF(Main!$B$10=0,0,BA45+BA95-BA45*BA95/Main!$B$10)</f>
        <v>0</v>
      </c>
      <c r="BB145" s="95">
        <f>IF(Main!$B$10=0,0,BB45+BB95-BB45*BB95/Main!$B$10)</f>
        <v>0</v>
      </c>
      <c r="BC145" s="95">
        <f>IF(Main!$B$10=0,0,BC45+BC95-BC45*BC95/Main!$B$10)</f>
        <v>0</v>
      </c>
      <c r="BD145" s="95">
        <f>IF(Main!$B$10=0,0,BD45+BD95-BD45*BD95/Main!$B$10)</f>
        <v>0</v>
      </c>
      <c r="BE145" s="95">
        <f>IF(Main!$B$10=0,0,BE45+BE95-BE45*BE95/Main!$B$10)</f>
        <v>0</v>
      </c>
      <c r="BF145" s="95">
        <f>IF(Main!$B$10=0,0,BF45+BF95-BF45*BF95/Main!$B$10)</f>
        <v>0</v>
      </c>
      <c r="BG145" s="95">
        <f>IF(Main!$B$10=0,0,BG45+BG95-BG45*BG95/Main!$B$10)</f>
        <v>0</v>
      </c>
      <c r="BH145" s="95">
        <f>IF(Main!$B$10=0,0,BH45+BH95-BH45*BH95/Main!$B$10)</f>
        <v>0</v>
      </c>
      <c r="BI145" s="95">
        <f>IF(Main!$B$10=0,0,BI45+BI95-BI45*BI95/Main!$B$10)</f>
        <v>0</v>
      </c>
      <c r="BJ145" s="95">
        <f>IF(Main!$B$10=0,0,BJ45+BJ95-BJ45*BJ95/Main!$B$10)</f>
        <v>0</v>
      </c>
      <c r="BK145" s="95">
        <f>IF(Main!$B$10=0,0,BK45+BK95-BK45*BK95/Main!$B$10)</f>
        <v>0</v>
      </c>
      <c r="BL145" s="95">
        <f>IF(Main!$B$10=0,0,BL45+BL95-BL45*BL95/Main!$B$10)</f>
        <v>0</v>
      </c>
      <c r="BM145" s="95">
        <f>IF(Main!$B$10=0,0,BM45+BM95-BM45*BM95/Main!$B$10)</f>
        <v>0</v>
      </c>
      <c r="BN145" s="95">
        <f>IF(Main!$B$10=0,0,BN45+BN95-BN45*BN95/Main!$B$10)</f>
        <v>0</v>
      </c>
      <c r="BO145" s="95">
        <f>IF(Main!$B$10=0,0,BO45+BO95-BO45*BO95/Main!$B$10)</f>
        <v>0</v>
      </c>
      <c r="BP145" s="95">
        <f>IF(Main!$B$10=0,0,BP45+BP95-BP45*BP95/Main!$B$10)</f>
        <v>0</v>
      </c>
      <c r="BQ145" s="95">
        <f>IF(Main!$B$10=0,0,BQ45+BQ95-BQ45*BQ95/Main!$B$10)</f>
        <v>0</v>
      </c>
      <c r="BR145" s="95">
        <f>IF(Main!$B$10=0,0,BR45+BR95-BR45*BR95/Main!$B$10)</f>
        <v>0</v>
      </c>
    </row>
    <row r="146" spans="1:70" ht="10.5" x14ac:dyDescent="0.25">
      <c r="B146" s="8" t="s">
        <v>184</v>
      </c>
      <c r="C146" s="8"/>
      <c r="D146" s="8"/>
      <c r="E146" s="95">
        <f ca="1">IF(Main!$B$9=0,0,E46+E96-E46*E96/Main!$B$9)</f>
        <v>0</v>
      </c>
      <c r="F146" s="95">
        <f ca="1">IF(Main!$B$9=0,0,F46+F96-F46*F96/Main!$B$9)</f>
        <v>0</v>
      </c>
      <c r="G146" s="95">
        <f ca="1">IF(Main!$B$9=0,0,G46+G96-G46*G96/Main!$B$9)</f>
        <v>0</v>
      </c>
      <c r="H146" s="95">
        <f ca="1">IF(Main!$B$9=0,0,H46+H96-H46*H96/Main!$B$9)</f>
        <v>0</v>
      </c>
      <c r="I146" s="95">
        <f ca="1">IF(Main!$B$9=0,0,I46+I96-I46*I96/Main!$B$9)</f>
        <v>0</v>
      </c>
      <c r="J146" s="95">
        <f ca="1">IF(Main!$B$9=0,0,J46+J96-J46*J96/Main!$B$9)</f>
        <v>0</v>
      </c>
      <c r="K146" s="95">
        <f ca="1">IF(Main!$B$9=0,0,K46+K96-K46*K96/Main!$B$9)</f>
        <v>0</v>
      </c>
      <c r="L146" s="95">
        <f ca="1">IF(Main!$B$9=0,0,L46+L96-L46*L96/Main!$B$9)</f>
        <v>0</v>
      </c>
      <c r="M146" s="95">
        <f ca="1">IF(Main!$B$9=0,0,M46+M96-M46*M96/Main!$B$9)</f>
        <v>0</v>
      </c>
      <c r="N146" s="95">
        <f ca="1">IF(Main!$B$9=0,0,N46+N96-N46*N96/Main!$B$9)</f>
        <v>0</v>
      </c>
      <c r="O146" s="95">
        <f ca="1">IF(Main!$B$9=0,0,O46+O96-O46*O96/Main!$B$9)</f>
        <v>0</v>
      </c>
      <c r="P146" s="95">
        <f ca="1">IF(Main!$B$9=0,0,P46+P96-P46*P96/Main!$B$9)</f>
        <v>0</v>
      </c>
      <c r="Q146" s="95">
        <f ca="1">IF(Main!$B$9=0,0,Q46+Q96-Q46*Q96/Main!$B$9)</f>
        <v>0</v>
      </c>
      <c r="R146" s="95">
        <f ca="1">IF(Main!$B$9=0,0,R46+R96-R46*R96/Main!$B$9)</f>
        <v>0</v>
      </c>
      <c r="S146" s="95">
        <f ca="1">IF(Main!$B$9=0,0,S46+S96-S46*S96/Main!$B$9)</f>
        <v>0</v>
      </c>
      <c r="T146" s="95">
        <f ca="1">IF(Main!$B$9=0,0,T46+T96-T46*T96/Main!$B$9)</f>
        <v>0</v>
      </c>
      <c r="U146" s="95">
        <f ca="1">IF(Main!$B$9=0,0,U46+U96-U46*U96/Main!$B$9)</f>
        <v>0</v>
      </c>
      <c r="V146" s="95">
        <f ca="1">IF(Main!$B$9=0,0,V46+V96-V46*V96/Main!$B$9)</f>
        <v>0</v>
      </c>
      <c r="W146" s="95">
        <f ca="1">IF(Main!$B$9=0,0,W46+W96-W46*W96/Main!$B$9)</f>
        <v>0</v>
      </c>
      <c r="X146" s="95">
        <f ca="1">IF(Main!$B$9=0,0,X46+X96-X46*X96/Main!$B$9)</f>
        <v>0</v>
      </c>
      <c r="Y146" s="95">
        <f ca="1">IF(Main!$B$9=0,0,Y46+Y96-Y46*Y96/Main!$B$9)</f>
        <v>0</v>
      </c>
      <c r="Z146" s="95">
        <f ca="1">IF(Main!$B$9=0,0,Z46+Z96-Z46*Z96/Main!$B$9)</f>
        <v>0</v>
      </c>
      <c r="AA146" s="95">
        <f ca="1">IF(Main!$B$9=0,0,AA46+AA96-AA46*AA96/Main!$B$9)</f>
        <v>0</v>
      </c>
      <c r="AB146" s="95">
        <f ca="1">IF(Main!$B$9=0,0,AB46+AB96-AB46*AB96/Main!$B$9)</f>
        <v>0</v>
      </c>
      <c r="AC146" s="95">
        <f ca="1">IF(Main!$B$9=0,0,AC46+AC96-AC46*AC96/Main!$B$9)</f>
        <v>0</v>
      </c>
      <c r="AD146" s="95">
        <f ca="1">IF(Main!$B$9=0,0,AD46+AD96-AD46*AD96/Main!$B$9)</f>
        <v>0</v>
      </c>
      <c r="AE146" s="95">
        <f ca="1">IF(Main!$B$9=0,0,AE46+AE96-AE46*AE96/Main!$B$9)</f>
        <v>0</v>
      </c>
      <c r="AF146" s="95">
        <f ca="1">IF(Main!$B$9=0,0,AF46+AF96-AF46*AF96/Main!$B$9)</f>
        <v>0</v>
      </c>
      <c r="AG146" s="95">
        <f ca="1">IF(Main!$B$9=0,0,AG46+AG96-AG46*AG96/Main!$B$9)</f>
        <v>0</v>
      </c>
      <c r="AH146" s="95">
        <f ca="1">IF(Main!$B$9=0,0,AH46+AH96-AH46*AH96/Main!$B$9)</f>
        <v>0</v>
      </c>
      <c r="AI146" s="95">
        <f ca="1">IF(Main!$B$9=0,0,AI46+AI96-AI46*AI96/Main!$B$9)</f>
        <v>0</v>
      </c>
      <c r="AJ146" s="95">
        <f ca="1">IF(Main!$B$9=0,0,AJ46+AJ96-AJ46*AJ96/Main!$B$9)</f>
        <v>0</v>
      </c>
      <c r="AK146" s="14"/>
      <c r="AL146" s="14"/>
      <c r="AM146" s="95">
        <f>IF(Main!$B$10=0,0,AM46+AM96-AM46*AM96/Main!$B$10)</f>
        <v>0</v>
      </c>
      <c r="AN146" s="95">
        <f>IF(Main!$B$10=0,0,AN46+AN96-AN46*AN96/Main!$B$10)</f>
        <v>0</v>
      </c>
      <c r="AO146" s="95">
        <f>IF(Main!$B$10=0,0,AO46+AO96-AO46*AO96/Main!$B$10)</f>
        <v>0</v>
      </c>
      <c r="AP146" s="95">
        <f>IF(Main!$B$10=0,0,AP46+AP96-AP46*AP96/Main!$B$10)</f>
        <v>0</v>
      </c>
      <c r="AQ146" s="95">
        <f>IF(Main!$B$10=0,0,AQ46+AQ96-AQ46*AQ96/Main!$B$10)</f>
        <v>0</v>
      </c>
      <c r="AR146" s="95">
        <f>IF(Main!$B$10=0,0,AR46+AR96-AR46*AR96/Main!$B$10)</f>
        <v>0</v>
      </c>
      <c r="AS146" s="95">
        <f>IF(Main!$B$10=0,0,AS46+AS96-AS46*AS96/Main!$B$10)</f>
        <v>0</v>
      </c>
      <c r="AT146" s="95">
        <f>IF(Main!$B$10=0,0,AT46+AT96-AT46*AT96/Main!$B$10)</f>
        <v>0</v>
      </c>
      <c r="AU146" s="95">
        <f>IF(Main!$B$10=0,0,AU46+AU96-AU46*AU96/Main!$B$10)</f>
        <v>0</v>
      </c>
      <c r="AV146" s="95">
        <f>IF(Main!$B$10=0,0,AV46+AV96-AV46*AV96/Main!$B$10)</f>
        <v>0</v>
      </c>
      <c r="AW146" s="95">
        <f>IF(Main!$B$10=0,0,AW46+AW96-AW46*AW96/Main!$B$10)</f>
        <v>0</v>
      </c>
      <c r="AX146" s="95">
        <f>IF(Main!$B$10=0,0,AX46+AX96-AX46*AX96/Main!$B$10)</f>
        <v>0</v>
      </c>
      <c r="AY146" s="95">
        <f>IF(Main!$B$10=0,0,AY46+AY96-AY46*AY96/Main!$B$10)</f>
        <v>0</v>
      </c>
      <c r="AZ146" s="95">
        <f>IF(Main!$B$10=0,0,AZ46+AZ96-AZ46*AZ96/Main!$B$10)</f>
        <v>0</v>
      </c>
      <c r="BA146" s="95">
        <f>IF(Main!$B$10=0,0,BA46+BA96-BA46*BA96/Main!$B$10)</f>
        <v>0</v>
      </c>
      <c r="BB146" s="95">
        <f>IF(Main!$B$10=0,0,BB46+BB96-BB46*BB96/Main!$B$10)</f>
        <v>0</v>
      </c>
      <c r="BC146" s="95">
        <f>IF(Main!$B$10=0,0,BC46+BC96-BC46*BC96/Main!$B$10)</f>
        <v>0</v>
      </c>
      <c r="BD146" s="95">
        <f>IF(Main!$B$10=0,0,BD46+BD96-BD46*BD96/Main!$B$10)</f>
        <v>0</v>
      </c>
      <c r="BE146" s="95">
        <f>IF(Main!$B$10=0,0,BE46+BE96-BE46*BE96/Main!$B$10)</f>
        <v>0</v>
      </c>
      <c r="BF146" s="95">
        <f>IF(Main!$B$10=0,0,BF46+BF96-BF46*BF96/Main!$B$10)</f>
        <v>0</v>
      </c>
      <c r="BG146" s="95">
        <f>IF(Main!$B$10=0,0,BG46+BG96-BG46*BG96/Main!$B$10)</f>
        <v>0</v>
      </c>
      <c r="BH146" s="95">
        <f>IF(Main!$B$10=0,0,BH46+BH96-BH46*BH96/Main!$B$10)</f>
        <v>0</v>
      </c>
      <c r="BI146" s="95">
        <f>IF(Main!$B$10=0,0,BI46+BI96-BI46*BI96/Main!$B$10)</f>
        <v>0</v>
      </c>
      <c r="BJ146" s="95">
        <f>IF(Main!$B$10=0,0,BJ46+BJ96-BJ46*BJ96/Main!$B$10)</f>
        <v>0</v>
      </c>
      <c r="BK146" s="95">
        <f>IF(Main!$B$10=0,0,BK46+BK96-BK46*BK96/Main!$B$10)</f>
        <v>0</v>
      </c>
      <c r="BL146" s="95">
        <f>IF(Main!$B$10=0,0,BL46+BL96-BL46*BL96/Main!$B$10)</f>
        <v>0</v>
      </c>
      <c r="BM146" s="95">
        <f>IF(Main!$B$10=0,0,BM46+BM96-BM46*BM96/Main!$B$10)</f>
        <v>0</v>
      </c>
      <c r="BN146" s="95">
        <f>IF(Main!$B$10=0,0,BN46+BN96-BN46*BN96/Main!$B$10)</f>
        <v>0</v>
      </c>
      <c r="BO146" s="95">
        <f>IF(Main!$B$10=0,0,BO46+BO96-BO46*BO96/Main!$B$10)</f>
        <v>0</v>
      </c>
      <c r="BP146" s="95">
        <f>IF(Main!$B$10=0,0,BP46+BP96-BP46*BP96/Main!$B$10)</f>
        <v>0</v>
      </c>
      <c r="BQ146" s="95">
        <f>IF(Main!$B$10=0,0,BQ46+BQ96-BQ46*BQ96/Main!$B$10)</f>
        <v>0</v>
      </c>
      <c r="BR146" s="95">
        <f>IF(Main!$B$10=0,0,BR46+BR96-BR46*BR96/Main!$B$10)</f>
        <v>0</v>
      </c>
    </row>
    <row r="147" spans="1:70" ht="10.5" x14ac:dyDescent="0.25">
      <c r="B147" s="8" t="s">
        <v>185</v>
      </c>
      <c r="C147" s="8"/>
      <c r="D147" s="8"/>
      <c r="E147" s="95">
        <f ca="1">IF(Main!$B$9=0,0,E47+E97-E47*E97/Main!$B$9)</f>
        <v>0</v>
      </c>
      <c r="F147" s="95">
        <f ca="1">IF(Main!$B$9=0,0,F47+F97-F47*F97/Main!$B$9)</f>
        <v>0</v>
      </c>
      <c r="G147" s="95">
        <f ca="1">IF(Main!$B$9=0,0,G47+G97-G47*G97/Main!$B$9)</f>
        <v>0</v>
      </c>
      <c r="H147" s="95">
        <f ca="1">IF(Main!$B$9=0,0,H47+H97-H47*H97/Main!$B$9)</f>
        <v>0</v>
      </c>
      <c r="I147" s="95">
        <f ca="1">IF(Main!$B$9=0,0,I47+I97-I47*I97/Main!$B$9)</f>
        <v>0</v>
      </c>
      <c r="J147" s="95">
        <f ca="1">IF(Main!$B$9=0,0,J47+J97-J47*J97/Main!$B$9)</f>
        <v>0</v>
      </c>
      <c r="K147" s="95">
        <f ca="1">IF(Main!$B$9=0,0,K47+K97-K47*K97/Main!$B$9)</f>
        <v>0</v>
      </c>
      <c r="L147" s="95">
        <f ca="1">IF(Main!$B$9=0,0,L47+L97-L47*L97/Main!$B$9)</f>
        <v>0</v>
      </c>
      <c r="M147" s="95">
        <f ca="1">IF(Main!$B$9=0,0,M47+M97-M47*M97/Main!$B$9)</f>
        <v>0</v>
      </c>
      <c r="N147" s="95">
        <f ca="1">IF(Main!$B$9=0,0,N47+N97-N47*N97/Main!$B$9)</f>
        <v>0</v>
      </c>
      <c r="O147" s="95">
        <f ca="1">IF(Main!$B$9=0,0,O47+O97-O47*O97/Main!$B$9)</f>
        <v>0</v>
      </c>
      <c r="P147" s="95">
        <f ca="1">IF(Main!$B$9=0,0,P47+P97-P47*P97/Main!$B$9)</f>
        <v>0</v>
      </c>
      <c r="Q147" s="95">
        <f ca="1">IF(Main!$B$9=0,0,Q47+Q97-Q47*Q97/Main!$B$9)</f>
        <v>0</v>
      </c>
      <c r="R147" s="95">
        <f ca="1">IF(Main!$B$9=0,0,R47+R97-R47*R97/Main!$B$9)</f>
        <v>0</v>
      </c>
      <c r="S147" s="95">
        <f ca="1">IF(Main!$B$9=0,0,S47+S97-S47*S97/Main!$B$9)</f>
        <v>0</v>
      </c>
      <c r="T147" s="95">
        <f ca="1">IF(Main!$B$9=0,0,T47+T97-T47*T97/Main!$B$9)</f>
        <v>0</v>
      </c>
      <c r="U147" s="95">
        <f ca="1">IF(Main!$B$9=0,0,U47+U97-U47*U97/Main!$B$9)</f>
        <v>0</v>
      </c>
      <c r="V147" s="95">
        <f ca="1">IF(Main!$B$9=0,0,V47+V97-V47*V97/Main!$B$9)</f>
        <v>0</v>
      </c>
      <c r="W147" s="95">
        <f ca="1">IF(Main!$B$9=0,0,W47+W97-W47*W97/Main!$B$9)</f>
        <v>0</v>
      </c>
      <c r="X147" s="95">
        <f ca="1">IF(Main!$B$9=0,0,X47+X97-X47*X97/Main!$B$9)</f>
        <v>0</v>
      </c>
      <c r="Y147" s="95">
        <f ca="1">IF(Main!$B$9=0,0,Y47+Y97-Y47*Y97/Main!$B$9)</f>
        <v>0</v>
      </c>
      <c r="Z147" s="95">
        <f ca="1">IF(Main!$B$9=0,0,Z47+Z97-Z47*Z97/Main!$B$9)</f>
        <v>0</v>
      </c>
      <c r="AA147" s="95">
        <f ca="1">IF(Main!$B$9=0,0,AA47+AA97-AA47*AA97/Main!$B$9)</f>
        <v>0</v>
      </c>
      <c r="AB147" s="95">
        <f ca="1">IF(Main!$B$9=0,0,AB47+AB97-AB47*AB97/Main!$B$9)</f>
        <v>0</v>
      </c>
      <c r="AC147" s="95">
        <f ca="1">IF(Main!$B$9=0,0,AC47+AC97-AC47*AC97/Main!$B$9)</f>
        <v>0</v>
      </c>
      <c r="AD147" s="95">
        <f ca="1">IF(Main!$B$9=0,0,AD47+AD97-AD47*AD97/Main!$B$9)</f>
        <v>0</v>
      </c>
      <c r="AE147" s="95">
        <f ca="1">IF(Main!$B$9=0,0,AE47+AE97-AE47*AE97/Main!$B$9)</f>
        <v>0</v>
      </c>
      <c r="AF147" s="95">
        <f ca="1">IF(Main!$B$9=0,0,AF47+AF97-AF47*AF97/Main!$B$9)</f>
        <v>0</v>
      </c>
      <c r="AG147" s="95">
        <f ca="1">IF(Main!$B$9=0,0,AG47+AG97-AG47*AG97/Main!$B$9)</f>
        <v>0</v>
      </c>
      <c r="AH147" s="95">
        <f ca="1">IF(Main!$B$9=0,0,AH47+AH97-AH47*AH97/Main!$B$9)</f>
        <v>0</v>
      </c>
      <c r="AI147" s="95">
        <f ca="1">IF(Main!$B$9=0,0,AI47+AI97-AI47*AI97/Main!$B$9)</f>
        <v>0</v>
      </c>
      <c r="AJ147" s="95">
        <f ca="1">IF(Main!$B$9=0,0,AJ47+AJ97-AJ47*AJ97/Main!$B$9)</f>
        <v>0</v>
      </c>
      <c r="AK147" s="14"/>
      <c r="AL147" s="14"/>
      <c r="AM147" s="95">
        <f>IF(Main!$B$10=0,0,AM47+AM97-AM47*AM97/Main!$B$10)</f>
        <v>0</v>
      </c>
      <c r="AN147" s="95">
        <f>IF(Main!$B$10=0,0,AN47+AN97-AN47*AN97/Main!$B$10)</f>
        <v>0</v>
      </c>
      <c r="AO147" s="95">
        <f>IF(Main!$B$10=0,0,AO47+AO97-AO47*AO97/Main!$B$10)</f>
        <v>0</v>
      </c>
      <c r="AP147" s="95">
        <f>IF(Main!$B$10=0,0,AP47+AP97-AP47*AP97/Main!$B$10)</f>
        <v>0</v>
      </c>
      <c r="AQ147" s="95">
        <f>IF(Main!$B$10=0,0,AQ47+AQ97-AQ47*AQ97/Main!$B$10)</f>
        <v>0</v>
      </c>
      <c r="AR147" s="95">
        <f>IF(Main!$B$10=0,0,AR47+AR97-AR47*AR97/Main!$B$10)</f>
        <v>0</v>
      </c>
      <c r="AS147" s="95">
        <f>IF(Main!$B$10=0,0,AS47+AS97-AS47*AS97/Main!$B$10)</f>
        <v>0</v>
      </c>
      <c r="AT147" s="95">
        <f>IF(Main!$B$10=0,0,AT47+AT97-AT47*AT97/Main!$B$10)</f>
        <v>0</v>
      </c>
      <c r="AU147" s="95">
        <f>IF(Main!$B$10=0,0,AU47+AU97-AU47*AU97/Main!$B$10)</f>
        <v>0</v>
      </c>
      <c r="AV147" s="95">
        <f>IF(Main!$B$10=0,0,AV47+AV97-AV47*AV97/Main!$B$10)</f>
        <v>0</v>
      </c>
      <c r="AW147" s="95">
        <f>IF(Main!$B$10=0,0,AW47+AW97-AW47*AW97/Main!$B$10)</f>
        <v>0</v>
      </c>
      <c r="AX147" s="95">
        <f>IF(Main!$B$10=0,0,AX47+AX97-AX47*AX97/Main!$B$10)</f>
        <v>0</v>
      </c>
      <c r="AY147" s="95">
        <f>IF(Main!$B$10=0,0,AY47+AY97-AY47*AY97/Main!$B$10)</f>
        <v>0</v>
      </c>
      <c r="AZ147" s="95">
        <f>IF(Main!$B$10=0,0,AZ47+AZ97-AZ47*AZ97/Main!$B$10)</f>
        <v>0</v>
      </c>
      <c r="BA147" s="95">
        <f>IF(Main!$B$10=0,0,BA47+BA97-BA47*BA97/Main!$B$10)</f>
        <v>0</v>
      </c>
      <c r="BB147" s="95">
        <f>IF(Main!$B$10=0,0,BB47+BB97-BB47*BB97/Main!$B$10)</f>
        <v>0</v>
      </c>
      <c r="BC147" s="95">
        <f>IF(Main!$B$10=0,0,BC47+BC97-BC47*BC97/Main!$B$10)</f>
        <v>0</v>
      </c>
      <c r="BD147" s="95">
        <f>IF(Main!$B$10=0,0,BD47+BD97-BD47*BD97/Main!$B$10)</f>
        <v>0</v>
      </c>
      <c r="BE147" s="95">
        <f>IF(Main!$B$10=0,0,BE47+BE97-BE47*BE97/Main!$B$10)</f>
        <v>0</v>
      </c>
      <c r="BF147" s="95">
        <f>IF(Main!$B$10=0,0,BF47+BF97-BF47*BF97/Main!$B$10)</f>
        <v>0</v>
      </c>
      <c r="BG147" s="95">
        <f>IF(Main!$B$10=0,0,BG47+BG97-BG47*BG97/Main!$B$10)</f>
        <v>0</v>
      </c>
      <c r="BH147" s="95">
        <f>IF(Main!$B$10=0,0,BH47+BH97-BH47*BH97/Main!$B$10)</f>
        <v>0</v>
      </c>
      <c r="BI147" s="95">
        <f>IF(Main!$B$10=0,0,BI47+BI97-BI47*BI97/Main!$B$10)</f>
        <v>0</v>
      </c>
      <c r="BJ147" s="95">
        <f>IF(Main!$B$10=0,0,BJ47+BJ97-BJ47*BJ97/Main!$B$10)</f>
        <v>0</v>
      </c>
      <c r="BK147" s="95">
        <f>IF(Main!$B$10=0,0,BK47+BK97-BK47*BK97/Main!$B$10)</f>
        <v>0</v>
      </c>
      <c r="BL147" s="95">
        <f>IF(Main!$B$10=0,0,BL47+BL97-BL47*BL97/Main!$B$10)</f>
        <v>0</v>
      </c>
      <c r="BM147" s="95">
        <f>IF(Main!$B$10=0,0,BM47+BM97-BM47*BM97/Main!$B$10)</f>
        <v>0</v>
      </c>
      <c r="BN147" s="95">
        <f>IF(Main!$B$10=0,0,BN47+BN97-BN47*BN97/Main!$B$10)</f>
        <v>0</v>
      </c>
      <c r="BO147" s="95">
        <f>IF(Main!$B$10=0,0,BO47+BO97-BO47*BO97/Main!$B$10)</f>
        <v>0</v>
      </c>
      <c r="BP147" s="95">
        <f>IF(Main!$B$10=0,0,BP47+BP97-BP47*BP97/Main!$B$10)</f>
        <v>0</v>
      </c>
      <c r="BQ147" s="95">
        <f>IF(Main!$B$10=0,0,BQ47+BQ97-BQ47*BQ97/Main!$B$10)</f>
        <v>0</v>
      </c>
      <c r="BR147" s="95">
        <f>IF(Main!$B$10=0,0,BR47+BR97-BR47*BR97/Main!$B$10)</f>
        <v>0</v>
      </c>
    </row>
    <row r="148" spans="1:70" ht="10.5" x14ac:dyDescent="0.25">
      <c r="B148" s="8" t="s">
        <v>186</v>
      </c>
      <c r="C148" s="8"/>
      <c r="D148" s="8"/>
      <c r="E148" s="95">
        <f ca="1">IF(Main!$B$9=0,0,E48+E98-E48*E98/Main!$B$9)</f>
        <v>0</v>
      </c>
      <c r="F148" s="95">
        <f ca="1">IF(Main!$B$9=0,0,F48+F98-F48*F98/Main!$B$9)</f>
        <v>0</v>
      </c>
      <c r="G148" s="95">
        <f ca="1">IF(Main!$B$9=0,0,G48+G98-G48*G98/Main!$B$9)</f>
        <v>0</v>
      </c>
      <c r="H148" s="95">
        <f ca="1">IF(Main!$B$9=0,0,H48+H98-H48*H98/Main!$B$9)</f>
        <v>0</v>
      </c>
      <c r="I148" s="95">
        <f ca="1">IF(Main!$B$9=0,0,I48+I98-I48*I98/Main!$B$9)</f>
        <v>0</v>
      </c>
      <c r="J148" s="95">
        <f ca="1">IF(Main!$B$9=0,0,J48+J98-J48*J98/Main!$B$9)</f>
        <v>0</v>
      </c>
      <c r="K148" s="95">
        <f ca="1">IF(Main!$B$9=0,0,K48+K98-K48*K98/Main!$B$9)</f>
        <v>0</v>
      </c>
      <c r="L148" s="95">
        <f ca="1">IF(Main!$B$9=0,0,L48+L98-L48*L98/Main!$B$9)</f>
        <v>0</v>
      </c>
      <c r="M148" s="95">
        <f ca="1">IF(Main!$B$9=0,0,M48+M98-M48*M98/Main!$B$9)</f>
        <v>0</v>
      </c>
      <c r="N148" s="95">
        <f ca="1">IF(Main!$B$9=0,0,N48+N98-N48*N98/Main!$B$9)</f>
        <v>0</v>
      </c>
      <c r="O148" s="95">
        <f ca="1">IF(Main!$B$9=0,0,O48+O98-O48*O98/Main!$B$9)</f>
        <v>0</v>
      </c>
      <c r="P148" s="95">
        <f ca="1">IF(Main!$B$9=0,0,P48+P98-P48*P98/Main!$B$9)</f>
        <v>0</v>
      </c>
      <c r="Q148" s="95">
        <f ca="1">IF(Main!$B$9=0,0,Q48+Q98-Q48*Q98/Main!$B$9)</f>
        <v>0</v>
      </c>
      <c r="R148" s="95">
        <f ca="1">IF(Main!$B$9=0,0,R48+R98-R48*R98/Main!$B$9)</f>
        <v>0</v>
      </c>
      <c r="S148" s="95">
        <f ca="1">IF(Main!$B$9=0,0,S48+S98-S48*S98/Main!$B$9)</f>
        <v>0</v>
      </c>
      <c r="T148" s="95">
        <f ca="1">IF(Main!$B$9=0,0,T48+T98-T48*T98/Main!$B$9)</f>
        <v>0</v>
      </c>
      <c r="U148" s="95">
        <f ca="1">IF(Main!$B$9=0,0,U48+U98-U48*U98/Main!$B$9)</f>
        <v>0</v>
      </c>
      <c r="V148" s="95">
        <f ca="1">IF(Main!$B$9=0,0,V48+V98-V48*V98/Main!$B$9)</f>
        <v>0</v>
      </c>
      <c r="W148" s="95">
        <f ca="1">IF(Main!$B$9=0,0,W48+W98-W48*W98/Main!$B$9)</f>
        <v>0</v>
      </c>
      <c r="X148" s="95">
        <f ca="1">IF(Main!$B$9=0,0,X48+X98-X48*X98/Main!$B$9)</f>
        <v>0</v>
      </c>
      <c r="Y148" s="95">
        <f ca="1">IF(Main!$B$9=0,0,Y48+Y98-Y48*Y98/Main!$B$9)</f>
        <v>0</v>
      </c>
      <c r="Z148" s="95">
        <f ca="1">IF(Main!$B$9=0,0,Z48+Z98-Z48*Z98/Main!$B$9)</f>
        <v>0</v>
      </c>
      <c r="AA148" s="95">
        <f ca="1">IF(Main!$B$9=0,0,AA48+AA98-AA48*AA98/Main!$B$9)</f>
        <v>0</v>
      </c>
      <c r="AB148" s="95">
        <f ca="1">IF(Main!$B$9=0,0,AB48+AB98-AB48*AB98/Main!$B$9)</f>
        <v>0</v>
      </c>
      <c r="AC148" s="95">
        <f ca="1">IF(Main!$B$9=0,0,AC48+AC98-AC48*AC98/Main!$B$9)</f>
        <v>0</v>
      </c>
      <c r="AD148" s="95">
        <f ca="1">IF(Main!$B$9=0,0,AD48+AD98-AD48*AD98/Main!$B$9)</f>
        <v>0</v>
      </c>
      <c r="AE148" s="95">
        <f ca="1">IF(Main!$B$9=0,0,AE48+AE98-AE48*AE98/Main!$B$9)</f>
        <v>0</v>
      </c>
      <c r="AF148" s="95">
        <f ca="1">IF(Main!$B$9=0,0,AF48+AF98-AF48*AF98/Main!$B$9)</f>
        <v>0</v>
      </c>
      <c r="AG148" s="95">
        <f ca="1">IF(Main!$B$9=0,0,AG48+AG98-AG48*AG98/Main!$B$9)</f>
        <v>0</v>
      </c>
      <c r="AH148" s="95">
        <f ca="1">IF(Main!$B$9=0,0,AH48+AH98-AH48*AH98/Main!$B$9)</f>
        <v>0</v>
      </c>
      <c r="AI148" s="95">
        <f ca="1">IF(Main!$B$9=0,0,AI48+AI98-AI48*AI98/Main!$B$9)</f>
        <v>0</v>
      </c>
      <c r="AJ148" s="95">
        <f ca="1">IF(Main!$B$9=0,0,AJ48+AJ98-AJ48*AJ98/Main!$B$9)</f>
        <v>0</v>
      </c>
      <c r="AK148" s="14"/>
      <c r="AL148" s="14"/>
      <c r="AM148" s="95">
        <f>IF(Main!$B$10=0,0,AM48+AM98-AM48*AM98/Main!$B$10)</f>
        <v>0</v>
      </c>
      <c r="AN148" s="95">
        <f>IF(Main!$B$10=0,0,AN48+AN98-AN48*AN98/Main!$B$10)</f>
        <v>0</v>
      </c>
      <c r="AO148" s="95">
        <f>IF(Main!$B$10=0,0,AO48+AO98-AO48*AO98/Main!$B$10)</f>
        <v>0</v>
      </c>
      <c r="AP148" s="95">
        <f>IF(Main!$B$10=0,0,AP48+AP98-AP48*AP98/Main!$B$10)</f>
        <v>0</v>
      </c>
      <c r="AQ148" s="95">
        <f>IF(Main!$B$10=0,0,AQ48+AQ98-AQ48*AQ98/Main!$B$10)</f>
        <v>0</v>
      </c>
      <c r="AR148" s="95">
        <f>IF(Main!$B$10=0,0,AR48+AR98-AR48*AR98/Main!$B$10)</f>
        <v>0</v>
      </c>
      <c r="AS148" s="95">
        <f>IF(Main!$B$10=0,0,AS48+AS98-AS48*AS98/Main!$B$10)</f>
        <v>0</v>
      </c>
      <c r="AT148" s="95">
        <f>IF(Main!$B$10=0,0,AT48+AT98-AT48*AT98/Main!$B$10)</f>
        <v>0</v>
      </c>
      <c r="AU148" s="95">
        <f>IF(Main!$B$10=0,0,AU48+AU98-AU48*AU98/Main!$B$10)</f>
        <v>0</v>
      </c>
      <c r="AV148" s="95">
        <f>IF(Main!$B$10=0,0,AV48+AV98-AV48*AV98/Main!$B$10)</f>
        <v>0</v>
      </c>
      <c r="AW148" s="95">
        <f>IF(Main!$B$10=0,0,AW48+AW98-AW48*AW98/Main!$B$10)</f>
        <v>0</v>
      </c>
      <c r="AX148" s="95">
        <f>IF(Main!$B$10=0,0,AX48+AX98-AX48*AX98/Main!$B$10)</f>
        <v>0</v>
      </c>
      <c r="AY148" s="95">
        <f>IF(Main!$B$10=0,0,AY48+AY98-AY48*AY98/Main!$B$10)</f>
        <v>0</v>
      </c>
      <c r="AZ148" s="95">
        <f>IF(Main!$B$10=0,0,AZ48+AZ98-AZ48*AZ98/Main!$B$10)</f>
        <v>0</v>
      </c>
      <c r="BA148" s="95">
        <f>IF(Main!$B$10=0,0,BA48+BA98-BA48*BA98/Main!$B$10)</f>
        <v>0</v>
      </c>
      <c r="BB148" s="95">
        <f>IF(Main!$B$10=0,0,BB48+BB98-BB48*BB98/Main!$B$10)</f>
        <v>0</v>
      </c>
      <c r="BC148" s="95">
        <f>IF(Main!$B$10=0,0,BC48+BC98-BC48*BC98/Main!$B$10)</f>
        <v>0</v>
      </c>
      <c r="BD148" s="95">
        <f>IF(Main!$B$10=0,0,BD48+BD98-BD48*BD98/Main!$B$10)</f>
        <v>0</v>
      </c>
      <c r="BE148" s="95">
        <f>IF(Main!$B$10=0,0,BE48+BE98-BE48*BE98/Main!$B$10)</f>
        <v>0</v>
      </c>
      <c r="BF148" s="95">
        <f>IF(Main!$B$10=0,0,BF48+BF98-BF48*BF98/Main!$B$10)</f>
        <v>0</v>
      </c>
      <c r="BG148" s="95">
        <f>IF(Main!$B$10=0,0,BG48+BG98-BG48*BG98/Main!$B$10)</f>
        <v>0</v>
      </c>
      <c r="BH148" s="95">
        <f>IF(Main!$B$10=0,0,BH48+BH98-BH48*BH98/Main!$B$10)</f>
        <v>0</v>
      </c>
      <c r="BI148" s="95">
        <f>IF(Main!$B$10=0,0,BI48+BI98-BI48*BI98/Main!$B$10)</f>
        <v>0</v>
      </c>
      <c r="BJ148" s="95">
        <f>IF(Main!$B$10=0,0,BJ48+BJ98-BJ48*BJ98/Main!$B$10)</f>
        <v>0</v>
      </c>
      <c r="BK148" s="95">
        <f>IF(Main!$B$10=0,0,BK48+BK98-BK48*BK98/Main!$B$10)</f>
        <v>0</v>
      </c>
      <c r="BL148" s="95">
        <f>IF(Main!$B$10=0,0,BL48+BL98-BL48*BL98/Main!$B$10)</f>
        <v>0</v>
      </c>
      <c r="BM148" s="95">
        <f>IF(Main!$B$10=0,0,BM48+BM98-BM48*BM98/Main!$B$10)</f>
        <v>0</v>
      </c>
      <c r="BN148" s="95">
        <f>IF(Main!$B$10=0,0,BN48+BN98-BN48*BN98/Main!$B$10)</f>
        <v>0</v>
      </c>
      <c r="BO148" s="95">
        <f>IF(Main!$B$10=0,0,BO48+BO98-BO48*BO98/Main!$B$10)</f>
        <v>0</v>
      </c>
      <c r="BP148" s="95">
        <f>IF(Main!$B$10=0,0,BP48+BP98-BP48*BP98/Main!$B$10)</f>
        <v>0</v>
      </c>
      <c r="BQ148" s="95">
        <f>IF(Main!$B$10=0,0,BQ48+BQ98-BQ48*BQ98/Main!$B$10)</f>
        <v>0</v>
      </c>
      <c r="BR148" s="95">
        <f>IF(Main!$B$10=0,0,BR48+BR98-BR48*BR98/Main!$B$10)</f>
        <v>0</v>
      </c>
    </row>
    <row r="149" spans="1:70" ht="10.5" x14ac:dyDescent="0.25">
      <c r="B149" s="8" t="s">
        <v>187</v>
      </c>
      <c r="C149" s="8"/>
      <c r="D149" s="8"/>
      <c r="E149" s="95">
        <f ca="1">IF(Main!$B$9=0,0,E49+E99-E49*E99/Main!$B$9)</f>
        <v>0</v>
      </c>
      <c r="F149" s="95">
        <f ca="1">IF(Main!$B$9=0,0,F49+F99-F49*F99/Main!$B$9)</f>
        <v>0</v>
      </c>
      <c r="G149" s="95">
        <f ca="1">IF(Main!$B$9=0,0,G49+G99-G49*G99/Main!$B$9)</f>
        <v>0</v>
      </c>
      <c r="H149" s="95">
        <f ca="1">IF(Main!$B$9=0,0,H49+H99-H49*H99/Main!$B$9)</f>
        <v>0</v>
      </c>
      <c r="I149" s="95">
        <f ca="1">IF(Main!$B$9=0,0,I49+I99-I49*I99/Main!$B$9)</f>
        <v>0</v>
      </c>
      <c r="J149" s="95">
        <f ca="1">IF(Main!$B$9=0,0,J49+J99-J49*J99/Main!$B$9)</f>
        <v>0</v>
      </c>
      <c r="K149" s="95">
        <f ca="1">IF(Main!$B$9=0,0,K49+K99-K49*K99/Main!$B$9)</f>
        <v>0</v>
      </c>
      <c r="L149" s="95">
        <f ca="1">IF(Main!$B$9=0,0,L49+L99-L49*L99/Main!$B$9)</f>
        <v>0</v>
      </c>
      <c r="M149" s="95">
        <f ca="1">IF(Main!$B$9=0,0,M49+M99-M49*M99/Main!$B$9)</f>
        <v>0</v>
      </c>
      <c r="N149" s="95">
        <f ca="1">IF(Main!$B$9=0,0,N49+N99-N49*N99/Main!$B$9)</f>
        <v>0</v>
      </c>
      <c r="O149" s="95">
        <f ca="1">IF(Main!$B$9=0,0,O49+O99-O49*O99/Main!$B$9)</f>
        <v>0</v>
      </c>
      <c r="P149" s="95">
        <f ca="1">IF(Main!$B$9=0,0,P49+P99-P49*P99/Main!$B$9)</f>
        <v>0</v>
      </c>
      <c r="Q149" s="95">
        <f ca="1">IF(Main!$B$9=0,0,Q49+Q99-Q49*Q99/Main!$B$9)</f>
        <v>0</v>
      </c>
      <c r="R149" s="95">
        <f ca="1">IF(Main!$B$9=0,0,R49+R99-R49*R99/Main!$B$9)</f>
        <v>0</v>
      </c>
      <c r="S149" s="95">
        <f ca="1">IF(Main!$B$9=0,0,S49+S99-S49*S99/Main!$B$9)</f>
        <v>0</v>
      </c>
      <c r="T149" s="95">
        <f ca="1">IF(Main!$B$9=0,0,T49+T99-T49*T99/Main!$B$9)</f>
        <v>0</v>
      </c>
      <c r="U149" s="95">
        <f ca="1">IF(Main!$B$9=0,0,U49+U99-U49*U99/Main!$B$9)</f>
        <v>0</v>
      </c>
      <c r="V149" s="95">
        <f ca="1">IF(Main!$B$9=0,0,V49+V99-V49*V99/Main!$B$9)</f>
        <v>0</v>
      </c>
      <c r="W149" s="95">
        <f ca="1">IF(Main!$B$9=0,0,W49+W99-W49*W99/Main!$B$9)</f>
        <v>0</v>
      </c>
      <c r="X149" s="95">
        <f ca="1">IF(Main!$B$9=0,0,X49+X99-X49*X99/Main!$B$9)</f>
        <v>0</v>
      </c>
      <c r="Y149" s="95">
        <f ca="1">IF(Main!$B$9=0,0,Y49+Y99-Y49*Y99/Main!$B$9)</f>
        <v>0</v>
      </c>
      <c r="Z149" s="95">
        <f ca="1">IF(Main!$B$9=0,0,Z49+Z99-Z49*Z99/Main!$B$9)</f>
        <v>0</v>
      </c>
      <c r="AA149" s="95">
        <f ca="1">IF(Main!$B$9=0,0,AA49+AA99-AA49*AA99/Main!$B$9)</f>
        <v>0</v>
      </c>
      <c r="AB149" s="95">
        <f ca="1">IF(Main!$B$9=0,0,AB49+AB99-AB49*AB99/Main!$B$9)</f>
        <v>0</v>
      </c>
      <c r="AC149" s="95">
        <f ca="1">IF(Main!$B$9=0,0,AC49+AC99-AC49*AC99/Main!$B$9)</f>
        <v>0</v>
      </c>
      <c r="AD149" s="95">
        <f ca="1">IF(Main!$B$9=0,0,AD49+AD99-AD49*AD99/Main!$B$9)</f>
        <v>0</v>
      </c>
      <c r="AE149" s="95">
        <f ca="1">IF(Main!$B$9=0,0,AE49+AE99-AE49*AE99/Main!$B$9)</f>
        <v>0</v>
      </c>
      <c r="AF149" s="95">
        <f ca="1">IF(Main!$B$9=0,0,AF49+AF99-AF49*AF99/Main!$B$9)</f>
        <v>0</v>
      </c>
      <c r="AG149" s="95">
        <f ca="1">IF(Main!$B$9=0,0,AG49+AG99-AG49*AG99/Main!$B$9)</f>
        <v>0</v>
      </c>
      <c r="AH149" s="95">
        <f ca="1">IF(Main!$B$9=0,0,AH49+AH99-AH49*AH99/Main!$B$9)</f>
        <v>0</v>
      </c>
      <c r="AI149" s="95">
        <f ca="1">IF(Main!$B$9=0,0,AI49+AI99-AI49*AI99/Main!$B$9)</f>
        <v>0</v>
      </c>
      <c r="AJ149" s="95">
        <f ca="1">IF(Main!$B$9=0,0,AJ49+AJ99-AJ49*AJ99/Main!$B$9)</f>
        <v>0</v>
      </c>
      <c r="AK149" s="14"/>
      <c r="AL149" s="14"/>
      <c r="AM149" s="95">
        <f>IF(Main!$B$10=0,0,AM49+AM99-AM49*AM99/Main!$B$10)</f>
        <v>0</v>
      </c>
      <c r="AN149" s="95">
        <f>IF(Main!$B$10=0,0,AN49+AN99-AN49*AN99/Main!$B$10)</f>
        <v>0</v>
      </c>
      <c r="AO149" s="95">
        <f>IF(Main!$B$10=0,0,AO49+AO99-AO49*AO99/Main!$B$10)</f>
        <v>0</v>
      </c>
      <c r="AP149" s="95">
        <f>IF(Main!$B$10=0,0,AP49+AP99-AP49*AP99/Main!$B$10)</f>
        <v>0</v>
      </c>
      <c r="AQ149" s="95">
        <f>IF(Main!$B$10=0,0,AQ49+AQ99-AQ49*AQ99/Main!$B$10)</f>
        <v>0</v>
      </c>
      <c r="AR149" s="95">
        <f>IF(Main!$B$10=0,0,AR49+AR99-AR49*AR99/Main!$B$10)</f>
        <v>0</v>
      </c>
      <c r="AS149" s="95">
        <f>IF(Main!$B$10=0,0,AS49+AS99-AS49*AS99/Main!$B$10)</f>
        <v>0</v>
      </c>
      <c r="AT149" s="95">
        <f>IF(Main!$B$10=0,0,AT49+AT99-AT49*AT99/Main!$B$10)</f>
        <v>0</v>
      </c>
      <c r="AU149" s="95">
        <f>IF(Main!$B$10=0,0,AU49+AU99-AU49*AU99/Main!$B$10)</f>
        <v>0</v>
      </c>
      <c r="AV149" s="95">
        <f>IF(Main!$B$10=0,0,AV49+AV99-AV49*AV99/Main!$B$10)</f>
        <v>0</v>
      </c>
      <c r="AW149" s="95">
        <f>IF(Main!$B$10=0,0,AW49+AW99-AW49*AW99/Main!$B$10)</f>
        <v>0</v>
      </c>
      <c r="AX149" s="95">
        <f>IF(Main!$B$10=0,0,AX49+AX99-AX49*AX99/Main!$B$10)</f>
        <v>0</v>
      </c>
      <c r="AY149" s="95">
        <f>IF(Main!$B$10=0,0,AY49+AY99-AY49*AY99/Main!$B$10)</f>
        <v>0</v>
      </c>
      <c r="AZ149" s="95">
        <f>IF(Main!$B$10=0,0,AZ49+AZ99-AZ49*AZ99/Main!$B$10)</f>
        <v>0</v>
      </c>
      <c r="BA149" s="95">
        <f>IF(Main!$B$10=0,0,BA49+BA99-BA49*BA99/Main!$B$10)</f>
        <v>0</v>
      </c>
      <c r="BB149" s="95">
        <f>IF(Main!$B$10=0,0,BB49+BB99-BB49*BB99/Main!$B$10)</f>
        <v>0</v>
      </c>
      <c r="BC149" s="95">
        <f>IF(Main!$B$10=0,0,BC49+BC99-BC49*BC99/Main!$B$10)</f>
        <v>0</v>
      </c>
      <c r="BD149" s="95">
        <f>IF(Main!$B$10=0,0,BD49+BD99-BD49*BD99/Main!$B$10)</f>
        <v>0</v>
      </c>
      <c r="BE149" s="95">
        <f>IF(Main!$B$10=0,0,BE49+BE99-BE49*BE99/Main!$B$10)</f>
        <v>0</v>
      </c>
      <c r="BF149" s="95">
        <f>IF(Main!$B$10=0,0,BF49+BF99-BF49*BF99/Main!$B$10)</f>
        <v>0</v>
      </c>
      <c r="BG149" s="95">
        <f>IF(Main!$B$10=0,0,BG49+BG99-BG49*BG99/Main!$B$10)</f>
        <v>0</v>
      </c>
      <c r="BH149" s="95">
        <f>IF(Main!$B$10=0,0,BH49+BH99-BH49*BH99/Main!$B$10)</f>
        <v>0</v>
      </c>
      <c r="BI149" s="95">
        <f>IF(Main!$B$10=0,0,BI49+BI99-BI49*BI99/Main!$B$10)</f>
        <v>0</v>
      </c>
      <c r="BJ149" s="95">
        <f>IF(Main!$B$10=0,0,BJ49+BJ99-BJ49*BJ99/Main!$B$10)</f>
        <v>0</v>
      </c>
      <c r="BK149" s="95">
        <f>IF(Main!$B$10=0,0,BK49+BK99-BK49*BK99/Main!$B$10)</f>
        <v>0</v>
      </c>
      <c r="BL149" s="95">
        <f>IF(Main!$B$10=0,0,BL49+BL99-BL49*BL99/Main!$B$10)</f>
        <v>0</v>
      </c>
      <c r="BM149" s="95">
        <f>IF(Main!$B$10=0,0,BM49+BM99-BM49*BM99/Main!$B$10)</f>
        <v>0</v>
      </c>
      <c r="BN149" s="95">
        <f>IF(Main!$B$10=0,0,BN49+BN99-BN49*BN99/Main!$B$10)</f>
        <v>0</v>
      </c>
      <c r="BO149" s="95">
        <f>IF(Main!$B$10=0,0,BO49+BO99-BO49*BO99/Main!$B$10)</f>
        <v>0</v>
      </c>
      <c r="BP149" s="95">
        <f>IF(Main!$B$10=0,0,BP49+BP99-BP49*BP99/Main!$B$10)</f>
        <v>0</v>
      </c>
      <c r="BQ149" s="95">
        <f>IF(Main!$B$10=0,0,BQ49+BQ99-BQ49*BQ99/Main!$B$10)</f>
        <v>0</v>
      </c>
      <c r="BR149" s="95">
        <f>IF(Main!$B$10=0,0,BR49+BR99-BR49*BR99/Main!$B$10)</f>
        <v>0</v>
      </c>
    </row>
    <row r="150" spans="1:70" ht="10.5" x14ac:dyDescent="0.25">
      <c r="B150" s="8" t="s">
        <v>188</v>
      </c>
      <c r="C150" s="8"/>
      <c r="D150" s="8"/>
      <c r="E150" s="95">
        <f ca="1">IF(Main!$B$9=0,0,E50+E100-E50*E100/Main!$B$9)</f>
        <v>0</v>
      </c>
      <c r="F150" s="95">
        <f ca="1">IF(Main!$B$9=0,0,F50+F100-F50*F100/Main!$B$9)</f>
        <v>0</v>
      </c>
      <c r="G150" s="95">
        <f ca="1">IF(Main!$B$9=0,0,G50+G100-G50*G100/Main!$B$9)</f>
        <v>0</v>
      </c>
      <c r="H150" s="95">
        <f ca="1">IF(Main!$B$9=0,0,H50+H100-H50*H100/Main!$B$9)</f>
        <v>0</v>
      </c>
      <c r="I150" s="95">
        <f ca="1">IF(Main!$B$9=0,0,I50+I100-I50*I100/Main!$B$9)</f>
        <v>0</v>
      </c>
      <c r="J150" s="95">
        <f ca="1">IF(Main!$B$9=0,0,J50+J100-J50*J100/Main!$B$9)</f>
        <v>0</v>
      </c>
      <c r="K150" s="95">
        <f ca="1">IF(Main!$B$9=0,0,K50+K100-K50*K100/Main!$B$9)</f>
        <v>0</v>
      </c>
      <c r="L150" s="95">
        <f ca="1">IF(Main!$B$9=0,0,L50+L100-L50*L100/Main!$B$9)</f>
        <v>0</v>
      </c>
      <c r="M150" s="95">
        <f ca="1">IF(Main!$B$9=0,0,M50+M100-M50*M100/Main!$B$9)</f>
        <v>0</v>
      </c>
      <c r="N150" s="95">
        <f ca="1">IF(Main!$B$9=0,0,N50+N100-N50*N100/Main!$B$9)</f>
        <v>0</v>
      </c>
      <c r="O150" s="95">
        <f ca="1">IF(Main!$B$9=0,0,O50+O100-O50*O100/Main!$B$9)</f>
        <v>0</v>
      </c>
      <c r="P150" s="95">
        <f ca="1">IF(Main!$B$9=0,0,P50+P100-P50*P100/Main!$B$9)</f>
        <v>0</v>
      </c>
      <c r="Q150" s="95">
        <f ca="1">IF(Main!$B$9=0,0,Q50+Q100-Q50*Q100/Main!$B$9)</f>
        <v>0</v>
      </c>
      <c r="R150" s="95">
        <f ca="1">IF(Main!$B$9=0,0,R50+R100-R50*R100/Main!$B$9)</f>
        <v>0</v>
      </c>
      <c r="S150" s="95">
        <f ca="1">IF(Main!$B$9=0,0,S50+S100-S50*S100/Main!$B$9)</f>
        <v>0</v>
      </c>
      <c r="T150" s="95">
        <f ca="1">IF(Main!$B$9=0,0,T50+T100-T50*T100/Main!$B$9)</f>
        <v>0</v>
      </c>
      <c r="U150" s="95">
        <f ca="1">IF(Main!$B$9=0,0,U50+U100-U50*U100/Main!$B$9)</f>
        <v>0</v>
      </c>
      <c r="V150" s="95">
        <f ca="1">IF(Main!$B$9=0,0,V50+V100-V50*V100/Main!$B$9)</f>
        <v>0</v>
      </c>
      <c r="W150" s="95">
        <f ca="1">IF(Main!$B$9=0,0,W50+W100-W50*W100/Main!$B$9)</f>
        <v>0</v>
      </c>
      <c r="X150" s="95">
        <f ca="1">IF(Main!$B$9=0,0,X50+X100-X50*X100/Main!$B$9)</f>
        <v>0</v>
      </c>
      <c r="Y150" s="95">
        <f ca="1">IF(Main!$B$9=0,0,Y50+Y100-Y50*Y100/Main!$B$9)</f>
        <v>0</v>
      </c>
      <c r="Z150" s="95">
        <f ca="1">IF(Main!$B$9=0,0,Z50+Z100-Z50*Z100/Main!$B$9)</f>
        <v>0</v>
      </c>
      <c r="AA150" s="95">
        <f ca="1">IF(Main!$B$9=0,0,AA50+AA100-AA50*AA100/Main!$B$9)</f>
        <v>0</v>
      </c>
      <c r="AB150" s="95">
        <f ca="1">IF(Main!$B$9=0,0,AB50+AB100-AB50*AB100/Main!$B$9)</f>
        <v>0</v>
      </c>
      <c r="AC150" s="95">
        <f ca="1">IF(Main!$B$9=0,0,AC50+AC100-AC50*AC100/Main!$B$9)</f>
        <v>0</v>
      </c>
      <c r="AD150" s="95">
        <f ca="1">IF(Main!$B$9=0,0,AD50+AD100-AD50*AD100/Main!$B$9)</f>
        <v>0</v>
      </c>
      <c r="AE150" s="95">
        <f ca="1">IF(Main!$B$9=0,0,AE50+AE100-AE50*AE100/Main!$B$9)</f>
        <v>0</v>
      </c>
      <c r="AF150" s="95">
        <f ca="1">IF(Main!$B$9=0,0,AF50+AF100-AF50*AF100/Main!$B$9)</f>
        <v>0</v>
      </c>
      <c r="AG150" s="95">
        <f ca="1">IF(Main!$B$9=0,0,AG50+AG100-AG50*AG100/Main!$B$9)</f>
        <v>0</v>
      </c>
      <c r="AH150" s="95">
        <f ca="1">IF(Main!$B$9=0,0,AH50+AH100-AH50*AH100/Main!$B$9)</f>
        <v>0</v>
      </c>
      <c r="AI150" s="95">
        <f ca="1">IF(Main!$B$9=0,0,AI50+AI100-AI50*AI100/Main!$B$9)</f>
        <v>0</v>
      </c>
      <c r="AJ150" s="95">
        <f ca="1">IF(Main!$B$9=0,0,AJ50+AJ100-AJ50*AJ100/Main!$B$9)</f>
        <v>0</v>
      </c>
      <c r="AK150" s="14"/>
      <c r="AL150" s="14"/>
      <c r="AM150" s="95">
        <f>IF(Main!$B$10=0,0,AM50+AM100-AM50*AM100/Main!$B$10)</f>
        <v>0</v>
      </c>
      <c r="AN150" s="95">
        <f>IF(Main!$B$10=0,0,AN50+AN100-AN50*AN100/Main!$B$10)</f>
        <v>0</v>
      </c>
      <c r="AO150" s="95">
        <f>IF(Main!$B$10=0,0,AO50+AO100-AO50*AO100/Main!$B$10)</f>
        <v>0</v>
      </c>
      <c r="AP150" s="95">
        <f>IF(Main!$B$10=0,0,AP50+AP100-AP50*AP100/Main!$B$10)</f>
        <v>0</v>
      </c>
      <c r="AQ150" s="95">
        <f>IF(Main!$B$10=0,0,AQ50+AQ100-AQ50*AQ100/Main!$B$10)</f>
        <v>0</v>
      </c>
      <c r="AR150" s="95">
        <f>IF(Main!$B$10=0,0,AR50+AR100-AR50*AR100/Main!$B$10)</f>
        <v>0</v>
      </c>
      <c r="AS150" s="95">
        <f>IF(Main!$B$10=0,0,AS50+AS100-AS50*AS100/Main!$B$10)</f>
        <v>0</v>
      </c>
      <c r="AT150" s="95">
        <f>IF(Main!$B$10=0,0,AT50+AT100-AT50*AT100/Main!$B$10)</f>
        <v>0</v>
      </c>
      <c r="AU150" s="95">
        <f>IF(Main!$B$10=0,0,AU50+AU100-AU50*AU100/Main!$B$10)</f>
        <v>0</v>
      </c>
      <c r="AV150" s="95">
        <f>IF(Main!$B$10=0,0,AV50+AV100-AV50*AV100/Main!$B$10)</f>
        <v>0</v>
      </c>
      <c r="AW150" s="95">
        <f>IF(Main!$B$10=0,0,AW50+AW100-AW50*AW100/Main!$B$10)</f>
        <v>0</v>
      </c>
      <c r="AX150" s="95">
        <f>IF(Main!$B$10=0,0,AX50+AX100-AX50*AX100/Main!$B$10)</f>
        <v>0</v>
      </c>
      <c r="AY150" s="95">
        <f>IF(Main!$B$10=0,0,AY50+AY100-AY50*AY100/Main!$B$10)</f>
        <v>0</v>
      </c>
      <c r="AZ150" s="95">
        <f>IF(Main!$B$10=0,0,AZ50+AZ100-AZ50*AZ100/Main!$B$10)</f>
        <v>0</v>
      </c>
      <c r="BA150" s="95">
        <f>IF(Main!$B$10=0,0,BA50+BA100-BA50*BA100/Main!$B$10)</f>
        <v>0</v>
      </c>
      <c r="BB150" s="95">
        <f>IF(Main!$B$10=0,0,BB50+BB100-BB50*BB100/Main!$B$10)</f>
        <v>0</v>
      </c>
      <c r="BC150" s="95">
        <f>IF(Main!$B$10=0,0,BC50+BC100-BC50*BC100/Main!$B$10)</f>
        <v>0</v>
      </c>
      <c r="BD150" s="95">
        <f>IF(Main!$B$10=0,0,BD50+BD100-BD50*BD100/Main!$B$10)</f>
        <v>0</v>
      </c>
      <c r="BE150" s="95">
        <f>IF(Main!$B$10=0,0,BE50+BE100-BE50*BE100/Main!$B$10)</f>
        <v>0</v>
      </c>
      <c r="BF150" s="95">
        <f>IF(Main!$B$10=0,0,BF50+BF100-BF50*BF100/Main!$B$10)</f>
        <v>0</v>
      </c>
      <c r="BG150" s="95">
        <f>IF(Main!$B$10=0,0,BG50+BG100-BG50*BG100/Main!$B$10)</f>
        <v>0</v>
      </c>
      <c r="BH150" s="95">
        <f>IF(Main!$B$10=0,0,BH50+BH100-BH50*BH100/Main!$B$10)</f>
        <v>0</v>
      </c>
      <c r="BI150" s="95">
        <f>IF(Main!$B$10=0,0,BI50+BI100-BI50*BI100/Main!$B$10)</f>
        <v>0</v>
      </c>
      <c r="BJ150" s="95">
        <f>IF(Main!$B$10=0,0,BJ50+BJ100-BJ50*BJ100/Main!$B$10)</f>
        <v>0</v>
      </c>
      <c r="BK150" s="95">
        <f>IF(Main!$B$10=0,0,BK50+BK100-BK50*BK100/Main!$B$10)</f>
        <v>0</v>
      </c>
      <c r="BL150" s="95">
        <f>IF(Main!$B$10=0,0,BL50+BL100-BL50*BL100/Main!$B$10)</f>
        <v>0</v>
      </c>
      <c r="BM150" s="95">
        <f>IF(Main!$B$10=0,0,BM50+BM100-BM50*BM100/Main!$B$10)</f>
        <v>0</v>
      </c>
      <c r="BN150" s="95">
        <f>IF(Main!$B$10=0,0,BN50+BN100-BN50*BN100/Main!$B$10)</f>
        <v>0</v>
      </c>
      <c r="BO150" s="95">
        <f>IF(Main!$B$10=0,0,BO50+BO100-BO50*BO100/Main!$B$10)</f>
        <v>0</v>
      </c>
      <c r="BP150" s="95">
        <f>IF(Main!$B$10=0,0,BP50+BP100-BP50*BP100/Main!$B$10)</f>
        <v>0</v>
      </c>
      <c r="BQ150" s="95">
        <f>IF(Main!$B$10=0,0,BQ50+BQ100-BQ50*BQ100/Main!$B$10)</f>
        <v>0</v>
      </c>
      <c r="BR150" s="95">
        <f>IF(Main!$B$10=0,0,BR50+BR100-BR50*BR100/Main!$B$10)</f>
        <v>0</v>
      </c>
    </row>
    <row r="151" spans="1:70" ht="10.5" x14ac:dyDescent="0.25">
      <c r="B151" s="8" t="s">
        <v>189</v>
      </c>
      <c r="C151" s="8"/>
      <c r="D151" s="8"/>
      <c r="E151" s="95">
        <f ca="1">IF(Main!$B$9=0,0,E51+E101-E51*E101/Main!$B$9)</f>
        <v>0</v>
      </c>
      <c r="F151" s="95">
        <f ca="1">IF(Main!$B$9=0,0,F51+F101-F51*F101/Main!$B$9)</f>
        <v>0</v>
      </c>
      <c r="G151" s="95">
        <f ca="1">IF(Main!$B$9=0,0,G51+G101-G51*G101/Main!$B$9)</f>
        <v>0</v>
      </c>
      <c r="H151" s="95">
        <f ca="1">IF(Main!$B$9=0,0,H51+H101-H51*H101/Main!$B$9)</f>
        <v>0</v>
      </c>
      <c r="I151" s="95">
        <f ca="1">IF(Main!$B$9=0,0,I51+I101-I51*I101/Main!$B$9)</f>
        <v>0</v>
      </c>
      <c r="J151" s="95">
        <f ca="1">IF(Main!$B$9=0,0,J51+J101-J51*J101/Main!$B$9)</f>
        <v>0</v>
      </c>
      <c r="K151" s="95">
        <f ca="1">IF(Main!$B$9=0,0,K51+K101-K51*K101/Main!$B$9)</f>
        <v>0</v>
      </c>
      <c r="L151" s="95">
        <f ca="1">IF(Main!$B$9=0,0,L51+L101-L51*L101/Main!$B$9)</f>
        <v>0</v>
      </c>
      <c r="M151" s="95">
        <f ca="1">IF(Main!$B$9=0,0,M51+M101-M51*M101/Main!$B$9)</f>
        <v>0</v>
      </c>
      <c r="N151" s="95">
        <f ca="1">IF(Main!$B$9=0,0,N51+N101-N51*N101/Main!$B$9)</f>
        <v>0</v>
      </c>
      <c r="O151" s="95">
        <f ca="1">IF(Main!$B$9=0,0,O51+O101-O51*O101/Main!$B$9)</f>
        <v>0</v>
      </c>
      <c r="P151" s="95">
        <f ca="1">IF(Main!$B$9=0,0,P51+P101-P51*P101/Main!$B$9)</f>
        <v>0</v>
      </c>
      <c r="Q151" s="95">
        <f ca="1">IF(Main!$B$9=0,0,Q51+Q101-Q51*Q101/Main!$B$9)</f>
        <v>0</v>
      </c>
      <c r="R151" s="95">
        <f ca="1">IF(Main!$B$9=0,0,R51+R101-R51*R101/Main!$B$9)</f>
        <v>0</v>
      </c>
      <c r="S151" s="95">
        <f ca="1">IF(Main!$B$9=0,0,S51+S101-S51*S101/Main!$B$9)</f>
        <v>0</v>
      </c>
      <c r="T151" s="95">
        <f ca="1">IF(Main!$B$9=0,0,T51+T101-T51*T101/Main!$B$9)</f>
        <v>0</v>
      </c>
      <c r="U151" s="95">
        <f ca="1">IF(Main!$B$9=0,0,U51+U101-U51*U101/Main!$B$9)</f>
        <v>0</v>
      </c>
      <c r="V151" s="95">
        <f ca="1">IF(Main!$B$9=0,0,V51+V101-V51*V101/Main!$B$9)</f>
        <v>0</v>
      </c>
      <c r="W151" s="95">
        <f ca="1">IF(Main!$B$9=0,0,W51+W101-W51*W101/Main!$B$9)</f>
        <v>0</v>
      </c>
      <c r="X151" s="95">
        <f ca="1">IF(Main!$B$9=0,0,X51+X101-X51*X101/Main!$B$9)</f>
        <v>0</v>
      </c>
      <c r="Y151" s="95">
        <f ca="1">IF(Main!$B$9=0,0,Y51+Y101-Y51*Y101/Main!$B$9)</f>
        <v>0</v>
      </c>
      <c r="Z151" s="95">
        <f ca="1">IF(Main!$B$9=0,0,Z51+Z101-Z51*Z101/Main!$B$9)</f>
        <v>0</v>
      </c>
      <c r="AA151" s="95">
        <f ca="1">IF(Main!$B$9=0,0,AA51+AA101-AA51*AA101/Main!$B$9)</f>
        <v>0</v>
      </c>
      <c r="AB151" s="95">
        <f ca="1">IF(Main!$B$9=0,0,AB51+AB101-AB51*AB101/Main!$B$9)</f>
        <v>0</v>
      </c>
      <c r="AC151" s="95">
        <f ca="1">IF(Main!$B$9=0,0,AC51+AC101-AC51*AC101/Main!$B$9)</f>
        <v>0</v>
      </c>
      <c r="AD151" s="95">
        <f ca="1">IF(Main!$B$9=0,0,AD51+AD101-AD51*AD101/Main!$B$9)</f>
        <v>0</v>
      </c>
      <c r="AE151" s="95">
        <f ca="1">IF(Main!$B$9=0,0,AE51+AE101-AE51*AE101/Main!$B$9)</f>
        <v>0</v>
      </c>
      <c r="AF151" s="95">
        <f ca="1">IF(Main!$B$9=0,0,AF51+AF101-AF51*AF101/Main!$B$9)</f>
        <v>0</v>
      </c>
      <c r="AG151" s="95">
        <f ca="1">IF(Main!$B$9=0,0,AG51+AG101-AG51*AG101/Main!$B$9)</f>
        <v>0</v>
      </c>
      <c r="AH151" s="95">
        <f ca="1">IF(Main!$B$9=0,0,AH51+AH101-AH51*AH101/Main!$B$9)</f>
        <v>0</v>
      </c>
      <c r="AI151" s="95">
        <f ca="1">IF(Main!$B$9=0,0,AI51+AI101-AI51*AI101/Main!$B$9)</f>
        <v>0</v>
      </c>
      <c r="AJ151" s="95">
        <f ca="1">IF(Main!$B$9=0,0,AJ51+AJ101-AJ51*AJ101/Main!$B$9)</f>
        <v>0</v>
      </c>
      <c r="AK151" s="14"/>
      <c r="AL151" s="14"/>
      <c r="AM151" s="95">
        <f>IF(Main!$B$10=0,0,AM51+AM101-AM51*AM101/Main!$B$10)</f>
        <v>0</v>
      </c>
      <c r="AN151" s="95">
        <f>IF(Main!$B$10=0,0,AN51+AN101-AN51*AN101/Main!$B$10)</f>
        <v>0</v>
      </c>
      <c r="AO151" s="95">
        <f>IF(Main!$B$10=0,0,AO51+AO101-AO51*AO101/Main!$B$10)</f>
        <v>0</v>
      </c>
      <c r="AP151" s="95">
        <f>IF(Main!$B$10=0,0,AP51+AP101-AP51*AP101/Main!$B$10)</f>
        <v>0</v>
      </c>
      <c r="AQ151" s="95">
        <f>IF(Main!$B$10=0,0,AQ51+AQ101-AQ51*AQ101/Main!$B$10)</f>
        <v>0</v>
      </c>
      <c r="AR151" s="95">
        <f>IF(Main!$B$10=0,0,AR51+AR101-AR51*AR101/Main!$B$10)</f>
        <v>0</v>
      </c>
      <c r="AS151" s="95">
        <f>IF(Main!$B$10=0,0,AS51+AS101-AS51*AS101/Main!$B$10)</f>
        <v>0</v>
      </c>
      <c r="AT151" s="95">
        <f>IF(Main!$B$10=0,0,AT51+AT101-AT51*AT101/Main!$B$10)</f>
        <v>0</v>
      </c>
      <c r="AU151" s="95">
        <f>IF(Main!$B$10=0,0,AU51+AU101-AU51*AU101/Main!$B$10)</f>
        <v>0</v>
      </c>
      <c r="AV151" s="95">
        <f>IF(Main!$B$10=0,0,AV51+AV101-AV51*AV101/Main!$B$10)</f>
        <v>0</v>
      </c>
      <c r="AW151" s="95">
        <f>IF(Main!$B$10=0,0,AW51+AW101-AW51*AW101/Main!$B$10)</f>
        <v>0</v>
      </c>
      <c r="AX151" s="95">
        <f>IF(Main!$B$10=0,0,AX51+AX101-AX51*AX101/Main!$B$10)</f>
        <v>0</v>
      </c>
      <c r="AY151" s="95">
        <f>IF(Main!$B$10=0,0,AY51+AY101-AY51*AY101/Main!$B$10)</f>
        <v>0</v>
      </c>
      <c r="AZ151" s="95">
        <f>IF(Main!$B$10=0,0,AZ51+AZ101-AZ51*AZ101/Main!$B$10)</f>
        <v>0</v>
      </c>
      <c r="BA151" s="95">
        <f>IF(Main!$B$10=0,0,BA51+BA101-BA51*BA101/Main!$B$10)</f>
        <v>0</v>
      </c>
      <c r="BB151" s="95">
        <f>IF(Main!$B$10=0,0,BB51+BB101-BB51*BB101/Main!$B$10)</f>
        <v>0</v>
      </c>
      <c r="BC151" s="95">
        <f>IF(Main!$B$10=0,0,BC51+BC101-BC51*BC101/Main!$B$10)</f>
        <v>0</v>
      </c>
      <c r="BD151" s="95">
        <f>IF(Main!$B$10=0,0,BD51+BD101-BD51*BD101/Main!$B$10)</f>
        <v>0</v>
      </c>
      <c r="BE151" s="95">
        <f>IF(Main!$B$10=0,0,BE51+BE101-BE51*BE101/Main!$B$10)</f>
        <v>0</v>
      </c>
      <c r="BF151" s="95">
        <f>IF(Main!$B$10=0,0,BF51+BF101-BF51*BF101/Main!$B$10)</f>
        <v>0</v>
      </c>
      <c r="BG151" s="95">
        <f>IF(Main!$B$10=0,0,BG51+BG101-BG51*BG101/Main!$B$10)</f>
        <v>0</v>
      </c>
      <c r="BH151" s="95">
        <f>IF(Main!$B$10=0,0,BH51+BH101-BH51*BH101/Main!$B$10)</f>
        <v>0</v>
      </c>
      <c r="BI151" s="95">
        <f>IF(Main!$B$10=0,0,BI51+BI101-BI51*BI101/Main!$B$10)</f>
        <v>0</v>
      </c>
      <c r="BJ151" s="95">
        <f>IF(Main!$B$10=0,0,BJ51+BJ101-BJ51*BJ101/Main!$B$10)</f>
        <v>0</v>
      </c>
      <c r="BK151" s="95">
        <f>IF(Main!$B$10=0,0,BK51+BK101-BK51*BK101/Main!$B$10)</f>
        <v>0</v>
      </c>
      <c r="BL151" s="95">
        <f>IF(Main!$B$10=0,0,BL51+BL101-BL51*BL101/Main!$B$10)</f>
        <v>0</v>
      </c>
      <c r="BM151" s="95">
        <f>IF(Main!$B$10=0,0,BM51+BM101-BM51*BM101/Main!$B$10)</f>
        <v>0</v>
      </c>
      <c r="BN151" s="95">
        <f>IF(Main!$B$10=0,0,BN51+BN101-BN51*BN101/Main!$B$10)</f>
        <v>0</v>
      </c>
      <c r="BO151" s="95">
        <f>IF(Main!$B$10=0,0,BO51+BO101-BO51*BO101/Main!$B$10)</f>
        <v>0</v>
      </c>
      <c r="BP151" s="95">
        <f>IF(Main!$B$10=0,0,BP51+BP101-BP51*BP101/Main!$B$10)</f>
        <v>0</v>
      </c>
      <c r="BQ151" s="95">
        <f>IF(Main!$B$10=0,0,BQ51+BQ101-BQ51*BQ101/Main!$B$10)</f>
        <v>0</v>
      </c>
      <c r="BR151" s="95">
        <f>IF(Main!$B$10=0,0,BR51+BR101-BR51*BR101/Main!$B$10)</f>
        <v>0</v>
      </c>
    </row>
    <row r="152" spans="1:70" ht="10.5" x14ac:dyDescent="0.25"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14"/>
      <c r="AL152" s="14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</row>
    <row r="153" spans="1:70" ht="10.5" x14ac:dyDescent="0.25"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14"/>
      <c r="AL153" s="14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</row>
    <row r="154" spans="1:70" ht="10.5" x14ac:dyDescent="0.25">
      <c r="A154" s="89" t="s">
        <v>196</v>
      </c>
      <c r="B154" s="8" t="s">
        <v>164</v>
      </c>
      <c r="C154" s="8"/>
      <c r="D154" s="8"/>
      <c r="E154" s="95" cm="1">
        <f t="array" aca="1" ref="E154" ca="1">IF(Main!$B$9=0,0,PRODUCT(1-E$103:E$126/Main!$B$9)*E103/(Main!$B$9-E103))</f>
        <v>5.8539414808336209E-5</v>
      </c>
      <c r="F154" s="95" cm="1">
        <f t="array" aca="1" ref="F154" ca="1">IF(Main!$B$9=0,0,PRODUCT(1-F$103:F$126/Main!$B$9)*F103/(Main!$B$9-F103))</f>
        <v>6.1760507861729035E-5</v>
      </c>
      <c r="G154" s="95" cm="1">
        <f t="array" aca="1" ref="G154" ca="1">IF(Main!$B$9=0,0,PRODUCT(1-G$103:G$126/Main!$B$9)*G103/(Main!$B$9-G103))</f>
        <v>6.5226730884859093E-5</v>
      </c>
      <c r="H154" s="95" cm="1">
        <f t="array" aca="1" ref="H154" ca="1">IF(Main!$B$9=0,0,PRODUCT(1-H$103:H$126/Main!$B$9)*H103/(Main!$B$9-H103))</f>
        <v>6.8951710200899904E-5</v>
      </c>
      <c r="I154" s="95" cm="1">
        <f t="array" aca="1" ref="I154" ca="1">IF(Main!$B$9=0,0,PRODUCT(1-I$103:I$126/Main!$B$9)*I103/(Main!$B$9-I103))</f>
        <v>7.2949543288313733E-5</v>
      </c>
      <c r="J154" s="95" cm="1">
        <f t="array" aca="1" ref="J154" ca="1">IF(Main!$B$9=0,0,PRODUCT(1-J$103:J$126/Main!$B$9)*J103/(Main!$B$9-J103))</f>
        <v>7.7234802653564151E-5</v>
      </c>
      <c r="K154" s="95" cm="1">
        <f t="array" aca="1" ref="K154" ca="1">IF(Main!$B$9=0,0,PRODUCT(1-K$103:K$126/Main!$B$9)*K103/(Main!$B$9-K103))</f>
        <v>8.1822539165998703E-5</v>
      </c>
      <c r="L154" s="95" cm="1">
        <f t="array" aca="1" ref="L154" ca="1">IF(Main!$B$9=0,0,PRODUCT(1-L$103:L$126/Main!$B$9)*L103/(Main!$B$9-L103))</f>
        <v>8.6728284817699143E-5</v>
      </c>
      <c r="M154" s="95" cm="1">
        <f t="array" aca="1" ref="M154" ca="1">IF(Main!$B$9=0,0,PRODUCT(1-M$103:M$126/Main!$B$9)*M103/(Main!$B$9-M103))</f>
        <v>9.1968054869643291E-5</v>
      </c>
      <c r="N154" s="95" cm="1">
        <f t="array" aca="1" ref="N154" ca="1">IF(Main!$B$9=0,0,PRODUCT(1-N$103:N$126/Main!$B$9)*N103/(Main!$B$9-N103))</f>
        <v>9.7558349344100499E-5</v>
      </c>
      <c r="O154" s="95" cm="1">
        <f t="array" aca="1" ref="O154" ca="1">IF(Main!$B$9=0,0,PRODUCT(1-O$103:O$126/Main!$B$9)*O103/(Main!$B$9-O103))</f>
        <v>1.0351615382179424E-4</v>
      </c>
      <c r="P154" s="95" cm="1">
        <f t="array" aca="1" ref="P154" ca="1">IF(Main!$B$9=0,0,PRODUCT(1-P$103:P$126/Main!$B$9)*P103/(Main!$B$9-P103))</f>
        <v>1.0985893950102792E-4</v>
      </c>
      <c r="Q154" s="95" cm="1">
        <f t="array" aca="1" ref="Q154" ca="1">IF(Main!$B$9=0,0,PRODUCT(1-Q$103:Q$126/Main!$B$9)*Q103/(Main!$B$9-Q103))</f>
        <v>1.1660466247469333E-4</v>
      </c>
      <c r="R154" s="95" cm="1">
        <f t="array" aca="1" ref="R154" ca="1">IF(Main!$B$9=0,0,PRODUCT(1-R$103:R$126/Main!$B$9)*R103/(Main!$B$9-R103))</f>
        <v>1.2377176217987304E-4</v>
      </c>
      <c r="S154" s="95" cm="1">
        <f t="array" aca="1" ref="S154" ca="1">IF(Main!$B$9=0,0,PRODUCT(1-S$103:S$126/Main!$B$9)*S103/(Main!$B$9-S103))</f>
        <v>1.3137915897363156E-4</v>
      </c>
      <c r="T154" s="95" cm="1">
        <f t="array" aca="1" ref="T154" ca="1">IF(Main!$B$9=0,0,PRODUCT(1-T$103:T$126/Main!$B$9)*T103/(Main!$B$9-T103))</f>
        <v>1.3944625078756584E-4</v>
      </c>
      <c r="U154" s="95" cm="1">
        <f t="array" aca="1" ref="U154" ca="1">IF(Main!$B$9=0,0,PRODUCT(1-U$103:U$126/Main!$B$9)*U103/(Main!$B$9-U103))</f>
        <v>1.4799290881278463E-4</v>
      </c>
      <c r="V154" s="95" cm="1">
        <f t="array" aca="1" ref="V154" ca="1">IF(Main!$B$9=0,0,PRODUCT(1-V$103:V$126/Main!$B$9)*V103/(Main!$B$9-V103))</f>
        <v>1.570394721662058E-4</v>
      </c>
      <c r="W154" s="95" cm="1">
        <f t="array" aca="1" ref="W154" ca="1">IF(Main!$B$9=0,0,PRODUCT(1-W$103:W$126/Main!$B$9)*W103/(Main!$B$9-W103))</f>
        <v>1.666067414884376E-4</v>
      </c>
      <c r="X154" s="95" cm="1">
        <f t="array" aca="1" ref="X154" ca="1">IF(Main!$B$9=0,0,PRODUCT(1-X$103:X$126/Main!$B$9)*X103/(Main!$B$9-X103))</f>
        <v>1.7671597142303864E-4</v>
      </c>
      <c r="Y154" s="95" cm="1">
        <f t="array" aca="1" ref="Y154" ca="1">IF(Main!$B$9=0,0,PRODUCT(1-Y$103:Y$126/Main!$B$9)*Y103/(Main!$B$9-Y103))</f>
        <v>1.8738886192667741E-4</v>
      </c>
      <c r="Z154" s="95" cm="1">
        <f t="array" aca="1" ref="Z154" ca="1">IF(Main!$B$9=0,0,PRODUCT(1-Z$103:Z$126/Main!$B$9)*Z103/(Main!$B$9-Z103))</f>
        <v>1.9864754835962088E-4</v>
      </c>
      <c r="AA154" s="95" cm="1">
        <f t="array" aca="1" ref="AA154" ca="1">IF(Main!$B$9=0,0,PRODUCT(1-AA$103:AA$126/Main!$B$9)*AA103/(Main!$B$9-AA103))</f>
        <v>2.1051459030612814E-4</v>
      </c>
      <c r="AB154" s="95" cm="1">
        <f t="array" aca="1" ref="AB154" ca="1">IF(Main!$B$9=0,0,PRODUCT(1-AB$103:AB$126/Main!$B$9)*AB103/(Main!$B$9-AB103))</f>
        <v>2.2301295907469721E-4</v>
      </c>
      <c r="AC154" s="95" cm="1">
        <f t="array" aca="1" ref="AC154" ca="1">IF(Main!$B$9=0,0,PRODUCT(1-AC$103:AC$126/Main!$B$9)*AC103/(Main!$B$9-AC103))</f>
        <v>2.3616602382875264E-4</v>
      </c>
      <c r="AD154" s="95" cm="1">
        <f t="array" aca="1" ref="AD154" ca="1">IF(Main!$B$9=0,0,PRODUCT(1-AD$103:AD$126/Main!$B$9)*AD103/(Main!$B$9-AD103))</f>
        <v>2.499975362992793E-4</v>
      </c>
      <c r="AE154" s="95" cm="1">
        <f t="array" aca="1" ref="AE154" ca="1">IF(Main!$B$9=0,0,PRODUCT(1-AE$103:AE$126/Main!$B$9)*AE103/(Main!$B$9-AE103))</f>
        <v>2.6453161403212677E-4</v>
      </c>
      <c r="AF154" s="95" cm="1">
        <f t="array" aca="1" ref="AF154" ca="1">IF(Main!$B$9=0,0,PRODUCT(1-AF$103:AF$126/Main!$B$9)*AF103/(Main!$B$9-AF103))</f>
        <v>2.7979272212424458E-4</v>
      </c>
      <c r="AG154" s="95" cm="1">
        <f t="array" aca="1" ref="AG154" ca="1">IF(Main!$B$9=0,0,PRODUCT(1-AG$103:AG$126/Main!$B$9)*AG103/(Main!$B$9-AG103))</f>
        <v>2.9580565340499434E-4</v>
      </c>
      <c r="AH154" s="95" cm="1">
        <f t="array" aca="1" ref="AH154" ca="1">IF(Main!$B$9=0,0,PRODUCT(1-AH$103:AH$126/Main!$B$9)*AH103/(Main!$B$9-AH103))</f>
        <v>3.1259550702092501E-4</v>
      </c>
      <c r="AI154" s="95" cm="1">
        <f t="array" aca="1" ref="AI154" ca="1">IF(Main!$B$9=0,0,PRODUCT(1-AI$103:AI$126/Main!$B$9)*AI103/(Main!$B$9-AI103))</f>
        <v>3.3018766538501934E-4</v>
      </c>
      <c r="AJ154" s="95" cm="1">
        <f t="array" aca="1" ref="AJ154" ca="1">IF(Main!$B$9=0,0,PRODUCT(1-AJ$103:AJ$126/Main!$B$9)*AJ103/(Main!$B$9-AJ103))</f>
        <v>3.4860776945444517E-4</v>
      </c>
      <c r="AK154" s="14"/>
      <c r="AL154" s="14"/>
      <c r="AM154" s="95" cm="1">
        <f t="array" ref="AM154">IF(Main!$B$10=0,0,PRODUCT(1-AM$103:AM$126/Main!$B$10)*AM103/(Main!$B$10-AM103))</f>
        <v>0</v>
      </c>
      <c r="AN154" s="95" cm="1">
        <f t="array" ref="AN154">IF(Main!$B$10=0,0,PRODUCT(1-AN$103:AN$126/Main!$B$10)*AN103/(Main!$B$10-AN103))</f>
        <v>0</v>
      </c>
      <c r="AO154" s="95" cm="1">
        <f t="array" ref="AO154">IF(Main!$B$10=0,0,PRODUCT(1-AO$103:AO$126/Main!$B$10)*AO103/(Main!$B$10-AO103))</f>
        <v>0</v>
      </c>
      <c r="AP154" s="95" cm="1">
        <f t="array" ref="AP154">IF(Main!$B$10=0,0,PRODUCT(1-AP$103:AP$126/Main!$B$10)*AP103/(Main!$B$10-AP103))</f>
        <v>0</v>
      </c>
      <c r="AQ154" s="95" cm="1">
        <f t="array" ref="AQ154">IF(Main!$B$10=0,0,PRODUCT(1-AQ$103:AQ$126/Main!$B$10)*AQ103/(Main!$B$10-AQ103))</f>
        <v>0</v>
      </c>
      <c r="AR154" s="95" cm="1">
        <f t="array" ref="AR154">IF(Main!$B$10=0,0,PRODUCT(1-AR$103:AR$126/Main!$B$10)*AR103/(Main!$B$10-AR103))</f>
        <v>0</v>
      </c>
      <c r="AS154" s="95" cm="1">
        <f t="array" ref="AS154">IF(Main!$B$10=0,0,PRODUCT(1-AS$103:AS$126/Main!$B$10)*AS103/(Main!$B$10-AS103))</f>
        <v>0</v>
      </c>
      <c r="AT154" s="95" cm="1">
        <f t="array" ref="AT154">IF(Main!$B$10=0,0,PRODUCT(1-AT$103:AT$126/Main!$B$10)*AT103/(Main!$B$10-AT103))</f>
        <v>0</v>
      </c>
      <c r="AU154" s="95" cm="1">
        <f t="array" ref="AU154">IF(Main!$B$10=0,0,PRODUCT(1-AU$103:AU$126/Main!$B$10)*AU103/(Main!$B$10-AU103))</f>
        <v>0</v>
      </c>
      <c r="AV154" s="95" cm="1">
        <f t="array" ref="AV154">IF(Main!$B$10=0,0,PRODUCT(1-AV$103:AV$126/Main!$B$10)*AV103/(Main!$B$10-AV103))</f>
        <v>0</v>
      </c>
      <c r="AW154" s="95" cm="1">
        <f t="array" ref="AW154">IF(Main!$B$10=0,0,PRODUCT(1-AW$103:AW$126/Main!$B$10)*AW103/(Main!$B$10-AW103))</f>
        <v>0</v>
      </c>
      <c r="AX154" s="95" cm="1">
        <f t="array" ref="AX154">IF(Main!$B$10=0,0,PRODUCT(1-AX$103:AX$126/Main!$B$10)*AX103/(Main!$B$10-AX103))</f>
        <v>0</v>
      </c>
      <c r="AY154" s="95" cm="1">
        <f t="array" ref="AY154">IF(Main!$B$10=0,0,PRODUCT(1-AY$103:AY$126/Main!$B$10)*AY103/(Main!$B$10-AY103))</f>
        <v>0</v>
      </c>
      <c r="AZ154" s="95" cm="1">
        <f t="array" ref="AZ154">IF(Main!$B$10=0,0,PRODUCT(1-AZ$103:AZ$126/Main!$B$10)*AZ103/(Main!$B$10-AZ103))</f>
        <v>0</v>
      </c>
      <c r="BA154" s="95" cm="1">
        <f t="array" ref="BA154">IF(Main!$B$10=0,0,PRODUCT(1-BA$103:BA$126/Main!$B$10)*BA103/(Main!$B$10-BA103))</f>
        <v>0</v>
      </c>
      <c r="BB154" s="95" cm="1">
        <f t="array" ref="BB154">IF(Main!$B$10=0,0,PRODUCT(1-BB$103:BB$126/Main!$B$10)*BB103/(Main!$B$10-BB103))</f>
        <v>0</v>
      </c>
      <c r="BC154" s="95" cm="1">
        <f t="array" ref="BC154">IF(Main!$B$10=0,0,PRODUCT(1-BC$103:BC$126/Main!$B$10)*BC103/(Main!$B$10-BC103))</f>
        <v>0</v>
      </c>
      <c r="BD154" s="95" cm="1">
        <f t="array" ref="BD154">IF(Main!$B$10=0,0,PRODUCT(1-BD$103:BD$126/Main!$B$10)*BD103/(Main!$B$10-BD103))</f>
        <v>0</v>
      </c>
      <c r="BE154" s="95" cm="1">
        <f t="array" ref="BE154">IF(Main!$B$10=0,0,PRODUCT(1-BE$103:BE$126/Main!$B$10)*BE103/(Main!$B$10-BE103))</f>
        <v>0</v>
      </c>
      <c r="BF154" s="95" cm="1">
        <f t="array" ref="BF154">IF(Main!$B$10=0,0,PRODUCT(1-BF$103:BF$126/Main!$B$10)*BF103/(Main!$B$10-BF103))</f>
        <v>0</v>
      </c>
      <c r="BG154" s="95" cm="1">
        <f t="array" ref="BG154">IF(Main!$B$10=0,0,PRODUCT(1-BG$103:BG$126/Main!$B$10)*BG103/(Main!$B$10-BG103))</f>
        <v>0</v>
      </c>
      <c r="BH154" s="95" cm="1">
        <f t="array" ref="BH154">IF(Main!$B$10=0,0,PRODUCT(1-BH$103:BH$126/Main!$B$10)*BH103/(Main!$B$10-BH103))</f>
        <v>0</v>
      </c>
      <c r="BI154" s="95" cm="1">
        <f t="array" ref="BI154">IF(Main!$B$10=0,0,PRODUCT(1-BI$103:BI$126/Main!$B$10)*BI103/(Main!$B$10-BI103))</f>
        <v>0</v>
      </c>
      <c r="BJ154" s="95" cm="1">
        <f t="array" ref="BJ154">IF(Main!$B$10=0,0,PRODUCT(1-BJ$103:BJ$126/Main!$B$10)*BJ103/(Main!$B$10-BJ103))</f>
        <v>0</v>
      </c>
      <c r="BK154" s="95" cm="1">
        <f t="array" ref="BK154">IF(Main!$B$10=0,0,PRODUCT(1-BK$103:BK$126/Main!$B$10)*BK103/(Main!$B$10-BK103))</f>
        <v>0</v>
      </c>
      <c r="BL154" s="95" cm="1">
        <f t="array" ref="BL154">IF(Main!$B$10=0,0,PRODUCT(1-BL$103:BL$126/Main!$B$10)*BL103/(Main!$B$10-BL103))</f>
        <v>0</v>
      </c>
      <c r="BM154" s="95" cm="1">
        <f t="array" ref="BM154">IF(Main!$B$10=0,0,PRODUCT(1-BM$103:BM$126/Main!$B$10)*BM103/(Main!$B$10-BM103))</f>
        <v>0</v>
      </c>
      <c r="BN154" s="95" cm="1">
        <f t="array" ref="BN154">IF(Main!$B$10=0,0,PRODUCT(1-BN$103:BN$126/Main!$B$10)*BN103/(Main!$B$10-BN103))</f>
        <v>0</v>
      </c>
      <c r="BO154" s="95" cm="1">
        <f t="array" ref="BO154">IF(Main!$B$10=0,0,PRODUCT(1-BO$103:BO$126/Main!$B$10)*BO103/(Main!$B$10-BO103))</f>
        <v>0</v>
      </c>
      <c r="BP154" s="95" cm="1">
        <f t="array" ref="BP154">IF(Main!$B$10=0,0,PRODUCT(1-BP$103:BP$126/Main!$B$10)*BP103/(Main!$B$10-BP103))</f>
        <v>0</v>
      </c>
      <c r="BQ154" s="95" cm="1">
        <f t="array" ref="BQ154">IF(Main!$B$10=0,0,PRODUCT(1-BQ$103:BQ$126/Main!$B$10)*BQ103/(Main!$B$10-BQ103))</f>
        <v>0</v>
      </c>
      <c r="BR154" s="95" cm="1">
        <f t="array" ref="BR154">IF(Main!$B$10=0,0,PRODUCT(1-BR$103:BR$126/Main!$B$10)*BR103/(Main!$B$10-BR103))</f>
        <v>0</v>
      </c>
    </row>
    <row r="155" spans="1:70" ht="10.5" x14ac:dyDescent="0.25">
      <c r="A155" s="89" t="s">
        <v>194</v>
      </c>
      <c r="B155" s="8" t="s">
        <v>166</v>
      </c>
      <c r="C155" s="8"/>
      <c r="D155" s="8"/>
      <c r="E155" s="95" cm="1">
        <f t="array" aca="1" ref="E155" ca="1">IF(Main!$B$9=0,0,PRODUCT(1-E$103:E$126/Main!$B$9)*E104/(Main!$B$9-E104))</f>
        <v>2.0045950954946604E-6</v>
      </c>
      <c r="F155" s="95" cm="1">
        <f t="array" aca="1" ref="F155" ca="1">IF(Main!$B$9=0,0,PRODUCT(1-F$103:F$126/Main!$B$9)*F104/(Main!$B$9-F104))</f>
        <v>2.1151368645587061E-6</v>
      </c>
      <c r="G155" s="95" cm="1">
        <f t="array" aca="1" ref="G155" ca="1">IF(Main!$B$9=0,0,PRODUCT(1-G$103:G$126/Main!$B$9)*G104/(Main!$B$9-G104))</f>
        <v>2.234134746284631E-6</v>
      </c>
      <c r="H155" s="95" cm="1">
        <f t="array" aca="1" ref="H155" ca="1">IF(Main!$B$9=0,0,PRODUCT(1-H$103:H$126/Main!$B$9)*H104/(Main!$B$9-H104))</f>
        <v>2.3620664672299743E-6</v>
      </c>
      <c r="I155" s="95" cm="1">
        <f t="array" aca="1" ref="I155" ca="1">IF(Main!$B$9=0,0,PRODUCT(1-I$103:I$126/Main!$B$9)*I104/(Main!$B$9-I104))</f>
        <v>2.4994274572879367E-6</v>
      </c>
      <c r="J155" s="95" cm="1">
        <f t="array" aca="1" ref="J155" ca="1">IF(Main!$B$9=0,0,PRODUCT(1-J$103:J$126/Main!$B$9)*J104/(Main!$B$9-J104))</f>
        <v>2.64673116137392E-6</v>
      </c>
      <c r="K155" s="95" cm="1">
        <f t="array" aca="1" ref="K155" ca="1">IF(Main!$B$9=0,0,PRODUCT(1-K$103:K$126/Main!$B$9)*K104/(Main!$B$9-K104))</f>
        <v>2.804509348913373E-6</v>
      </c>
      <c r="L155" s="95" cm="1">
        <f t="array" aca="1" ref="L155" ca="1">IF(Main!$B$9=0,0,PRODUCT(1-L$103:L$126/Main!$B$9)*L104/(Main!$B$9-L104))</f>
        <v>2.9733124209408661E-6</v>
      </c>
      <c r="M155" s="95" cm="1">
        <f t="array" aca="1" ref="M155" ca="1">IF(Main!$B$9=0,0,PRODUCT(1-M$103:M$126/Main!$B$9)*M104/(Main!$B$9-M104))</f>
        <v>3.1537097146108588E-6</v>
      </c>
      <c r="N155" s="95" cm="1">
        <f t="array" aca="1" ref="N155" ca="1">IF(Main!$B$9=0,0,PRODUCT(1-N$103:N$126/Main!$B$9)*N104/(Main!$B$9-N104))</f>
        <v>3.3462898049110673E-6</v>
      </c>
      <c r="O155" s="95" cm="1">
        <f t="array" aca="1" ref="O155" ca="1">IF(Main!$B$9=0,0,PRODUCT(1-O$103:O$126/Main!$B$9)*O104/(Main!$B$9-O104))</f>
        <v>3.5516608033593749E-6</v>
      </c>
      <c r="P155" s="95" cm="1">
        <f t="array" aca="1" ref="P155" ca="1">IF(Main!$B$9=0,0,PRODUCT(1-P$103:P$126/Main!$B$9)*P104/(Main!$B$9-P104))</f>
        <v>3.7704506534550788E-6</v>
      </c>
      <c r="Q155" s="95" cm="1">
        <f t="array" aca="1" ref="Q155" ca="1">IF(Main!$B$9=0,0,PRODUCT(1-Q$103:Q$126/Main!$B$9)*Q104/(Main!$B$9-Q104))</f>
        <v>4.0033074226448744E-6</v>
      </c>
      <c r="R155" s="95" cm="1">
        <f t="array" aca="1" ref="R155" ca="1">IF(Main!$B$9=0,0,PRODUCT(1-R$103:R$126/Main!$B$9)*R104/(Main!$B$9-R104))</f>
        <v>4.250899590553297E-6</v>
      </c>
      <c r="S155" s="95" cm="1">
        <f t="array" aca="1" ref="S155" ca="1">IF(Main!$B$9=0,0,PRODUCT(1-S$103:S$126/Main!$B$9)*S104/(Main!$B$9-S104))</f>
        <v>4.5139163332164872E-6</v>
      </c>
      <c r="T155" s="95" cm="1">
        <f t="array" aca="1" ref="T155" ca="1">IF(Main!$B$9=0,0,PRODUCT(1-T$103:T$126/Main!$B$9)*T104/(Main!$B$9-T104))</f>
        <v>4.7930678030469926E-6</v>
      </c>
      <c r="U155" s="95" cm="1">
        <f t="array" aca="1" ref="U155" ca="1">IF(Main!$B$9=0,0,PRODUCT(1-U$103:U$126/Main!$B$9)*U104/(Main!$B$9-U104))</f>
        <v>5.0890854042461013E-6</v>
      </c>
      <c r="V155" s="95" cm="1">
        <f t="array" aca="1" ref="V155" ca="1">IF(Main!$B$9=0,0,PRODUCT(1-V$103:V$126/Main!$B$9)*V104/(Main!$B$9-V104))</f>
        <v>5.4027220633685932E-6</v>
      </c>
      <c r="W155" s="95" cm="1">
        <f t="array" aca="1" ref="W155" ca="1">IF(Main!$B$9=0,0,PRODUCT(1-W$103:W$126/Main!$B$9)*W104/(Main!$B$9-W104))</f>
        <v>5.7347524947332311E-6</v>
      </c>
      <c r="X155" s="95" cm="1">
        <f t="array" aca="1" ref="X155" ca="1">IF(Main!$B$9=0,0,PRODUCT(1-X$103:X$126/Main!$B$9)*X104/(Main!$B$9-X104))</f>
        <v>6.0859734603603478E-6</v>
      </c>
      <c r="Y155" s="95" cm="1">
        <f t="array" aca="1" ref="Y155" ca="1">IF(Main!$B$9=0,0,PRODUCT(1-Y$103:Y$126/Main!$B$9)*Y104/(Main!$B$9-Y104))</f>
        <v>6.4572040241060985E-6</v>
      </c>
      <c r="Z155" s="95" cm="1">
        <f t="array" aca="1" ref="Z155" ca="1">IF(Main!$B$9=0,0,PRODUCT(1-Z$103:Z$126/Main!$B$9)*Z104/(Main!$B$9-Z104))</f>
        <v>6.8492857996506056E-6</v>
      </c>
      <c r="AA155" s="95" cm="1">
        <f t="array" aca="1" ref="AA155" ca="1">IF(Main!$B$9=0,0,PRODUCT(1-AA$103:AA$126/Main!$B$9)*AA104/(Main!$B$9-AA104))</f>
        <v>7.2630831919852794E-6</v>
      </c>
      <c r="AB155" s="95" cm="1">
        <f t="array" aca="1" ref="AB155" ca="1">IF(Main!$B$9=0,0,PRODUCT(1-AB$103:AB$126/Main!$B$9)*AB104/(Main!$B$9-AB104))</f>
        <v>7.6994836320320564E-6</v>
      </c>
      <c r="AC155" s="95" cm="1">
        <f t="array" aca="1" ref="AC155" ca="1">IF(Main!$B$9=0,0,PRODUCT(1-AC$103:AC$126/Main!$B$9)*AC104/(Main!$B$9-AC104))</f>
        <v>8.1593978040152138E-6</v>
      </c>
      <c r="AD155" s="95" cm="1">
        <f t="array" aca="1" ref="AD155" ca="1">IF(Main!$B$9=0,0,PRODUCT(1-AD$103:AD$126/Main!$B$9)*AD104/(Main!$B$9-AD104))</f>
        <v>8.6437598651938297E-6</v>
      </c>
      <c r="AE155" s="95" cm="1">
        <f t="array" aca="1" ref="AE155" ca="1">IF(Main!$B$9=0,0,PRODUCT(1-AE$103:AE$126/Main!$B$9)*AE104/(Main!$B$9-AE104))</f>
        <v>9.1535276575507065E-6</v>
      </c>
      <c r="AF155" s="95" cm="1">
        <f t="array" aca="1" ref="AF155" ca="1">IF(Main!$B$9=0,0,PRODUCT(1-AF$103:AF$126/Main!$B$9)*AF104/(Main!$B$9-AF104))</f>
        <v>9.6896829110211997E-6</v>
      </c>
      <c r="AG155" s="95" cm="1">
        <f t="array" aca="1" ref="AG155" ca="1">IF(Main!$B$9=0,0,PRODUCT(1-AG$103:AG$126/Main!$B$9)*AG104/(Main!$B$9-AG104))</f>
        <v>1.0253231437832996E-5</v>
      </c>
      <c r="AH155" s="95" cm="1">
        <f t="array" aca="1" ref="AH155" ca="1">IF(Main!$B$9=0,0,PRODUCT(1-AH$103:AH$126/Main!$B$9)*AH104/(Main!$B$9-AH104))</f>
        <v>1.0845203317515841E-5</v>
      </c>
      <c r="AI155" s="95" cm="1">
        <f t="array" aca="1" ref="AI155" ca="1">IF(Main!$B$9=0,0,PRODUCT(1-AI$103:AI$126/Main!$B$9)*AI104/(Main!$B$9-AI104))</f>
        <v>1.146665307212783E-5</v>
      </c>
      <c r="AJ155" s="95" cm="1">
        <f t="array" aca="1" ref="AJ155" ca="1">IF(Main!$B$9=0,0,PRODUCT(1-AJ$103:AJ$126/Main!$B$9)*AJ104/(Main!$B$9-AJ104))</f>
        <v>1.2118659831233105E-5</v>
      </c>
      <c r="AK155" s="14"/>
      <c r="AL155" s="14"/>
      <c r="AM155" s="95" cm="1">
        <f t="array" ref="AM155">IF(Main!$B$10=0,0,PRODUCT(1-AM$103:AM$126/Main!$B$10)*AM104/(Main!$B$10-AM104))</f>
        <v>0</v>
      </c>
      <c r="AN155" s="95" cm="1">
        <f t="array" ref="AN155">IF(Main!$B$10=0,0,PRODUCT(1-AN$103:AN$126/Main!$B$10)*AN104/(Main!$B$10-AN104))</f>
        <v>0</v>
      </c>
      <c r="AO155" s="95" cm="1">
        <f t="array" ref="AO155">IF(Main!$B$10=0,0,PRODUCT(1-AO$103:AO$126/Main!$B$10)*AO104/(Main!$B$10-AO104))</f>
        <v>0</v>
      </c>
      <c r="AP155" s="95" cm="1">
        <f t="array" ref="AP155">IF(Main!$B$10=0,0,PRODUCT(1-AP$103:AP$126/Main!$B$10)*AP104/(Main!$B$10-AP104))</f>
        <v>0</v>
      </c>
      <c r="AQ155" s="95" cm="1">
        <f t="array" ref="AQ155">IF(Main!$B$10=0,0,PRODUCT(1-AQ$103:AQ$126/Main!$B$10)*AQ104/(Main!$B$10-AQ104))</f>
        <v>0</v>
      </c>
      <c r="AR155" s="95" cm="1">
        <f t="array" ref="AR155">IF(Main!$B$10=0,0,PRODUCT(1-AR$103:AR$126/Main!$B$10)*AR104/(Main!$B$10-AR104))</f>
        <v>0</v>
      </c>
      <c r="AS155" s="95" cm="1">
        <f t="array" ref="AS155">IF(Main!$B$10=0,0,PRODUCT(1-AS$103:AS$126/Main!$B$10)*AS104/(Main!$B$10-AS104))</f>
        <v>0</v>
      </c>
      <c r="AT155" s="95" cm="1">
        <f t="array" ref="AT155">IF(Main!$B$10=0,0,PRODUCT(1-AT$103:AT$126/Main!$B$10)*AT104/(Main!$B$10-AT104))</f>
        <v>0</v>
      </c>
      <c r="AU155" s="95" cm="1">
        <f t="array" ref="AU155">IF(Main!$B$10=0,0,PRODUCT(1-AU$103:AU$126/Main!$B$10)*AU104/(Main!$B$10-AU104))</f>
        <v>0</v>
      </c>
      <c r="AV155" s="95" cm="1">
        <f t="array" ref="AV155">IF(Main!$B$10=0,0,PRODUCT(1-AV$103:AV$126/Main!$B$10)*AV104/(Main!$B$10-AV104))</f>
        <v>0</v>
      </c>
      <c r="AW155" s="95" cm="1">
        <f t="array" ref="AW155">IF(Main!$B$10=0,0,PRODUCT(1-AW$103:AW$126/Main!$B$10)*AW104/(Main!$B$10-AW104))</f>
        <v>0</v>
      </c>
      <c r="AX155" s="95" cm="1">
        <f t="array" ref="AX155">IF(Main!$B$10=0,0,PRODUCT(1-AX$103:AX$126/Main!$B$10)*AX104/(Main!$B$10-AX104))</f>
        <v>0</v>
      </c>
      <c r="AY155" s="95" cm="1">
        <f t="array" ref="AY155">IF(Main!$B$10=0,0,PRODUCT(1-AY$103:AY$126/Main!$B$10)*AY104/(Main!$B$10-AY104))</f>
        <v>0</v>
      </c>
      <c r="AZ155" s="95" cm="1">
        <f t="array" ref="AZ155">IF(Main!$B$10=0,0,PRODUCT(1-AZ$103:AZ$126/Main!$B$10)*AZ104/(Main!$B$10-AZ104))</f>
        <v>0</v>
      </c>
      <c r="BA155" s="95" cm="1">
        <f t="array" ref="BA155">IF(Main!$B$10=0,0,PRODUCT(1-BA$103:BA$126/Main!$B$10)*BA104/(Main!$B$10-BA104))</f>
        <v>0</v>
      </c>
      <c r="BB155" s="95" cm="1">
        <f t="array" ref="BB155">IF(Main!$B$10=0,0,PRODUCT(1-BB$103:BB$126/Main!$B$10)*BB104/(Main!$B$10-BB104))</f>
        <v>0</v>
      </c>
      <c r="BC155" s="95" cm="1">
        <f t="array" ref="BC155">IF(Main!$B$10=0,0,PRODUCT(1-BC$103:BC$126/Main!$B$10)*BC104/(Main!$B$10-BC104))</f>
        <v>0</v>
      </c>
      <c r="BD155" s="95" cm="1">
        <f t="array" ref="BD155">IF(Main!$B$10=0,0,PRODUCT(1-BD$103:BD$126/Main!$B$10)*BD104/(Main!$B$10-BD104))</f>
        <v>0</v>
      </c>
      <c r="BE155" s="95" cm="1">
        <f t="array" ref="BE155">IF(Main!$B$10=0,0,PRODUCT(1-BE$103:BE$126/Main!$B$10)*BE104/(Main!$B$10-BE104))</f>
        <v>0</v>
      </c>
      <c r="BF155" s="95" cm="1">
        <f t="array" ref="BF155">IF(Main!$B$10=0,0,PRODUCT(1-BF$103:BF$126/Main!$B$10)*BF104/(Main!$B$10-BF104))</f>
        <v>0</v>
      </c>
      <c r="BG155" s="95" cm="1">
        <f t="array" ref="BG155">IF(Main!$B$10=0,0,PRODUCT(1-BG$103:BG$126/Main!$B$10)*BG104/(Main!$B$10-BG104))</f>
        <v>0</v>
      </c>
      <c r="BH155" s="95" cm="1">
        <f t="array" ref="BH155">IF(Main!$B$10=0,0,PRODUCT(1-BH$103:BH$126/Main!$B$10)*BH104/(Main!$B$10-BH104))</f>
        <v>0</v>
      </c>
      <c r="BI155" s="95" cm="1">
        <f t="array" ref="BI155">IF(Main!$B$10=0,0,PRODUCT(1-BI$103:BI$126/Main!$B$10)*BI104/(Main!$B$10-BI104))</f>
        <v>0</v>
      </c>
      <c r="BJ155" s="95" cm="1">
        <f t="array" ref="BJ155">IF(Main!$B$10=0,0,PRODUCT(1-BJ$103:BJ$126/Main!$B$10)*BJ104/(Main!$B$10-BJ104))</f>
        <v>0</v>
      </c>
      <c r="BK155" s="95" cm="1">
        <f t="array" ref="BK155">IF(Main!$B$10=0,0,PRODUCT(1-BK$103:BK$126/Main!$B$10)*BK104/(Main!$B$10-BK104))</f>
        <v>0</v>
      </c>
      <c r="BL155" s="95" cm="1">
        <f t="array" ref="BL155">IF(Main!$B$10=0,0,PRODUCT(1-BL$103:BL$126/Main!$B$10)*BL104/(Main!$B$10-BL104))</f>
        <v>0</v>
      </c>
      <c r="BM155" s="95" cm="1">
        <f t="array" ref="BM155">IF(Main!$B$10=0,0,PRODUCT(1-BM$103:BM$126/Main!$B$10)*BM104/(Main!$B$10-BM104))</f>
        <v>0</v>
      </c>
      <c r="BN155" s="95" cm="1">
        <f t="array" ref="BN155">IF(Main!$B$10=0,0,PRODUCT(1-BN$103:BN$126/Main!$B$10)*BN104/(Main!$B$10-BN104))</f>
        <v>0</v>
      </c>
      <c r="BO155" s="95" cm="1">
        <f t="array" ref="BO155">IF(Main!$B$10=0,0,PRODUCT(1-BO$103:BO$126/Main!$B$10)*BO104/(Main!$B$10-BO104))</f>
        <v>0</v>
      </c>
      <c r="BP155" s="95" cm="1">
        <f t="array" ref="BP155">IF(Main!$B$10=0,0,PRODUCT(1-BP$103:BP$126/Main!$B$10)*BP104/(Main!$B$10-BP104))</f>
        <v>0</v>
      </c>
      <c r="BQ155" s="95" cm="1">
        <f t="array" ref="BQ155">IF(Main!$B$10=0,0,PRODUCT(1-BQ$103:BQ$126/Main!$B$10)*BQ104/(Main!$B$10-BQ104))</f>
        <v>0</v>
      </c>
      <c r="BR155" s="95" cm="1">
        <f t="array" ref="BR155">IF(Main!$B$10=0,0,PRODUCT(1-BR$103:BR$126/Main!$B$10)*BR104/(Main!$B$10-BR104))</f>
        <v>0</v>
      </c>
    </row>
    <row r="156" spans="1:70" ht="10.5" x14ac:dyDescent="0.25">
      <c r="A156" s="89"/>
      <c r="B156" s="8" t="s">
        <v>168</v>
      </c>
      <c r="C156" s="8"/>
      <c r="D156" s="8"/>
      <c r="E156" s="95" cm="1">
        <f t="array" aca="1" ref="E156" ca="1">IF(Main!$B$9=0,0,PRODUCT(1-E$103:E$126/Main!$B$9)*E105/(Main!$B$9-E105))</f>
        <v>0</v>
      </c>
      <c r="F156" s="95" cm="1">
        <f t="array" aca="1" ref="F156" ca="1">IF(Main!$B$9=0,0,PRODUCT(1-F$103:F$126/Main!$B$9)*F105/(Main!$B$9-F105))</f>
        <v>0</v>
      </c>
      <c r="G156" s="95" cm="1">
        <f t="array" aca="1" ref="G156" ca="1">IF(Main!$B$9=0,0,PRODUCT(1-G$103:G$126/Main!$B$9)*G105/(Main!$B$9-G105))</f>
        <v>0</v>
      </c>
      <c r="H156" s="95" cm="1">
        <f t="array" aca="1" ref="H156" ca="1">IF(Main!$B$9=0,0,PRODUCT(1-H$103:H$126/Main!$B$9)*H105/(Main!$B$9-H105))</f>
        <v>0</v>
      </c>
      <c r="I156" s="95" cm="1">
        <f t="array" aca="1" ref="I156" ca="1">IF(Main!$B$9=0,0,PRODUCT(1-I$103:I$126/Main!$B$9)*I105/(Main!$B$9-I105))</f>
        <v>0</v>
      </c>
      <c r="J156" s="95" cm="1">
        <f t="array" aca="1" ref="J156" ca="1">IF(Main!$B$9=0,0,PRODUCT(1-J$103:J$126/Main!$B$9)*J105/(Main!$B$9-J105))</f>
        <v>0</v>
      </c>
      <c r="K156" s="95" cm="1">
        <f t="array" aca="1" ref="K156" ca="1">IF(Main!$B$9=0,0,PRODUCT(1-K$103:K$126/Main!$B$9)*K105/(Main!$B$9-K105))</f>
        <v>0</v>
      </c>
      <c r="L156" s="95" cm="1">
        <f t="array" aca="1" ref="L156" ca="1">IF(Main!$B$9=0,0,PRODUCT(1-L$103:L$126/Main!$B$9)*L105/(Main!$B$9-L105))</f>
        <v>0</v>
      </c>
      <c r="M156" s="95" cm="1">
        <f t="array" aca="1" ref="M156" ca="1">IF(Main!$B$9=0,0,PRODUCT(1-M$103:M$126/Main!$B$9)*M105/(Main!$B$9-M105))</f>
        <v>0</v>
      </c>
      <c r="N156" s="95" cm="1">
        <f t="array" aca="1" ref="N156" ca="1">IF(Main!$B$9=0,0,PRODUCT(1-N$103:N$126/Main!$B$9)*N105/(Main!$B$9-N105))</f>
        <v>0</v>
      </c>
      <c r="O156" s="95" cm="1">
        <f t="array" aca="1" ref="O156" ca="1">IF(Main!$B$9=0,0,PRODUCT(1-O$103:O$126/Main!$B$9)*O105/(Main!$B$9-O105))</f>
        <v>0</v>
      </c>
      <c r="P156" s="95" cm="1">
        <f t="array" aca="1" ref="P156" ca="1">IF(Main!$B$9=0,0,PRODUCT(1-P$103:P$126/Main!$B$9)*P105/(Main!$B$9-P105))</f>
        <v>0</v>
      </c>
      <c r="Q156" s="95" cm="1">
        <f t="array" aca="1" ref="Q156" ca="1">IF(Main!$B$9=0,0,PRODUCT(1-Q$103:Q$126/Main!$B$9)*Q105/(Main!$B$9-Q105))</f>
        <v>0</v>
      </c>
      <c r="R156" s="95" cm="1">
        <f t="array" aca="1" ref="R156" ca="1">IF(Main!$B$9=0,0,PRODUCT(1-R$103:R$126/Main!$B$9)*R105/(Main!$B$9-R105))</f>
        <v>0</v>
      </c>
      <c r="S156" s="95" cm="1">
        <f t="array" aca="1" ref="S156" ca="1">IF(Main!$B$9=0,0,PRODUCT(1-S$103:S$126/Main!$B$9)*S105/(Main!$B$9-S105))</f>
        <v>0</v>
      </c>
      <c r="T156" s="95" cm="1">
        <f t="array" aca="1" ref="T156" ca="1">IF(Main!$B$9=0,0,PRODUCT(1-T$103:T$126/Main!$B$9)*T105/(Main!$B$9-T105))</f>
        <v>0</v>
      </c>
      <c r="U156" s="95" cm="1">
        <f t="array" aca="1" ref="U156" ca="1">IF(Main!$B$9=0,0,PRODUCT(1-U$103:U$126/Main!$B$9)*U105/(Main!$B$9-U105))</f>
        <v>0</v>
      </c>
      <c r="V156" s="95" cm="1">
        <f t="array" aca="1" ref="V156" ca="1">IF(Main!$B$9=0,0,PRODUCT(1-V$103:V$126/Main!$B$9)*V105/(Main!$B$9-V105))</f>
        <v>0</v>
      </c>
      <c r="W156" s="95" cm="1">
        <f t="array" aca="1" ref="W156" ca="1">IF(Main!$B$9=0,0,PRODUCT(1-W$103:W$126/Main!$B$9)*W105/(Main!$B$9-W105))</f>
        <v>0</v>
      </c>
      <c r="X156" s="95" cm="1">
        <f t="array" aca="1" ref="X156" ca="1">IF(Main!$B$9=0,0,PRODUCT(1-X$103:X$126/Main!$B$9)*X105/(Main!$B$9-X105))</f>
        <v>0</v>
      </c>
      <c r="Y156" s="95" cm="1">
        <f t="array" aca="1" ref="Y156" ca="1">IF(Main!$B$9=0,0,PRODUCT(1-Y$103:Y$126/Main!$B$9)*Y105/(Main!$B$9-Y105))</f>
        <v>0</v>
      </c>
      <c r="Z156" s="95" cm="1">
        <f t="array" aca="1" ref="Z156" ca="1">IF(Main!$B$9=0,0,PRODUCT(1-Z$103:Z$126/Main!$B$9)*Z105/(Main!$B$9-Z105))</f>
        <v>0</v>
      </c>
      <c r="AA156" s="95" cm="1">
        <f t="array" aca="1" ref="AA156" ca="1">IF(Main!$B$9=0,0,PRODUCT(1-AA$103:AA$126/Main!$B$9)*AA105/(Main!$B$9-AA105))</f>
        <v>0</v>
      </c>
      <c r="AB156" s="95" cm="1">
        <f t="array" aca="1" ref="AB156" ca="1">IF(Main!$B$9=0,0,PRODUCT(1-AB$103:AB$126/Main!$B$9)*AB105/(Main!$B$9-AB105))</f>
        <v>0</v>
      </c>
      <c r="AC156" s="95" cm="1">
        <f t="array" aca="1" ref="AC156" ca="1">IF(Main!$B$9=0,0,PRODUCT(1-AC$103:AC$126/Main!$B$9)*AC105/(Main!$B$9-AC105))</f>
        <v>0</v>
      </c>
      <c r="AD156" s="95" cm="1">
        <f t="array" aca="1" ref="AD156" ca="1">IF(Main!$B$9=0,0,PRODUCT(1-AD$103:AD$126/Main!$B$9)*AD105/(Main!$B$9-AD105))</f>
        <v>0</v>
      </c>
      <c r="AE156" s="95" cm="1">
        <f t="array" aca="1" ref="AE156" ca="1">IF(Main!$B$9=0,0,PRODUCT(1-AE$103:AE$126/Main!$B$9)*AE105/(Main!$B$9-AE105))</f>
        <v>0</v>
      </c>
      <c r="AF156" s="95" cm="1">
        <f t="array" aca="1" ref="AF156" ca="1">IF(Main!$B$9=0,0,PRODUCT(1-AF$103:AF$126/Main!$B$9)*AF105/(Main!$B$9-AF105))</f>
        <v>0</v>
      </c>
      <c r="AG156" s="95" cm="1">
        <f t="array" aca="1" ref="AG156" ca="1">IF(Main!$B$9=0,0,PRODUCT(1-AG$103:AG$126/Main!$B$9)*AG105/(Main!$B$9-AG105))</f>
        <v>0</v>
      </c>
      <c r="AH156" s="95" cm="1">
        <f t="array" aca="1" ref="AH156" ca="1">IF(Main!$B$9=0,0,PRODUCT(1-AH$103:AH$126/Main!$B$9)*AH105/(Main!$B$9-AH105))</f>
        <v>0</v>
      </c>
      <c r="AI156" s="95" cm="1">
        <f t="array" aca="1" ref="AI156" ca="1">IF(Main!$B$9=0,0,PRODUCT(1-AI$103:AI$126/Main!$B$9)*AI105/(Main!$B$9-AI105))</f>
        <v>0</v>
      </c>
      <c r="AJ156" s="95" cm="1">
        <f t="array" aca="1" ref="AJ156" ca="1">IF(Main!$B$9=0,0,PRODUCT(1-AJ$103:AJ$126/Main!$B$9)*AJ105/(Main!$B$9-AJ105))</f>
        <v>0</v>
      </c>
      <c r="AK156" s="14"/>
      <c r="AL156" s="14"/>
      <c r="AM156" s="95" cm="1">
        <f t="array" ref="AM156">IF(Main!$B$10=0,0,PRODUCT(1-AM$103:AM$126/Main!$B$10)*AM105/(Main!$B$10-AM105))</f>
        <v>0</v>
      </c>
      <c r="AN156" s="95" cm="1">
        <f t="array" ref="AN156">IF(Main!$B$10=0,0,PRODUCT(1-AN$103:AN$126/Main!$B$10)*AN105/(Main!$B$10-AN105))</f>
        <v>0</v>
      </c>
      <c r="AO156" s="95" cm="1">
        <f t="array" ref="AO156">IF(Main!$B$10=0,0,PRODUCT(1-AO$103:AO$126/Main!$B$10)*AO105/(Main!$B$10-AO105))</f>
        <v>0</v>
      </c>
      <c r="AP156" s="95" cm="1">
        <f t="array" ref="AP156">IF(Main!$B$10=0,0,PRODUCT(1-AP$103:AP$126/Main!$B$10)*AP105/(Main!$B$10-AP105))</f>
        <v>0</v>
      </c>
      <c r="AQ156" s="95" cm="1">
        <f t="array" ref="AQ156">IF(Main!$B$10=0,0,PRODUCT(1-AQ$103:AQ$126/Main!$B$10)*AQ105/(Main!$B$10-AQ105))</f>
        <v>0</v>
      </c>
      <c r="AR156" s="95" cm="1">
        <f t="array" ref="AR156">IF(Main!$B$10=0,0,PRODUCT(1-AR$103:AR$126/Main!$B$10)*AR105/(Main!$B$10-AR105))</f>
        <v>0</v>
      </c>
      <c r="AS156" s="95" cm="1">
        <f t="array" ref="AS156">IF(Main!$B$10=0,0,PRODUCT(1-AS$103:AS$126/Main!$B$10)*AS105/(Main!$B$10-AS105))</f>
        <v>0</v>
      </c>
      <c r="AT156" s="95" cm="1">
        <f t="array" ref="AT156">IF(Main!$B$10=0,0,PRODUCT(1-AT$103:AT$126/Main!$B$10)*AT105/(Main!$B$10-AT105))</f>
        <v>0</v>
      </c>
      <c r="AU156" s="95" cm="1">
        <f t="array" ref="AU156">IF(Main!$B$10=0,0,PRODUCT(1-AU$103:AU$126/Main!$B$10)*AU105/(Main!$B$10-AU105))</f>
        <v>0</v>
      </c>
      <c r="AV156" s="95" cm="1">
        <f t="array" ref="AV156">IF(Main!$B$10=0,0,PRODUCT(1-AV$103:AV$126/Main!$B$10)*AV105/(Main!$B$10-AV105))</f>
        <v>0</v>
      </c>
      <c r="AW156" s="95" cm="1">
        <f t="array" ref="AW156">IF(Main!$B$10=0,0,PRODUCT(1-AW$103:AW$126/Main!$B$10)*AW105/(Main!$B$10-AW105))</f>
        <v>0</v>
      </c>
      <c r="AX156" s="95" cm="1">
        <f t="array" ref="AX156">IF(Main!$B$10=0,0,PRODUCT(1-AX$103:AX$126/Main!$B$10)*AX105/(Main!$B$10-AX105))</f>
        <v>0</v>
      </c>
      <c r="AY156" s="95" cm="1">
        <f t="array" ref="AY156">IF(Main!$B$10=0,0,PRODUCT(1-AY$103:AY$126/Main!$B$10)*AY105/(Main!$B$10-AY105))</f>
        <v>0</v>
      </c>
      <c r="AZ156" s="95" cm="1">
        <f t="array" ref="AZ156">IF(Main!$B$10=0,0,PRODUCT(1-AZ$103:AZ$126/Main!$B$10)*AZ105/(Main!$B$10-AZ105))</f>
        <v>0</v>
      </c>
      <c r="BA156" s="95" cm="1">
        <f t="array" ref="BA156">IF(Main!$B$10=0,0,PRODUCT(1-BA$103:BA$126/Main!$B$10)*BA105/(Main!$B$10-BA105))</f>
        <v>0</v>
      </c>
      <c r="BB156" s="95" cm="1">
        <f t="array" ref="BB156">IF(Main!$B$10=0,0,PRODUCT(1-BB$103:BB$126/Main!$B$10)*BB105/(Main!$B$10-BB105))</f>
        <v>0</v>
      </c>
      <c r="BC156" s="95" cm="1">
        <f t="array" ref="BC156">IF(Main!$B$10=0,0,PRODUCT(1-BC$103:BC$126/Main!$B$10)*BC105/(Main!$B$10-BC105))</f>
        <v>0</v>
      </c>
      <c r="BD156" s="95" cm="1">
        <f t="array" ref="BD156">IF(Main!$B$10=0,0,PRODUCT(1-BD$103:BD$126/Main!$B$10)*BD105/(Main!$B$10-BD105))</f>
        <v>0</v>
      </c>
      <c r="BE156" s="95" cm="1">
        <f t="array" ref="BE156">IF(Main!$B$10=0,0,PRODUCT(1-BE$103:BE$126/Main!$B$10)*BE105/(Main!$B$10-BE105))</f>
        <v>0</v>
      </c>
      <c r="BF156" s="95" cm="1">
        <f t="array" ref="BF156">IF(Main!$B$10=0,0,PRODUCT(1-BF$103:BF$126/Main!$B$10)*BF105/(Main!$B$10-BF105))</f>
        <v>0</v>
      </c>
      <c r="BG156" s="95" cm="1">
        <f t="array" ref="BG156">IF(Main!$B$10=0,0,PRODUCT(1-BG$103:BG$126/Main!$B$10)*BG105/(Main!$B$10-BG105))</f>
        <v>0</v>
      </c>
      <c r="BH156" s="95" cm="1">
        <f t="array" ref="BH156">IF(Main!$B$10=0,0,PRODUCT(1-BH$103:BH$126/Main!$B$10)*BH105/(Main!$B$10-BH105))</f>
        <v>0</v>
      </c>
      <c r="BI156" s="95" cm="1">
        <f t="array" ref="BI156">IF(Main!$B$10=0,0,PRODUCT(1-BI$103:BI$126/Main!$B$10)*BI105/(Main!$B$10-BI105))</f>
        <v>0</v>
      </c>
      <c r="BJ156" s="95" cm="1">
        <f t="array" ref="BJ156">IF(Main!$B$10=0,0,PRODUCT(1-BJ$103:BJ$126/Main!$B$10)*BJ105/(Main!$B$10-BJ105))</f>
        <v>0</v>
      </c>
      <c r="BK156" s="95" cm="1">
        <f t="array" ref="BK156">IF(Main!$B$10=0,0,PRODUCT(1-BK$103:BK$126/Main!$B$10)*BK105/(Main!$B$10-BK105))</f>
        <v>0</v>
      </c>
      <c r="BL156" s="95" cm="1">
        <f t="array" ref="BL156">IF(Main!$B$10=0,0,PRODUCT(1-BL$103:BL$126/Main!$B$10)*BL105/(Main!$B$10-BL105))</f>
        <v>0</v>
      </c>
      <c r="BM156" s="95" cm="1">
        <f t="array" ref="BM156">IF(Main!$B$10=0,0,PRODUCT(1-BM$103:BM$126/Main!$B$10)*BM105/(Main!$B$10-BM105))</f>
        <v>0</v>
      </c>
      <c r="BN156" s="95" cm="1">
        <f t="array" ref="BN156">IF(Main!$B$10=0,0,PRODUCT(1-BN$103:BN$126/Main!$B$10)*BN105/(Main!$B$10-BN105))</f>
        <v>0</v>
      </c>
      <c r="BO156" s="95" cm="1">
        <f t="array" ref="BO156">IF(Main!$B$10=0,0,PRODUCT(1-BO$103:BO$126/Main!$B$10)*BO105/(Main!$B$10-BO105))</f>
        <v>0</v>
      </c>
      <c r="BP156" s="95" cm="1">
        <f t="array" ref="BP156">IF(Main!$B$10=0,0,PRODUCT(1-BP$103:BP$126/Main!$B$10)*BP105/(Main!$B$10-BP105))</f>
        <v>0</v>
      </c>
      <c r="BQ156" s="95" cm="1">
        <f t="array" ref="BQ156">IF(Main!$B$10=0,0,PRODUCT(1-BQ$103:BQ$126/Main!$B$10)*BQ105/(Main!$B$10-BQ105))</f>
        <v>0</v>
      </c>
      <c r="BR156" s="95" cm="1">
        <f t="array" ref="BR156">IF(Main!$B$10=0,0,PRODUCT(1-BR$103:BR$126/Main!$B$10)*BR105/(Main!$B$10-BR105))</f>
        <v>0</v>
      </c>
    </row>
    <row r="157" spans="1:70" ht="10.5" x14ac:dyDescent="0.25">
      <c r="B157" s="8" t="s">
        <v>169</v>
      </c>
      <c r="C157" s="8"/>
      <c r="D157" s="8"/>
      <c r="E157" s="95" cm="1">
        <f t="array" aca="1" ref="E157" ca="1">IF(Main!$B$9=0,0,PRODUCT(1-E$103:E$126/Main!$B$9)*E106/(Main!$B$9-E106))</f>
        <v>0</v>
      </c>
      <c r="F157" s="95" cm="1">
        <f t="array" aca="1" ref="F157" ca="1">IF(Main!$B$9=0,0,PRODUCT(1-F$103:F$126/Main!$B$9)*F106/(Main!$B$9-F106))</f>
        <v>0</v>
      </c>
      <c r="G157" s="95" cm="1">
        <f t="array" aca="1" ref="G157" ca="1">IF(Main!$B$9=0,0,PRODUCT(1-G$103:G$126/Main!$B$9)*G106/(Main!$B$9-G106))</f>
        <v>0</v>
      </c>
      <c r="H157" s="95" cm="1">
        <f t="array" aca="1" ref="H157" ca="1">IF(Main!$B$9=0,0,PRODUCT(1-H$103:H$126/Main!$B$9)*H106/(Main!$B$9-H106))</f>
        <v>0</v>
      </c>
      <c r="I157" s="95" cm="1">
        <f t="array" aca="1" ref="I157" ca="1">IF(Main!$B$9=0,0,PRODUCT(1-I$103:I$126/Main!$B$9)*I106/(Main!$B$9-I106))</f>
        <v>0</v>
      </c>
      <c r="J157" s="95" cm="1">
        <f t="array" aca="1" ref="J157" ca="1">IF(Main!$B$9=0,0,PRODUCT(1-J$103:J$126/Main!$B$9)*J106/(Main!$B$9-J106))</f>
        <v>0</v>
      </c>
      <c r="K157" s="95" cm="1">
        <f t="array" aca="1" ref="K157" ca="1">IF(Main!$B$9=0,0,PRODUCT(1-K$103:K$126/Main!$B$9)*K106/(Main!$B$9-K106))</f>
        <v>0</v>
      </c>
      <c r="L157" s="95" cm="1">
        <f t="array" aca="1" ref="L157" ca="1">IF(Main!$B$9=0,0,PRODUCT(1-L$103:L$126/Main!$B$9)*L106/(Main!$B$9-L106))</f>
        <v>0</v>
      </c>
      <c r="M157" s="95" cm="1">
        <f t="array" aca="1" ref="M157" ca="1">IF(Main!$B$9=0,0,PRODUCT(1-M$103:M$126/Main!$B$9)*M106/(Main!$B$9-M106))</f>
        <v>0</v>
      </c>
      <c r="N157" s="95" cm="1">
        <f t="array" aca="1" ref="N157" ca="1">IF(Main!$B$9=0,0,PRODUCT(1-N$103:N$126/Main!$B$9)*N106/(Main!$B$9-N106))</f>
        <v>0</v>
      </c>
      <c r="O157" s="95" cm="1">
        <f t="array" aca="1" ref="O157" ca="1">IF(Main!$B$9=0,0,PRODUCT(1-O$103:O$126/Main!$B$9)*O106/(Main!$B$9-O106))</f>
        <v>0</v>
      </c>
      <c r="P157" s="95" cm="1">
        <f t="array" aca="1" ref="P157" ca="1">IF(Main!$B$9=0,0,PRODUCT(1-P$103:P$126/Main!$B$9)*P106/(Main!$B$9-P106))</f>
        <v>0</v>
      </c>
      <c r="Q157" s="95" cm="1">
        <f t="array" aca="1" ref="Q157" ca="1">IF(Main!$B$9=0,0,PRODUCT(1-Q$103:Q$126/Main!$B$9)*Q106/(Main!$B$9-Q106))</f>
        <v>0</v>
      </c>
      <c r="R157" s="95" cm="1">
        <f t="array" aca="1" ref="R157" ca="1">IF(Main!$B$9=0,0,PRODUCT(1-R$103:R$126/Main!$B$9)*R106/(Main!$B$9-R106))</f>
        <v>0</v>
      </c>
      <c r="S157" s="95" cm="1">
        <f t="array" aca="1" ref="S157" ca="1">IF(Main!$B$9=0,0,PRODUCT(1-S$103:S$126/Main!$B$9)*S106/(Main!$B$9-S106))</f>
        <v>0</v>
      </c>
      <c r="T157" s="95" cm="1">
        <f t="array" aca="1" ref="T157" ca="1">IF(Main!$B$9=0,0,PRODUCT(1-T$103:T$126/Main!$B$9)*T106/(Main!$B$9-T106))</f>
        <v>0</v>
      </c>
      <c r="U157" s="95" cm="1">
        <f t="array" aca="1" ref="U157" ca="1">IF(Main!$B$9=0,0,PRODUCT(1-U$103:U$126/Main!$B$9)*U106/(Main!$B$9-U106))</f>
        <v>0</v>
      </c>
      <c r="V157" s="95" cm="1">
        <f t="array" aca="1" ref="V157" ca="1">IF(Main!$B$9=0,0,PRODUCT(1-V$103:V$126/Main!$B$9)*V106/(Main!$B$9-V106))</f>
        <v>0</v>
      </c>
      <c r="W157" s="95" cm="1">
        <f t="array" aca="1" ref="W157" ca="1">IF(Main!$B$9=0,0,PRODUCT(1-W$103:W$126/Main!$B$9)*W106/(Main!$B$9-W106))</f>
        <v>0</v>
      </c>
      <c r="X157" s="95" cm="1">
        <f t="array" aca="1" ref="X157" ca="1">IF(Main!$B$9=0,0,PRODUCT(1-X$103:X$126/Main!$B$9)*X106/(Main!$B$9-X106))</f>
        <v>0</v>
      </c>
      <c r="Y157" s="95" cm="1">
        <f t="array" aca="1" ref="Y157" ca="1">IF(Main!$B$9=0,0,PRODUCT(1-Y$103:Y$126/Main!$B$9)*Y106/(Main!$B$9-Y106))</f>
        <v>0</v>
      </c>
      <c r="Z157" s="95" cm="1">
        <f t="array" aca="1" ref="Z157" ca="1">IF(Main!$B$9=0,0,PRODUCT(1-Z$103:Z$126/Main!$B$9)*Z106/(Main!$B$9-Z106))</f>
        <v>0</v>
      </c>
      <c r="AA157" s="95" cm="1">
        <f t="array" aca="1" ref="AA157" ca="1">IF(Main!$B$9=0,0,PRODUCT(1-AA$103:AA$126/Main!$B$9)*AA106/(Main!$B$9-AA106))</f>
        <v>0</v>
      </c>
      <c r="AB157" s="95" cm="1">
        <f t="array" aca="1" ref="AB157" ca="1">IF(Main!$B$9=0,0,PRODUCT(1-AB$103:AB$126/Main!$B$9)*AB106/(Main!$B$9-AB106))</f>
        <v>0</v>
      </c>
      <c r="AC157" s="95" cm="1">
        <f t="array" aca="1" ref="AC157" ca="1">IF(Main!$B$9=0,0,PRODUCT(1-AC$103:AC$126/Main!$B$9)*AC106/(Main!$B$9-AC106))</f>
        <v>0</v>
      </c>
      <c r="AD157" s="95" cm="1">
        <f t="array" aca="1" ref="AD157" ca="1">IF(Main!$B$9=0,0,PRODUCT(1-AD$103:AD$126/Main!$B$9)*AD106/(Main!$B$9-AD106))</f>
        <v>0</v>
      </c>
      <c r="AE157" s="95" cm="1">
        <f t="array" aca="1" ref="AE157" ca="1">IF(Main!$B$9=0,0,PRODUCT(1-AE$103:AE$126/Main!$B$9)*AE106/(Main!$B$9-AE106))</f>
        <v>0</v>
      </c>
      <c r="AF157" s="95" cm="1">
        <f t="array" aca="1" ref="AF157" ca="1">IF(Main!$B$9=0,0,PRODUCT(1-AF$103:AF$126/Main!$B$9)*AF106/(Main!$B$9-AF106))</f>
        <v>0</v>
      </c>
      <c r="AG157" s="95" cm="1">
        <f t="array" aca="1" ref="AG157" ca="1">IF(Main!$B$9=0,0,PRODUCT(1-AG$103:AG$126/Main!$B$9)*AG106/(Main!$B$9-AG106))</f>
        <v>0</v>
      </c>
      <c r="AH157" s="95" cm="1">
        <f t="array" aca="1" ref="AH157" ca="1">IF(Main!$B$9=0,0,PRODUCT(1-AH$103:AH$126/Main!$B$9)*AH106/(Main!$B$9-AH106))</f>
        <v>0</v>
      </c>
      <c r="AI157" s="95" cm="1">
        <f t="array" aca="1" ref="AI157" ca="1">IF(Main!$B$9=0,0,PRODUCT(1-AI$103:AI$126/Main!$B$9)*AI106/(Main!$B$9-AI106))</f>
        <v>0</v>
      </c>
      <c r="AJ157" s="95" cm="1">
        <f t="array" aca="1" ref="AJ157" ca="1">IF(Main!$B$9=0,0,PRODUCT(1-AJ$103:AJ$126/Main!$B$9)*AJ106/(Main!$B$9-AJ106))</f>
        <v>0</v>
      </c>
      <c r="AK157" s="14"/>
      <c r="AL157" s="14"/>
      <c r="AM157" s="95" cm="1">
        <f t="array" ref="AM157">IF(Main!$B$10=0,0,PRODUCT(1-AM$103:AM$126/Main!$B$10)*AM106/(Main!$B$10-AM106))</f>
        <v>0</v>
      </c>
      <c r="AN157" s="95" cm="1">
        <f t="array" ref="AN157">IF(Main!$B$10=0,0,PRODUCT(1-AN$103:AN$126/Main!$B$10)*AN106/(Main!$B$10-AN106))</f>
        <v>0</v>
      </c>
      <c r="AO157" s="95" cm="1">
        <f t="array" ref="AO157">IF(Main!$B$10=0,0,PRODUCT(1-AO$103:AO$126/Main!$B$10)*AO106/(Main!$B$10-AO106))</f>
        <v>0</v>
      </c>
      <c r="AP157" s="95" cm="1">
        <f t="array" ref="AP157">IF(Main!$B$10=0,0,PRODUCT(1-AP$103:AP$126/Main!$B$10)*AP106/(Main!$B$10-AP106))</f>
        <v>0</v>
      </c>
      <c r="AQ157" s="95" cm="1">
        <f t="array" ref="AQ157">IF(Main!$B$10=0,0,PRODUCT(1-AQ$103:AQ$126/Main!$B$10)*AQ106/(Main!$B$10-AQ106))</f>
        <v>0</v>
      </c>
      <c r="AR157" s="95" cm="1">
        <f t="array" ref="AR157">IF(Main!$B$10=0,0,PRODUCT(1-AR$103:AR$126/Main!$B$10)*AR106/(Main!$B$10-AR106))</f>
        <v>0</v>
      </c>
      <c r="AS157" s="95" cm="1">
        <f t="array" ref="AS157">IF(Main!$B$10=0,0,PRODUCT(1-AS$103:AS$126/Main!$B$10)*AS106/(Main!$B$10-AS106))</f>
        <v>0</v>
      </c>
      <c r="AT157" s="95" cm="1">
        <f t="array" ref="AT157">IF(Main!$B$10=0,0,PRODUCT(1-AT$103:AT$126/Main!$B$10)*AT106/(Main!$B$10-AT106))</f>
        <v>0</v>
      </c>
      <c r="AU157" s="95" cm="1">
        <f t="array" ref="AU157">IF(Main!$B$10=0,0,PRODUCT(1-AU$103:AU$126/Main!$B$10)*AU106/(Main!$B$10-AU106))</f>
        <v>0</v>
      </c>
      <c r="AV157" s="95" cm="1">
        <f t="array" ref="AV157">IF(Main!$B$10=0,0,PRODUCT(1-AV$103:AV$126/Main!$B$10)*AV106/(Main!$B$10-AV106))</f>
        <v>0</v>
      </c>
      <c r="AW157" s="95" cm="1">
        <f t="array" ref="AW157">IF(Main!$B$10=0,0,PRODUCT(1-AW$103:AW$126/Main!$B$10)*AW106/(Main!$B$10-AW106))</f>
        <v>0</v>
      </c>
      <c r="AX157" s="95" cm="1">
        <f t="array" ref="AX157">IF(Main!$B$10=0,0,PRODUCT(1-AX$103:AX$126/Main!$B$10)*AX106/(Main!$B$10-AX106))</f>
        <v>0</v>
      </c>
      <c r="AY157" s="95" cm="1">
        <f t="array" ref="AY157">IF(Main!$B$10=0,0,PRODUCT(1-AY$103:AY$126/Main!$B$10)*AY106/(Main!$B$10-AY106))</f>
        <v>0</v>
      </c>
      <c r="AZ157" s="95" cm="1">
        <f t="array" ref="AZ157">IF(Main!$B$10=0,0,PRODUCT(1-AZ$103:AZ$126/Main!$B$10)*AZ106/(Main!$B$10-AZ106))</f>
        <v>0</v>
      </c>
      <c r="BA157" s="95" cm="1">
        <f t="array" ref="BA157">IF(Main!$B$10=0,0,PRODUCT(1-BA$103:BA$126/Main!$B$10)*BA106/(Main!$B$10-BA106))</f>
        <v>0</v>
      </c>
      <c r="BB157" s="95" cm="1">
        <f t="array" ref="BB157">IF(Main!$B$10=0,0,PRODUCT(1-BB$103:BB$126/Main!$B$10)*BB106/(Main!$B$10-BB106))</f>
        <v>0</v>
      </c>
      <c r="BC157" s="95" cm="1">
        <f t="array" ref="BC157">IF(Main!$B$10=0,0,PRODUCT(1-BC$103:BC$126/Main!$B$10)*BC106/(Main!$B$10-BC106))</f>
        <v>0</v>
      </c>
      <c r="BD157" s="95" cm="1">
        <f t="array" ref="BD157">IF(Main!$B$10=0,0,PRODUCT(1-BD$103:BD$126/Main!$B$10)*BD106/(Main!$B$10-BD106))</f>
        <v>0</v>
      </c>
      <c r="BE157" s="95" cm="1">
        <f t="array" ref="BE157">IF(Main!$B$10=0,0,PRODUCT(1-BE$103:BE$126/Main!$B$10)*BE106/(Main!$B$10-BE106))</f>
        <v>0</v>
      </c>
      <c r="BF157" s="95" cm="1">
        <f t="array" ref="BF157">IF(Main!$B$10=0,0,PRODUCT(1-BF$103:BF$126/Main!$B$10)*BF106/(Main!$B$10-BF106))</f>
        <v>0</v>
      </c>
      <c r="BG157" s="95" cm="1">
        <f t="array" ref="BG157">IF(Main!$B$10=0,0,PRODUCT(1-BG$103:BG$126/Main!$B$10)*BG106/(Main!$B$10-BG106))</f>
        <v>0</v>
      </c>
      <c r="BH157" s="95" cm="1">
        <f t="array" ref="BH157">IF(Main!$B$10=0,0,PRODUCT(1-BH$103:BH$126/Main!$B$10)*BH106/(Main!$B$10-BH106))</f>
        <v>0</v>
      </c>
      <c r="BI157" s="95" cm="1">
        <f t="array" ref="BI157">IF(Main!$B$10=0,0,PRODUCT(1-BI$103:BI$126/Main!$B$10)*BI106/(Main!$B$10-BI106))</f>
        <v>0</v>
      </c>
      <c r="BJ157" s="95" cm="1">
        <f t="array" ref="BJ157">IF(Main!$B$10=0,0,PRODUCT(1-BJ$103:BJ$126/Main!$B$10)*BJ106/(Main!$B$10-BJ106))</f>
        <v>0</v>
      </c>
      <c r="BK157" s="95" cm="1">
        <f t="array" ref="BK157">IF(Main!$B$10=0,0,PRODUCT(1-BK$103:BK$126/Main!$B$10)*BK106/(Main!$B$10-BK106))</f>
        <v>0</v>
      </c>
      <c r="BL157" s="95" cm="1">
        <f t="array" ref="BL157">IF(Main!$B$10=0,0,PRODUCT(1-BL$103:BL$126/Main!$B$10)*BL106/(Main!$B$10-BL106))</f>
        <v>0</v>
      </c>
      <c r="BM157" s="95" cm="1">
        <f t="array" ref="BM157">IF(Main!$B$10=0,0,PRODUCT(1-BM$103:BM$126/Main!$B$10)*BM106/(Main!$B$10-BM106))</f>
        <v>0</v>
      </c>
      <c r="BN157" s="95" cm="1">
        <f t="array" ref="BN157">IF(Main!$B$10=0,0,PRODUCT(1-BN$103:BN$126/Main!$B$10)*BN106/(Main!$B$10-BN106))</f>
        <v>0</v>
      </c>
      <c r="BO157" s="95" cm="1">
        <f t="array" ref="BO157">IF(Main!$B$10=0,0,PRODUCT(1-BO$103:BO$126/Main!$B$10)*BO106/(Main!$B$10-BO106))</f>
        <v>0</v>
      </c>
      <c r="BP157" s="95" cm="1">
        <f t="array" ref="BP157">IF(Main!$B$10=0,0,PRODUCT(1-BP$103:BP$126/Main!$B$10)*BP106/(Main!$B$10-BP106))</f>
        <v>0</v>
      </c>
      <c r="BQ157" s="95" cm="1">
        <f t="array" ref="BQ157">IF(Main!$B$10=0,0,PRODUCT(1-BQ$103:BQ$126/Main!$B$10)*BQ106/(Main!$B$10-BQ106))</f>
        <v>0</v>
      </c>
      <c r="BR157" s="95" cm="1">
        <f t="array" ref="BR157">IF(Main!$B$10=0,0,PRODUCT(1-BR$103:BR$126/Main!$B$10)*BR106/(Main!$B$10-BR106))</f>
        <v>0</v>
      </c>
    </row>
    <row r="158" spans="1:70" ht="10.5" x14ac:dyDescent="0.25">
      <c r="B158" s="8" t="s">
        <v>170</v>
      </c>
      <c r="C158" s="8"/>
      <c r="D158" s="8"/>
      <c r="E158" s="95" cm="1">
        <f t="array" aca="1" ref="E158" ca="1">IF(Main!$B$9=0,0,PRODUCT(1-E$103:E$126/Main!$B$9)*E107/(Main!$B$9-E107))</f>
        <v>0</v>
      </c>
      <c r="F158" s="95" cm="1">
        <f t="array" aca="1" ref="F158" ca="1">IF(Main!$B$9=0,0,PRODUCT(1-F$103:F$126/Main!$B$9)*F107/(Main!$B$9-F107))</f>
        <v>0</v>
      </c>
      <c r="G158" s="95" cm="1">
        <f t="array" aca="1" ref="G158" ca="1">IF(Main!$B$9=0,0,PRODUCT(1-G$103:G$126/Main!$B$9)*G107/(Main!$B$9-G107))</f>
        <v>0</v>
      </c>
      <c r="H158" s="95" cm="1">
        <f t="array" aca="1" ref="H158" ca="1">IF(Main!$B$9=0,0,PRODUCT(1-H$103:H$126/Main!$B$9)*H107/(Main!$B$9-H107))</f>
        <v>0</v>
      </c>
      <c r="I158" s="95" cm="1">
        <f t="array" aca="1" ref="I158" ca="1">IF(Main!$B$9=0,0,PRODUCT(1-I$103:I$126/Main!$B$9)*I107/(Main!$B$9-I107))</f>
        <v>0</v>
      </c>
      <c r="J158" s="95" cm="1">
        <f t="array" aca="1" ref="J158" ca="1">IF(Main!$B$9=0,0,PRODUCT(1-J$103:J$126/Main!$B$9)*J107/(Main!$B$9-J107))</f>
        <v>0</v>
      </c>
      <c r="K158" s="95" cm="1">
        <f t="array" aca="1" ref="K158" ca="1">IF(Main!$B$9=0,0,PRODUCT(1-K$103:K$126/Main!$B$9)*K107/(Main!$B$9-K107))</f>
        <v>0</v>
      </c>
      <c r="L158" s="95" cm="1">
        <f t="array" aca="1" ref="L158" ca="1">IF(Main!$B$9=0,0,PRODUCT(1-L$103:L$126/Main!$B$9)*L107/(Main!$B$9-L107))</f>
        <v>0</v>
      </c>
      <c r="M158" s="95" cm="1">
        <f t="array" aca="1" ref="M158" ca="1">IF(Main!$B$9=0,0,PRODUCT(1-M$103:M$126/Main!$B$9)*M107/(Main!$B$9-M107))</f>
        <v>0</v>
      </c>
      <c r="N158" s="95" cm="1">
        <f t="array" aca="1" ref="N158" ca="1">IF(Main!$B$9=0,0,PRODUCT(1-N$103:N$126/Main!$B$9)*N107/(Main!$B$9-N107))</f>
        <v>0</v>
      </c>
      <c r="O158" s="95" cm="1">
        <f t="array" aca="1" ref="O158" ca="1">IF(Main!$B$9=0,0,PRODUCT(1-O$103:O$126/Main!$B$9)*O107/(Main!$B$9-O107))</f>
        <v>0</v>
      </c>
      <c r="P158" s="95" cm="1">
        <f t="array" aca="1" ref="P158" ca="1">IF(Main!$B$9=0,0,PRODUCT(1-P$103:P$126/Main!$B$9)*P107/(Main!$B$9-P107))</f>
        <v>0</v>
      </c>
      <c r="Q158" s="95" cm="1">
        <f t="array" aca="1" ref="Q158" ca="1">IF(Main!$B$9=0,0,PRODUCT(1-Q$103:Q$126/Main!$B$9)*Q107/(Main!$B$9-Q107))</f>
        <v>0</v>
      </c>
      <c r="R158" s="95" cm="1">
        <f t="array" aca="1" ref="R158" ca="1">IF(Main!$B$9=0,0,PRODUCT(1-R$103:R$126/Main!$B$9)*R107/(Main!$B$9-R107))</f>
        <v>0</v>
      </c>
      <c r="S158" s="95" cm="1">
        <f t="array" aca="1" ref="S158" ca="1">IF(Main!$B$9=0,0,PRODUCT(1-S$103:S$126/Main!$B$9)*S107/(Main!$B$9-S107))</f>
        <v>0</v>
      </c>
      <c r="T158" s="95" cm="1">
        <f t="array" aca="1" ref="T158" ca="1">IF(Main!$B$9=0,0,PRODUCT(1-T$103:T$126/Main!$B$9)*T107/(Main!$B$9-T107))</f>
        <v>0</v>
      </c>
      <c r="U158" s="95" cm="1">
        <f t="array" aca="1" ref="U158" ca="1">IF(Main!$B$9=0,0,PRODUCT(1-U$103:U$126/Main!$B$9)*U107/(Main!$B$9-U107))</f>
        <v>0</v>
      </c>
      <c r="V158" s="95" cm="1">
        <f t="array" aca="1" ref="V158" ca="1">IF(Main!$B$9=0,0,PRODUCT(1-V$103:V$126/Main!$B$9)*V107/(Main!$B$9-V107))</f>
        <v>0</v>
      </c>
      <c r="W158" s="95" cm="1">
        <f t="array" aca="1" ref="W158" ca="1">IF(Main!$B$9=0,0,PRODUCT(1-W$103:W$126/Main!$B$9)*W107/(Main!$B$9-W107))</f>
        <v>0</v>
      </c>
      <c r="X158" s="95" cm="1">
        <f t="array" aca="1" ref="X158" ca="1">IF(Main!$B$9=0,0,PRODUCT(1-X$103:X$126/Main!$B$9)*X107/(Main!$B$9-X107))</f>
        <v>0</v>
      </c>
      <c r="Y158" s="95" cm="1">
        <f t="array" aca="1" ref="Y158" ca="1">IF(Main!$B$9=0,0,PRODUCT(1-Y$103:Y$126/Main!$B$9)*Y107/(Main!$B$9-Y107))</f>
        <v>0</v>
      </c>
      <c r="Z158" s="95" cm="1">
        <f t="array" aca="1" ref="Z158" ca="1">IF(Main!$B$9=0,0,PRODUCT(1-Z$103:Z$126/Main!$B$9)*Z107/(Main!$B$9-Z107))</f>
        <v>0</v>
      </c>
      <c r="AA158" s="95" cm="1">
        <f t="array" aca="1" ref="AA158" ca="1">IF(Main!$B$9=0,0,PRODUCT(1-AA$103:AA$126/Main!$B$9)*AA107/(Main!$B$9-AA107))</f>
        <v>0</v>
      </c>
      <c r="AB158" s="95" cm="1">
        <f t="array" aca="1" ref="AB158" ca="1">IF(Main!$B$9=0,0,PRODUCT(1-AB$103:AB$126/Main!$B$9)*AB107/(Main!$B$9-AB107))</f>
        <v>0</v>
      </c>
      <c r="AC158" s="95" cm="1">
        <f t="array" aca="1" ref="AC158" ca="1">IF(Main!$B$9=0,0,PRODUCT(1-AC$103:AC$126/Main!$B$9)*AC107/(Main!$B$9-AC107))</f>
        <v>0</v>
      </c>
      <c r="AD158" s="95" cm="1">
        <f t="array" aca="1" ref="AD158" ca="1">IF(Main!$B$9=0,0,PRODUCT(1-AD$103:AD$126/Main!$B$9)*AD107/(Main!$B$9-AD107))</f>
        <v>0</v>
      </c>
      <c r="AE158" s="95" cm="1">
        <f t="array" aca="1" ref="AE158" ca="1">IF(Main!$B$9=0,0,PRODUCT(1-AE$103:AE$126/Main!$B$9)*AE107/(Main!$B$9-AE107))</f>
        <v>0</v>
      </c>
      <c r="AF158" s="95" cm="1">
        <f t="array" aca="1" ref="AF158" ca="1">IF(Main!$B$9=0,0,PRODUCT(1-AF$103:AF$126/Main!$B$9)*AF107/(Main!$B$9-AF107))</f>
        <v>0</v>
      </c>
      <c r="AG158" s="95" cm="1">
        <f t="array" aca="1" ref="AG158" ca="1">IF(Main!$B$9=0,0,PRODUCT(1-AG$103:AG$126/Main!$B$9)*AG107/(Main!$B$9-AG107))</f>
        <v>0</v>
      </c>
      <c r="AH158" s="95" cm="1">
        <f t="array" aca="1" ref="AH158" ca="1">IF(Main!$B$9=0,0,PRODUCT(1-AH$103:AH$126/Main!$B$9)*AH107/(Main!$B$9-AH107))</f>
        <v>0</v>
      </c>
      <c r="AI158" s="95" cm="1">
        <f t="array" aca="1" ref="AI158" ca="1">IF(Main!$B$9=0,0,PRODUCT(1-AI$103:AI$126/Main!$B$9)*AI107/(Main!$B$9-AI107))</f>
        <v>0</v>
      </c>
      <c r="AJ158" s="95" cm="1">
        <f t="array" aca="1" ref="AJ158" ca="1">IF(Main!$B$9=0,0,PRODUCT(1-AJ$103:AJ$126/Main!$B$9)*AJ107/(Main!$B$9-AJ107))</f>
        <v>0</v>
      </c>
      <c r="AK158" s="14"/>
      <c r="AL158" s="14"/>
      <c r="AM158" s="95" cm="1">
        <f t="array" ref="AM158">IF(Main!$B$10=0,0,PRODUCT(1-AM$103:AM$126/Main!$B$10)*AM107/(Main!$B$10-AM107))</f>
        <v>0</v>
      </c>
      <c r="AN158" s="95" cm="1">
        <f t="array" ref="AN158">IF(Main!$B$10=0,0,PRODUCT(1-AN$103:AN$126/Main!$B$10)*AN107/(Main!$B$10-AN107))</f>
        <v>0</v>
      </c>
      <c r="AO158" s="95" cm="1">
        <f t="array" ref="AO158">IF(Main!$B$10=0,0,PRODUCT(1-AO$103:AO$126/Main!$B$10)*AO107/(Main!$B$10-AO107))</f>
        <v>0</v>
      </c>
      <c r="AP158" s="95" cm="1">
        <f t="array" ref="AP158">IF(Main!$B$10=0,0,PRODUCT(1-AP$103:AP$126/Main!$B$10)*AP107/(Main!$B$10-AP107))</f>
        <v>0</v>
      </c>
      <c r="AQ158" s="95" cm="1">
        <f t="array" ref="AQ158">IF(Main!$B$10=0,0,PRODUCT(1-AQ$103:AQ$126/Main!$B$10)*AQ107/(Main!$B$10-AQ107))</f>
        <v>0</v>
      </c>
      <c r="AR158" s="95" cm="1">
        <f t="array" ref="AR158">IF(Main!$B$10=0,0,PRODUCT(1-AR$103:AR$126/Main!$B$10)*AR107/(Main!$B$10-AR107))</f>
        <v>0</v>
      </c>
      <c r="AS158" s="95" cm="1">
        <f t="array" ref="AS158">IF(Main!$B$10=0,0,PRODUCT(1-AS$103:AS$126/Main!$B$10)*AS107/(Main!$B$10-AS107))</f>
        <v>0</v>
      </c>
      <c r="AT158" s="95" cm="1">
        <f t="array" ref="AT158">IF(Main!$B$10=0,0,PRODUCT(1-AT$103:AT$126/Main!$B$10)*AT107/(Main!$B$10-AT107))</f>
        <v>0</v>
      </c>
      <c r="AU158" s="95" cm="1">
        <f t="array" ref="AU158">IF(Main!$B$10=0,0,PRODUCT(1-AU$103:AU$126/Main!$B$10)*AU107/(Main!$B$10-AU107))</f>
        <v>0</v>
      </c>
      <c r="AV158" s="95" cm="1">
        <f t="array" ref="AV158">IF(Main!$B$10=0,0,PRODUCT(1-AV$103:AV$126/Main!$B$10)*AV107/(Main!$B$10-AV107))</f>
        <v>0</v>
      </c>
      <c r="AW158" s="95" cm="1">
        <f t="array" ref="AW158">IF(Main!$B$10=0,0,PRODUCT(1-AW$103:AW$126/Main!$B$10)*AW107/(Main!$B$10-AW107))</f>
        <v>0</v>
      </c>
      <c r="AX158" s="95" cm="1">
        <f t="array" ref="AX158">IF(Main!$B$10=0,0,PRODUCT(1-AX$103:AX$126/Main!$B$10)*AX107/(Main!$B$10-AX107))</f>
        <v>0</v>
      </c>
      <c r="AY158" s="95" cm="1">
        <f t="array" ref="AY158">IF(Main!$B$10=0,0,PRODUCT(1-AY$103:AY$126/Main!$B$10)*AY107/(Main!$B$10-AY107))</f>
        <v>0</v>
      </c>
      <c r="AZ158" s="95" cm="1">
        <f t="array" ref="AZ158">IF(Main!$B$10=0,0,PRODUCT(1-AZ$103:AZ$126/Main!$B$10)*AZ107/(Main!$B$10-AZ107))</f>
        <v>0</v>
      </c>
      <c r="BA158" s="95" cm="1">
        <f t="array" ref="BA158">IF(Main!$B$10=0,0,PRODUCT(1-BA$103:BA$126/Main!$B$10)*BA107/(Main!$B$10-BA107))</f>
        <v>0</v>
      </c>
      <c r="BB158" s="95" cm="1">
        <f t="array" ref="BB158">IF(Main!$B$10=0,0,PRODUCT(1-BB$103:BB$126/Main!$B$10)*BB107/(Main!$B$10-BB107))</f>
        <v>0</v>
      </c>
      <c r="BC158" s="95" cm="1">
        <f t="array" ref="BC158">IF(Main!$B$10=0,0,PRODUCT(1-BC$103:BC$126/Main!$B$10)*BC107/(Main!$B$10-BC107))</f>
        <v>0</v>
      </c>
      <c r="BD158" s="95" cm="1">
        <f t="array" ref="BD158">IF(Main!$B$10=0,0,PRODUCT(1-BD$103:BD$126/Main!$B$10)*BD107/(Main!$B$10-BD107))</f>
        <v>0</v>
      </c>
      <c r="BE158" s="95" cm="1">
        <f t="array" ref="BE158">IF(Main!$B$10=0,0,PRODUCT(1-BE$103:BE$126/Main!$B$10)*BE107/(Main!$B$10-BE107))</f>
        <v>0</v>
      </c>
      <c r="BF158" s="95" cm="1">
        <f t="array" ref="BF158">IF(Main!$B$10=0,0,PRODUCT(1-BF$103:BF$126/Main!$B$10)*BF107/(Main!$B$10-BF107))</f>
        <v>0</v>
      </c>
      <c r="BG158" s="95" cm="1">
        <f t="array" ref="BG158">IF(Main!$B$10=0,0,PRODUCT(1-BG$103:BG$126/Main!$B$10)*BG107/(Main!$B$10-BG107))</f>
        <v>0</v>
      </c>
      <c r="BH158" s="95" cm="1">
        <f t="array" ref="BH158">IF(Main!$B$10=0,0,PRODUCT(1-BH$103:BH$126/Main!$B$10)*BH107/(Main!$B$10-BH107))</f>
        <v>0</v>
      </c>
      <c r="BI158" s="95" cm="1">
        <f t="array" ref="BI158">IF(Main!$B$10=0,0,PRODUCT(1-BI$103:BI$126/Main!$B$10)*BI107/(Main!$B$10-BI107))</f>
        <v>0</v>
      </c>
      <c r="BJ158" s="95" cm="1">
        <f t="array" ref="BJ158">IF(Main!$B$10=0,0,PRODUCT(1-BJ$103:BJ$126/Main!$B$10)*BJ107/(Main!$B$10-BJ107))</f>
        <v>0</v>
      </c>
      <c r="BK158" s="95" cm="1">
        <f t="array" ref="BK158">IF(Main!$B$10=0,0,PRODUCT(1-BK$103:BK$126/Main!$B$10)*BK107/(Main!$B$10-BK107))</f>
        <v>0</v>
      </c>
      <c r="BL158" s="95" cm="1">
        <f t="array" ref="BL158">IF(Main!$B$10=0,0,PRODUCT(1-BL$103:BL$126/Main!$B$10)*BL107/(Main!$B$10-BL107))</f>
        <v>0</v>
      </c>
      <c r="BM158" s="95" cm="1">
        <f t="array" ref="BM158">IF(Main!$B$10=0,0,PRODUCT(1-BM$103:BM$126/Main!$B$10)*BM107/(Main!$B$10-BM107))</f>
        <v>0</v>
      </c>
      <c r="BN158" s="95" cm="1">
        <f t="array" ref="BN158">IF(Main!$B$10=0,0,PRODUCT(1-BN$103:BN$126/Main!$B$10)*BN107/(Main!$B$10-BN107))</f>
        <v>0</v>
      </c>
      <c r="BO158" s="95" cm="1">
        <f t="array" ref="BO158">IF(Main!$B$10=0,0,PRODUCT(1-BO$103:BO$126/Main!$B$10)*BO107/(Main!$B$10-BO107))</f>
        <v>0</v>
      </c>
      <c r="BP158" s="95" cm="1">
        <f t="array" ref="BP158">IF(Main!$B$10=0,0,PRODUCT(1-BP$103:BP$126/Main!$B$10)*BP107/(Main!$B$10-BP107))</f>
        <v>0</v>
      </c>
      <c r="BQ158" s="95" cm="1">
        <f t="array" ref="BQ158">IF(Main!$B$10=0,0,PRODUCT(1-BQ$103:BQ$126/Main!$B$10)*BQ107/(Main!$B$10-BQ107))</f>
        <v>0</v>
      </c>
      <c r="BR158" s="95" cm="1">
        <f t="array" ref="BR158">IF(Main!$B$10=0,0,PRODUCT(1-BR$103:BR$126/Main!$B$10)*BR107/(Main!$B$10-BR107))</f>
        <v>0</v>
      </c>
    </row>
    <row r="159" spans="1:70" ht="10.5" x14ac:dyDescent="0.25">
      <c r="B159" s="8" t="s">
        <v>171</v>
      </c>
      <c r="C159" s="8"/>
      <c r="D159" s="8"/>
      <c r="E159" s="95" cm="1">
        <f t="array" aca="1" ref="E159" ca="1">IF(Main!$B$9=0,0,PRODUCT(1-E$103:E$126/Main!$B$9)*E108/(Main!$B$9-E108))</f>
        <v>0</v>
      </c>
      <c r="F159" s="95" cm="1">
        <f t="array" aca="1" ref="F159" ca="1">IF(Main!$B$9=0,0,PRODUCT(1-F$103:F$126/Main!$B$9)*F108/(Main!$B$9-F108))</f>
        <v>0</v>
      </c>
      <c r="G159" s="95" cm="1">
        <f t="array" aca="1" ref="G159" ca="1">IF(Main!$B$9=0,0,PRODUCT(1-G$103:G$126/Main!$B$9)*G108/(Main!$B$9-G108))</f>
        <v>0</v>
      </c>
      <c r="H159" s="95" cm="1">
        <f t="array" aca="1" ref="H159" ca="1">IF(Main!$B$9=0,0,PRODUCT(1-H$103:H$126/Main!$B$9)*H108/(Main!$B$9-H108))</f>
        <v>0</v>
      </c>
      <c r="I159" s="95" cm="1">
        <f t="array" aca="1" ref="I159" ca="1">IF(Main!$B$9=0,0,PRODUCT(1-I$103:I$126/Main!$B$9)*I108/(Main!$B$9-I108))</f>
        <v>0</v>
      </c>
      <c r="J159" s="95" cm="1">
        <f t="array" aca="1" ref="J159" ca="1">IF(Main!$B$9=0,0,PRODUCT(1-J$103:J$126/Main!$B$9)*J108/(Main!$B$9-J108))</f>
        <v>0</v>
      </c>
      <c r="K159" s="95" cm="1">
        <f t="array" aca="1" ref="K159" ca="1">IF(Main!$B$9=0,0,PRODUCT(1-K$103:K$126/Main!$B$9)*K108/(Main!$B$9-K108))</f>
        <v>0</v>
      </c>
      <c r="L159" s="95" cm="1">
        <f t="array" aca="1" ref="L159" ca="1">IF(Main!$B$9=0,0,PRODUCT(1-L$103:L$126/Main!$B$9)*L108/(Main!$B$9-L108))</f>
        <v>0</v>
      </c>
      <c r="M159" s="95" cm="1">
        <f t="array" aca="1" ref="M159" ca="1">IF(Main!$B$9=0,0,PRODUCT(1-M$103:M$126/Main!$B$9)*M108/(Main!$B$9-M108))</f>
        <v>0</v>
      </c>
      <c r="N159" s="95" cm="1">
        <f t="array" aca="1" ref="N159" ca="1">IF(Main!$B$9=0,0,PRODUCT(1-N$103:N$126/Main!$B$9)*N108/(Main!$B$9-N108))</f>
        <v>0</v>
      </c>
      <c r="O159" s="95" cm="1">
        <f t="array" aca="1" ref="O159" ca="1">IF(Main!$B$9=0,0,PRODUCT(1-O$103:O$126/Main!$B$9)*O108/(Main!$B$9-O108))</f>
        <v>0</v>
      </c>
      <c r="P159" s="95" cm="1">
        <f t="array" aca="1" ref="P159" ca="1">IF(Main!$B$9=0,0,PRODUCT(1-P$103:P$126/Main!$B$9)*P108/(Main!$B$9-P108))</f>
        <v>0</v>
      </c>
      <c r="Q159" s="95" cm="1">
        <f t="array" aca="1" ref="Q159" ca="1">IF(Main!$B$9=0,0,PRODUCT(1-Q$103:Q$126/Main!$B$9)*Q108/(Main!$B$9-Q108))</f>
        <v>0</v>
      </c>
      <c r="R159" s="95" cm="1">
        <f t="array" aca="1" ref="R159" ca="1">IF(Main!$B$9=0,0,PRODUCT(1-R$103:R$126/Main!$B$9)*R108/(Main!$B$9-R108))</f>
        <v>0</v>
      </c>
      <c r="S159" s="95" cm="1">
        <f t="array" aca="1" ref="S159" ca="1">IF(Main!$B$9=0,0,PRODUCT(1-S$103:S$126/Main!$B$9)*S108/(Main!$B$9-S108))</f>
        <v>0</v>
      </c>
      <c r="T159" s="95" cm="1">
        <f t="array" aca="1" ref="T159" ca="1">IF(Main!$B$9=0,0,PRODUCT(1-T$103:T$126/Main!$B$9)*T108/(Main!$B$9-T108))</f>
        <v>0</v>
      </c>
      <c r="U159" s="95" cm="1">
        <f t="array" aca="1" ref="U159" ca="1">IF(Main!$B$9=0,0,PRODUCT(1-U$103:U$126/Main!$B$9)*U108/(Main!$B$9-U108))</f>
        <v>0</v>
      </c>
      <c r="V159" s="95" cm="1">
        <f t="array" aca="1" ref="V159" ca="1">IF(Main!$B$9=0,0,PRODUCT(1-V$103:V$126/Main!$B$9)*V108/(Main!$B$9-V108))</f>
        <v>0</v>
      </c>
      <c r="W159" s="95" cm="1">
        <f t="array" aca="1" ref="W159" ca="1">IF(Main!$B$9=0,0,PRODUCT(1-W$103:W$126/Main!$B$9)*W108/(Main!$B$9-W108))</f>
        <v>0</v>
      </c>
      <c r="X159" s="95" cm="1">
        <f t="array" aca="1" ref="X159" ca="1">IF(Main!$B$9=0,0,PRODUCT(1-X$103:X$126/Main!$B$9)*X108/(Main!$B$9-X108))</f>
        <v>0</v>
      </c>
      <c r="Y159" s="95" cm="1">
        <f t="array" aca="1" ref="Y159" ca="1">IF(Main!$B$9=0,0,PRODUCT(1-Y$103:Y$126/Main!$B$9)*Y108/(Main!$B$9-Y108))</f>
        <v>0</v>
      </c>
      <c r="Z159" s="95" cm="1">
        <f t="array" aca="1" ref="Z159" ca="1">IF(Main!$B$9=0,0,PRODUCT(1-Z$103:Z$126/Main!$B$9)*Z108/(Main!$B$9-Z108))</f>
        <v>0</v>
      </c>
      <c r="AA159" s="95" cm="1">
        <f t="array" aca="1" ref="AA159" ca="1">IF(Main!$B$9=0,0,PRODUCT(1-AA$103:AA$126/Main!$B$9)*AA108/(Main!$B$9-AA108))</f>
        <v>0</v>
      </c>
      <c r="AB159" s="95" cm="1">
        <f t="array" aca="1" ref="AB159" ca="1">IF(Main!$B$9=0,0,PRODUCT(1-AB$103:AB$126/Main!$B$9)*AB108/(Main!$B$9-AB108))</f>
        <v>0</v>
      </c>
      <c r="AC159" s="95" cm="1">
        <f t="array" aca="1" ref="AC159" ca="1">IF(Main!$B$9=0,0,PRODUCT(1-AC$103:AC$126/Main!$B$9)*AC108/(Main!$B$9-AC108))</f>
        <v>0</v>
      </c>
      <c r="AD159" s="95" cm="1">
        <f t="array" aca="1" ref="AD159" ca="1">IF(Main!$B$9=0,0,PRODUCT(1-AD$103:AD$126/Main!$B$9)*AD108/(Main!$B$9-AD108))</f>
        <v>0</v>
      </c>
      <c r="AE159" s="95" cm="1">
        <f t="array" aca="1" ref="AE159" ca="1">IF(Main!$B$9=0,0,PRODUCT(1-AE$103:AE$126/Main!$B$9)*AE108/(Main!$B$9-AE108))</f>
        <v>0</v>
      </c>
      <c r="AF159" s="95" cm="1">
        <f t="array" aca="1" ref="AF159" ca="1">IF(Main!$B$9=0,0,PRODUCT(1-AF$103:AF$126/Main!$B$9)*AF108/(Main!$B$9-AF108))</f>
        <v>0</v>
      </c>
      <c r="AG159" s="95" cm="1">
        <f t="array" aca="1" ref="AG159" ca="1">IF(Main!$B$9=0,0,PRODUCT(1-AG$103:AG$126/Main!$B$9)*AG108/(Main!$B$9-AG108))</f>
        <v>0</v>
      </c>
      <c r="AH159" s="95" cm="1">
        <f t="array" aca="1" ref="AH159" ca="1">IF(Main!$B$9=0,0,PRODUCT(1-AH$103:AH$126/Main!$B$9)*AH108/(Main!$B$9-AH108))</f>
        <v>0</v>
      </c>
      <c r="AI159" s="95" cm="1">
        <f t="array" aca="1" ref="AI159" ca="1">IF(Main!$B$9=0,0,PRODUCT(1-AI$103:AI$126/Main!$B$9)*AI108/(Main!$B$9-AI108))</f>
        <v>0</v>
      </c>
      <c r="AJ159" s="95" cm="1">
        <f t="array" aca="1" ref="AJ159" ca="1">IF(Main!$B$9=0,0,PRODUCT(1-AJ$103:AJ$126/Main!$B$9)*AJ108/(Main!$B$9-AJ108))</f>
        <v>0</v>
      </c>
      <c r="AK159" s="14"/>
      <c r="AL159" s="14"/>
      <c r="AM159" s="95" cm="1">
        <f t="array" ref="AM159">IF(Main!$B$10=0,0,PRODUCT(1-AM$103:AM$126/Main!$B$10)*AM108/(Main!$B$10-AM108))</f>
        <v>0</v>
      </c>
      <c r="AN159" s="95" cm="1">
        <f t="array" ref="AN159">IF(Main!$B$10=0,0,PRODUCT(1-AN$103:AN$126/Main!$B$10)*AN108/(Main!$B$10-AN108))</f>
        <v>0</v>
      </c>
      <c r="AO159" s="95" cm="1">
        <f t="array" ref="AO159">IF(Main!$B$10=0,0,PRODUCT(1-AO$103:AO$126/Main!$B$10)*AO108/(Main!$B$10-AO108))</f>
        <v>0</v>
      </c>
      <c r="AP159" s="95" cm="1">
        <f t="array" ref="AP159">IF(Main!$B$10=0,0,PRODUCT(1-AP$103:AP$126/Main!$B$10)*AP108/(Main!$B$10-AP108))</f>
        <v>0</v>
      </c>
      <c r="AQ159" s="95" cm="1">
        <f t="array" ref="AQ159">IF(Main!$B$10=0,0,PRODUCT(1-AQ$103:AQ$126/Main!$B$10)*AQ108/(Main!$B$10-AQ108))</f>
        <v>0</v>
      </c>
      <c r="AR159" s="95" cm="1">
        <f t="array" ref="AR159">IF(Main!$B$10=0,0,PRODUCT(1-AR$103:AR$126/Main!$B$10)*AR108/(Main!$B$10-AR108))</f>
        <v>0</v>
      </c>
      <c r="AS159" s="95" cm="1">
        <f t="array" ref="AS159">IF(Main!$B$10=0,0,PRODUCT(1-AS$103:AS$126/Main!$B$10)*AS108/(Main!$B$10-AS108))</f>
        <v>0</v>
      </c>
      <c r="AT159" s="95" cm="1">
        <f t="array" ref="AT159">IF(Main!$B$10=0,0,PRODUCT(1-AT$103:AT$126/Main!$B$10)*AT108/(Main!$B$10-AT108))</f>
        <v>0</v>
      </c>
      <c r="AU159" s="95" cm="1">
        <f t="array" ref="AU159">IF(Main!$B$10=0,0,PRODUCT(1-AU$103:AU$126/Main!$B$10)*AU108/(Main!$B$10-AU108))</f>
        <v>0</v>
      </c>
      <c r="AV159" s="95" cm="1">
        <f t="array" ref="AV159">IF(Main!$B$10=0,0,PRODUCT(1-AV$103:AV$126/Main!$B$10)*AV108/(Main!$B$10-AV108))</f>
        <v>0</v>
      </c>
      <c r="AW159" s="95" cm="1">
        <f t="array" ref="AW159">IF(Main!$B$10=0,0,PRODUCT(1-AW$103:AW$126/Main!$B$10)*AW108/(Main!$B$10-AW108))</f>
        <v>0</v>
      </c>
      <c r="AX159" s="95" cm="1">
        <f t="array" ref="AX159">IF(Main!$B$10=0,0,PRODUCT(1-AX$103:AX$126/Main!$B$10)*AX108/(Main!$B$10-AX108))</f>
        <v>0</v>
      </c>
      <c r="AY159" s="95" cm="1">
        <f t="array" ref="AY159">IF(Main!$B$10=0,0,PRODUCT(1-AY$103:AY$126/Main!$B$10)*AY108/(Main!$B$10-AY108))</f>
        <v>0</v>
      </c>
      <c r="AZ159" s="95" cm="1">
        <f t="array" ref="AZ159">IF(Main!$B$10=0,0,PRODUCT(1-AZ$103:AZ$126/Main!$B$10)*AZ108/(Main!$B$10-AZ108))</f>
        <v>0</v>
      </c>
      <c r="BA159" s="95" cm="1">
        <f t="array" ref="BA159">IF(Main!$B$10=0,0,PRODUCT(1-BA$103:BA$126/Main!$B$10)*BA108/(Main!$B$10-BA108))</f>
        <v>0</v>
      </c>
      <c r="BB159" s="95" cm="1">
        <f t="array" ref="BB159">IF(Main!$B$10=0,0,PRODUCT(1-BB$103:BB$126/Main!$B$10)*BB108/(Main!$B$10-BB108))</f>
        <v>0</v>
      </c>
      <c r="BC159" s="95" cm="1">
        <f t="array" ref="BC159">IF(Main!$B$10=0,0,PRODUCT(1-BC$103:BC$126/Main!$B$10)*BC108/(Main!$B$10-BC108))</f>
        <v>0</v>
      </c>
      <c r="BD159" s="95" cm="1">
        <f t="array" ref="BD159">IF(Main!$B$10=0,0,PRODUCT(1-BD$103:BD$126/Main!$B$10)*BD108/(Main!$B$10-BD108))</f>
        <v>0</v>
      </c>
      <c r="BE159" s="95" cm="1">
        <f t="array" ref="BE159">IF(Main!$B$10=0,0,PRODUCT(1-BE$103:BE$126/Main!$B$10)*BE108/(Main!$B$10-BE108))</f>
        <v>0</v>
      </c>
      <c r="BF159" s="95" cm="1">
        <f t="array" ref="BF159">IF(Main!$B$10=0,0,PRODUCT(1-BF$103:BF$126/Main!$B$10)*BF108/(Main!$B$10-BF108))</f>
        <v>0</v>
      </c>
      <c r="BG159" s="95" cm="1">
        <f t="array" ref="BG159">IF(Main!$B$10=0,0,PRODUCT(1-BG$103:BG$126/Main!$B$10)*BG108/(Main!$B$10-BG108))</f>
        <v>0</v>
      </c>
      <c r="BH159" s="95" cm="1">
        <f t="array" ref="BH159">IF(Main!$B$10=0,0,PRODUCT(1-BH$103:BH$126/Main!$B$10)*BH108/(Main!$B$10-BH108))</f>
        <v>0</v>
      </c>
      <c r="BI159" s="95" cm="1">
        <f t="array" ref="BI159">IF(Main!$B$10=0,0,PRODUCT(1-BI$103:BI$126/Main!$B$10)*BI108/(Main!$B$10-BI108))</f>
        <v>0</v>
      </c>
      <c r="BJ159" s="95" cm="1">
        <f t="array" ref="BJ159">IF(Main!$B$10=0,0,PRODUCT(1-BJ$103:BJ$126/Main!$B$10)*BJ108/(Main!$B$10-BJ108))</f>
        <v>0</v>
      </c>
      <c r="BK159" s="95" cm="1">
        <f t="array" ref="BK159">IF(Main!$B$10=0,0,PRODUCT(1-BK$103:BK$126/Main!$B$10)*BK108/(Main!$B$10-BK108))</f>
        <v>0</v>
      </c>
      <c r="BL159" s="95" cm="1">
        <f t="array" ref="BL159">IF(Main!$B$10=0,0,PRODUCT(1-BL$103:BL$126/Main!$B$10)*BL108/(Main!$B$10-BL108))</f>
        <v>0</v>
      </c>
      <c r="BM159" s="95" cm="1">
        <f t="array" ref="BM159">IF(Main!$B$10=0,0,PRODUCT(1-BM$103:BM$126/Main!$B$10)*BM108/(Main!$B$10-BM108))</f>
        <v>0</v>
      </c>
      <c r="BN159" s="95" cm="1">
        <f t="array" ref="BN159">IF(Main!$B$10=0,0,PRODUCT(1-BN$103:BN$126/Main!$B$10)*BN108/(Main!$B$10-BN108))</f>
        <v>0</v>
      </c>
      <c r="BO159" s="95" cm="1">
        <f t="array" ref="BO159">IF(Main!$B$10=0,0,PRODUCT(1-BO$103:BO$126/Main!$B$10)*BO108/(Main!$B$10-BO108))</f>
        <v>0</v>
      </c>
      <c r="BP159" s="95" cm="1">
        <f t="array" ref="BP159">IF(Main!$B$10=0,0,PRODUCT(1-BP$103:BP$126/Main!$B$10)*BP108/(Main!$B$10-BP108))</f>
        <v>0</v>
      </c>
      <c r="BQ159" s="95" cm="1">
        <f t="array" ref="BQ159">IF(Main!$B$10=0,0,PRODUCT(1-BQ$103:BQ$126/Main!$B$10)*BQ108/(Main!$B$10-BQ108))</f>
        <v>0</v>
      </c>
      <c r="BR159" s="95" cm="1">
        <f t="array" ref="BR159">IF(Main!$B$10=0,0,PRODUCT(1-BR$103:BR$126/Main!$B$10)*BR108/(Main!$B$10-BR108))</f>
        <v>0</v>
      </c>
    </row>
    <row r="160" spans="1:70" ht="10.5" x14ac:dyDescent="0.25">
      <c r="B160" s="8" t="s">
        <v>172</v>
      </c>
      <c r="C160" s="8"/>
      <c r="D160" s="8"/>
      <c r="E160" s="95" cm="1">
        <f t="array" aca="1" ref="E160" ca="1">IF(Main!$B$9=0,0,PRODUCT(1-E$103:E$126/Main!$B$9)*E109/(Main!$B$9-E109))</f>
        <v>0</v>
      </c>
      <c r="F160" s="95" cm="1">
        <f t="array" aca="1" ref="F160" ca="1">IF(Main!$B$9=0,0,PRODUCT(1-F$103:F$126/Main!$B$9)*F109/(Main!$B$9-F109))</f>
        <v>0</v>
      </c>
      <c r="G160" s="95" cm="1">
        <f t="array" aca="1" ref="G160" ca="1">IF(Main!$B$9=0,0,PRODUCT(1-G$103:G$126/Main!$B$9)*G109/(Main!$B$9-G109))</f>
        <v>0</v>
      </c>
      <c r="H160" s="95" cm="1">
        <f t="array" aca="1" ref="H160" ca="1">IF(Main!$B$9=0,0,PRODUCT(1-H$103:H$126/Main!$B$9)*H109/(Main!$B$9-H109))</f>
        <v>0</v>
      </c>
      <c r="I160" s="95" cm="1">
        <f t="array" aca="1" ref="I160" ca="1">IF(Main!$B$9=0,0,PRODUCT(1-I$103:I$126/Main!$B$9)*I109/(Main!$B$9-I109))</f>
        <v>0</v>
      </c>
      <c r="J160" s="95" cm="1">
        <f t="array" aca="1" ref="J160" ca="1">IF(Main!$B$9=0,0,PRODUCT(1-J$103:J$126/Main!$B$9)*J109/(Main!$B$9-J109))</f>
        <v>0</v>
      </c>
      <c r="K160" s="95" cm="1">
        <f t="array" aca="1" ref="K160" ca="1">IF(Main!$B$9=0,0,PRODUCT(1-K$103:K$126/Main!$B$9)*K109/(Main!$B$9-K109))</f>
        <v>0</v>
      </c>
      <c r="L160" s="95" cm="1">
        <f t="array" aca="1" ref="L160" ca="1">IF(Main!$B$9=0,0,PRODUCT(1-L$103:L$126/Main!$B$9)*L109/(Main!$B$9-L109))</f>
        <v>0</v>
      </c>
      <c r="M160" s="95" cm="1">
        <f t="array" aca="1" ref="M160" ca="1">IF(Main!$B$9=0,0,PRODUCT(1-M$103:M$126/Main!$B$9)*M109/(Main!$B$9-M109))</f>
        <v>0</v>
      </c>
      <c r="N160" s="95" cm="1">
        <f t="array" aca="1" ref="N160" ca="1">IF(Main!$B$9=0,0,PRODUCT(1-N$103:N$126/Main!$B$9)*N109/(Main!$B$9-N109))</f>
        <v>0</v>
      </c>
      <c r="O160" s="95" cm="1">
        <f t="array" aca="1" ref="O160" ca="1">IF(Main!$B$9=0,0,PRODUCT(1-O$103:O$126/Main!$B$9)*O109/(Main!$B$9-O109))</f>
        <v>0</v>
      </c>
      <c r="P160" s="95" cm="1">
        <f t="array" aca="1" ref="P160" ca="1">IF(Main!$B$9=0,0,PRODUCT(1-P$103:P$126/Main!$B$9)*P109/(Main!$B$9-P109))</f>
        <v>0</v>
      </c>
      <c r="Q160" s="95" cm="1">
        <f t="array" aca="1" ref="Q160" ca="1">IF(Main!$B$9=0,0,PRODUCT(1-Q$103:Q$126/Main!$B$9)*Q109/(Main!$B$9-Q109))</f>
        <v>0</v>
      </c>
      <c r="R160" s="95" cm="1">
        <f t="array" aca="1" ref="R160" ca="1">IF(Main!$B$9=0,0,PRODUCT(1-R$103:R$126/Main!$B$9)*R109/(Main!$B$9-R109))</f>
        <v>0</v>
      </c>
      <c r="S160" s="95" cm="1">
        <f t="array" aca="1" ref="S160" ca="1">IF(Main!$B$9=0,0,PRODUCT(1-S$103:S$126/Main!$B$9)*S109/(Main!$B$9-S109))</f>
        <v>0</v>
      </c>
      <c r="T160" s="95" cm="1">
        <f t="array" aca="1" ref="T160" ca="1">IF(Main!$B$9=0,0,PRODUCT(1-T$103:T$126/Main!$B$9)*T109/(Main!$B$9-T109))</f>
        <v>0</v>
      </c>
      <c r="U160" s="95" cm="1">
        <f t="array" aca="1" ref="U160" ca="1">IF(Main!$B$9=0,0,PRODUCT(1-U$103:U$126/Main!$B$9)*U109/(Main!$B$9-U109))</f>
        <v>0</v>
      </c>
      <c r="V160" s="95" cm="1">
        <f t="array" aca="1" ref="V160" ca="1">IF(Main!$B$9=0,0,PRODUCT(1-V$103:V$126/Main!$B$9)*V109/(Main!$B$9-V109))</f>
        <v>0</v>
      </c>
      <c r="W160" s="95" cm="1">
        <f t="array" aca="1" ref="W160" ca="1">IF(Main!$B$9=0,0,PRODUCT(1-W$103:W$126/Main!$B$9)*W109/(Main!$B$9-W109))</f>
        <v>0</v>
      </c>
      <c r="X160" s="95" cm="1">
        <f t="array" aca="1" ref="X160" ca="1">IF(Main!$B$9=0,0,PRODUCT(1-X$103:X$126/Main!$B$9)*X109/(Main!$B$9-X109))</f>
        <v>0</v>
      </c>
      <c r="Y160" s="95" cm="1">
        <f t="array" aca="1" ref="Y160" ca="1">IF(Main!$B$9=0,0,PRODUCT(1-Y$103:Y$126/Main!$B$9)*Y109/(Main!$B$9-Y109))</f>
        <v>0</v>
      </c>
      <c r="Z160" s="95" cm="1">
        <f t="array" aca="1" ref="Z160" ca="1">IF(Main!$B$9=0,0,PRODUCT(1-Z$103:Z$126/Main!$B$9)*Z109/(Main!$B$9-Z109))</f>
        <v>0</v>
      </c>
      <c r="AA160" s="95" cm="1">
        <f t="array" aca="1" ref="AA160" ca="1">IF(Main!$B$9=0,0,PRODUCT(1-AA$103:AA$126/Main!$B$9)*AA109/(Main!$B$9-AA109))</f>
        <v>0</v>
      </c>
      <c r="AB160" s="95" cm="1">
        <f t="array" aca="1" ref="AB160" ca="1">IF(Main!$B$9=0,0,PRODUCT(1-AB$103:AB$126/Main!$B$9)*AB109/(Main!$B$9-AB109))</f>
        <v>0</v>
      </c>
      <c r="AC160" s="95" cm="1">
        <f t="array" aca="1" ref="AC160" ca="1">IF(Main!$B$9=0,0,PRODUCT(1-AC$103:AC$126/Main!$B$9)*AC109/(Main!$B$9-AC109))</f>
        <v>0</v>
      </c>
      <c r="AD160" s="95" cm="1">
        <f t="array" aca="1" ref="AD160" ca="1">IF(Main!$B$9=0,0,PRODUCT(1-AD$103:AD$126/Main!$B$9)*AD109/(Main!$B$9-AD109))</f>
        <v>0</v>
      </c>
      <c r="AE160" s="95" cm="1">
        <f t="array" aca="1" ref="AE160" ca="1">IF(Main!$B$9=0,0,PRODUCT(1-AE$103:AE$126/Main!$B$9)*AE109/(Main!$B$9-AE109))</f>
        <v>0</v>
      </c>
      <c r="AF160" s="95" cm="1">
        <f t="array" aca="1" ref="AF160" ca="1">IF(Main!$B$9=0,0,PRODUCT(1-AF$103:AF$126/Main!$B$9)*AF109/(Main!$B$9-AF109))</f>
        <v>0</v>
      </c>
      <c r="AG160" s="95" cm="1">
        <f t="array" aca="1" ref="AG160" ca="1">IF(Main!$B$9=0,0,PRODUCT(1-AG$103:AG$126/Main!$B$9)*AG109/(Main!$B$9-AG109))</f>
        <v>0</v>
      </c>
      <c r="AH160" s="95" cm="1">
        <f t="array" aca="1" ref="AH160" ca="1">IF(Main!$B$9=0,0,PRODUCT(1-AH$103:AH$126/Main!$B$9)*AH109/(Main!$B$9-AH109))</f>
        <v>0</v>
      </c>
      <c r="AI160" s="95" cm="1">
        <f t="array" aca="1" ref="AI160" ca="1">IF(Main!$B$9=0,0,PRODUCT(1-AI$103:AI$126/Main!$B$9)*AI109/(Main!$B$9-AI109))</f>
        <v>0</v>
      </c>
      <c r="AJ160" s="95" cm="1">
        <f t="array" aca="1" ref="AJ160" ca="1">IF(Main!$B$9=0,0,PRODUCT(1-AJ$103:AJ$126/Main!$B$9)*AJ109/(Main!$B$9-AJ109))</f>
        <v>0</v>
      </c>
      <c r="AK160" s="14"/>
      <c r="AL160" s="14"/>
      <c r="AM160" s="95" cm="1">
        <f t="array" ref="AM160">IF(Main!$B$10=0,0,PRODUCT(1-AM$103:AM$126/Main!$B$10)*AM109/(Main!$B$10-AM109))</f>
        <v>0</v>
      </c>
      <c r="AN160" s="95" cm="1">
        <f t="array" ref="AN160">IF(Main!$B$10=0,0,PRODUCT(1-AN$103:AN$126/Main!$B$10)*AN109/(Main!$B$10-AN109))</f>
        <v>0</v>
      </c>
      <c r="AO160" s="95" cm="1">
        <f t="array" ref="AO160">IF(Main!$B$10=0,0,PRODUCT(1-AO$103:AO$126/Main!$B$10)*AO109/(Main!$B$10-AO109))</f>
        <v>0</v>
      </c>
      <c r="AP160" s="95" cm="1">
        <f t="array" ref="AP160">IF(Main!$B$10=0,0,PRODUCT(1-AP$103:AP$126/Main!$B$10)*AP109/(Main!$B$10-AP109))</f>
        <v>0</v>
      </c>
      <c r="AQ160" s="95" cm="1">
        <f t="array" ref="AQ160">IF(Main!$B$10=0,0,PRODUCT(1-AQ$103:AQ$126/Main!$B$10)*AQ109/(Main!$B$10-AQ109))</f>
        <v>0</v>
      </c>
      <c r="AR160" s="95" cm="1">
        <f t="array" ref="AR160">IF(Main!$B$10=0,0,PRODUCT(1-AR$103:AR$126/Main!$B$10)*AR109/(Main!$B$10-AR109))</f>
        <v>0</v>
      </c>
      <c r="AS160" s="95" cm="1">
        <f t="array" ref="AS160">IF(Main!$B$10=0,0,PRODUCT(1-AS$103:AS$126/Main!$B$10)*AS109/(Main!$B$10-AS109))</f>
        <v>0</v>
      </c>
      <c r="AT160" s="95" cm="1">
        <f t="array" ref="AT160">IF(Main!$B$10=0,0,PRODUCT(1-AT$103:AT$126/Main!$B$10)*AT109/(Main!$B$10-AT109))</f>
        <v>0</v>
      </c>
      <c r="AU160" s="95" cm="1">
        <f t="array" ref="AU160">IF(Main!$B$10=0,0,PRODUCT(1-AU$103:AU$126/Main!$B$10)*AU109/(Main!$B$10-AU109))</f>
        <v>0</v>
      </c>
      <c r="AV160" s="95" cm="1">
        <f t="array" ref="AV160">IF(Main!$B$10=0,0,PRODUCT(1-AV$103:AV$126/Main!$B$10)*AV109/(Main!$B$10-AV109))</f>
        <v>0</v>
      </c>
      <c r="AW160" s="95" cm="1">
        <f t="array" ref="AW160">IF(Main!$B$10=0,0,PRODUCT(1-AW$103:AW$126/Main!$B$10)*AW109/(Main!$B$10-AW109))</f>
        <v>0</v>
      </c>
      <c r="AX160" s="95" cm="1">
        <f t="array" ref="AX160">IF(Main!$B$10=0,0,PRODUCT(1-AX$103:AX$126/Main!$B$10)*AX109/(Main!$B$10-AX109))</f>
        <v>0</v>
      </c>
      <c r="AY160" s="95" cm="1">
        <f t="array" ref="AY160">IF(Main!$B$10=0,0,PRODUCT(1-AY$103:AY$126/Main!$B$10)*AY109/(Main!$B$10-AY109))</f>
        <v>0</v>
      </c>
      <c r="AZ160" s="95" cm="1">
        <f t="array" ref="AZ160">IF(Main!$B$10=0,0,PRODUCT(1-AZ$103:AZ$126/Main!$B$10)*AZ109/(Main!$B$10-AZ109))</f>
        <v>0</v>
      </c>
      <c r="BA160" s="95" cm="1">
        <f t="array" ref="BA160">IF(Main!$B$10=0,0,PRODUCT(1-BA$103:BA$126/Main!$B$10)*BA109/(Main!$B$10-BA109))</f>
        <v>0</v>
      </c>
      <c r="BB160" s="95" cm="1">
        <f t="array" ref="BB160">IF(Main!$B$10=0,0,PRODUCT(1-BB$103:BB$126/Main!$B$10)*BB109/(Main!$B$10-BB109))</f>
        <v>0</v>
      </c>
      <c r="BC160" s="95" cm="1">
        <f t="array" ref="BC160">IF(Main!$B$10=0,0,PRODUCT(1-BC$103:BC$126/Main!$B$10)*BC109/(Main!$B$10-BC109))</f>
        <v>0</v>
      </c>
      <c r="BD160" s="95" cm="1">
        <f t="array" ref="BD160">IF(Main!$B$10=0,0,PRODUCT(1-BD$103:BD$126/Main!$B$10)*BD109/(Main!$B$10-BD109))</f>
        <v>0</v>
      </c>
      <c r="BE160" s="95" cm="1">
        <f t="array" ref="BE160">IF(Main!$B$10=0,0,PRODUCT(1-BE$103:BE$126/Main!$B$10)*BE109/(Main!$B$10-BE109))</f>
        <v>0</v>
      </c>
      <c r="BF160" s="95" cm="1">
        <f t="array" ref="BF160">IF(Main!$B$10=0,0,PRODUCT(1-BF$103:BF$126/Main!$B$10)*BF109/(Main!$B$10-BF109))</f>
        <v>0</v>
      </c>
      <c r="BG160" s="95" cm="1">
        <f t="array" ref="BG160">IF(Main!$B$10=0,0,PRODUCT(1-BG$103:BG$126/Main!$B$10)*BG109/(Main!$B$10-BG109))</f>
        <v>0</v>
      </c>
      <c r="BH160" s="95" cm="1">
        <f t="array" ref="BH160">IF(Main!$B$10=0,0,PRODUCT(1-BH$103:BH$126/Main!$B$10)*BH109/(Main!$B$10-BH109))</f>
        <v>0</v>
      </c>
      <c r="BI160" s="95" cm="1">
        <f t="array" ref="BI160">IF(Main!$B$10=0,0,PRODUCT(1-BI$103:BI$126/Main!$B$10)*BI109/(Main!$B$10-BI109))</f>
        <v>0</v>
      </c>
      <c r="BJ160" s="95" cm="1">
        <f t="array" ref="BJ160">IF(Main!$B$10=0,0,PRODUCT(1-BJ$103:BJ$126/Main!$B$10)*BJ109/(Main!$B$10-BJ109))</f>
        <v>0</v>
      </c>
      <c r="BK160" s="95" cm="1">
        <f t="array" ref="BK160">IF(Main!$B$10=0,0,PRODUCT(1-BK$103:BK$126/Main!$B$10)*BK109/(Main!$B$10-BK109))</f>
        <v>0</v>
      </c>
      <c r="BL160" s="95" cm="1">
        <f t="array" ref="BL160">IF(Main!$B$10=0,0,PRODUCT(1-BL$103:BL$126/Main!$B$10)*BL109/(Main!$B$10-BL109))</f>
        <v>0</v>
      </c>
      <c r="BM160" s="95" cm="1">
        <f t="array" ref="BM160">IF(Main!$B$10=0,0,PRODUCT(1-BM$103:BM$126/Main!$B$10)*BM109/(Main!$B$10-BM109))</f>
        <v>0</v>
      </c>
      <c r="BN160" s="95" cm="1">
        <f t="array" ref="BN160">IF(Main!$B$10=0,0,PRODUCT(1-BN$103:BN$126/Main!$B$10)*BN109/(Main!$B$10-BN109))</f>
        <v>0</v>
      </c>
      <c r="BO160" s="95" cm="1">
        <f t="array" ref="BO160">IF(Main!$B$10=0,0,PRODUCT(1-BO$103:BO$126/Main!$B$10)*BO109/(Main!$B$10-BO109))</f>
        <v>0</v>
      </c>
      <c r="BP160" s="95" cm="1">
        <f t="array" ref="BP160">IF(Main!$B$10=0,0,PRODUCT(1-BP$103:BP$126/Main!$B$10)*BP109/(Main!$B$10-BP109))</f>
        <v>0</v>
      </c>
      <c r="BQ160" s="95" cm="1">
        <f t="array" ref="BQ160">IF(Main!$B$10=0,0,PRODUCT(1-BQ$103:BQ$126/Main!$B$10)*BQ109/(Main!$B$10-BQ109))</f>
        <v>0</v>
      </c>
      <c r="BR160" s="95" cm="1">
        <f t="array" ref="BR160">IF(Main!$B$10=0,0,PRODUCT(1-BR$103:BR$126/Main!$B$10)*BR109/(Main!$B$10-BR109))</f>
        <v>0</v>
      </c>
    </row>
    <row r="161" spans="2:70" ht="10.5" x14ac:dyDescent="0.25">
      <c r="B161" s="8" t="s">
        <v>173</v>
      </c>
      <c r="C161" s="8"/>
      <c r="D161" s="8"/>
      <c r="E161" s="95" cm="1">
        <f t="array" aca="1" ref="E161" ca="1">IF(Main!$B$9=0,0,PRODUCT(1-E$103:E$126/Main!$B$9)*E110/(Main!$B$9-E110))</f>
        <v>0</v>
      </c>
      <c r="F161" s="95" cm="1">
        <f t="array" aca="1" ref="F161" ca="1">IF(Main!$B$9=0,0,PRODUCT(1-F$103:F$126/Main!$B$9)*F110/(Main!$B$9-F110))</f>
        <v>0</v>
      </c>
      <c r="G161" s="95" cm="1">
        <f t="array" aca="1" ref="G161" ca="1">IF(Main!$B$9=0,0,PRODUCT(1-G$103:G$126/Main!$B$9)*G110/(Main!$B$9-G110))</f>
        <v>0</v>
      </c>
      <c r="H161" s="95" cm="1">
        <f t="array" aca="1" ref="H161" ca="1">IF(Main!$B$9=0,0,PRODUCT(1-H$103:H$126/Main!$B$9)*H110/(Main!$B$9-H110))</f>
        <v>0</v>
      </c>
      <c r="I161" s="95" cm="1">
        <f t="array" aca="1" ref="I161" ca="1">IF(Main!$B$9=0,0,PRODUCT(1-I$103:I$126/Main!$B$9)*I110/(Main!$B$9-I110))</f>
        <v>0</v>
      </c>
      <c r="J161" s="95" cm="1">
        <f t="array" aca="1" ref="J161" ca="1">IF(Main!$B$9=0,0,PRODUCT(1-J$103:J$126/Main!$B$9)*J110/(Main!$B$9-J110))</f>
        <v>0</v>
      </c>
      <c r="K161" s="95" cm="1">
        <f t="array" aca="1" ref="K161" ca="1">IF(Main!$B$9=0,0,PRODUCT(1-K$103:K$126/Main!$B$9)*K110/(Main!$B$9-K110))</f>
        <v>0</v>
      </c>
      <c r="L161" s="95" cm="1">
        <f t="array" aca="1" ref="L161" ca="1">IF(Main!$B$9=0,0,PRODUCT(1-L$103:L$126/Main!$B$9)*L110/(Main!$B$9-L110))</f>
        <v>0</v>
      </c>
      <c r="M161" s="95" cm="1">
        <f t="array" aca="1" ref="M161" ca="1">IF(Main!$B$9=0,0,PRODUCT(1-M$103:M$126/Main!$B$9)*M110/(Main!$B$9-M110))</f>
        <v>0</v>
      </c>
      <c r="N161" s="95" cm="1">
        <f t="array" aca="1" ref="N161" ca="1">IF(Main!$B$9=0,0,PRODUCT(1-N$103:N$126/Main!$B$9)*N110/(Main!$B$9-N110))</f>
        <v>0</v>
      </c>
      <c r="O161" s="95" cm="1">
        <f t="array" aca="1" ref="O161" ca="1">IF(Main!$B$9=0,0,PRODUCT(1-O$103:O$126/Main!$B$9)*O110/(Main!$B$9-O110))</f>
        <v>0</v>
      </c>
      <c r="P161" s="95" cm="1">
        <f t="array" aca="1" ref="P161" ca="1">IF(Main!$B$9=0,0,PRODUCT(1-P$103:P$126/Main!$B$9)*P110/(Main!$B$9-P110))</f>
        <v>0</v>
      </c>
      <c r="Q161" s="95" cm="1">
        <f t="array" aca="1" ref="Q161" ca="1">IF(Main!$B$9=0,0,PRODUCT(1-Q$103:Q$126/Main!$B$9)*Q110/(Main!$B$9-Q110))</f>
        <v>0</v>
      </c>
      <c r="R161" s="95" cm="1">
        <f t="array" aca="1" ref="R161" ca="1">IF(Main!$B$9=0,0,PRODUCT(1-R$103:R$126/Main!$B$9)*R110/(Main!$B$9-R110))</f>
        <v>0</v>
      </c>
      <c r="S161" s="95" cm="1">
        <f t="array" aca="1" ref="S161" ca="1">IF(Main!$B$9=0,0,PRODUCT(1-S$103:S$126/Main!$B$9)*S110/(Main!$B$9-S110))</f>
        <v>0</v>
      </c>
      <c r="T161" s="95" cm="1">
        <f t="array" aca="1" ref="T161" ca="1">IF(Main!$B$9=0,0,PRODUCT(1-T$103:T$126/Main!$B$9)*T110/(Main!$B$9-T110))</f>
        <v>0</v>
      </c>
      <c r="U161" s="95" cm="1">
        <f t="array" aca="1" ref="U161" ca="1">IF(Main!$B$9=0,0,PRODUCT(1-U$103:U$126/Main!$B$9)*U110/(Main!$B$9-U110))</f>
        <v>0</v>
      </c>
      <c r="V161" s="95" cm="1">
        <f t="array" aca="1" ref="V161" ca="1">IF(Main!$B$9=0,0,PRODUCT(1-V$103:V$126/Main!$B$9)*V110/(Main!$B$9-V110))</f>
        <v>0</v>
      </c>
      <c r="W161" s="95" cm="1">
        <f t="array" aca="1" ref="W161" ca="1">IF(Main!$B$9=0,0,PRODUCT(1-W$103:W$126/Main!$B$9)*W110/(Main!$B$9-W110))</f>
        <v>0</v>
      </c>
      <c r="X161" s="95" cm="1">
        <f t="array" aca="1" ref="X161" ca="1">IF(Main!$B$9=0,0,PRODUCT(1-X$103:X$126/Main!$B$9)*X110/(Main!$B$9-X110))</f>
        <v>0</v>
      </c>
      <c r="Y161" s="95" cm="1">
        <f t="array" aca="1" ref="Y161" ca="1">IF(Main!$B$9=0,0,PRODUCT(1-Y$103:Y$126/Main!$B$9)*Y110/(Main!$B$9-Y110))</f>
        <v>0</v>
      </c>
      <c r="Z161" s="95" cm="1">
        <f t="array" aca="1" ref="Z161" ca="1">IF(Main!$B$9=0,0,PRODUCT(1-Z$103:Z$126/Main!$B$9)*Z110/(Main!$B$9-Z110))</f>
        <v>0</v>
      </c>
      <c r="AA161" s="95" cm="1">
        <f t="array" aca="1" ref="AA161" ca="1">IF(Main!$B$9=0,0,PRODUCT(1-AA$103:AA$126/Main!$B$9)*AA110/(Main!$B$9-AA110))</f>
        <v>0</v>
      </c>
      <c r="AB161" s="95" cm="1">
        <f t="array" aca="1" ref="AB161" ca="1">IF(Main!$B$9=0,0,PRODUCT(1-AB$103:AB$126/Main!$B$9)*AB110/(Main!$B$9-AB110))</f>
        <v>0</v>
      </c>
      <c r="AC161" s="95" cm="1">
        <f t="array" aca="1" ref="AC161" ca="1">IF(Main!$B$9=0,0,PRODUCT(1-AC$103:AC$126/Main!$B$9)*AC110/(Main!$B$9-AC110))</f>
        <v>0</v>
      </c>
      <c r="AD161" s="95" cm="1">
        <f t="array" aca="1" ref="AD161" ca="1">IF(Main!$B$9=0,0,PRODUCT(1-AD$103:AD$126/Main!$B$9)*AD110/(Main!$B$9-AD110))</f>
        <v>0</v>
      </c>
      <c r="AE161" s="95" cm="1">
        <f t="array" aca="1" ref="AE161" ca="1">IF(Main!$B$9=0,0,PRODUCT(1-AE$103:AE$126/Main!$B$9)*AE110/(Main!$B$9-AE110))</f>
        <v>0</v>
      </c>
      <c r="AF161" s="95" cm="1">
        <f t="array" aca="1" ref="AF161" ca="1">IF(Main!$B$9=0,0,PRODUCT(1-AF$103:AF$126/Main!$B$9)*AF110/(Main!$B$9-AF110))</f>
        <v>0</v>
      </c>
      <c r="AG161" s="95" cm="1">
        <f t="array" aca="1" ref="AG161" ca="1">IF(Main!$B$9=0,0,PRODUCT(1-AG$103:AG$126/Main!$B$9)*AG110/(Main!$B$9-AG110))</f>
        <v>0</v>
      </c>
      <c r="AH161" s="95" cm="1">
        <f t="array" aca="1" ref="AH161" ca="1">IF(Main!$B$9=0,0,PRODUCT(1-AH$103:AH$126/Main!$B$9)*AH110/(Main!$B$9-AH110))</f>
        <v>0</v>
      </c>
      <c r="AI161" s="95" cm="1">
        <f t="array" aca="1" ref="AI161" ca="1">IF(Main!$B$9=0,0,PRODUCT(1-AI$103:AI$126/Main!$B$9)*AI110/(Main!$B$9-AI110))</f>
        <v>0</v>
      </c>
      <c r="AJ161" s="95" cm="1">
        <f t="array" aca="1" ref="AJ161" ca="1">IF(Main!$B$9=0,0,PRODUCT(1-AJ$103:AJ$126/Main!$B$9)*AJ110/(Main!$B$9-AJ110))</f>
        <v>0</v>
      </c>
      <c r="AK161" s="14"/>
      <c r="AL161" s="14"/>
      <c r="AM161" s="95" cm="1">
        <f t="array" ref="AM161">IF(Main!$B$10=0,0,PRODUCT(1-AM$103:AM$126/Main!$B$10)*AM110/(Main!$B$10-AM110))</f>
        <v>0</v>
      </c>
      <c r="AN161" s="95" cm="1">
        <f t="array" ref="AN161">IF(Main!$B$10=0,0,PRODUCT(1-AN$103:AN$126/Main!$B$10)*AN110/(Main!$B$10-AN110))</f>
        <v>0</v>
      </c>
      <c r="AO161" s="95" cm="1">
        <f t="array" ref="AO161">IF(Main!$B$10=0,0,PRODUCT(1-AO$103:AO$126/Main!$B$10)*AO110/(Main!$B$10-AO110))</f>
        <v>0</v>
      </c>
      <c r="AP161" s="95" cm="1">
        <f t="array" ref="AP161">IF(Main!$B$10=0,0,PRODUCT(1-AP$103:AP$126/Main!$B$10)*AP110/(Main!$B$10-AP110))</f>
        <v>0</v>
      </c>
      <c r="AQ161" s="95" cm="1">
        <f t="array" ref="AQ161">IF(Main!$B$10=0,0,PRODUCT(1-AQ$103:AQ$126/Main!$B$10)*AQ110/(Main!$B$10-AQ110))</f>
        <v>0</v>
      </c>
      <c r="AR161" s="95" cm="1">
        <f t="array" ref="AR161">IF(Main!$B$10=0,0,PRODUCT(1-AR$103:AR$126/Main!$B$10)*AR110/(Main!$B$10-AR110))</f>
        <v>0</v>
      </c>
      <c r="AS161" s="95" cm="1">
        <f t="array" ref="AS161">IF(Main!$B$10=0,0,PRODUCT(1-AS$103:AS$126/Main!$B$10)*AS110/(Main!$B$10-AS110))</f>
        <v>0</v>
      </c>
      <c r="AT161" s="95" cm="1">
        <f t="array" ref="AT161">IF(Main!$B$10=0,0,PRODUCT(1-AT$103:AT$126/Main!$B$10)*AT110/(Main!$B$10-AT110))</f>
        <v>0</v>
      </c>
      <c r="AU161" s="95" cm="1">
        <f t="array" ref="AU161">IF(Main!$B$10=0,0,PRODUCT(1-AU$103:AU$126/Main!$B$10)*AU110/(Main!$B$10-AU110))</f>
        <v>0</v>
      </c>
      <c r="AV161" s="95" cm="1">
        <f t="array" ref="AV161">IF(Main!$B$10=0,0,PRODUCT(1-AV$103:AV$126/Main!$B$10)*AV110/(Main!$B$10-AV110))</f>
        <v>0</v>
      </c>
      <c r="AW161" s="95" cm="1">
        <f t="array" ref="AW161">IF(Main!$B$10=0,0,PRODUCT(1-AW$103:AW$126/Main!$B$10)*AW110/(Main!$B$10-AW110))</f>
        <v>0</v>
      </c>
      <c r="AX161" s="95" cm="1">
        <f t="array" ref="AX161">IF(Main!$B$10=0,0,PRODUCT(1-AX$103:AX$126/Main!$B$10)*AX110/(Main!$B$10-AX110))</f>
        <v>0</v>
      </c>
      <c r="AY161" s="95" cm="1">
        <f t="array" ref="AY161">IF(Main!$B$10=0,0,PRODUCT(1-AY$103:AY$126/Main!$B$10)*AY110/(Main!$B$10-AY110))</f>
        <v>0</v>
      </c>
      <c r="AZ161" s="95" cm="1">
        <f t="array" ref="AZ161">IF(Main!$B$10=0,0,PRODUCT(1-AZ$103:AZ$126/Main!$B$10)*AZ110/(Main!$B$10-AZ110))</f>
        <v>0</v>
      </c>
      <c r="BA161" s="95" cm="1">
        <f t="array" ref="BA161">IF(Main!$B$10=0,0,PRODUCT(1-BA$103:BA$126/Main!$B$10)*BA110/(Main!$B$10-BA110))</f>
        <v>0</v>
      </c>
      <c r="BB161" s="95" cm="1">
        <f t="array" ref="BB161">IF(Main!$B$10=0,0,PRODUCT(1-BB$103:BB$126/Main!$B$10)*BB110/(Main!$B$10-BB110))</f>
        <v>0</v>
      </c>
      <c r="BC161" s="95" cm="1">
        <f t="array" ref="BC161">IF(Main!$B$10=0,0,PRODUCT(1-BC$103:BC$126/Main!$B$10)*BC110/(Main!$B$10-BC110))</f>
        <v>0</v>
      </c>
      <c r="BD161" s="95" cm="1">
        <f t="array" ref="BD161">IF(Main!$B$10=0,0,PRODUCT(1-BD$103:BD$126/Main!$B$10)*BD110/(Main!$B$10-BD110))</f>
        <v>0</v>
      </c>
      <c r="BE161" s="95" cm="1">
        <f t="array" ref="BE161">IF(Main!$B$10=0,0,PRODUCT(1-BE$103:BE$126/Main!$B$10)*BE110/(Main!$B$10-BE110))</f>
        <v>0</v>
      </c>
      <c r="BF161" s="95" cm="1">
        <f t="array" ref="BF161">IF(Main!$B$10=0,0,PRODUCT(1-BF$103:BF$126/Main!$B$10)*BF110/(Main!$B$10-BF110))</f>
        <v>0</v>
      </c>
      <c r="BG161" s="95" cm="1">
        <f t="array" ref="BG161">IF(Main!$B$10=0,0,PRODUCT(1-BG$103:BG$126/Main!$B$10)*BG110/(Main!$B$10-BG110))</f>
        <v>0</v>
      </c>
      <c r="BH161" s="95" cm="1">
        <f t="array" ref="BH161">IF(Main!$B$10=0,0,PRODUCT(1-BH$103:BH$126/Main!$B$10)*BH110/(Main!$B$10-BH110))</f>
        <v>0</v>
      </c>
      <c r="BI161" s="95" cm="1">
        <f t="array" ref="BI161">IF(Main!$B$10=0,0,PRODUCT(1-BI$103:BI$126/Main!$B$10)*BI110/(Main!$B$10-BI110))</f>
        <v>0</v>
      </c>
      <c r="BJ161" s="95" cm="1">
        <f t="array" ref="BJ161">IF(Main!$B$10=0,0,PRODUCT(1-BJ$103:BJ$126/Main!$B$10)*BJ110/(Main!$B$10-BJ110))</f>
        <v>0</v>
      </c>
      <c r="BK161" s="95" cm="1">
        <f t="array" ref="BK161">IF(Main!$B$10=0,0,PRODUCT(1-BK$103:BK$126/Main!$B$10)*BK110/(Main!$B$10-BK110))</f>
        <v>0</v>
      </c>
      <c r="BL161" s="95" cm="1">
        <f t="array" ref="BL161">IF(Main!$B$10=0,0,PRODUCT(1-BL$103:BL$126/Main!$B$10)*BL110/(Main!$B$10-BL110))</f>
        <v>0</v>
      </c>
      <c r="BM161" s="95" cm="1">
        <f t="array" ref="BM161">IF(Main!$B$10=0,0,PRODUCT(1-BM$103:BM$126/Main!$B$10)*BM110/(Main!$B$10-BM110))</f>
        <v>0</v>
      </c>
      <c r="BN161" s="95" cm="1">
        <f t="array" ref="BN161">IF(Main!$B$10=0,0,PRODUCT(1-BN$103:BN$126/Main!$B$10)*BN110/(Main!$B$10-BN110))</f>
        <v>0</v>
      </c>
      <c r="BO161" s="95" cm="1">
        <f t="array" ref="BO161">IF(Main!$B$10=0,0,PRODUCT(1-BO$103:BO$126/Main!$B$10)*BO110/(Main!$B$10-BO110))</f>
        <v>0</v>
      </c>
      <c r="BP161" s="95" cm="1">
        <f t="array" ref="BP161">IF(Main!$B$10=0,0,PRODUCT(1-BP$103:BP$126/Main!$B$10)*BP110/(Main!$B$10-BP110))</f>
        <v>0</v>
      </c>
      <c r="BQ161" s="95" cm="1">
        <f t="array" ref="BQ161">IF(Main!$B$10=0,0,PRODUCT(1-BQ$103:BQ$126/Main!$B$10)*BQ110/(Main!$B$10-BQ110))</f>
        <v>0</v>
      </c>
      <c r="BR161" s="95" cm="1">
        <f t="array" ref="BR161">IF(Main!$B$10=0,0,PRODUCT(1-BR$103:BR$126/Main!$B$10)*BR110/(Main!$B$10-BR110))</f>
        <v>0</v>
      </c>
    </row>
    <row r="162" spans="2:70" ht="10.5" x14ac:dyDescent="0.25">
      <c r="B162" s="8" t="s">
        <v>174</v>
      </c>
      <c r="C162" s="8"/>
      <c r="D162" s="8"/>
      <c r="E162" s="95" cm="1">
        <f t="array" aca="1" ref="E162" ca="1">IF(Main!$B$9=0,0,PRODUCT(1-E$103:E$126/Main!$B$9)*E111/(Main!$B$9-E111))</f>
        <v>0</v>
      </c>
      <c r="F162" s="95" cm="1">
        <f t="array" aca="1" ref="F162" ca="1">IF(Main!$B$9=0,0,PRODUCT(1-F$103:F$126/Main!$B$9)*F111/(Main!$B$9-F111))</f>
        <v>0</v>
      </c>
      <c r="G162" s="95" cm="1">
        <f t="array" aca="1" ref="G162" ca="1">IF(Main!$B$9=0,0,PRODUCT(1-G$103:G$126/Main!$B$9)*G111/(Main!$B$9-G111))</f>
        <v>0</v>
      </c>
      <c r="H162" s="95" cm="1">
        <f t="array" aca="1" ref="H162" ca="1">IF(Main!$B$9=0,0,PRODUCT(1-H$103:H$126/Main!$B$9)*H111/(Main!$B$9-H111))</f>
        <v>0</v>
      </c>
      <c r="I162" s="95" cm="1">
        <f t="array" aca="1" ref="I162" ca="1">IF(Main!$B$9=0,0,PRODUCT(1-I$103:I$126/Main!$B$9)*I111/(Main!$B$9-I111))</f>
        <v>0</v>
      </c>
      <c r="J162" s="95" cm="1">
        <f t="array" aca="1" ref="J162" ca="1">IF(Main!$B$9=0,0,PRODUCT(1-J$103:J$126/Main!$B$9)*J111/(Main!$B$9-J111))</f>
        <v>0</v>
      </c>
      <c r="K162" s="95" cm="1">
        <f t="array" aca="1" ref="K162" ca="1">IF(Main!$B$9=0,0,PRODUCT(1-K$103:K$126/Main!$B$9)*K111/(Main!$B$9-K111))</f>
        <v>0</v>
      </c>
      <c r="L162" s="95" cm="1">
        <f t="array" aca="1" ref="L162" ca="1">IF(Main!$B$9=0,0,PRODUCT(1-L$103:L$126/Main!$B$9)*L111/(Main!$B$9-L111))</f>
        <v>0</v>
      </c>
      <c r="M162" s="95" cm="1">
        <f t="array" aca="1" ref="M162" ca="1">IF(Main!$B$9=0,0,PRODUCT(1-M$103:M$126/Main!$B$9)*M111/(Main!$B$9-M111))</f>
        <v>0</v>
      </c>
      <c r="N162" s="95" cm="1">
        <f t="array" aca="1" ref="N162" ca="1">IF(Main!$B$9=0,0,PRODUCT(1-N$103:N$126/Main!$B$9)*N111/(Main!$B$9-N111))</f>
        <v>0</v>
      </c>
      <c r="O162" s="95" cm="1">
        <f t="array" aca="1" ref="O162" ca="1">IF(Main!$B$9=0,0,PRODUCT(1-O$103:O$126/Main!$B$9)*O111/(Main!$B$9-O111))</f>
        <v>0</v>
      </c>
      <c r="P162" s="95" cm="1">
        <f t="array" aca="1" ref="P162" ca="1">IF(Main!$B$9=0,0,PRODUCT(1-P$103:P$126/Main!$B$9)*P111/(Main!$B$9-P111))</f>
        <v>0</v>
      </c>
      <c r="Q162" s="95" cm="1">
        <f t="array" aca="1" ref="Q162" ca="1">IF(Main!$B$9=0,0,PRODUCT(1-Q$103:Q$126/Main!$B$9)*Q111/(Main!$B$9-Q111))</f>
        <v>0</v>
      </c>
      <c r="R162" s="95" cm="1">
        <f t="array" aca="1" ref="R162" ca="1">IF(Main!$B$9=0,0,PRODUCT(1-R$103:R$126/Main!$B$9)*R111/(Main!$B$9-R111))</f>
        <v>0</v>
      </c>
      <c r="S162" s="95" cm="1">
        <f t="array" aca="1" ref="S162" ca="1">IF(Main!$B$9=0,0,PRODUCT(1-S$103:S$126/Main!$B$9)*S111/(Main!$B$9-S111))</f>
        <v>0</v>
      </c>
      <c r="T162" s="95" cm="1">
        <f t="array" aca="1" ref="T162" ca="1">IF(Main!$B$9=0,0,PRODUCT(1-T$103:T$126/Main!$B$9)*T111/(Main!$B$9-T111))</f>
        <v>0</v>
      </c>
      <c r="U162" s="95" cm="1">
        <f t="array" aca="1" ref="U162" ca="1">IF(Main!$B$9=0,0,PRODUCT(1-U$103:U$126/Main!$B$9)*U111/(Main!$B$9-U111))</f>
        <v>0</v>
      </c>
      <c r="V162" s="95" cm="1">
        <f t="array" aca="1" ref="V162" ca="1">IF(Main!$B$9=0,0,PRODUCT(1-V$103:V$126/Main!$B$9)*V111/(Main!$B$9-V111))</f>
        <v>0</v>
      </c>
      <c r="W162" s="95" cm="1">
        <f t="array" aca="1" ref="W162" ca="1">IF(Main!$B$9=0,0,PRODUCT(1-W$103:W$126/Main!$B$9)*W111/(Main!$B$9-W111))</f>
        <v>0</v>
      </c>
      <c r="X162" s="95" cm="1">
        <f t="array" aca="1" ref="X162" ca="1">IF(Main!$B$9=0,0,PRODUCT(1-X$103:X$126/Main!$B$9)*X111/(Main!$B$9-X111))</f>
        <v>0</v>
      </c>
      <c r="Y162" s="95" cm="1">
        <f t="array" aca="1" ref="Y162" ca="1">IF(Main!$B$9=0,0,PRODUCT(1-Y$103:Y$126/Main!$B$9)*Y111/(Main!$B$9-Y111))</f>
        <v>0</v>
      </c>
      <c r="Z162" s="95" cm="1">
        <f t="array" aca="1" ref="Z162" ca="1">IF(Main!$B$9=0,0,PRODUCT(1-Z$103:Z$126/Main!$B$9)*Z111/(Main!$B$9-Z111))</f>
        <v>0</v>
      </c>
      <c r="AA162" s="95" cm="1">
        <f t="array" aca="1" ref="AA162" ca="1">IF(Main!$B$9=0,0,PRODUCT(1-AA$103:AA$126/Main!$B$9)*AA111/(Main!$B$9-AA111))</f>
        <v>0</v>
      </c>
      <c r="AB162" s="95" cm="1">
        <f t="array" aca="1" ref="AB162" ca="1">IF(Main!$B$9=0,0,PRODUCT(1-AB$103:AB$126/Main!$B$9)*AB111/(Main!$B$9-AB111))</f>
        <v>0</v>
      </c>
      <c r="AC162" s="95" cm="1">
        <f t="array" aca="1" ref="AC162" ca="1">IF(Main!$B$9=0,0,PRODUCT(1-AC$103:AC$126/Main!$B$9)*AC111/(Main!$B$9-AC111))</f>
        <v>0</v>
      </c>
      <c r="AD162" s="95" cm="1">
        <f t="array" aca="1" ref="AD162" ca="1">IF(Main!$B$9=0,0,PRODUCT(1-AD$103:AD$126/Main!$B$9)*AD111/(Main!$B$9-AD111))</f>
        <v>0</v>
      </c>
      <c r="AE162" s="95" cm="1">
        <f t="array" aca="1" ref="AE162" ca="1">IF(Main!$B$9=0,0,PRODUCT(1-AE$103:AE$126/Main!$B$9)*AE111/(Main!$B$9-AE111))</f>
        <v>0</v>
      </c>
      <c r="AF162" s="95" cm="1">
        <f t="array" aca="1" ref="AF162" ca="1">IF(Main!$B$9=0,0,PRODUCT(1-AF$103:AF$126/Main!$B$9)*AF111/(Main!$B$9-AF111))</f>
        <v>0</v>
      </c>
      <c r="AG162" s="95" cm="1">
        <f t="array" aca="1" ref="AG162" ca="1">IF(Main!$B$9=0,0,PRODUCT(1-AG$103:AG$126/Main!$B$9)*AG111/(Main!$B$9-AG111))</f>
        <v>0</v>
      </c>
      <c r="AH162" s="95" cm="1">
        <f t="array" aca="1" ref="AH162" ca="1">IF(Main!$B$9=0,0,PRODUCT(1-AH$103:AH$126/Main!$B$9)*AH111/(Main!$B$9-AH111))</f>
        <v>0</v>
      </c>
      <c r="AI162" s="95" cm="1">
        <f t="array" aca="1" ref="AI162" ca="1">IF(Main!$B$9=0,0,PRODUCT(1-AI$103:AI$126/Main!$B$9)*AI111/(Main!$B$9-AI111))</f>
        <v>0</v>
      </c>
      <c r="AJ162" s="95" cm="1">
        <f t="array" aca="1" ref="AJ162" ca="1">IF(Main!$B$9=0,0,PRODUCT(1-AJ$103:AJ$126/Main!$B$9)*AJ111/(Main!$B$9-AJ111))</f>
        <v>0</v>
      </c>
      <c r="AK162" s="14"/>
      <c r="AL162" s="14"/>
      <c r="AM162" s="95" cm="1">
        <f t="array" ref="AM162">IF(Main!$B$10=0,0,PRODUCT(1-AM$103:AM$126/Main!$B$10)*AM111/(Main!$B$10-AM111))</f>
        <v>0</v>
      </c>
      <c r="AN162" s="95" cm="1">
        <f t="array" ref="AN162">IF(Main!$B$10=0,0,PRODUCT(1-AN$103:AN$126/Main!$B$10)*AN111/(Main!$B$10-AN111))</f>
        <v>0</v>
      </c>
      <c r="AO162" s="95" cm="1">
        <f t="array" ref="AO162">IF(Main!$B$10=0,0,PRODUCT(1-AO$103:AO$126/Main!$B$10)*AO111/(Main!$B$10-AO111))</f>
        <v>0</v>
      </c>
      <c r="AP162" s="95" cm="1">
        <f t="array" ref="AP162">IF(Main!$B$10=0,0,PRODUCT(1-AP$103:AP$126/Main!$B$10)*AP111/(Main!$B$10-AP111))</f>
        <v>0</v>
      </c>
      <c r="AQ162" s="95" cm="1">
        <f t="array" ref="AQ162">IF(Main!$B$10=0,0,PRODUCT(1-AQ$103:AQ$126/Main!$B$10)*AQ111/(Main!$B$10-AQ111))</f>
        <v>0</v>
      </c>
      <c r="AR162" s="95" cm="1">
        <f t="array" ref="AR162">IF(Main!$B$10=0,0,PRODUCT(1-AR$103:AR$126/Main!$B$10)*AR111/(Main!$B$10-AR111))</f>
        <v>0</v>
      </c>
      <c r="AS162" s="95" cm="1">
        <f t="array" ref="AS162">IF(Main!$B$10=0,0,PRODUCT(1-AS$103:AS$126/Main!$B$10)*AS111/(Main!$B$10-AS111))</f>
        <v>0</v>
      </c>
      <c r="AT162" s="95" cm="1">
        <f t="array" ref="AT162">IF(Main!$B$10=0,0,PRODUCT(1-AT$103:AT$126/Main!$B$10)*AT111/(Main!$B$10-AT111))</f>
        <v>0</v>
      </c>
      <c r="AU162" s="95" cm="1">
        <f t="array" ref="AU162">IF(Main!$B$10=0,0,PRODUCT(1-AU$103:AU$126/Main!$B$10)*AU111/(Main!$B$10-AU111))</f>
        <v>0</v>
      </c>
      <c r="AV162" s="95" cm="1">
        <f t="array" ref="AV162">IF(Main!$B$10=0,0,PRODUCT(1-AV$103:AV$126/Main!$B$10)*AV111/(Main!$B$10-AV111))</f>
        <v>0</v>
      </c>
      <c r="AW162" s="95" cm="1">
        <f t="array" ref="AW162">IF(Main!$B$10=0,0,PRODUCT(1-AW$103:AW$126/Main!$B$10)*AW111/(Main!$B$10-AW111))</f>
        <v>0</v>
      </c>
      <c r="AX162" s="95" cm="1">
        <f t="array" ref="AX162">IF(Main!$B$10=0,0,PRODUCT(1-AX$103:AX$126/Main!$B$10)*AX111/(Main!$B$10-AX111))</f>
        <v>0</v>
      </c>
      <c r="AY162" s="95" cm="1">
        <f t="array" ref="AY162">IF(Main!$B$10=0,0,PRODUCT(1-AY$103:AY$126/Main!$B$10)*AY111/(Main!$B$10-AY111))</f>
        <v>0</v>
      </c>
      <c r="AZ162" s="95" cm="1">
        <f t="array" ref="AZ162">IF(Main!$B$10=0,0,PRODUCT(1-AZ$103:AZ$126/Main!$B$10)*AZ111/(Main!$B$10-AZ111))</f>
        <v>0</v>
      </c>
      <c r="BA162" s="95" cm="1">
        <f t="array" ref="BA162">IF(Main!$B$10=0,0,PRODUCT(1-BA$103:BA$126/Main!$B$10)*BA111/(Main!$B$10-BA111))</f>
        <v>0</v>
      </c>
      <c r="BB162" s="95" cm="1">
        <f t="array" ref="BB162">IF(Main!$B$10=0,0,PRODUCT(1-BB$103:BB$126/Main!$B$10)*BB111/(Main!$B$10-BB111))</f>
        <v>0</v>
      </c>
      <c r="BC162" s="95" cm="1">
        <f t="array" ref="BC162">IF(Main!$B$10=0,0,PRODUCT(1-BC$103:BC$126/Main!$B$10)*BC111/(Main!$B$10-BC111))</f>
        <v>0</v>
      </c>
      <c r="BD162" s="95" cm="1">
        <f t="array" ref="BD162">IF(Main!$B$10=0,0,PRODUCT(1-BD$103:BD$126/Main!$B$10)*BD111/(Main!$B$10-BD111))</f>
        <v>0</v>
      </c>
      <c r="BE162" s="95" cm="1">
        <f t="array" ref="BE162">IF(Main!$B$10=0,0,PRODUCT(1-BE$103:BE$126/Main!$B$10)*BE111/(Main!$B$10-BE111))</f>
        <v>0</v>
      </c>
      <c r="BF162" s="95" cm="1">
        <f t="array" ref="BF162">IF(Main!$B$10=0,0,PRODUCT(1-BF$103:BF$126/Main!$B$10)*BF111/(Main!$B$10-BF111))</f>
        <v>0</v>
      </c>
      <c r="BG162" s="95" cm="1">
        <f t="array" ref="BG162">IF(Main!$B$10=0,0,PRODUCT(1-BG$103:BG$126/Main!$B$10)*BG111/(Main!$B$10-BG111))</f>
        <v>0</v>
      </c>
      <c r="BH162" s="95" cm="1">
        <f t="array" ref="BH162">IF(Main!$B$10=0,0,PRODUCT(1-BH$103:BH$126/Main!$B$10)*BH111/(Main!$B$10-BH111))</f>
        <v>0</v>
      </c>
      <c r="BI162" s="95" cm="1">
        <f t="array" ref="BI162">IF(Main!$B$10=0,0,PRODUCT(1-BI$103:BI$126/Main!$B$10)*BI111/(Main!$B$10-BI111))</f>
        <v>0</v>
      </c>
      <c r="BJ162" s="95" cm="1">
        <f t="array" ref="BJ162">IF(Main!$B$10=0,0,PRODUCT(1-BJ$103:BJ$126/Main!$B$10)*BJ111/(Main!$B$10-BJ111))</f>
        <v>0</v>
      </c>
      <c r="BK162" s="95" cm="1">
        <f t="array" ref="BK162">IF(Main!$B$10=0,0,PRODUCT(1-BK$103:BK$126/Main!$B$10)*BK111/(Main!$B$10-BK111))</f>
        <v>0</v>
      </c>
      <c r="BL162" s="95" cm="1">
        <f t="array" ref="BL162">IF(Main!$B$10=0,0,PRODUCT(1-BL$103:BL$126/Main!$B$10)*BL111/(Main!$B$10-BL111))</f>
        <v>0</v>
      </c>
      <c r="BM162" s="95" cm="1">
        <f t="array" ref="BM162">IF(Main!$B$10=0,0,PRODUCT(1-BM$103:BM$126/Main!$B$10)*BM111/(Main!$B$10-BM111))</f>
        <v>0</v>
      </c>
      <c r="BN162" s="95" cm="1">
        <f t="array" ref="BN162">IF(Main!$B$10=0,0,PRODUCT(1-BN$103:BN$126/Main!$B$10)*BN111/(Main!$B$10-BN111))</f>
        <v>0</v>
      </c>
      <c r="BO162" s="95" cm="1">
        <f t="array" ref="BO162">IF(Main!$B$10=0,0,PRODUCT(1-BO$103:BO$126/Main!$B$10)*BO111/(Main!$B$10-BO111))</f>
        <v>0</v>
      </c>
      <c r="BP162" s="95" cm="1">
        <f t="array" ref="BP162">IF(Main!$B$10=0,0,PRODUCT(1-BP$103:BP$126/Main!$B$10)*BP111/(Main!$B$10-BP111))</f>
        <v>0</v>
      </c>
      <c r="BQ162" s="95" cm="1">
        <f t="array" ref="BQ162">IF(Main!$B$10=0,0,PRODUCT(1-BQ$103:BQ$126/Main!$B$10)*BQ111/(Main!$B$10-BQ111))</f>
        <v>0</v>
      </c>
      <c r="BR162" s="95" cm="1">
        <f t="array" ref="BR162">IF(Main!$B$10=0,0,PRODUCT(1-BR$103:BR$126/Main!$B$10)*BR111/(Main!$B$10-BR111))</f>
        <v>0</v>
      </c>
    </row>
    <row r="163" spans="2:70" ht="10.5" x14ac:dyDescent="0.25">
      <c r="B163" s="8" t="s">
        <v>175</v>
      </c>
      <c r="C163" s="8"/>
      <c r="D163" s="8"/>
      <c r="E163" s="95" cm="1">
        <f t="array" aca="1" ref="E163" ca="1">IF(Main!$B$9=0,0,PRODUCT(1-E$103:E$126/Main!$B$9)*E112/(Main!$B$9-E112))</f>
        <v>0</v>
      </c>
      <c r="F163" s="95" cm="1">
        <f t="array" aca="1" ref="F163" ca="1">IF(Main!$B$9=0,0,PRODUCT(1-F$103:F$126/Main!$B$9)*F112/(Main!$B$9-F112))</f>
        <v>0</v>
      </c>
      <c r="G163" s="95" cm="1">
        <f t="array" aca="1" ref="G163" ca="1">IF(Main!$B$9=0,0,PRODUCT(1-G$103:G$126/Main!$B$9)*G112/(Main!$B$9-G112))</f>
        <v>0</v>
      </c>
      <c r="H163" s="95" cm="1">
        <f t="array" aca="1" ref="H163" ca="1">IF(Main!$B$9=0,0,PRODUCT(1-H$103:H$126/Main!$B$9)*H112/(Main!$B$9-H112))</f>
        <v>0</v>
      </c>
      <c r="I163" s="95" cm="1">
        <f t="array" aca="1" ref="I163" ca="1">IF(Main!$B$9=0,0,PRODUCT(1-I$103:I$126/Main!$B$9)*I112/(Main!$B$9-I112))</f>
        <v>0</v>
      </c>
      <c r="J163" s="95" cm="1">
        <f t="array" aca="1" ref="J163" ca="1">IF(Main!$B$9=0,0,PRODUCT(1-J$103:J$126/Main!$B$9)*J112/(Main!$B$9-J112))</f>
        <v>0</v>
      </c>
      <c r="K163" s="95" cm="1">
        <f t="array" aca="1" ref="K163" ca="1">IF(Main!$B$9=0,0,PRODUCT(1-K$103:K$126/Main!$B$9)*K112/(Main!$B$9-K112))</f>
        <v>0</v>
      </c>
      <c r="L163" s="95" cm="1">
        <f t="array" aca="1" ref="L163" ca="1">IF(Main!$B$9=0,0,PRODUCT(1-L$103:L$126/Main!$B$9)*L112/(Main!$B$9-L112))</f>
        <v>0</v>
      </c>
      <c r="M163" s="95" cm="1">
        <f t="array" aca="1" ref="M163" ca="1">IF(Main!$B$9=0,0,PRODUCT(1-M$103:M$126/Main!$B$9)*M112/(Main!$B$9-M112))</f>
        <v>0</v>
      </c>
      <c r="N163" s="95" cm="1">
        <f t="array" aca="1" ref="N163" ca="1">IF(Main!$B$9=0,0,PRODUCT(1-N$103:N$126/Main!$B$9)*N112/(Main!$B$9-N112))</f>
        <v>0</v>
      </c>
      <c r="O163" s="95" cm="1">
        <f t="array" aca="1" ref="O163" ca="1">IF(Main!$B$9=0,0,PRODUCT(1-O$103:O$126/Main!$B$9)*O112/(Main!$B$9-O112))</f>
        <v>0</v>
      </c>
      <c r="P163" s="95" cm="1">
        <f t="array" aca="1" ref="P163" ca="1">IF(Main!$B$9=0,0,PRODUCT(1-P$103:P$126/Main!$B$9)*P112/(Main!$B$9-P112))</f>
        <v>0</v>
      </c>
      <c r="Q163" s="95" cm="1">
        <f t="array" aca="1" ref="Q163" ca="1">IF(Main!$B$9=0,0,PRODUCT(1-Q$103:Q$126/Main!$B$9)*Q112/(Main!$B$9-Q112))</f>
        <v>0</v>
      </c>
      <c r="R163" s="95" cm="1">
        <f t="array" aca="1" ref="R163" ca="1">IF(Main!$B$9=0,0,PRODUCT(1-R$103:R$126/Main!$B$9)*R112/(Main!$B$9-R112))</f>
        <v>0</v>
      </c>
      <c r="S163" s="95" cm="1">
        <f t="array" aca="1" ref="S163" ca="1">IF(Main!$B$9=0,0,PRODUCT(1-S$103:S$126/Main!$B$9)*S112/(Main!$B$9-S112))</f>
        <v>0</v>
      </c>
      <c r="T163" s="95" cm="1">
        <f t="array" aca="1" ref="T163" ca="1">IF(Main!$B$9=0,0,PRODUCT(1-T$103:T$126/Main!$B$9)*T112/(Main!$B$9-T112))</f>
        <v>0</v>
      </c>
      <c r="U163" s="95" cm="1">
        <f t="array" aca="1" ref="U163" ca="1">IF(Main!$B$9=0,0,PRODUCT(1-U$103:U$126/Main!$B$9)*U112/(Main!$B$9-U112))</f>
        <v>0</v>
      </c>
      <c r="V163" s="95" cm="1">
        <f t="array" aca="1" ref="V163" ca="1">IF(Main!$B$9=0,0,PRODUCT(1-V$103:V$126/Main!$B$9)*V112/(Main!$B$9-V112))</f>
        <v>0</v>
      </c>
      <c r="W163" s="95" cm="1">
        <f t="array" aca="1" ref="W163" ca="1">IF(Main!$B$9=0,0,PRODUCT(1-W$103:W$126/Main!$B$9)*W112/(Main!$B$9-W112))</f>
        <v>0</v>
      </c>
      <c r="X163" s="95" cm="1">
        <f t="array" aca="1" ref="X163" ca="1">IF(Main!$B$9=0,0,PRODUCT(1-X$103:X$126/Main!$B$9)*X112/(Main!$B$9-X112))</f>
        <v>0</v>
      </c>
      <c r="Y163" s="95" cm="1">
        <f t="array" aca="1" ref="Y163" ca="1">IF(Main!$B$9=0,0,PRODUCT(1-Y$103:Y$126/Main!$B$9)*Y112/(Main!$B$9-Y112))</f>
        <v>0</v>
      </c>
      <c r="Z163" s="95" cm="1">
        <f t="array" aca="1" ref="Z163" ca="1">IF(Main!$B$9=0,0,PRODUCT(1-Z$103:Z$126/Main!$B$9)*Z112/(Main!$B$9-Z112))</f>
        <v>0</v>
      </c>
      <c r="AA163" s="95" cm="1">
        <f t="array" aca="1" ref="AA163" ca="1">IF(Main!$B$9=0,0,PRODUCT(1-AA$103:AA$126/Main!$B$9)*AA112/(Main!$B$9-AA112))</f>
        <v>0</v>
      </c>
      <c r="AB163" s="95" cm="1">
        <f t="array" aca="1" ref="AB163" ca="1">IF(Main!$B$9=0,0,PRODUCT(1-AB$103:AB$126/Main!$B$9)*AB112/(Main!$B$9-AB112))</f>
        <v>0</v>
      </c>
      <c r="AC163" s="95" cm="1">
        <f t="array" aca="1" ref="AC163" ca="1">IF(Main!$B$9=0,0,PRODUCT(1-AC$103:AC$126/Main!$B$9)*AC112/(Main!$B$9-AC112))</f>
        <v>0</v>
      </c>
      <c r="AD163" s="95" cm="1">
        <f t="array" aca="1" ref="AD163" ca="1">IF(Main!$B$9=0,0,PRODUCT(1-AD$103:AD$126/Main!$B$9)*AD112/(Main!$B$9-AD112))</f>
        <v>0</v>
      </c>
      <c r="AE163" s="95" cm="1">
        <f t="array" aca="1" ref="AE163" ca="1">IF(Main!$B$9=0,0,PRODUCT(1-AE$103:AE$126/Main!$B$9)*AE112/(Main!$B$9-AE112))</f>
        <v>0</v>
      </c>
      <c r="AF163" s="95" cm="1">
        <f t="array" aca="1" ref="AF163" ca="1">IF(Main!$B$9=0,0,PRODUCT(1-AF$103:AF$126/Main!$B$9)*AF112/(Main!$B$9-AF112))</f>
        <v>0</v>
      </c>
      <c r="AG163" s="95" cm="1">
        <f t="array" aca="1" ref="AG163" ca="1">IF(Main!$B$9=0,0,PRODUCT(1-AG$103:AG$126/Main!$B$9)*AG112/(Main!$B$9-AG112))</f>
        <v>0</v>
      </c>
      <c r="AH163" s="95" cm="1">
        <f t="array" aca="1" ref="AH163" ca="1">IF(Main!$B$9=0,0,PRODUCT(1-AH$103:AH$126/Main!$B$9)*AH112/(Main!$B$9-AH112))</f>
        <v>0</v>
      </c>
      <c r="AI163" s="95" cm="1">
        <f t="array" aca="1" ref="AI163" ca="1">IF(Main!$B$9=0,0,PRODUCT(1-AI$103:AI$126/Main!$B$9)*AI112/(Main!$B$9-AI112))</f>
        <v>0</v>
      </c>
      <c r="AJ163" s="95" cm="1">
        <f t="array" aca="1" ref="AJ163" ca="1">IF(Main!$B$9=0,0,PRODUCT(1-AJ$103:AJ$126/Main!$B$9)*AJ112/(Main!$B$9-AJ112))</f>
        <v>0</v>
      </c>
      <c r="AK163" s="14"/>
      <c r="AL163" s="14"/>
      <c r="AM163" s="95" cm="1">
        <f t="array" ref="AM163">IF(Main!$B$10=0,0,PRODUCT(1-AM$103:AM$126/Main!$B$10)*AM112/(Main!$B$10-AM112))</f>
        <v>0</v>
      </c>
      <c r="AN163" s="95" cm="1">
        <f t="array" ref="AN163">IF(Main!$B$10=0,0,PRODUCT(1-AN$103:AN$126/Main!$B$10)*AN112/(Main!$B$10-AN112))</f>
        <v>0</v>
      </c>
      <c r="AO163" s="95" cm="1">
        <f t="array" ref="AO163">IF(Main!$B$10=0,0,PRODUCT(1-AO$103:AO$126/Main!$B$10)*AO112/(Main!$B$10-AO112))</f>
        <v>0</v>
      </c>
      <c r="AP163" s="95" cm="1">
        <f t="array" ref="AP163">IF(Main!$B$10=0,0,PRODUCT(1-AP$103:AP$126/Main!$B$10)*AP112/(Main!$B$10-AP112))</f>
        <v>0</v>
      </c>
      <c r="AQ163" s="95" cm="1">
        <f t="array" ref="AQ163">IF(Main!$B$10=0,0,PRODUCT(1-AQ$103:AQ$126/Main!$B$10)*AQ112/(Main!$B$10-AQ112))</f>
        <v>0</v>
      </c>
      <c r="AR163" s="95" cm="1">
        <f t="array" ref="AR163">IF(Main!$B$10=0,0,PRODUCT(1-AR$103:AR$126/Main!$B$10)*AR112/(Main!$B$10-AR112))</f>
        <v>0</v>
      </c>
      <c r="AS163" s="95" cm="1">
        <f t="array" ref="AS163">IF(Main!$B$10=0,0,PRODUCT(1-AS$103:AS$126/Main!$B$10)*AS112/(Main!$B$10-AS112))</f>
        <v>0</v>
      </c>
      <c r="AT163" s="95" cm="1">
        <f t="array" ref="AT163">IF(Main!$B$10=0,0,PRODUCT(1-AT$103:AT$126/Main!$B$10)*AT112/(Main!$B$10-AT112))</f>
        <v>0</v>
      </c>
      <c r="AU163" s="95" cm="1">
        <f t="array" ref="AU163">IF(Main!$B$10=0,0,PRODUCT(1-AU$103:AU$126/Main!$B$10)*AU112/(Main!$B$10-AU112))</f>
        <v>0</v>
      </c>
      <c r="AV163" s="95" cm="1">
        <f t="array" ref="AV163">IF(Main!$B$10=0,0,PRODUCT(1-AV$103:AV$126/Main!$B$10)*AV112/(Main!$B$10-AV112))</f>
        <v>0</v>
      </c>
      <c r="AW163" s="95" cm="1">
        <f t="array" ref="AW163">IF(Main!$B$10=0,0,PRODUCT(1-AW$103:AW$126/Main!$B$10)*AW112/(Main!$B$10-AW112))</f>
        <v>0</v>
      </c>
      <c r="AX163" s="95" cm="1">
        <f t="array" ref="AX163">IF(Main!$B$10=0,0,PRODUCT(1-AX$103:AX$126/Main!$B$10)*AX112/(Main!$B$10-AX112))</f>
        <v>0</v>
      </c>
      <c r="AY163" s="95" cm="1">
        <f t="array" ref="AY163">IF(Main!$B$10=0,0,PRODUCT(1-AY$103:AY$126/Main!$B$10)*AY112/(Main!$B$10-AY112))</f>
        <v>0</v>
      </c>
      <c r="AZ163" s="95" cm="1">
        <f t="array" ref="AZ163">IF(Main!$B$10=0,0,PRODUCT(1-AZ$103:AZ$126/Main!$B$10)*AZ112/(Main!$B$10-AZ112))</f>
        <v>0</v>
      </c>
      <c r="BA163" s="95" cm="1">
        <f t="array" ref="BA163">IF(Main!$B$10=0,0,PRODUCT(1-BA$103:BA$126/Main!$B$10)*BA112/(Main!$B$10-BA112))</f>
        <v>0</v>
      </c>
      <c r="BB163" s="95" cm="1">
        <f t="array" ref="BB163">IF(Main!$B$10=0,0,PRODUCT(1-BB$103:BB$126/Main!$B$10)*BB112/(Main!$B$10-BB112))</f>
        <v>0</v>
      </c>
      <c r="BC163" s="95" cm="1">
        <f t="array" ref="BC163">IF(Main!$B$10=0,0,PRODUCT(1-BC$103:BC$126/Main!$B$10)*BC112/(Main!$B$10-BC112))</f>
        <v>0</v>
      </c>
      <c r="BD163" s="95" cm="1">
        <f t="array" ref="BD163">IF(Main!$B$10=0,0,PRODUCT(1-BD$103:BD$126/Main!$B$10)*BD112/(Main!$B$10-BD112))</f>
        <v>0</v>
      </c>
      <c r="BE163" s="95" cm="1">
        <f t="array" ref="BE163">IF(Main!$B$10=0,0,PRODUCT(1-BE$103:BE$126/Main!$B$10)*BE112/(Main!$B$10-BE112))</f>
        <v>0</v>
      </c>
      <c r="BF163" s="95" cm="1">
        <f t="array" ref="BF163">IF(Main!$B$10=0,0,PRODUCT(1-BF$103:BF$126/Main!$B$10)*BF112/(Main!$B$10-BF112))</f>
        <v>0</v>
      </c>
      <c r="BG163" s="95" cm="1">
        <f t="array" ref="BG163">IF(Main!$B$10=0,0,PRODUCT(1-BG$103:BG$126/Main!$B$10)*BG112/(Main!$B$10-BG112))</f>
        <v>0</v>
      </c>
      <c r="BH163" s="95" cm="1">
        <f t="array" ref="BH163">IF(Main!$B$10=0,0,PRODUCT(1-BH$103:BH$126/Main!$B$10)*BH112/(Main!$B$10-BH112))</f>
        <v>0</v>
      </c>
      <c r="BI163" s="95" cm="1">
        <f t="array" ref="BI163">IF(Main!$B$10=0,0,PRODUCT(1-BI$103:BI$126/Main!$B$10)*BI112/(Main!$B$10-BI112))</f>
        <v>0</v>
      </c>
      <c r="BJ163" s="95" cm="1">
        <f t="array" ref="BJ163">IF(Main!$B$10=0,0,PRODUCT(1-BJ$103:BJ$126/Main!$B$10)*BJ112/(Main!$B$10-BJ112))</f>
        <v>0</v>
      </c>
      <c r="BK163" s="95" cm="1">
        <f t="array" ref="BK163">IF(Main!$B$10=0,0,PRODUCT(1-BK$103:BK$126/Main!$B$10)*BK112/(Main!$B$10-BK112))</f>
        <v>0</v>
      </c>
      <c r="BL163" s="95" cm="1">
        <f t="array" ref="BL163">IF(Main!$B$10=0,0,PRODUCT(1-BL$103:BL$126/Main!$B$10)*BL112/(Main!$B$10-BL112))</f>
        <v>0</v>
      </c>
      <c r="BM163" s="95" cm="1">
        <f t="array" ref="BM163">IF(Main!$B$10=0,0,PRODUCT(1-BM$103:BM$126/Main!$B$10)*BM112/(Main!$B$10-BM112))</f>
        <v>0</v>
      </c>
      <c r="BN163" s="95" cm="1">
        <f t="array" ref="BN163">IF(Main!$B$10=0,0,PRODUCT(1-BN$103:BN$126/Main!$B$10)*BN112/(Main!$B$10-BN112))</f>
        <v>0</v>
      </c>
      <c r="BO163" s="95" cm="1">
        <f t="array" ref="BO163">IF(Main!$B$10=0,0,PRODUCT(1-BO$103:BO$126/Main!$B$10)*BO112/(Main!$B$10-BO112))</f>
        <v>0</v>
      </c>
      <c r="BP163" s="95" cm="1">
        <f t="array" ref="BP163">IF(Main!$B$10=0,0,PRODUCT(1-BP$103:BP$126/Main!$B$10)*BP112/(Main!$B$10-BP112))</f>
        <v>0</v>
      </c>
      <c r="BQ163" s="95" cm="1">
        <f t="array" ref="BQ163">IF(Main!$B$10=0,0,PRODUCT(1-BQ$103:BQ$126/Main!$B$10)*BQ112/(Main!$B$10-BQ112))</f>
        <v>0</v>
      </c>
      <c r="BR163" s="95" cm="1">
        <f t="array" ref="BR163">IF(Main!$B$10=0,0,PRODUCT(1-BR$103:BR$126/Main!$B$10)*BR112/(Main!$B$10-BR112))</f>
        <v>0</v>
      </c>
    </row>
    <row r="164" spans="2:70" ht="10.5" x14ac:dyDescent="0.25">
      <c r="B164" s="8" t="s">
        <v>176</v>
      </c>
      <c r="C164" s="8"/>
      <c r="D164" s="8"/>
      <c r="E164" s="95" cm="1">
        <f t="array" aca="1" ref="E164" ca="1">IF(Main!$B$9=0,0,PRODUCT(1-E$103:E$126/Main!$B$9)*E113/(Main!$B$9-E113))</f>
        <v>0</v>
      </c>
      <c r="F164" s="95" cm="1">
        <f t="array" aca="1" ref="F164" ca="1">IF(Main!$B$9=0,0,PRODUCT(1-F$103:F$126/Main!$B$9)*F113/(Main!$B$9-F113))</f>
        <v>0</v>
      </c>
      <c r="G164" s="95" cm="1">
        <f t="array" aca="1" ref="G164" ca="1">IF(Main!$B$9=0,0,PRODUCT(1-G$103:G$126/Main!$B$9)*G113/(Main!$B$9-G113))</f>
        <v>0</v>
      </c>
      <c r="H164" s="95" cm="1">
        <f t="array" aca="1" ref="H164" ca="1">IF(Main!$B$9=0,0,PRODUCT(1-H$103:H$126/Main!$B$9)*H113/(Main!$B$9-H113))</f>
        <v>0</v>
      </c>
      <c r="I164" s="95" cm="1">
        <f t="array" aca="1" ref="I164" ca="1">IF(Main!$B$9=0,0,PRODUCT(1-I$103:I$126/Main!$B$9)*I113/(Main!$B$9-I113))</f>
        <v>0</v>
      </c>
      <c r="J164" s="95" cm="1">
        <f t="array" aca="1" ref="J164" ca="1">IF(Main!$B$9=0,0,PRODUCT(1-J$103:J$126/Main!$B$9)*J113/(Main!$B$9-J113))</f>
        <v>0</v>
      </c>
      <c r="K164" s="95" cm="1">
        <f t="array" aca="1" ref="K164" ca="1">IF(Main!$B$9=0,0,PRODUCT(1-K$103:K$126/Main!$B$9)*K113/(Main!$B$9-K113))</f>
        <v>0</v>
      </c>
      <c r="L164" s="95" cm="1">
        <f t="array" aca="1" ref="L164" ca="1">IF(Main!$B$9=0,0,PRODUCT(1-L$103:L$126/Main!$B$9)*L113/(Main!$B$9-L113))</f>
        <v>0</v>
      </c>
      <c r="M164" s="95" cm="1">
        <f t="array" aca="1" ref="M164" ca="1">IF(Main!$B$9=0,0,PRODUCT(1-M$103:M$126/Main!$B$9)*M113/(Main!$B$9-M113))</f>
        <v>0</v>
      </c>
      <c r="N164" s="95" cm="1">
        <f t="array" aca="1" ref="N164" ca="1">IF(Main!$B$9=0,0,PRODUCT(1-N$103:N$126/Main!$B$9)*N113/(Main!$B$9-N113))</f>
        <v>0</v>
      </c>
      <c r="O164" s="95" cm="1">
        <f t="array" aca="1" ref="O164" ca="1">IF(Main!$B$9=0,0,PRODUCT(1-O$103:O$126/Main!$B$9)*O113/(Main!$B$9-O113))</f>
        <v>0</v>
      </c>
      <c r="P164" s="95" cm="1">
        <f t="array" aca="1" ref="P164" ca="1">IF(Main!$B$9=0,0,PRODUCT(1-P$103:P$126/Main!$B$9)*P113/(Main!$B$9-P113))</f>
        <v>0</v>
      </c>
      <c r="Q164" s="95" cm="1">
        <f t="array" aca="1" ref="Q164" ca="1">IF(Main!$B$9=0,0,PRODUCT(1-Q$103:Q$126/Main!$B$9)*Q113/(Main!$B$9-Q113))</f>
        <v>0</v>
      </c>
      <c r="R164" s="95" cm="1">
        <f t="array" aca="1" ref="R164" ca="1">IF(Main!$B$9=0,0,PRODUCT(1-R$103:R$126/Main!$B$9)*R113/(Main!$B$9-R113))</f>
        <v>0</v>
      </c>
      <c r="S164" s="95" cm="1">
        <f t="array" aca="1" ref="S164" ca="1">IF(Main!$B$9=0,0,PRODUCT(1-S$103:S$126/Main!$B$9)*S113/(Main!$B$9-S113))</f>
        <v>0</v>
      </c>
      <c r="T164" s="95" cm="1">
        <f t="array" aca="1" ref="T164" ca="1">IF(Main!$B$9=0,0,PRODUCT(1-T$103:T$126/Main!$B$9)*T113/(Main!$B$9-T113))</f>
        <v>0</v>
      </c>
      <c r="U164" s="95" cm="1">
        <f t="array" aca="1" ref="U164" ca="1">IF(Main!$B$9=0,0,PRODUCT(1-U$103:U$126/Main!$B$9)*U113/(Main!$B$9-U113))</f>
        <v>0</v>
      </c>
      <c r="V164" s="95" cm="1">
        <f t="array" aca="1" ref="V164" ca="1">IF(Main!$B$9=0,0,PRODUCT(1-V$103:V$126/Main!$B$9)*V113/(Main!$B$9-V113))</f>
        <v>0</v>
      </c>
      <c r="W164" s="95" cm="1">
        <f t="array" aca="1" ref="W164" ca="1">IF(Main!$B$9=0,0,PRODUCT(1-W$103:W$126/Main!$B$9)*W113/(Main!$B$9-W113))</f>
        <v>0</v>
      </c>
      <c r="X164" s="95" cm="1">
        <f t="array" aca="1" ref="X164" ca="1">IF(Main!$B$9=0,0,PRODUCT(1-X$103:X$126/Main!$B$9)*X113/(Main!$B$9-X113))</f>
        <v>0</v>
      </c>
      <c r="Y164" s="95" cm="1">
        <f t="array" aca="1" ref="Y164" ca="1">IF(Main!$B$9=0,0,PRODUCT(1-Y$103:Y$126/Main!$B$9)*Y113/(Main!$B$9-Y113))</f>
        <v>0</v>
      </c>
      <c r="Z164" s="95" cm="1">
        <f t="array" aca="1" ref="Z164" ca="1">IF(Main!$B$9=0,0,PRODUCT(1-Z$103:Z$126/Main!$B$9)*Z113/(Main!$B$9-Z113))</f>
        <v>0</v>
      </c>
      <c r="AA164" s="95" cm="1">
        <f t="array" aca="1" ref="AA164" ca="1">IF(Main!$B$9=0,0,PRODUCT(1-AA$103:AA$126/Main!$B$9)*AA113/(Main!$B$9-AA113))</f>
        <v>0</v>
      </c>
      <c r="AB164" s="95" cm="1">
        <f t="array" aca="1" ref="AB164" ca="1">IF(Main!$B$9=0,0,PRODUCT(1-AB$103:AB$126/Main!$B$9)*AB113/(Main!$B$9-AB113))</f>
        <v>0</v>
      </c>
      <c r="AC164" s="95" cm="1">
        <f t="array" aca="1" ref="AC164" ca="1">IF(Main!$B$9=0,0,PRODUCT(1-AC$103:AC$126/Main!$B$9)*AC113/(Main!$B$9-AC113))</f>
        <v>0</v>
      </c>
      <c r="AD164" s="95" cm="1">
        <f t="array" aca="1" ref="AD164" ca="1">IF(Main!$B$9=0,0,PRODUCT(1-AD$103:AD$126/Main!$B$9)*AD113/(Main!$B$9-AD113))</f>
        <v>0</v>
      </c>
      <c r="AE164" s="95" cm="1">
        <f t="array" aca="1" ref="AE164" ca="1">IF(Main!$B$9=0,0,PRODUCT(1-AE$103:AE$126/Main!$B$9)*AE113/(Main!$B$9-AE113))</f>
        <v>0</v>
      </c>
      <c r="AF164" s="95" cm="1">
        <f t="array" aca="1" ref="AF164" ca="1">IF(Main!$B$9=0,0,PRODUCT(1-AF$103:AF$126/Main!$B$9)*AF113/(Main!$B$9-AF113))</f>
        <v>0</v>
      </c>
      <c r="AG164" s="95" cm="1">
        <f t="array" aca="1" ref="AG164" ca="1">IF(Main!$B$9=0,0,PRODUCT(1-AG$103:AG$126/Main!$B$9)*AG113/(Main!$B$9-AG113))</f>
        <v>0</v>
      </c>
      <c r="AH164" s="95" cm="1">
        <f t="array" aca="1" ref="AH164" ca="1">IF(Main!$B$9=0,0,PRODUCT(1-AH$103:AH$126/Main!$B$9)*AH113/(Main!$B$9-AH113))</f>
        <v>0</v>
      </c>
      <c r="AI164" s="95" cm="1">
        <f t="array" aca="1" ref="AI164" ca="1">IF(Main!$B$9=0,0,PRODUCT(1-AI$103:AI$126/Main!$B$9)*AI113/(Main!$B$9-AI113))</f>
        <v>0</v>
      </c>
      <c r="AJ164" s="95" cm="1">
        <f t="array" aca="1" ref="AJ164" ca="1">IF(Main!$B$9=0,0,PRODUCT(1-AJ$103:AJ$126/Main!$B$9)*AJ113/(Main!$B$9-AJ113))</f>
        <v>0</v>
      </c>
      <c r="AK164" s="14"/>
      <c r="AL164" s="14"/>
      <c r="AM164" s="95" cm="1">
        <f t="array" ref="AM164">IF(Main!$B$10=0,0,PRODUCT(1-AM$103:AM$126/Main!$B$10)*AM113/(Main!$B$10-AM113))</f>
        <v>0</v>
      </c>
      <c r="AN164" s="95" cm="1">
        <f t="array" ref="AN164">IF(Main!$B$10=0,0,PRODUCT(1-AN$103:AN$126/Main!$B$10)*AN113/(Main!$B$10-AN113))</f>
        <v>0</v>
      </c>
      <c r="AO164" s="95" cm="1">
        <f t="array" ref="AO164">IF(Main!$B$10=0,0,PRODUCT(1-AO$103:AO$126/Main!$B$10)*AO113/(Main!$B$10-AO113))</f>
        <v>0</v>
      </c>
      <c r="AP164" s="95" cm="1">
        <f t="array" ref="AP164">IF(Main!$B$10=0,0,PRODUCT(1-AP$103:AP$126/Main!$B$10)*AP113/(Main!$B$10-AP113))</f>
        <v>0</v>
      </c>
      <c r="AQ164" s="95" cm="1">
        <f t="array" ref="AQ164">IF(Main!$B$10=0,0,PRODUCT(1-AQ$103:AQ$126/Main!$B$10)*AQ113/(Main!$B$10-AQ113))</f>
        <v>0</v>
      </c>
      <c r="AR164" s="95" cm="1">
        <f t="array" ref="AR164">IF(Main!$B$10=0,0,PRODUCT(1-AR$103:AR$126/Main!$B$10)*AR113/(Main!$B$10-AR113))</f>
        <v>0</v>
      </c>
      <c r="AS164" s="95" cm="1">
        <f t="array" ref="AS164">IF(Main!$B$10=0,0,PRODUCT(1-AS$103:AS$126/Main!$B$10)*AS113/(Main!$B$10-AS113))</f>
        <v>0</v>
      </c>
      <c r="AT164" s="95" cm="1">
        <f t="array" ref="AT164">IF(Main!$B$10=0,0,PRODUCT(1-AT$103:AT$126/Main!$B$10)*AT113/(Main!$B$10-AT113))</f>
        <v>0</v>
      </c>
      <c r="AU164" s="95" cm="1">
        <f t="array" ref="AU164">IF(Main!$B$10=0,0,PRODUCT(1-AU$103:AU$126/Main!$B$10)*AU113/(Main!$B$10-AU113))</f>
        <v>0</v>
      </c>
      <c r="AV164" s="95" cm="1">
        <f t="array" ref="AV164">IF(Main!$B$10=0,0,PRODUCT(1-AV$103:AV$126/Main!$B$10)*AV113/(Main!$B$10-AV113))</f>
        <v>0</v>
      </c>
      <c r="AW164" s="95" cm="1">
        <f t="array" ref="AW164">IF(Main!$B$10=0,0,PRODUCT(1-AW$103:AW$126/Main!$B$10)*AW113/(Main!$B$10-AW113))</f>
        <v>0</v>
      </c>
      <c r="AX164" s="95" cm="1">
        <f t="array" ref="AX164">IF(Main!$B$10=0,0,PRODUCT(1-AX$103:AX$126/Main!$B$10)*AX113/(Main!$B$10-AX113))</f>
        <v>0</v>
      </c>
      <c r="AY164" s="95" cm="1">
        <f t="array" ref="AY164">IF(Main!$B$10=0,0,PRODUCT(1-AY$103:AY$126/Main!$B$10)*AY113/(Main!$B$10-AY113))</f>
        <v>0</v>
      </c>
      <c r="AZ164" s="95" cm="1">
        <f t="array" ref="AZ164">IF(Main!$B$10=0,0,PRODUCT(1-AZ$103:AZ$126/Main!$B$10)*AZ113/(Main!$B$10-AZ113))</f>
        <v>0</v>
      </c>
      <c r="BA164" s="95" cm="1">
        <f t="array" ref="BA164">IF(Main!$B$10=0,0,PRODUCT(1-BA$103:BA$126/Main!$B$10)*BA113/(Main!$B$10-BA113))</f>
        <v>0</v>
      </c>
      <c r="BB164" s="95" cm="1">
        <f t="array" ref="BB164">IF(Main!$B$10=0,0,PRODUCT(1-BB$103:BB$126/Main!$B$10)*BB113/(Main!$B$10-BB113))</f>
        <v>0</v>
      </c>
      <c r="BC164" s="95" cm="1">
        <f t="array" ref="BC164">IF(Main!$B$10=0,0,PRODUCT(1-BC$103:BC$126/Main!$B$10)*BC113/(Main!$B$10-BC113))</f>
        <v>0</v>
      </c>
      <c r="BD164" s="95" cm="1">
        <f t="array" ref="BD164">IF(Main!$B$10=0,0,PRODUCT(1-BD$103:BD$126/Main!$B$10)*BD113/(Main!$B$10-BD113))</f>
        <v>0</v>
      </c>
      <c r="BE164" s="95" cm="1">
        <f t="array" ref="BE164">IF(Main!$B$10=0,0,PRODUCT(1-BE$103:BE$126/Main!$B$10)*BE113/(Main!$B$10-BE113))</f>
        <v>0</v>
      </c>
      <c r="BF164" s="95" cm="1">
        <f t="array" ref="BF164">IF(Main!$B$10=0,0,PRODUCT(1-BF$103:BF$126/Main!$B$10)*BF113/(Main!$B$10-BF113))</f>
        <v>0</v>
      </c>
      <c r="BG164" s="95" cm="1">
        <f t="array" ref="BG164">IF(Main!$B$10=0,0,PRODUCT(1-BG$103:BG$126/Main!$B$10)*BG113/(Main!$B$10-BG113))</f>
        <v>0</v>
      </c>
      <c r="BH164" s="95" cm="1">
        <f t="array" ref="BH164">IF(Main!$B$10=0,0,PRODUCT(1-BH$103:BH$126/Main!$B$10)*BH113/(Main!$B$10-BH113))</f>
        <v>0</v>
      </c>
      <c r="BI164" s="95" cm="1">
        <f t="array" ref="BI164">IF(Main!$B$10=0,0,PRODUCT(1-BI$103:BI$126/Main!$B$10)*BI113/(Main!$B$10-BI113))</f>
        <v>0</v>
      </c>
      <c r="BJ164" s="95" cm="1">
        <f t="array" ref="BJ164">IF(Main!$B$10=0,0,PRODUCT(1-BJ$103:BJ$126/Main!$B$10)*BJ113/(Main!$B$10-BJ113))</f>
        <v>0</v>
      </c>
      <c r="BK164" s="95" cm="1">
        <f t="array" ref="BK164">IF(Main!$B$10=0,0,PRODUCT(1-BK$103:BK$126/Main!$B$10)*BK113/(Main!$B$10-BK113))</f>
        <v>0</v>
      </c>
      <c r="BL164" s="95" cm="1">
        <f t="array" ref="BL164">IF(Main!$B$10=0,0,PRODUCT(1-BL$103:BL$126/Main!$B$10)*BL113/(Main!$B$10-BL113))</f>
        <v>0</v>
      </c>
      <c r="BM164" s="95" cm="1">
        <f t="array" ref="BM164">IF(Main!$B$10=0,0,PRODUCT(1-BM$103:BM$126/Main!$B$10)*BM113/(Main!$B$10-BM113))</f>
        <v>0</v>
      </c>
      <c r="BN164" s="95" cm="1">
        <f t="array" ref="BN164">IF(Main!$B$10=0,0,PRODUCT(1-BN$103:BN$126/Main!$B$10)*BN113/(Main!$B$10-BN113))</f>
        <v>0</v>
      </c>
      <c r="BO164" s="95" cm="1">
        <f t="array" ref="BO164">IF(Main!$B$10=0,0,PRODUCT(1-BO$103:BO$126/Main!$B$10)*BO113/(Main!$B$10-BO113))</f>
        <v>0</v>
      </c>
      <c r="BP164" s="95" cm="1">
        <f t="array" ref="BP164">IF(Main!$B$10=0,0,PRODUCT(1-BP$103:BP$126/Main!$B$10)*BP113/(Main!$B$10-BP113))</f>
        <v>0</v>
      </c>
      <c r="BQ164" s="95" cm="1">
        <f t="array" ref="BQ164">IF(Main!$B$10=0,0,PRODUCT(1-BQ$103:BQ$126/Main!$B$10)*BQ113/(Main!$B$10-BQ113))</f>
        <v>0</v>
      </c>
      <c r="BR164" s="95" cm="1">
        <f t="array" ref="BR164">IF(Main!$B$10=0,0,PRODUCT(1-BR$103:BR$126/Main!$B$10)*BR113/(Main!$B$10-BR113))</f>
        <v>0</v>
      </c>
    </row>
    <row r="165" spans="2:70" ht="10.5" x14ac:dyDescent="0.25">
      <c r="B165" s="8" t="s">
        <v>177</v>
      </c>
      <c r="C165" s="8"/>
      <c r="D165" s="8"/>
      <c r="E165" s="95" cm="1">
        <f t="array" aca="1" ref="E165" ca="1">IF(Main!$B$9=0,0,PRODUCT(1-E$103:E$126/Main!$B$9)*E114/(Main!$B$9-E114))</f>
        <v>0</v>
      </c>
      <c r="F165" s="95" cm="1">
        <f t="array" aca="1" ref="F165" ca="1">IF(Main!$B$9=0,0,PRODUCT(1-F$103:F$126/Main!$B$9)*F114/(Main!$B$9-F114))</f>
        <v>0</v>
      </c>
      <c r="G165" s="95" cm="1">
        <f t="array" aca="1" ref="G165" ca="1">IF(Main!$B$9=0,0,PRODUCT(1-G$103:G$126/Main!$B$9)*G114/(Main!$B$9-G114))</f>
        <v>0</v>
      </c>
      <c r="H165" s="95" cm="1">
        <f t="array" aca="1" ref="H165" ca="1">IF(Main!$B$9=0,0,PRODUCT(1-H$103:H$126/Main!$B$9)*H114/(Main!$B$9-H114))</f>
        <v>0</v>
      </c>
      <c r="I165" s="95" cm="1">
        <f t="array" aca="1" ref="I165" ca="1">IF(Main!$B$9=0,0,PRODUCT(1-I$103:I$126/Main!$B$9)*I114/(Main!$B$9-I114))</f>
        <v>0</v>
      </c>
      <c r="J165" s="95" cm="1">
        <f t="array" aca="1" ref="J165" ca="1">IF(Main!$B$9=0,0,PRODUCT(1-J$103:J$126/Main!$B$9)*J114/(Main!$B$9-J114))</f>
        <v>0</v>
      </c>
      <c r="K165" s="95" cm="1">
        <f t="array" aca="1" ref="K165" ca="1">IF(Main!$B$9=0,0,PRODUCT(1-K$103:K$126/Main!$B$9)*K114/(Main!$B$9-K114))</f>
        <v>0</v>
      </c>
      <c r="L165" s="95" cm="1">
        <f t="array" aca="1" ref="L165" ca="1">IF(Main!$B$9=0,0,PRODUCT(1-L$103:L$126/Main!$B$9)*L114/(Main!$B$9-L114))</f>
        <v>0</v>
      </c>
      <c r="M165" s="95" cm="1">
        <f t="array" aca="1" ref="M165" ca="1">IF(Main!$B$9=0,0,PRODUCT(1-M$103:M$126/Main!$B$9)*M114/(Main!$B$9-M114))</f>
        <v>0</v>
      </c>
      <c r="N165" s="95" cm="1">
        <f t="array" aca="1" ref="N165" ca="1">IF(Main!$B$9=0,0,PRODUCT(1-N$103:N$126/Main!$B$9)*N114/(Main!$B$9-N114))</f>
        <v>0</v>
      </c>
      <c r="O165" s="95" cm="1">
        <f t="array" aca="1" ref="O165" ca="1">IF(Main!$B$9=0,0,PRODUCT(1-O$103:O$126/Main!$B$9)*O114/(Main!$B$9-O114))</f>
        <v>0</v>
      </c>
      <c r="P165" s="95" cm="1">
        <f t="array" aca="1" ref="P165" ca="1">IF(Main!$B$9=0,0,PRODUCT(1-P$103:P$126/Main!$B$9)*P114/(Main!$B$9-P114))</f>
        <v>0</v>
      </c>
      <c r="Q165" s="95" cm="1">
        <f t="array" aca="1" ref="Q165" ca="1">IF(Main!$B$9=0,0,PRODUCT(1-Q$103:Q$126/Main!$B$9)*Q114/(Main!$B$9-Q114))</f>
        <v>0</v>
      </c>
      <c r="R165" s="95" cm="1">
        <f t="array" aca="1" ref="R165" ca="1">IF(Main!$B$9=0,0,PRODUCT(1-R$103:R$126/Main!$B$9)*R114/(Main!$B$9-R114))</f>
        <v>0</v>
      </c>
      <c r="S165" s="95" cm="1">
        <f t="array" aca="1" ref="S165" ca="1">IF(Main!$B$9=0,0,PRODUCT(1-S$103:S$126/Main!$B$9)*S114/(Main!$B$9-S114))</f>
        <v>0</v>
      </c>
      <c r="T165" s="95" cm="1">
        <f t="array" aca="1" ref="T165" ca="1">IF(Main!$B$9=0,0,PRODUCT(1-T$103:T$126/Main!$B$9)*T114/(Main!$B$9-T114))</f>
        <v>0</v>
      </c>
      <c r="U165" s="95" cm="1">
        <f t="array" aca="1" ref="U165" ca="1">IF(Main!$B$9=0,0,PRODUCT(1-U$103:U$126/Main!$B$9)*U114/(Main!$B$9-U114))</f>
        <v>0</v>
      </c>
      <c r="V165" s="95" cm="1">
        <f t="array" aca="1" ref="V165" ca="1">IF(Main!$B$9=0,0,PRODUCT(1-V$103:V$126/Main!$B$9)*V114/(Main!$B$9-V114))</f>
        <v>0</v>
      </c>
      <c r="W165" s="95" cm="1">
        <f t="array" aca="1" ref="W165" ca="1">IF(Main!$B$9=0,0,PRODUCT(1-W$103:W$126/Main!$B$9)*W114/(Main!$B$9-W114))</f>
        <v>0</v>
      </c>
      <c r="X165" s="95" cm="1">
        <f t="array" aca="1" ref="X165" ca="1">IF(Main!$B$9=0,0,PRODUCT(1-X$103:X$126/Main!$B$9)*X114/(Main!$B$9-X114))</f>
        <v>0</v>
      </c>
      <c r="Y165" s="95" cm="1">
        <f t="array" aca="1" ref="Y165" ca="1">IF(Main!$B$9=0,0,PRODUCT(1-Y$103:Y$126/Main!$B$9)*Y114/(Main!$B$9-Y114))</f>
        <v>0</v>
      </c>
      <c r="Z165" s="95" cm="1">
        <f t="array" aca="1" ref="Z165" ca="1">IF(Main!$B$9=0,0,PRODUCT(1-Z$103:Z$126/Main!$B$9)*Z114/(Main!$B$9-Z114))</f>
        <v>0</v>
      </c>
      <c r="AA165" s="95" cm="1">
        <f t="array" aca="1" ref="AA165" ca="1">IF(Main!$B$9=0,0,PRODUCT(1-AA$103:AA$126/Main!$B$9)*AA114/(Main!$B$9-AA114))</f>
        <v>0</v>
      </c>
      <c r="AB165" s="95" cm="1">
        <f t="array" aca="1" ref="AB165" ca="1">IF(Main!$B$9=0,0,PRODUCT(1-AB$103:AB$126/Main!$B$9)*AB114/(Main!$B$9-AB114))</f>
        <v>0</v>
      </c>
      <c r="AC165" s="95" cm="1">
        <f t="array" aca="1" ref="AC165" ca="1">IF(Main!$B$9=0,0,PRODUCT(1-AC$103:AC$126/Main!$B$9)*AC114/(Main!$B$9-AC114))</f>
        <v>0</v>
      </c>
      <c r="AD165" s="95" cm="1">
        <f t="array" aca="1" ref="AD165" ca="1">IF(Main!$B$9=0,0,PRODUCT(1-AD$103:AD$126/Main!$B$9)*AD114/(Main!$B$9-AD114))</f>
        <v>0</v>
      </c>
      <c r="AE165" s="95" cm="1">
        <f t="array" aca="1" ref="AE165" ca="1">IF(Main!$B$9=0,0,PRODUCT(1-AE$103:AE$126/Main!$B$9)*AE114/(Main!$B$9-AE114))</f>
        <v>0</v>
      </c>
      <c r="AF165" s="95" cm="1">
        <f t="array" aca="1" ref="AF165" ca="1">IF(Main!$B$9=0,0,PRODUCT(1-AF$103:AF$126/Main!$B$9)*AF114/(Main!$B$9-AF114))</f>
        <v>0</v>
      </c>
      <c r="AG165" s="95" cm="1">
        <f t="array" aca="1" ref="AG165" ca="1">IF(Main!$B$9=0,0,PRODUCT(1-AG$103:AG$126/Main!$B$9)*AG114/(Main!$B$9-AG114))</f>
        <v>0</v>
      </c>
      <c r="AH165" s="95" cm="1">
        <f t="array" aca="1" ref="AH165" ca="1">IF(Main!$B$9=0,0,PRODUCT(1-AH$103:AH$126/Main!$B$9)*AH114/(Main!$B$9-AH114))</f>
        <v>0</v>
      </c>
      <c r="AI165" s="95" cm="1">
        <f t="array" aca="1" ref="AI165" ca="1">IF(Main!$B$9=0,0,PRODUCT(1-AI$103:AI$126/Main!$B$9)*AI114/(Main!$B$9-AI114))</f>
        <v>0</v>
      </c>
      <c r="AJ165" s="95" cm="1">
        <f t="array" aca="1" ref="AJ165" ca="1">IF(Main!$B$9=0,0,PRODUCT(1-AJ$103:AJ$126/Main!$B$9)*AJ114/(Main!$B$9-AJ114))</f>
        <v>0</v>
      </c>
      <c r="AK165" s="14"/>
      <c r="AL165" s="14"/>
      <c r="AM165" s="95" cm="1">
        <f t="array" ref="AM165">IF(Main!$B$10=0,0,PRODUCT(1-AM$103:AM$126/Main!$B$10)*AM114/(Main!$B$10-AM114))</f>
        <v>0</v>
      </c>
      <c r="AN165" s="95" cm="1">
        <f t="array" ref="AN165">IF(Main!$B$10=0,0,PRODUCT(1-AN$103:AN$126/Main!$B$10)*AN114/(Main!$B$10-AN114))</f>
        <v>0</v>
      </c>
      <c r="AO165" s="95" cm="1">
        <f t="array" ref="AO165">IF(Main!$B$10=0,0,PRODUCT(1-AO$103:AO$126/Main!$B$10)*AO114/(Main!$B$10-AO114))</f>
        <v>0</v>
      </c>
      <c r="AP165" s="95" cm="1">
        <f t="array" ref="AP165">IF(Main!$B$10=0,0,PRODUCT(1-AP$103:AP$126/Main!$B$10)*AP114/(Main!$B$10-AP114))</f>
        <v>0</v>
      </c>
      <c r="AQ165" s="95" cm="1">
        <f t="array" ref="AQ165">IF(Main!$B$10=0,0,PRODUCT(1-AQ$103:AQ$126/Main!$B$10)*AQ114/(Main!$B$10-AQ114))</f>
        <v>0</v>
      </c>
      <c r="AR165" s="95" cm="1">
        <f t="array" ref="AR165">IF(Main!$B$10=0,0,PRODUCT(1-AR$103:AR$126/Main!$B$10)*AR114/(Main!$B$10-AR114))</f>
        <v>0</v>
      </c>
      <c r="AS165" s="95" cm="1">
        <f t="array" ref="AS165">IF(Main!$B$10=0,0,PRODUCT(1-AS$103:AS$126/Main!$B$10)*AS114/(Main!$B$10-AS114))</f>
        <v>0</v>
      </c>
      <c r="AT165" s="95" cm="1">
        <f t="array" ref="AT165">IF(Main!$B$10=0,0,PRODUCT(1-AT$103:AT$126/Main!$B$10)*AT114/(Main!$B$10-AT114))</f>
        <v>0</v>
      </c>
      <c r="AU165" s="95" cm="1">
        <f t="array" ref="AU165">IF(Main!$B$10=0,0,PRODUCT(1-AU$103:AU$126/Main!$B$10)*AU114/(Main!$B$10-AU114))</f>
        <v>0</v>
      </c>
      <c r="AV165" s="95" cm="1">
        <f t="array" ref="AV165">IF(Main!$B$10=0,0,PRODUCT(1-AV$103:AV$126/Main!$B$10)*AV114/(Main!$B$10-AV114))</f>
        <v>0</v>
      </c>
      <c r="AW165" s="95" cm="1">
        <f t="array" ref="AW165">IF(Main!$B$10=0,0,PRODUCT(1-AW$103:AW$126/Main!$B$10)*AW114/(Main!$B$10-AW114))</f>
        <v>0</v>
      </c>
      <c r="AX165" s="95" cm="1">
        <f t="array" ref="AX165">IF(Main!$B$10=0,0,PRODUCT(1-AX$103:AX$126/Main!$B$10)*AX114/(Main!$B$10-AX114))</f>
        <v>0</v>
      </c>
      <c r="AY165" s="95" cm="1">
        <f t="array" ref="AY165">IF(Main!$B$10=0,0,PRODUCT(1-AY$103:AY$126/Main!$B$10)*AY114/(Main!$B$10-AY114))</f>
        <v>0</v>
      </c>
      <c r="AZ165" s="95" cm="1">
        <f t="array" ref="AZ165">IF(Main!$B$10=0,0,PRODUCT(1-AZ$103:AZ$126/Main!$B$10)*AZ114/(Main!$B$10-AZ114))</f>
        <v>0</v>
      </c>
      <c r="BA165" s="95" cm="1">
        <f t="array" ref="BA165">IF(Main!$B$10=0,0,PRODUCT(1-BA$103:BA$126/Main!$B$10)*BA114/(Main!$B$10-BA114))</f>
        <v>0</v>
      </c>
      <c r="BB165" s="95" cm="1">
        <f t="array" ref="BB165">IF(Main!$B$10=0,0,PRODUCT(1-BB$103:BB$126/Main!$B$10)*BB114/(Main!$B$10-BB114))</f>
        <v>0</v>
      </c>
      <c r="BC165" s="95" cm="1">
        <f t="array" ref="BC165">IF(Main!$B$10=0,0,PRODUCT(1-BC$103:BC$126/Main!$B$10)*BC114/(Main!$B$10-BC114))</f>
        <v>0</v>
      </c>
      <c r="BD165" s="95" cm="1">
        <f t="array" ref="BD165">IF(Main!$B$10=0,0,PRODUCT(1-BD$103:BD$126/Main!$B$10)*BD114/(Main!$B$10-BD114))</f>
        <v>0</v>
      </c>
      <c r="BE165" s="95" cm="1">
        <f t="array" ref="BE165">IF(Main!$B$10=0,0,PRODUCT(1-BE$103:BE$126/Main!$B$10)*BE114/(Main!$B$10-BE114))</f>
        <v>0</v>
      </c>
      <c r="BF165" s="95" cm="1">
        <f t="array" ref="BF165">IF(Main!$B$10=0,0,PRODUCT(1-BF$103:BF$126/Main!$B$10)*BF114/(Main!$B$10-BF114))</f>
        <v>0</v>
      </c>
      <c r="BG165" s="95" cm="1">
        <f t="array" ref="BG165">IF(Main!$B$10=0,0,PRODUCT(1-BG$103:BG$126/Main!$B$10)*BG114/(Main!$B$10-BG114))</f>
        <v>0</v>
      </c>
      <c r="BH165" s="95" cm="1">
        <f t="array" ref="BH165">IF(Main!$B$10=0,0,PRODUCT(1-BH$103:BH$126/Main!$B$10)*BH114/(Main!$B$10-BH114))</f>
        <v>0</v>
      </c>
      <c r="BI165" s="95" cm="1">
        <f t="array" ref="BI165">IF(Main!$B$10=0,0,PRODUCT(1-BI$103:BI$126/Main!$B$10)*BI114/(Main!$B$10-BI114))</f>
        <v>0</v>
      </c>
      <c r="BJ165" s="95" cm="1">
        <f t="array" ref="BJ165">IF(Main!$B$10=0,0,PRODUCT(1-BJ$103:BJ$126/Main!$B$10)*BJ114/(Main!$B$10-BJ114))</f>
        <v>0</v>
      </c>
      <c r="BK165" s="95" cm="1">
        <f t="array" ref="BK165">IF(Main!$B$10=0,0,PRODUCT(1-BK$103:BK$126/Main!$B$10)*BK114/(Main!$B$10-BK114))</f>
        <v>0</v>
      </c>
      <c r="BL165" s="95" cm="1">
        <f t="array" ref="BL165">IF(Main!$B$10=0,0,PRODUCT(1-BL$103:BL$126/Main!$B$10)*BL114/(Main!$B$10-BL114))</f>
        <v>0</v>
      </c>
      <c r="BM165" s="95" cm="1">
        <f t="array" ref="BM165">IF(Main!$B$10=0,0,PRODUCT(1-BM$103:BM$126/Main!$B$10)*BM114/(Main!$B$10-BM114))</f>
        <v>0</v>
      </c>
      <c r="BN165" s="95" cm="1">
        <f t="array" ref="BN165">IF(Main!$B$10=0,0,PRODUCT(1-BN$103:BN$126/Main!$B$10)*BN114/(Main!$B$10-BN114))</f>
        <v>0</v>
      </c>
      <c r="BO165" s="95" cm="1">
        <f t="array" ref="BO165">IF(Main!$B$10=0,0,PRODUCT(1-BO$103:BO$126/Main!$B$10)*BO114/(Main!$B$10-BO114))</f>
        <v>0</v>
      </c>
      <c r="BP165" s="95" cm="1">
        <f t="array" ref="BP165">IF(Main!$B$10=0,0,PRODUCT(1-BP$103:BP$126/Main!$B$10)*BP114/(Main!$B$10-BP114))</f>
        <v>0</v>
      </c>
      <c r="BQ165" s="95" cm="1">
        <f t="array" ref="BQ165">IF(Main!$B$10=0,0,PRODUCT(1-BQ$103:BQ$126/Main!$B$10)*BQ114/(Main!$B$10-BQ114))</f>
        <v>0</v>
      </c>
      <c r="BR165" s="95" cm="1">
        <f t="array" ref="BR165">IF(Main!$B$10=0,0,PRODUCT(1-BR$103:BR$126/Main!$B$10)*BR114/(Main!$B$10-BR114))</f>
        <v>0</v>
      </c>
    </row>
    <row r="166" spans="2:70" ht="10.5" x14ac:dyDescent="0.25">
      <c r="B166" s="8" t="s">
        <v>178</v>
      </c>
      <c r="C166" s="8"/>
      <c r="D166" s="8"/>
      <c r="E166" s="95" cm="1">
        <f t="array" aca="1" ref="E166" ca="1">IF(Main!$B$9=0,0,PRODUCT(1-E$103:E$126/Main!$B$9)*E115/(Main!$B$9-E115))</f>
        <v>8.5195710382284921E-6</v>
      </c>
      <c r="F166" s="95" cm="1">
        <f t="array" aca="1" ref="F166" ca="1">IF(Main!$B$9=0,0,PRODUCT(1-F$103:F$126/Main!$B$9)*F115/(Main!$B$9-F115))</f>
        <v>8.9893785231036489E-6</v>
      </c>
      <c r="G166" s="95" cm="1">
        <f t="array" aca="1" ref="G166" ca="1">IF(Main!$B$9=0,0,PRODUCT(1-G$103:G$126/Main!$B$9)*G115/(Main!$B$9-G115))</f>
        <v>9.4951252440753525E-6</v>
      </c>
      <c r="H166" s="95" cm="1">
        <f t="array" aca="1" ref="H166" ca="1">IF(Main!$B$9=0,0,PRODUCT(1-H$103:H$126/Main!$B$9)*H115/(Main!$B$9-H115))</f>
        <v>1.0038841647881117E-5</v>
      </c>
      <c r="I166" s="95" cm="1">
        <f t="array" aca="1" ref="I166" ca="1">IF(Main!$B$9=0,0,PRODUCT(1-I$103:I$126/Main!$B$9)*I115/(Main!$B$9-I115))</f>
        <v>1.0622633434589584E-5</v>
      </c>
      <c r="J166" s="95" cm="1">
        <f t="array" aca="1" ref="J166" ca="1">IF(Main!$B$9=0,0,PRODUCT(1-J$103:J$126/Main!$B$9)*J115/(Main!$B$9-J115))</f>
        <v>1.1248682883859174E-5</v>
      </c>
      <c r="K166" s="95" cm="1">
        <f t="array" aca="1" ref="K166" ca="1">IF(Main!$B$9=0,0,PRODUCT(1-K$103:K$126/Main!$B$9)*K115/(Main!$B$9-K115))</f>
        <v>1.1919250171999999E-5</v>
      </c>
      <c r="L166" s="95" cm="1">
        <f t="array" aca="1" ref="L166" ca="1">IF(Main!$B$9=0,0,PRODUCT(1-L$103:L$126/Main!$B$9)*L115/(Main!$B$9-L115))</f>
        <v>1.2636674679041907E-5</v>
      </c>
      <c r="M166" s="95" cm="1">
        <f t="array" aca="1" ref="M166" ca="1">IF(Main!$B$9=0,0,PRODUCT(1-M$103:M$126/Main!$B$9)*M115/(Main!$B$9-M115))</f>
        <v>1.3403376284971965E-5</v>
      </c>
      <c r="N166" s="95" cm="1">
        <f t="array" aca="1" ref="N166" ca="1">IF(Main!$B$9=0,0,PRODUCT(1-N$103:N$126/Main!$B$9)*N115/(Main!$B$9-N115))</f>
        <v>1.4221856654264506E-5</v>
      </c>
      <c r="O166" s="95" cm="1">
        <f t="array" aca="1" ref="O166" ca="1">IF(Main!$B$9=0,0,PRODUCT(1-O$103:O$126/Main!$B$9)*O115/(Main!$B$9-O115))</f>
        <v>1.509470050778525E-5</v>
      </c>
      <c r="P166" s="95" cm="1">
        <f t="array" aca="1" ref="P166" ca="1">IF(Main!$B$9=0,0,PRODUCT(1-P$103:P$126/Main!$B$9)*P115/(Main!$B$9-P115))</f>
        <v>1.6024576881108344E-5</v>
      </c>
      <c r="Q166" s="95" cm="1">
        <f t="array" aca="1" ref="Q166" ca="1">IF(Main!$B$9=0,0,PRODUCT(1-Q$103:Q$126/Main!$B$9)*Q115/(Main!$B$9-Q115))</f>
        <v>1.7014240368241743E-5</v>
      </c>
      <c r="R166" s="95" cm="1">
        <f t="array" aca="1" ref="R166" ca="1">IF(Main!$B$9=0,0,PRODUCT(1-R$103:R$126/Main!$B$9)*R115/(Main!$B$9-R115))</f>
        <v>1.8066532349711367E-5</v>
      </c>
      <c r="S166" s="95" cm="1">
        <f t="array" aca="1" ref="S166" ca="1">IF(Main!$B$9=0,0,PRODUCT(1-S$103:S$126/Main!$B$9)*S115/(Main!$B$9-S115))</f>
        <v>1.9184382203909294E-5</v>
      </c>
      <c r="T166" s="95" cm="1">
        <f t="array" aca="1" ref="T166" ca="1">IF(Main!$B$9=0,0,PRODUCT(1-T$103:T$126/Main!$B$9)*T115/(Main!$B$9-T115))</f>
        <v>2.0370808500564125E-5</v>
      </c>
      <c r="U166" s="95" cm="1">
        <f t="array" aca="1" ref="U166" ca="1">IF(Main!$B$9=0,0,PRODUCT(1-U$103:U$126/Main!$B$9)*U115/(Main!$B$9-U115))</f>
        <v>2.1628920175145018E-5</v>
      </c>
      <c r="V166" s="95" cm="1">
        <f t="array" aca="1" ref="V166" ca="1">IF(Main!$B$9=0,0,PRODUCT(1-V$103:V$126/Main!$B$9)*V115/(Main!$B$9-V115))</f>
        <v>2.2961917682961819E-5</v>
      </c>
      <c r="W166" s="95" cm="1">
        <f t="array" aca="1" ref="W166" ca="1">IF(Main!$B$9=0,0,PRODUCT(1-W$103:W$126/Main!$B$9)*W115/(Main!$B$9-W115))</f>
        <v>2.4373094131675655E-5</v>
      </c>
      <c r="X166" s="95" cm="1">
        <f t="array" aca="1" ref="X166" ca="1">IF(Main!$B$9=0,0,PRODUCT(1-X$103:X$126/Main!$B$9)*X115/(Main!$B$9-X115))</f>
        <v>2.5865836390883876E-5</v>
      </c>
      <c r="Y166" s="95" cm="1">
        <f t="array" aca="1" ref="Y166" ca="1">IF(Main!$B$9=0,0,PRODUCT(1-Y$103:Y$126/Main!$B$9)*Y115/(Main!$B$9-Y115))</f>
        <v>2.7443626177393856E-5</v>
      </c>
      <c r="Z166" s="95" cm="1">
        <f t="array" aca="1" ref="Z166" ca="1">IF(Main!$B$9=0,0,PRODUCT(1-Z$103:Z$126/Main!$B$9)*Z115/(Main!$B$9-Z115))</f>
        <v>2.9110041114748695E-5</v>
      </c>
      <c r="AA166" s="95" cm="1">
        <f t="array" aca="1" ref="AA166" ca="1">IF(Main!$B$9=0,0,PRODUCT(1-AA$103:AA$126/Main!$B$9)*AA115/(Main!$B$9-AA115))</f>
        <v>3.0868755765517331E-5</v>
      </c>
      <c r="AB166" s="95" cm="1">
        <f t="array" aca="1" ref="AB166" ca="1">IF(Main!$B$9=0,0,PRODUCT(1-AB$103:AB$126/Main!$B$9)*AB115/(Main!$B$9-AB115))</f>
        <v>3.2723542634809419E-5</v>
      </c>
      <c r="AC166" s="95" cm="1">
        <f t="array" aca="1" ref="AC166" ca="1">IF(Main!$B$9=0,0,PRODUCT(1-AC$103:AC$126/Main!$B$9)*AC115/(Main!$B$9-AC115))</f>
        <v>3.4678273143424276E-5</v>
      </c>
      <c r="AD166" s="95" cm="1">
        <f t="array" aca="1" ref="AD166" ca="1">IF(Main!$B$9=0,0,PRODUCT(1-AD$103:AD$126/Main!$B$9)*AD115/(Main!$B$9-AD115))</f>
        <v>3.6736918568990879E-5</v>
      </c>
      <c r="AE166" s="95" cm="1">
        <f t="array" aca="1" ref="AE166" ca="1">IF(Main!$B$9=0,0,PRODUCT(1-AE$103:AE$126/Main!$B$9)*AE115/(Main!$B$9-AE115))</f>
        <v>3.8903550953403712E-5</v>
      </c>
      <c r="AF166" s="95" cm="1">
        <f t="array" aca="1" ref="AF166" ca="1">IF(Main!$B$9=0,0,PRODUCT(1-AF$103:AF$126/Main!$B$9)*AF115/(Main!$B$9-AF115))</f>
        <v>4.1182343974808536E-5</v>
      </c>
      <c r="AG166" s="95" cm="1">
        <f t="array" aca="1" ref="AG166" ca="1">IF(Main!$B$9=0,0,PRODUCT(1-AG$103:AG$126/Main!$B$9)*AG115/(Main!$B$9-AG115))</f>
        <v>4.3577573782338733E-5</v>
      </c>
      <c r="AH166" s="95" cm="1">
        <f t="array" aca="1" ref="AH166" ca="1">IF(Main!$B$9=0,0,PRODUCT(1-AH$103:AH$126/Main!$B$9)*AH115/(Main!$B$9-AH115))</f>
        <v>4.6093619791753646E-5</v>
      </c>
      <c r="AI166" s="95" cm="1">
        <f t="array" aca="1" ref="AI166" ca="1">IF(Main!$B$9=0,0,PRODUCT(1-AI$103:AI$126/Main!$B$9)*AI115/(Main!$B$9-AI115))</f>
        <v>4.8734965440077321E-5</v>
      </c>
      <c r="AJ166" s="95" cm="1">
        <f t="array" aca="1" ref="AJ166" ca="1">IF(Main!$B$9=0,0,PRODUCT(1-AJ$103:AJ$126/Main!$B$9)*AJ115/(Main!$B$9-AJ115))</f>
        <v>5.1506198897287472E-5</v>
      </c>
      <c r="AK166" s="14"/>
      <c r="AL166" s="14"/>
      <c r="AM166" s="95" cm="1">
        <f t="array" ref="AM166">IF(Main!$B$10=0,0,PRODUCT(1-AM$103:AM$126/Main!$B$10)*AM115/(Main!$B$10-AM115))</f>
        <v>0</v>
      </c>
      <c r="AN166" s="95" cm="1">
        <f t="array" ref="AN166">IF(Main!$B$10=0,0,PRODUCT(1-AN$103:AN$126/Main!$B$10)*AN115/(Main!$B$10-AN115))</f>
        <v>0</v>
      </c>
      <c r="AO166" s="95" cm="1">
        <f t="array" ref="AO166">IF(Main!$B$10=0,0,PRODUCT(1-AO$103:AO$126/Main!$B$10)*AO115/(Main!$B$10-AO115))</f>
        <v>0</v>
      </c>
      <c r="AP166" s="95" cm="1">
        <f t="array" ref="AP166">IF(Main!$B$10=0,0,PRODUCT(1-AP$103:AP$126/Main!$B$10)*AP115/(Main!$B$10-AP115))</f>
        <v>0</v>
      </c>
      <c r="AQ166" s="95" cm="1">
        <f t="array" ref="AQ166">IF(Main!$B$10=0,0,PRODUCT(1-AQ$103:AQ$126/Main!$B$10)*AQ115/(Main!$B$10-AQ115))</f>
        <v>0</v>
      </c>
      <c r="AR166" s="95" cm="1">
        <f t="array" ref="AR166">IF(Main!$B$10=0,0,PRODUCT(1-AR$103:AR$126/Main!$B$10)*AR115/(Main!$B$10-AR115))</f>
        <v>0</v>
      </c>
      <c r="AS166" s="95" cm="1">
        <f t="array" ref="AS166">IF(Main!$B$10=0,0,PRODUCT(1-AS$103:AS$126/Main!$B$10)*AS115/(Main!$B$10-AS115))</f>
        <v>0</v>
      </c>
      <c r="AT166" s="95" cm="1">
        <f t="array" ref="AT166">IF(Main!$B$10=0,0,PRODUCT(1-AT$103:AT$126/Main!$B$10)*AT115/(Main!$B$10-AT115))</f>
        <v>0</v>
      </c>
      <c r="AU166" s="95" cm="1">
        <f t="array" ref="AU166">IF(Main!$B$10=0,0,PRODUCT(1-AU$103:AU$126/Main!$B$10)*AU115/(Main!$B$10-AU115))</f>
        <v>0</v>
      </c>
      <c r="AV166" s="95" cm="1">
        <f t="array" ref="AV166">IF(Main!$B$10=0,0,PRODUCT(1-AV$103:AV$126/Main!$B$10)*AV115/(Main!$B$10-AV115))</f>
        <v>0</v>
      </c>
      <c r="AW166" s="95" cm="1">
        <f t="array" ref="AW166">IF(Main!$B$10=0,0,PRODUCT(1-AW$103:AW$126/Main!$B$10)*AW115/(Main!$B$10-AW115))</f>
        <v>0</v>
      </c>
      <c r="AX166" s="95" cm="1">
        <f t="array" ref="AX166">IF(Main!$B$10=0,0,PRODUCT(1-AX$103:AX$126/Main!$B$10)*AX115/(Main!$B$10-AX115))</f>
        <v>0</v>
      </c>
      <c r="AY166" s="95" cm="1">
        <f t="array" ref="AY166">IF(Main!$B$10=0,0,PRODUCT(1-AY$103:AY$126/Main!$B$10)*AY115/(Main!$B$10-AY115))</f>
        <v>0</v>
      </c>
      <c r="AZ166" s="95" cm="1">
        <f t="array" ref="AZ166">IF(Main!$B$10=0,0,PRODUCT(1-AZ$103:AZ$126/Main!$B$10)*AZ115/(Main!$B$10-AZ115))</f>
        <v>0</v>
      </c>
      <c r="BA166" s="95" cm="1">
        <f t="array" ref="BA166">IF(Main!$B$10=0,0,PRODUCT(1-BA$103:BA$126/Main!$B$10)*BA115/(Main!$B$10-BA115))</f>
        <v>0</v>
      </c>
      <c r="BB166" s="95" cm="1">
        <f t="array" ref="BB166">IF(Main!$B$10=0,0,PRODUCT(1-BB$103:BB$126/Main!$B$10)*BB115/(Main!$B$10-BB115))</f>
        <v>0</v>
      </c>
      <c r="BC166" s="95" cm="1">
        <f t="array" ref="BC166">IF(Main!$B$10=0,0,PRODUCT(1-BC$103:BC$126/Main!$B$10)*BC115/(Main!$B$10-BC115))</f>
        <v>0</v>
      </c>
      <c r="BD166" s="95" cm="1">
        <f t="array" ref="BD166">IF(Main!$B$10=0,0,PRODUCT(1-BD$103:BD$126/Main!$B$10)*BD115/(Main!$B$10-BD115))</f>
        <v>0</v>
      </c>
      <c r="BE166" s="95" cm="1">
        <f t="array" ref="BE166">IF(Main!$B$10=0,0,PRODUCT(1-BE$103:BE$126/Main!$B$10)*BE115/(Main!$B$10-BE115))</f>
        <v>0</v>
      </c>
      <c r="BF166" s="95" cm="1">
        <f t="array" ref="BF166">IF(Main!$B$10=0,0,PRODUCT(1-BF$103:BF$126/Main!$B$10)*BF115/(Main!$B$10-BF115))</f>
        <v>0</v>
      </c>
      <c r="BG166" s="95" cm="1">
        <f t="array" ref="BG166">IF(Main!$B$10=0,0,PRODUCT(1-BG$103:BG$126/Main!$B$10)*BG115/(Main!$B$10-BG115))</f>
        <v>0</v>
      </c>
      <c r="BH166" s="95" cm="1">
        <f t="array" ref="BH166">IF(Main!$B$10=0,0,PRODUCT(1-BH$103:BH$126/Main!$B$10)*BH115/(Main!$B$10-BH115))</f>
        <v>0</v>
      </c>
      <c r="BI166" s="95" cm="1">
        <f t="array" ref="BI166">IF(Main!$B$10=0,0,PRODUCT(1-BI$103:BI$126/Main!$B$10)*BI115/(Main!$B$10-BI115))</f>
        <v>0</v>
      </c>
      <c r="BJ166" s="95" cm="1">
        <f t="array" ref="BJ166">IF(Main!$B$10=0,0,PRODUCT(1-BJ$103:BJ$126/Main!$B$10)*BJ115/(Main!$B$10-BJ115))</f>
        <v>0</v>
      </c>
      <c r="BK166" s="95" cm="1">
        <f t="array" ref="BK166">IF(Main!$B$10=0,0,PRODUCT(1-BK$103:BK$126/Main!$B$10)*BK115/(Main!$B$10-BK115))</f>
        <v>0</v>
      </c>
      <c r="BL166" s="95" cm="1">
        <f t="array" ref="BL166">IF(Main!$B$10=0,0,PRODUCT(1-BL$103:BL$126/Main!$B$10)*BL115/(Main!$B$10-BL115))</f>
        <v>0</v>
      </c>
      <c r="BM166" s="95" cm="1">
        <f t="array" ref="BM166">IF(Main!$B$10=0,0,PRODUCT(1-BM$103:BM$126/Main!$B$10)*BM115/(Main!$B$10-BM115))</f>
        <v>0</v>
      </c>
      <c r="BN166" s="95" cm="1">
        <f t="array" ref="BN166">IF(Main!$B$10=0,0,PRODUCT(1-BN$103:BN$126/Main!$B$10)*BN115/(Main!$B$10-BN115))</f>
        <v>0</v>
      </c>
      <c r="BO166" s="95" cm="1">
        <f t="array" ref="BO166">IF(Main!$B$10=0,0,PRODUCT(1-BO$103:BO$126/Main!$B$10)*BO115/(Main!$B$10-BO115))</f>
        <v>0</v>
      </c>
      <c r="BP166" s="95" cm="1">
        <f t="array" ref="BP166">IF(Main!$B$10=0,0,PRODUCT(1-BP$103:BP$126/Main!$B$10)*BP115/(Main!$B$10-BP115))</f>
        <v>0</v>
      </c>
      <c r="BQ166" s="95" cm="1">
        <f t="array" ref="BQ166">IF(Main!$B$10=0,0,PRODUCT(1-BQ$103:BQ$126/Main!$B$10)*BQ115/(Main!$B$10-BQ115))</f>
        <v>0</v>
      </c>
      <c r="BR166" s="95" cm="1">
        <f t="array" ref="BR166">IF(Main!$B$10=0,0,PRODUCT(1-BR$103:BR$126/Main!$B$10)*BR115/(Main!$B$10-BR115))</f>
        <v>0</v>
      </c>
    </row>
    <row r="167" spans="2:70" ht="10.5" x14ac:dyDescent="0.25">
      <c r="B167" s="8" t="s">
        <v>179</v>
      </c>
      <c r="C167" s="8"/>
      <c r="D167" s="8"/>
      <c r="E167" s="95" cm="1">
        <f t="array" aca="1" ref="E167" ca="1">IF(Main!$B$9=0,0,PRODUCT(1-E$103:E$126/Main!$B$9)*E116/(Main!$B$9-E116))</f>
        <v>0</v>
      </c>
      <c r="F167" s="95" cm="1">
        <f t="array" aca="1" ref="F167" ca="1">IF(Main!$B$9=0,0,PRODUCT(1-F$103:F$126/Main!$B$9)*F116/(Main!$B$9-F116))</f>
        <v>0</v>
      </c>
      <c r="G167" s="95" cm="1">
        <f t="array" aca="1" ref="G167" ca="1">IF(Main!$B$9=0,0,PRODUCT(1-G$103:G$126/Main!$B$9)*G116/(Main!$B$9-G116))</f>
        <v>0</v>
      </c>
      <c r="H167" s="95" cm="1">
        <f t="array" aca="1" ref="H167" ca="1">IF(Main!$B$9=0,0,PRODUCT(1-H$103:H$126/Main!$B$9)*H116/(Main!$B$9-H116))</f>
        <v>0</v>
      </c>
      <c r="I167" s="95" cm="1">
        <f t="array" aca="1" ref="I167" ca="1">IF(Main!$B$9=0,0,PRODUCT(1-I$103:I$126/Main!$B$9)*I116/(Main!$B$9-I116))</f>
        <v>0</v>
      </c>
      <c r="J167" s="95" cm="1">
        <f t="array" aca="1" ref="J167" ca="1">IF(Main!$B$9=0,0,PRODUCT(1-J$103:J$126/Main!$B$9)*J116/(Main!$B$9-J116))</f>
        <v>0</v>
      </c>
      <c r="K167" s="95" cm="1">
        <f t="array" aca="1" ref="K167" ca="1">IF(Main!$B$9=0,0,PRODUCT(1-K$103:K$126/Main!$B$9)*K116/(Main!$B$9-K116))</f>
        <v>0</v>
      </c>
      <c r="L167" s="95" cm="1">
        <f t="array" aca="1" ref="L167" ca="1">IF(Main!$B$9=0,0,PRODUCT(1-L$103:L$126/Main!$B$9)*L116/(Main!$B$9-L116))</f>
        <v>0</v>
      </c>
      <c r="M167" s="95" cm="1">
        <f t="array" aca="1" ref="M167" ca="1">IF(Main!$B$9=0,0,PRODUCT(1-M$103:M$126/Main!$B$9)*M116/(Main!$B$9-M116))</f>
        <v>0</v>
      </c>
      <c r="N167" s="95" cm="1">
        <f t="array" aca="1" ref="N167" ca="1">IF(Main!$B$9=0,0,PRODUCT(1-N$103:N$126/Main!$B$9)*N116/(Main!$B$9-N116))</f>
        <v>0</v>
      </c>
      <c r="O167" s="95" cm="1">
        <f t="array" aca="1" ref="O167" ca="1">IF(Main!$B$9=0,0,PRODUCT(1-O$103:O$126/Main!$B$9)*O116/(Main!$B$9-O116))</f>
        <v>0</v>
      </c>
      <c r="P167" s="95" cm="1">
        <f t="array" aca="1" ref="P167" ca="1">IF(Main!$B$9=0,0,PRODUCT(1-P$103:P$126/Main!$B$9)*P116/(Main!$B$9-P116))</f>
        <v>0</v>
      </c>
      <c r="Q167" s="95" cm="1">
        <f t="array" aca="1" ref="Q167" ca="1">IF(Main!$B$9=0,0,PRODUCT(1-Q$103:Q$126/Main!$B$9)*Q116/(Main!$B$9-Q116))</f>
        <v>0</v>
      </c>
      <c r="R167" s="95" cm="1">
        <f t="array" aca="1" ref="R167" ca="1">IF(Main!$B$9=0,0,PRODUCT(1-R$103:R$126/Main!$B$9)*R116/(Main!$B$9-R116))</f>
        <v>0</v>
      </c>
      <c r="S167" s="95" cm="1">
        <f t="array" aca="1" ref="S167" ca="1">IF(Main!$B$9=0,0,PRODUCT(1-S$103:S$126/Main!$B$9)*S116/(Main!$B$9-S116))</f>
        <v>0</v>
      </c>
      <c r="T167" s="95" cm="1">
        <f t="array" aca="1" ref="T167" ca="1">IF(Main!$B$9=0,0,PRODUCT(1-T$103:T$126/Main!$B$9)*T116/(Main!$B$9-T116))</f>
        <v>0</v>
      </c>
      <c r="U167" s="95" cm="1">
        <f t="array" aca="1" ref="U167" ca="1">IF(Main!$B$9=0,0,PRODUCT(1-U$103:U$126/Main!$B$9)*U116/(Main!$B$9-U116))</f>
        <v>0</v>
      </c>
      <c r="V167" s="95" cm="1">
        <f t="array" aca="1" ref="V167" ca="1">IF(Main!$B$9=0,0,PRODUCT(1-V$103:V$126/Main!$B$9)*V116/(Main!$B$9-V116))</f>
        <v>0</v>
      </c>
      <c r="W167" s="95" cm="1">
        <f t="array" aca="1" ref="W167" ca="1">IF(Main!$B$9=0,0,PRODUCT(1-W$103:W$126/Main!$B$9)*W116/(Main!$B$9-W116))</f>
        <v>0</v>
      </c>
      <c r="X167" s="95" cm="1">
        <f t="array" aca="1" ref="X167" ca="1">IF(Main!$B$9=0,0,PRODUCT(1-X$103:X$126/Main!$B$9)*X116/(Main!$B$9-X116))</f>
        <v>0</v>
      </c>
      <c r="Y167" s="95" cm="1">
        <f t="array" aca="1" ref="Y167" ca="1">IF(Main!$B$9=0,0,PRODUCT(1-Y$103:Y$126/Main!$B$9)*Y116/(Main!$B$9-Y116))</f>
        <v>0</v>
      </c>
      <c r="Z167" s="95" cm="1">
        <f t="array" aca="1" ref="Z167" ca="1">IF(Main!$B$9=0,0,PRODUCT(1-Z$103:Z$126/Main!$B$9)*Z116/(Main!$B$9-Z116))</f>
        <v>0</v>
      </c>
      <c r="AA167" s="95" cm="1">
        <f t="array" aca="1" ref="AA167" ca="1">IF(Main!$B$9=0,0,PRODUCT(1-AA$103:AA$126/Main!$B$9)*AA116/(Main!$B$9-AA116))</f>
        <v>0</v>
      </c>
      <c r="AB167" s="95" cm="1">
        <f t="array" aca="1" ref="AB167" ca="1">IF(Main!$B$9=0,0,PRODUCT(1-AB$103:AB$126/Main!$B$9)*AB116/(Main!$B$9-AB116))</f>
        <v>0</v>
      </c>
      <c r="AC167" s="95" cm="1">
        <f t="array" aca="1" ref="AC167" ca="1">IF(Main!$B$9=0,0,PRODUCT(1-AC$103:AC$126/Main!$B$9)*AC116/(Main!$B$9-AC116))</f>
        <v>0</v>
      </c>
      <c r="AD167" s="95" cm="1">
        <f t="array" aca="1" ref="AD167" ca="1">IF(Main!$B$9=0,0,PRODUCT(1-AD$103:AD$126/Main!$B$9)*AD116/(Main!$B$9-AD116))</f>
        <v>0</v>
      </c>
      <c r="AE167" s="95" cm="1">
        <f t="array" aca="1" ref="AE167" ca="1">IF(Main!$B$9=0,0,PRODUCT(1-AE$103:AE$126/Main!$B$9)*AE116/(Main!$B$9-AE116))</f>
        <v>0</v>
      </c>
      <c r="AF167" s="95" cm="1">
        <f t="array" aca="1" ref="AF167" ca="1">IF(Main!$B$9=0,0,PRODUCT(1-AF$103:AF$126/Main!$B$9)*AF116/(Main!$B$9-AF116))</f>
        <v>0</v>
      </c>
      <c r="AG167" s="95" cm="1">
        <f t="array" aca="1" ref="AG167" ca="1">IF(Main!$B$9=0,0,PRODUCT(1-AG$103:AG$126/Main!$B$9)*AG116/(Main!$B$9-AG116))</f>
        <v>0</v>
      </c>
      <c r="AH167" s="95" cm="1">
        <f t="array" aca="1" ref="AH167" ca="1">IF(Main!$B$9=0,0,PRODUCT(1-AH$103:AH$126/Main!$B$9)*AH116/(Main!$B$9-AH116))</f>
        <v>0</v>
      </c>
      <c r="AI167" s="95" cm="1">
        <f t="array" aca="1" ref="AI167" ca="1">IF(Main!$B$9=0,0,PRODUCT(1-AI$103:AI$126/Main!$B$9)*AI116/(Main!$B$9-AI116))</f>
        <v>0</v>
      </c>
      <c r="AJ167" s="95" cm="1">
        <f t="array" aca="1" ref="AJ167" ca="1">IF(Main!$B$9=0,0,PRODUCT(1-AJ$103:AJ$126/Main!$B$9)*AJ116/(Main!$B$9-AJ116))</f>
        <v>0</v>
      </c>
      <c r="AK167" s="14"/>
      <c r="AL167" s="14"/>
      <c r="AM167" s="95" cm="1">
        <f t="array" ref="AM167">IF(Main!$B$10=0,0,PRODUCT(1-AM$103:AM$126/Main!$B$10)*AM116/(Main!$B$10-AM116))</f>
        <v>0</v>
      </c>
      <c r="AN167" s="95" cm="1">
        <f t="array" ref="AN167">IF(Main!$B$10=0,0,PRODUCT(1-AN$103:AN$126/Main!$B$10)*AN116/(Main!$B$10-AN116))</f>
        <v>0</v>
      </c>
      <c r="AO167" s="95" cm="1">
        <f t="array" ref="AO167">IF(Main!$B$10=0,0,PRODUCT(1-AO$103:AO$126/Main!$B$10)*AO116/(Main!$B$10-AO116))</f>
        <v>0</v>
      </c>
      <c r="AP167" s="95" cm="1">
        <f t="array" ref="AP167">IF(Main!$B$10=0,0,PRODUCT(1-AP$103:AP$126/Main!$B$10)*AP116/(Main!$B$10-AP116))</f>
        <v>0</v>
      </c>
      <c r="AQ167" s="95" cm="1">
        <f t="array" ref="AQ167">IF(Main!$B$10=0,0,PRODUCT(1-AQ$103:AQ$126/Main!$B$10)*AQ116/(Main!$B$10-AQ116))</f>
        <v>0</v>
      </c>
      <c r="AR167" s="95" cm="1">
        <f t="array" ref="AR167">IF(Main!$B$10=0,0,PRODUCT(1-AR$103:AR$126/Main!$B$10)*AR116/(Main!$B$10-AR116))</f>
        <v>0</v>
      </c>
      <c r="AS167" s="95" cm="1">
        <f t="array" ref="AS167">IF(Main!$B$10=0,0,PRODUCT(1-AS$103:AS$126/Main!$B$10)*AS116/(Main!$B$10-AS116))</f>
        <v>0</v>
      </c>
      <c r="AT167" s="95" cm="1">
        <f t="array" ref="AT167">IF(Main!$B$10=0,0,PRODUCT(1-AT$103:AT$126/Main!$B$10)*AT116/(Main!$B$10-AT116))</f>
        <v>0</v>
      </c>
      <c r="AU167" s="95" cm="1">
        <f t="array" ref="AU167">IF(Main!$B$10=0,0,PRODUCT(1-AU$103:AU$126/Main!$B$10)*AU116/(Main!$B$10-AU116))</f>
        <v>0</v>
      </c>
      <c r="AV167" s="95" cm="1">
        <f t="array" ref="AV167">IF(Main!$B$10=0,0,PRODUCT(1-AV$103:AV$126/Main!$B$10)*AV116/(Main!$B$10-AV116))</f>
        <v>0</v>
      </c>
      <c r="AW167" s="95" cm="1">
        <f t="array" ref="AW167">IF(Main!$B$10=0,0,PRODUCT(1-AW$103:AW$126/Main!$B$10)*AW116/(Main!$B$10-AW116))</f>
        <v>0</v>
      </c>
      <c r="AX167" s="95" cm="1">
        <f t="array" ref="AX167">IF(Main!$B$10=0,0,PRODUCT(1-AX$103:AX$126/Main!$B$10)*AX116/(Main!$B$10-AX116))</f>
        <v>0</v>
      </c>
      <c r="AY167" s="95" cm="1">
        <f t="array" ref="AY167">IF(Main!$B$10=0,0,PRODUCT(1-AY$103:AY$126/Main!$B$10)*AY116/(Main!$B$10-AY116))</f>
        <v>0</v>
      </c>
      <c r="AZ167" s="95" cm="1">
        <f t="array" ref="AZ167">IF(Main!$B$10=0,0,PRODUCT(1-AZ$103:AZ$126/Main!$B$10)*AZ116/(Main!$B$10-AZ116))</f>
        <v>0</v>
      </c>
      <c r="BA167" s="95" cm="1">
        <f t="array" ref="BA167">IF(Main!$B$10=0,0,PRODUCT(1-BA$103:BA$126/Main!$B$10)*BA116/(Main!$B$10-BA116))</f>
        <v>0</v>
      </c>
      <c r="BB167" s="95" cm="1">
        <f t="array" ref="BB167">IF(Main!$B$10=0,0,PRODUCT(1-BB$103:BB$126/Main!$B$10)*BB116/(Main!$B$10-BB116))</f>
        <v>0</v>
      </c>
      <c r="BC167" s="95" cm="1">
        <f t="array" ref="BC167">IF(Main!$B$10=0,0,PRODUCT(1-BC$103:BC$126/Main!$B$10)*BC116/(Main!$B$10-BC116))</f>
        <v>0</v>
      </c>
      <c r="BD167" s="95" cm="1">
        <f t="array" ref="BD167">IF(Main!$B$10=0,0,PRODUCT(1-BD$103:BD$126/Main!$B$10)*BD116/(Main!$B$10-BD116))</f>
        <v>0</v>
      </c>
      <c r="BE167" s="95" cm="1">
        <f t="array" ref="BE167">IF(Main!$B$10=0,0,PRODUCT(1-BE$103:BE$126/Main!$B$10)*BE116/(Main!$B$10-BE116))</f>
        <v>0</v>
      </c>
      <c r="BF167" s="95" cm="1">
        <f t="array" ref="BF167">IF(Main!$B$10=0,0,PRODUCT(1-BF$103:BF$126/Main!$B$10)*BF116/(Main!$B$10-BF116))</f>
        <v>0</v>
      </c>
      <c r="BG167" s="95" cm="1">
        <f t="array" ref="BG167">IF(Main!$B$10=0,0,PRODUCT(1-BG$103:BG$126/Main!$B$10)*BG116/(Main!$B$10-BG116))</f>
        <v>0</v>
      </c>
      <c r="BH167" s="95" cm="1">
        <f t="array" ref="BH167">IF(Main!$B$10=0,0,PRODUCT(1-BH$103:BH$126/Main!$B$10)*BH116/(Main!$B$10-BH116))</f>
        <v>0</v>
      </c>
      <c r="BI167" s="95" cm="1">
        <f t="array" ref="BI167">IF(Main!$B$10=0,0,PRODUCT(1-BI$103:BI$126/Main!$B$10)*BI116/(Main!$B$10-BI116))</f>
        <v>0</v>
      </c>
      <c r="BJ167" s="95" cm="1">
        <f t="array" ref="BJ167">IF(Main!$B$10=0,0,PRODUCT(1-BJ$103:BJ$126/Main!$B$10)*BJ116/(Main!$B$10-BJ116))</f>
        <v>0</v>
      </c>
      <c r="BK167" s="95" cm="1">
        <f t="array" ref="BK167">IF(Main!$B$10=0,0,PRODUCT(1-BK$103:BK$126/Main!$B$10)*BK116/(Main!$B$10-BK116))</f>
        <v>0</v>
      </c>
      <c r="BL167" s="95" cm="1">
        <f t="array" ref="BL167">IF(Main!$B$10=0,0,PRODUCT(1-BL$103:BL$126/Main!$B$10)*BL116/(Main!$B$10-BL116))</f>
        <v>0</v>
      </c>
      <c r="BM167" s="95" cm="1">
        <f t="array" ref="BM167">IF(Main!$B$10=0,0,PRODUCT(1-BM$103:BM$126/Main!$B$10)*BM116/(Main!$B$10-BM116))</f>
        <v>0</v>
      </c>
      <c r="BN167" s="95" cm="1">
        <f t="array" ref="BN167">IF(Main!$B$10=0,0,PRODUCT(1-BN$103:BN$126/Main!$B$10)*BN116/(Main!$B$10-BN116))</f>
        <v>0</v>
      </c>
      <c r="BO167" s="95" cm="1">
        <f t="array" ref="BO167">IF(Main!$B$10=0,0,PRODUCT(1-BO$103:BO$126/Main!$B$10)*BO116/(Main!$B$10-BO116))</f>
        <v>0</v>
      </c>
      <c r="BP167" s="95" cm="1">
        <f t="array" ref="BP167">IF(Main!$B$10=0,0,PRODUCT(1-BP$103:BP$126/Main!$B$10)*BP116/(Main!$B$10-BP116))</f>
        <v>0</v>
      </c>
      <c r="BQ167" s="95" cm="1">
        <f t="array" ref="BQ167">IF(Main!$B$10=0,0,PRODUCT(1-BQ$103:BQ$126/Main!$B$10)*BQ116/(Main!$B$10-BQ116))</f>
        <v>0</v>
      </c>
      <c r="BR167" s="95" cm="1">
        <f t="array" ref="BR167">IF(Main!$B$10=0,0,PRODUCT(1-BR$103:BR$126/Main!$B$10)*BR116/(Main!$B$10-BR116))</f>
        <v>0</v>
      </c>
    </row>
    <row r="168" spans="2:70" ht="10.5" x14ac:dyDescent="0.25">
      <c r="B168" s="8" t="s">
        <v>180</v>
      </c>
      <c r="C168" s="8"/>
      <c r="D168" s="8"/>
      <c r="E168" s="95" cm="1">
        <f t="array" aca="1" ref="E168" ca="1">IF(Main!$B$9=0,0,PRODUCT(1-E$103:E$126/Main!$B$9)*E117/(Main!$B$9-E117))</f>
        <v>0</v>
      </c>
      <c r="F168" s="95" cm="1">
        <f t="array" aca="1" ref="F168" ca="1">IF(Main!$B$9=0,0,PRODUCT(1-F$103:F$126/Main!$B$9)*F117/(Main!$B$9-F117))</f>
        <v>0</v>
      </c>
      <c r="G168" s="95" cm="1">
        <f t="array" aca="1" ref="G168" ca="1">IF(Main!$B$9=0,0,PRODUCT(1-G$103:G$126/Main!$B$9)*G117/(Main!$B$9-G117))</f>
        <v>0</v>
      </c>
      <c r="H168" s="95" cm="1">
        <f t="array" aca="1" ref="H168" ca="1">IF(Main!$B$9=0,0,PRODUCT(1-H$103:H$126/Main!$B$9)*H117/(Main!$B$9-H117))</f>
        <v>0</v>
      </c>
      <c r="I168" s="95" cm="1">
        <f t="array" aca="1" ref="I168" ca="1">IF(Main!$B$9=0,0,PRODUCT(1-I$103:I$126/Main!$B$9)*I117/(Main!$B$9-I117))</f>
        <v>0</v>
      </c>
      <c r="J168" s="95" cm="1">
        <f t="array" aca="1" ref="J168" ca="1">IF(Main!$B$9=0,0,PRODUCT(1-J$103:J$126/Main!$B$9)*J117/(Main!$B$9-J117))</f>
        <v>0</v>
      </c>
      <c r="K168" s="95" cm="1">
        <f t="array" aca="1" ref="K168" ca="1">IF(Main!$B$9=0,0,PRODUCT(1-K$103:K$126/Main!$B$9)*K117/(Main!$B$9-K117))</f>
        <v>0</v>
      </c>
      <c r="L168" s="95" cm="1">
        <f t="array" aca="1" ref="L168" ca="1">IF(Main!$B$9=0,0,PRODUCT(1-L$103:L$126/Main!$B$9)*L117/(Main!$B$9-L117))</f>
        <v>0</v>
      </c>
      <c r="M168" s="95" cm="1">
        <f t="array" aca="1" ref="M168" ca="1">IF(Main!$B$9=0,0,PRODUCT(1-M$103:M$126/Main!$B$9)*M117/(Main!$B$9-M117))</f>
        <v>0</v>
      </c>
      <c r="N168" s="95" cm="1">
        <f t="array" aca="1" ref="N168" ca="1">IF(Main!$B$9=0,0,PRODUCT(1-N$103:N$126/Main!$B$9)*N117/(Main!$B$9-N117))</f>
        <v>0</v>
      </c>
      <c r="O168" s="95" cm="1">
        <f t="array" aca="1" ref="O168" ca="1">IF(Main!$B$9=0,0,PRODUCT(1-O$103:O$126/Main!$B$9)*O117/(Main!$B$9-O117))</f>
        <v>0</v>
      </c>
      <c r="P168" s="95" cm="1">
        <f t="array" aca="1" ref="P168" ca="1">IF(Main!$B$9=0,0,PRODUCT(1-P$103:P$126/Main!$B$9)*P117/(Main!$B$9-P117))</f>
        <v>0</v>
      </c>
      <c r="Q168" s="95" cm="1">
        <f t="array" aca="1" ref="Q168" ca="1">IF(Main!$B$9=0,0,PRODUCT(1-Q$103:Q$126/Main!$B$9)*Q117/(Main!$B$9-Q117))</f>
        <v>0</v>
      </c>
      <c r="R168" s="95" cm="1">
        <f t="array" aca="1" ref="R168" ca="1">IF(Main!$B$9=0,0,PRODUCT(1-R$103:R$126/Main!$B$9)*R117/(Main!$B$9-R117))</f>
        <v>0</v>
      </c>
      <c r="S168" s="95" cm="1">
        <f t="array" aca="1" ref="S168" ca="1">IF(Main!$B$9=0,0,PRODUCT(1-S$103:S$126/Main!$B$9)*S117/(Main!$B$9-S117))</f>
        <v>0</v>
      </c>
      <c r="T168" s="95" cm="1">
        <f t="array" aca="1" ref="T168" ca="1">IF(Main!$B$9=0,0,PRODUCT(1-T$103:T$126/Main!$B$9)*T117/(Main!$B$9-T117))</f>
        <v>0</v>
      </c>
      <c r="U168" s="95" cm="1">
        <f t="array" aca="1" ref="U168" ca="1">IF(Main!$B$9=0,0,PRODUCT(1-U$103:U$126/Main!$B$9)*U117/(Main!$B$9-U117))</f>
        <v>0</v>
      </c>
      <c r="V168" s="95" cm="1">
        <f t="array" aca="1" ref="V168" ca="1">IF(Main!$B$9=0,0,PRODUCT(1-V$103:V$126/Main!$B$9)*V117/(Main!$B$9-V117))</f>
        <v>0</v>
      </c>
      <c r="W168" s="95" cm="1">
        <f t="array" aca="1" ref="W168" ca="1">IF(Main!$B$9=0,0,PRODUCT(1-W$103:W$126/Main!$B$9)*W117/(Main!$B$9-W117))</f>
        <v>0</v>
      </c>
      <c r="X168" s="95" cm="1">
        <f t="array" aca="1" ref="X168" ca="1">IF(Main!$B$9=0,0,PRODUCT(1-X$103:X$126/Main!$B$9)*X117/(Main!$B$9-X117))</f>
        <v>0</v>
      </c>
      <c r="Y168" s="95" cm="1">
        <f t="array" aca="1" ref="Y168" ca="1">IF(Main!$B$9=0,0,PRODUCT(1-Y$103:Y$126/Main!$B$9)*Y117/(Main!$B$9-Y117))</f>
        <v>0</v>
      </c>
      <c r="Z168" s="95" cm="1">
        <f t="array" aca="1" ref="Z168" ca="1">IF(Main!$B$9=0,0,PRODUCT(1-Z$103:Z$126/Main!$B$9)*Z117/(Main!$B$9-Z117))</f>
        <v>0</v>
      </c>
      <c r="AA168" s="95" cm="1">
        <f t="array" aca="1" ref="AA168" ca="1">IF(Main!$B$9=0,0,PRODUCT(1-AA$103:AA$126/Main!$B$9)*AA117/(Main!$B$9-AA117))</f>
        <v>0</v>
      </c>
      <c r="AB168" s="95" cm="1">
        <f t="array" aca="1" ref="AB168" ca="1">IF(Main!$B$9=0,0,PRODUCT(1-AB$103:AB$126/Main!$B$9)*AB117/(Main!$B$9-AB117))</f>
        <v>0</v>
      </c>
      <c r="AC168" s="95" cm="1">
        <f t="array" aca="1" ref="AC168" ca="1">IF(Main!$B$9=0,0,PRODUCT(1-AC$103:AC$126/Main!$B$9)*AC117/(Main!$B$9-AC117))</f>
        <v>0</v>
      </c>
      <c r="AD168" s="95" cm="1">
        <f t="array" aca="1" ref="AD168" ca="1">IF(Main!$B$9=0,0,PRODUCT(1-AD$103:AD$126/Main!$B$9)*AD117/(Main!$B$9-AD117))</f>
        <v>0</v>
      </c>
      <c r="AE168" s="95" cm="1">
        <f t="array" aca="1" ref="AE168" ca="1">IF(Main!$B$9=0,0,PRODUCT(1-AE$103:AE$126/Main!$B$9)*AE117/(Main!$B$9-AE117))</f>
        <v>0</v>
      </c>
      <c r="AF168" s="95" cm="1">
        <f t="array" aca="1" ref="AF168" ca="1">IF(Main!$B$9=0,0,PRODUCT(1-AF$103:AF$126/Main!$B$9)*AF117/(Main!$B$9-AF117))</f>
        <v>0</v>
      </c>
      <c r="AG168" s="95" cm="1">
        <f t="array" aca="1" ref="AG168" ca="1">IF(Main!$B$9=0,0,PRODUCT(1-AG$103:AG$126/Main!$B$9)*AG117/(Main!$B$9-AG117))</f>
        <v>0</v>
      </c>
      <c r="AH168" s="95" cm="1">
        <f t="array" aca="1" ref="AH168" ca="1">IF(Main!$B$9=0,0,PRODUCT(1-AH$103:AH$126/Main!$B$9)*AH117/(Main!$B$9-AH117))</f>
        <v>0</v>
      </c>
      <c r="AI168" s="95" cm="1">
        <f t="array" aca="1" ref="AI168" ca="1">IF(Main!$B$9=0,0,PRODUCT(1-AI$103:AI$126/Main!$B$9)*AI117/(Main!$B$9-AI117))</f>
        <v>0</v>
      </c>
      <c r="AJ168" s="95" cm="1">
        <f t="array" aca="1" ref="AJ168" ca="1">IF(Main!$B$9=0,0,PRODUCT(1-AJ$103:AJ$126/Main!$B$9)*AJ117/(Main!$B$9-AJ117))</f>
        <v>0</v>
      </c>
      <c r="AK168" s="14"/>
      <c r="AL168" s="14"/>
      <c r="AM168" s="95" cm="1">
        <f t="array" ref="AM168">IF(Main!$B$10=0,0,PRODUCT(1-AM$103:AM$126/Main!$B$10)*AM117/(Main!$B$10-AM117))</f>
        <v>0</v>
      </c>
      <c r="AN168" s="95" cm="1">
        <f t="array" ref="AN168">IF(Main!$B$10=0,0,PRODUCT(1-AN$103:AN$126/Main!$B$10)*AN117/(Main!$B$10-AN117))</f>
        <v>0</v>
      </c>
      <c r="AO168" s="95" cm="1">
        <f t="array" ref="AO168">IF(Main!$B$10=0,0,PRODUCT(1-AO$103:AO$126/Main!$B$10)*AO117/(Main!$B$10-AO117))</f>
        <v>0</v>
      </c>
      <c r="AP168" s="95" cm="1">
        <f t="array" ref="AP168">IF(Main!$B$10=0,0,PRODUCT(1-AP$103:AP$126/Main!$B$10)*AP117/(Main!$B$10-AP117))</f>
        <v>0</v>
      </c>
      <c r="AQ168" s="95" cm="1">
        <f t="array" ref="AQ168">IF(Main!$B$10=0,0,PRODUCT(1-AQ$103:AQ$126/Main!$B$10)*AQ117/(Main!$B$10-AQ117))</f>
        <v>0</v>
      </c>
      <c r="AR168" s="95" cm="1">
        <f t="array" ref="AR168">IF(Main!$B$10=0,0,PRODUCT(1-AR$103:AR$126/Main!$B$10)*AR117/(Main!$B$10-AR117))</f>
        <v>0</v>
      </c>
      <c r="AS168" s="95" cm="1">
        <f t="array" ref="AS168">IF(Main!$B$10=0,0,PRODUCT(1-AS$103:AS$126/Main!$B$10)*AS117/(Main!$B$10-AS117))</f>
        <v>0</v>
      </c>
      <c r="AT168" s="95" cm="1">
        <f t="array" ref="AT168">IF(Main!$B$10=0,0,PRODUCT(1-AT$103:AT$126/Main!$B$10)*AT117/(Main!$B$10-AT117))</f>
        <v>0</v>
      </c>
      <c r="AU168" s="95" cm="1">
        <f t="array" ref="AU168">IF(Main!$B$10=0,0,PRODUCT(1-AU$103:AU$126/Main!$B$10)*AU117/(Main!$B$10-AU117))</f>
        <v>0</v>
      </c>
      <c r="AV168" s="95" cm="1">
        <f t="array" ref="AV168">IF(Main!$B$10=0,0,PRODUCT(1-AV$103:AV$126/Main!$B$10)*AV117/(Main!$B$10-AV117))</f>
        <v>0</v>
      </c>
      <c r="AW168" s="95" cm="1">
        <f t="array" ref="AW168">IF(Main!$B$10=0,0,PRODUCT(1-AW$103:AW$126/Main!$B$10)*AW117/(Main!$B$10-AW117))</f>
        <v>0</v>
      </c>
      <c r="AX168" s="95" cm="1">
        <f t="array" ref="AX168">IF(Main!$B$10=0,0,PRODUCT(1-AX$103:AX$126/Main!$B$10)*AX117/(Main!$B$10-AX117))</f>
        <v>0</v>
      </c>
      <c r="AY168" s="95" cm="1">
        <f t="array" ref="AY168">IF(Main!$B$10=0,0,PRODUCT(1-AY$103:AY$126/Main!$B$10)*AY117/(Main!$B$10-AY117))</f>
        <v>0</v>
      </c>
      <c r="AZ168" s="95" cm="1">
        <f t="array" ref="AZ168">IF(Main!$B$10=0,0,PRODUCT(1-AZ$103:AZ$126/Main!$B$10)*AZ117/(Main!$B$10-AZ117))</f>
        <v>0</v>
      </c>
      <c r="BA168" s="95" cm="1">
        <f t="array" ref="BA168">IF(Main!$B$10=0,0,PRODUCT(1-BA$103:BA$126/Main!$B$10)*BA117/(Main!$B$10-BA117))</f>
        <v>0</v>
      </c>
      <c r="BB168" s="95" cm="1">
        <f t="array" ref="BB168">IF(Main!$B$10=0,0,PRODUCT(1-BB$103:BB$126/Main!$B$10)*BB117/(Main!$B$10-BB117))</f>
        <v>0</v>
      </c>
      <c r="BC168" s="95" cm="1">
        <f t="array" ref="BC168">IF(Main!$B$10=0,0,PRODUCT(1-BC$103:BC$126/Main!$B$10)*BC117/(Main!$B$10-BC117))</f>
        <v>0</v>
      </c>
      <c r="BD168" s="95" cm="1">
        <f t="array" ref="BD168">IF(Main!$B$10=0,0,PRODUCT(1-BD$103:BD$126/Main!$B$10)*BD117/(Main!$B$10-BD117))</f>
        <v>0</v>
      </c>
      <c r="BE168" s="95" cm="1">
        <f t="array" ref="BE168">IF(Main!$B$10=0,0,PRODUCT(1-BE$103:BE$126/Main!$B$10)*BE117/(Main!$B$10-BE117))</f>
        <v>0</v>
      </c>
      <c r="BF168" s="95" cm="1">
        <f t="array" ref="BF168">IF(Main!$B$10=0,0,PRODUCT(1-BF$103:BF$126/Main!$B$10)*BF117/(Main!$B$10-BF117))</f>
        <v>0</v>
      </c>
      <c r="BG168" s="95" cm="1">
        <f t="array" ref="BG168">IF(Main!$B$10=0,0,PRODUCT(1-BG$103:BG$126/Main!$B$10)*BG117/(Main!$B$10-BG117))</f>
        <v>0</v>
      </c>
      <c r="BH168" s="95" cm="1">
        <f t="array" ref="BH168">IF(Main!$B$10=0,0,PRODUCT(1-BH$103:BH$126/Main!$B$10)*BH117/(Main!$B$10-BH117))</f>
        <v>0</v>
      </c>
      <c r="BI168" s="95" cm="1">
        <f t="array" ref="BI168">IF(Main!$B$10=0,0,PRODUCT(1-BI$103:BI$126/Main!$B$10)*BI117/(Main!$B$10-BI117))</f>
        <v>0</v>
      </c>
      <c r="BJ168" s="95" cm="1">
        <f t="array" ref="BJ168">IF(Main!$B$10=0,0,PRODUCT(1-BJ$103:BJ$126/Main!$B$10)*BJ117/(Main!$B$10-BJ117))</f>
        <v>0</v>
      </c>
      <c r="BK168" s="95" cm="1">
        <f t="array" ref="BK168">IF(Main!$B$10=0,0,PRODUCT(1-BK$103:BK$126/Main!$B$10)*BK117/(Main!$B$10-BK117))</f>
        <v>0</v>
      </c>
      <c r="BL168" s="95" cm="1">
        <f t="array" ref="BL168">IF(Main!$B$10=0,0,PRODUCT(1-BL$103:BL$126/Main!$B$10)*BL117/(Main!$B$10-BL117))</f>
        <v>0</v>
      </c>
      <c r="BM168" s="95" cm="1">
        <f t="array" ref="BM168">IF(Main!$B$10=0,0,PRODUCT(1-BM$103:BM$126/Main!$B$10)*BM117/(Main!$B$10-BM117))</f>
        <v>0</v>
      </c>
      <c r="BN168" s="95" cm="1">
        <f t="array" ref="BN168">IF(Main!$B$10=0,0,PRODUCT(1-BN$103:BN$126/Main!$B$10)*BN117/(Main!$B$10-BN117))</f>
        <v>0</v>
      </c>
      <c r="BO168" s="95" cm="1">
        <f t="array" ref="BO168">IF(Main!$B$10=0,0,PRODUCT(1-BO$103:BO$126/Main!$B$10)*BO117/(Main!$B$10-BO117))</f>
        <v>0</v>
      </c>
      <c r="BP168" s="95" cm="1">
        <f t="array" ref="BP168">IF(Main!$B$10=0,0,PRODUCT(1-BP$103:BP$126/Main!$B$10)*BP117/(Main!$B$10-BP117))</f>
        <v>0</v>
      </c>
      <c r="BQ168" s="95" cm="1">
        <f t="array" ref="BQ168">IF(Main!$B$10=0,0,PRODUCT(1-BQ$103:BQ$126/Main!$B$10)*BQ117/(Main!$B$10-BQ117))</f>
        <v>0</v>
      </c>
      <c r="BR168" s="95" cm="1">
        <f t="array" ref="BR168">IF(Main!$B$10=0,0,PRODUCT(1-BR$103:BR$126/Main!$B$10)*BR117/(Main!$B$10-BR117))</f>
        <v>0</v>
      </c>
    </row>
    <row r="169" spans="2:70" ht="10.5" x14ac:dyDescent="0.25">
      <c r="B169" s="8" t="s">
        <v>181</v>
      </c>
      <c r="C169" s="8"/>
      <c r="D169" s="8"/>
      <c r="E169" s="95" cm="1">
        <f t="array" aca="1" ref="E169" ca="1">IF(Main!$B$9=0,0,PRODUCT(1-E$103:E$126/Main!$B$9)*E118/(Main!$B$9-E118))</f>
        <v>0</v>
      </c>
      <c r="F169" s="95" cm="1">
        <f t="array" aca="1" ref="F169" ca="1">IF(Main!$B$9=0,0,PRODUCT(1-F$103:F$126/Main!$B$9)*F118/(Main!$B$9-F118))</f>
        <v>0</v>
      </c>
      <c r="G169" s="95" cm="1">
        <f t="array" aca="1" ref="G169" ca="1">IF(Main!$B$9=0,0,PRODUCT(1-G$103:G$126/Main!$B$9)*G118/(Main!$B$9-G118))</f>
        <v>0</v>
      </c>
      <c r="H169" s="95" cm="1">
        <f t="array" aca="1" ref="H169" ca="1">IF(Main!$B$9=0,0,PRODUCT(1-H$103:H$126/Main!$B$9)*H118/(Main!$B$9-H118))</f>
        <v>0</v>
      </c>
      <c r="I169" s="95" cm="1">
        <f t="array" aca="1" ref="I169" ca="1">IF(Main!$B$9=0,0,PRODUCT(1-I$103:I$126/Main!$B$9)*I118/(Main!$B$9-I118))</f>
        <v>0</v>
      </c>
      <c r="J169" s="95" cm="1">
        <f t="array" aca="1" ref="J169" ca="1">IF(Main!$B$9=0,0,PRODUCT(1-J$103:J$126/Main!$B$9)*J118/(Main!$B$9-J118))</f>
        <v>0</v>
      </c>
      <c r="K169" s="95" cm="1">
        <f t="array" aca="1" ref="K169" ca="1">IF(Main!$B$9=0,0,PRODUCT(1-K$103:K$126/Main!$B$9)*K118/(Main!$B$9-K118))</f>
        <v>0</v>
      </c>
      <c r="L169" s="95" cm="1">
        <f t="array" aca="1" ref="L169" ca="1">IF(Main!$B$9=0,0,PRODUCT(1-L$103:L$126/Main!$B$9)*L118/(Main!$B$9-L118))</f>
        <v>0</v>
      </c>
      <c r="M169" s="95" cm="1">
        <f t="array" aca="1" ref="M169" ca="1">IF(Main!$B$9=0,0,PRODUCT(1-M$103:M$126/Main!$B$9)*M118/(Main!$B$9-M118))</f>
        <v>0</v>
      </c>
      <c r="N169" s="95" cm="1">
        <f t="array" aca="1" ref="N169" ca="1">IF(Main!$B$9=0,0,PRODUCT(1-N$103:N$126/Main!$B$9)*N118/(Main!$B$9-N118))</f>
        <v>0</v>
      </c>
      <c r="O169" s="95" cm="1">
        <f t="array" aca="1" ref="O169" ca="1">IF(Main!$B$9=0,0,PRODUCT(1-O$103:O$126/Main!$B$9)*O118/(Main!$B$9-O118))</f>
        <v>0</v>
      </c>
      <c r="P169" s="95" cm="1">
        <f t="array" aca="1" ref="P169" ca="1">IF(Main!$B$9=0,0,PRODUCT(1-P$103:P$126/Main!$B$9)*P118/(Main!$B$9-P118))</f>
        <v>0</v>
      </c>
      <c r="Q169" s="95" cm="1">
        <f t="array" aca="1" ref="Q169" ca="1">IF(Main!$B$9=0,0,PRODUCT(1-Q$103:Q$126/Main!$B$9)*Q118/(Main!$B$9-Q118))</f>
        <v>0</v>
      </c>
      <c r="R169" s="95" cm="1">
        <f t="array" aca="1" ref="R169" ca="1">IF(Main!$B$9=0,0,PRODUCT(1-R$103:R$126/Main!$B$9)*R118/(Main!$B$9-R118))</f>
        <v>0</v>
      </c>
      <c r="S169" s="95" cm="1">
        <f t="array" aca="1" ref="S169" ca="1">IF(Main!$B$9=0,0,PRODUCT(1-S$103:S$126/Main!$B$9)*S118/(Main!$B$9-S118))</f>
        <v>0</v>
      </c>
      <c r="T169" s="95" cm="1">
        <f t="array" aca="1" ref="T169" ca="1">IF(Main!$B$9=0,0,PRODUCT(1-T$103:T$126/Main!$B$9)*T118/(Main!$B$9-T118))</f>
        <v>0</v>
      </c>
      <c r="U169" s="95" cm="1">
        <f t="array" aca="1" ref="U169" ca="1">IF(Main!$B$9=0,0,PRODUCT(1-U$103:U$126/Main!$B$9)*U118/(Main!$B$9-U118))</f>
        <v>0</v>
      </c>
      <c r="V169" s="95" cm="1">
        <f t="array" aca="1" ref="V169" ca="1">IF(Main!$B$9=0,0,PRODUCT(1-V$103:V$126/Main!$B$9)*V118/(Main!$B$9-V118))</f>
        <v>0</v>
      </c>
      <c r="W169" s="95" cm="1">
        <f t="array" aca="1" ref="W169" ca="1">IF(Main!$B$9=0,0,PRODUCT(1-W$103:W$126/Main!$B$9)*W118/(Main!$B$9-W118))</f>
        <v>0</v>
      </c>
      <c r="X169" s="95" cm="1">
        <f t="array" aca="1" ref="X169" ca="1">IF(Main!$B$9=0,0,PRODUCT(1-X$103:X$126/Main!$B$9)*X118/(Main!$B$9-X118))</f>
        <v>0</v>
      </c>
      <c r="Y169" s="95" cm="1">
        <f t="array" aca="1" ref="Y169" ca="1">IF(Main!$B$9=0,0,PRODUCT(1-Y$103:Y$126/Main!$B$9)*Y118/(Main!$B$9-Y118))</f>
        <v>0</v>
      </c>
      <c r="Z169" s="95" cm="1">
        <f t="array" aca="1" ref="Z169" ca="1">IF(Main!$B$9=0,0,PRODUCT(1-Z$103:Z$126/Main!$B$9)*Z118/(Main!$B$9-Z118))</f>
        <v>0</v>
      </c>
      <c r="AA169" s="95" cm="1">
        <f t="array" aca="1" ref="AA169" ca="1">IF(Main!$B$9=0,0,PRODUCT(1-AA$103:AA$126/Main!$B$9)*AA118/(Main!$B$9-AA118))</f>
        <v>0</v>
      </c>
      <c r="AB169" s="95" cm="1">
        <f t="array" aca="1" ref="AB169" ca="1">IF(Main!$B$9=0,0,PRODUCT(1-AB$103:AB$126/Main!$B$9)*AB118/(Main!$B$9-AB118))</f>
        <v>0</v>
      </c>
      <c r="AC169" s="95" cm="1">
        <f t="array" aca="1" ref="AC169" ca="1">IF(Main!$B$9=0,0,PRODUCT(1-AC$103:AC$126/Main!$B$9)*AC118/(Main!$B$9-AC118))</f>
        <v>0</v>
      </c>
      <c r="AD169" s="95" cm="1">
        <f t="array" aca="1" ref="AD169" ca="1">IF(Main!$B$9=0,0,PRODUCT(1-AD$103:AD$126/Main!$B$9)*AD118/(Main!$B$9-AD118))</f>
        <v>0</v>
      </c>
      <c r="AE169" s="95" cm="1">
        <f t="array" aca="1" ref="AE169" ca="1">IF(Main!$B$9=0,0,PRODUCT(1-AE$103:AE$126/Main!$B$9)*AE118/(Main!$B$9-AE118))</f>
        <v>0</v>
      </c>
      <c r="AF169" s="95" cm="1">
        <f t="array" aca="1" ref="AF169" ca="1">IF(Main!$B$9=0,0,PRODUCT(1-AF$103:AF$126/Main!$B$9)*AF118/(Main!$B$9-AF118))</f>
        <v>0</v>
      </c>
      <c r="AG169" s="95" cm="1">
        <f t="array" aca="1" ref="AG169" ca="1">IF(Main!$B$9=0,0,PRODUCT(1-AG$103:AG$126/Main!$B$9)*AG118/(Main!$B$9-AG118))</f>
        <v>0</v>
      </c>
      <c r="AH169" s="95" cm="1">
        <f t="array" aca="1" ref="AH169" ca="1">IF(Main!$B$9=0,0,PRODUCT(1-AH$103:AH$126/Main!$B$9)*AH118/(Main!$B$9-AH118))</f>
        <v>0</v>
      </c>
      <c r="AI169" s="95" cm="1">
        <f t="array" aca="1" ref="AI169" ca="1">IF(Main!$B$9=0,0,PRODUCT(1-AI$103:AI$126/Main!$B$9)*AI118/(Main!$B$9-AI118))</f>
        <v>0</v>
      </c>
      <c r="AJ169" s="95" cm="1">
        <f t="array" aca="1" ref="AJ169" ca="1">IF(Main!$B$9=0,0,PRODUCT(1-AJ$103:AJ$126/Main!$B$9)*AJ118/(Main!$B$9-AJ118))</f>
        <v>0</v>
      </c>
      <c r="AK169" s="14"/>
      <c r="AL169" s="14"/>
      <c r="AM169" s="95" cm="1">
        <f t="array" ref="AM169">IF(Main!$B$10=0,0,PRODUCT(1-AM$103:AM$126/Main!$B$10)*AM118/(Main!$B$10-AM118))</f>
        <v>0</v>
      </c>
      <c r="AN169" s="95" cm="1">
        <f t="array" ref="AN169">IF(Main!$B$10=0,0,PRODUCT(1-AN$103:AN$126/Main!$B$10)*AN118/(Main!$B$10-AN118))</f>
        <v>0</v>
      </c>
      <c r="AO169" s="95" cm="1">
        <f t="array" ref="AO169">IF(Main!$B$10=0,0,PRODUCT(1-AO$103:AO$126/Main!$B$10)*AO118/(Main!$B$10-AO118))</f>
        <v>0</v>
      </c>
      <c r="AP169" s="95" cm="1">
        <f t="array" ref="AP169">IF(Main!$B$10=0,0,PRODUCT(1-AP$103:AP$126/Main!$B$10)*AP118/(Main!$B$10-AP118))</f>
        <v>0</v>
      </c>
      <c r="AQ169" s="95" cm="1">
        <f t="array" ref="AQ169">IF(Main!$B$10=0,0,PRODUCT(1-AQ$103:AQ$126/Main!$B$10)*AQ118/(Main!$B$10-AQ118))</f>
        <v>0</v>
      </c>
      <c r="AR169" s="95" cm="1">
        <f t="array" ref="AR169">IF(Main!$B$10=0,0,PRODUCT(1-AR$103:AR$126/Main!$B$10)*AR118/(Main!$B$10-AR118))</f>
        <v>0</v>
      </c>
      <c r="AS169" s="95" cm="1">
        <f t="array" ref="AS169">IF(Main!$B$10=0,0,PRODUCT(1-AS$103:AS$126/Main!$B$10)*AS118/(Main!$B$10-AS118))</f>
        <v>0</v>
      </c>
      <c r="AT169" s="95" cm="1">
        <f t="array" ref="AT169">IF(Main!$B$10=0,0,PRODUCT(1-AT$103:AT$126/Main!$B$10)*AT118/(Main!$B$10-AT118))</f>
        <v>0</v>
      </c>
      <c r="AU169" s="95" cm="1">
        <f t="array" ref="AU169">IF(Main!$B$10=0,0,PRODUCT(1-AU$103:AU$126/Main!$B$10)*AU118/(Main!$B$10-AU118))</f>
        <v>0</v>
      </c>
      <c r="AV169" s="95" cm="1">
        <f t="array" ref="AV169">IF(Main!$B$10=0,0,PRODUCT(1-AV$103:AV$126/Main!$B$10)*AV118/(Main!$B$10-AV118))</f>
        <v>0</v>
      </c>
      <c r="AW169" s="95" cm="1">
        <f t="array" ref="AW169">IF(Main!$B$10=0,0,PRODUCT(1-AW$103:AW$126/Main!$B$10)*AW118/(Main!$B$10-AW118))</f>
        <v>0</v>
      </c>
      <c r="AX169" s="95" cm="1">
        <f t="array" ref="AX169">IF(Main!$B$10=0,0,PRODUCT(1-AX$103:AX$126/Main!$B$10)*AX118/(Main!$B$10-AX118))</f>
        <v>0</v>
      </c>
      <c r="AY169" s="95" cm="1">
        <f t="array" ref="AY169">IF(Main!$B$10=0,0,PRODUCT(1-AY$103:AY$126/Main!$B$10)*AY118/(Main!$B$10-AY118))</f>
        <v>0</v>
      </c>
      <c r="AZ169" s="95" cm="1">
        <f t="array" ref="AZ169">IF(Main!$B$10=0,0,PRODUCT(1-AZ$103:AZ$126/Main!$B$10)*AZ118/(Main!$B$10-AZ118))</f>
        <v>0</v>
      </c>
      <c r="BA169" s="95" cm="1">
        <f t="array" ref="BA169">IF(Main!$B$10=0,0,PRODUCT(1-BA$103:BA$126/Main!$B$10)*BA118/(Main!$B$10-BA118))</f>
        <v>0</v>
      </c>
      <c r="BB169" s="95" cm="1">
        <f t="array" ref="BB169">IF(Main!$B$10=0,0,PRODUCT(1-BB$103:BB$126/Main!$B$10)*BB118/(Main!$B$10-BB118))</f>
        <v>0</v>
      </c>
      <c r="BC169" s="95" cm="1">
        <f t="array" ref="BC169">IF(Main!$B$10=0,0,PRODUCT(1-BC$103:BC$126/Main!$B$10)*BC118/(Main!$B$10-BC118))</f>
        <v>0</v>
      </c>
      <c r="BD169" s="95" cm="1">
        <f t="array" ref="BD169">IF(Main!$B$10=0,0,PRODUCT(1-BD$103:BD$126/Main!$B$10)*BD118/(Main!$B$10-BD118))</f>
        <v>0</v>
      </c>
      <c r="BE169" s="95" cm="1">
        <f t="array" ref="BE169">IF(Main!$B$10=0,0,PRODUCT(1-BE$103:BE$126/Main!$B$10)*BE118/(Main!$B$10-BE118))</f>
        <v>0</v>
      </c>
      <c r="BF169" s="95" cm="1">
        <f t="array" ref="BF169">IF(Main!$B$10=0,0,PRODUCT(1-BF$103:BF$126/Main!$B$10)*BF118/(Main!$B$10-BF118))</f>
        <v>0</v>
      </c>
      <c r="BG169" s="95" cm="1">
        <f t="array" ref="BG169">IF(Main!$B$10=0,0,PRODUCT(1-BG$103:BG$126/Main!$B$10)*BG118/(Main!$B$10-BG118))</f>
        <v>0</v>
      </c>
      <c r="BH169" s="95" cm="1">
        <f t="array" ref="BH169">IF(Main!$B$10=0,0,PRODUCT(1-BH$103:BH$126/Main!$B$10)*BH118/(Main!$B$10-BH118))</f>
        <v>0</v>
      </c>
      <c r="BI169" s="95" cm="1">
        <f t="array" ref="BI169">IF(Main!$B$10=0,0,PRODUCT(1-BI$103:BI$126/Main!$B$10)*BI118/(Main!$B$10-BI118))</f>
        <v>0</v>
      </c>
      <c r="BJ169" s="95" cm="1">
        <f t="array" ref="BJ169">IF(Main!$B$10=0,0,PRODUCT(1-BJ$103:BJ$126/Main!$B$10)*BJ118/(Main!$B$10-BJ118))</f>
        <v>0</v>
      </c>
      <c r="BK169" s="95" cm="1">
        <f t="array" ref="BK169">IF(Main!$B$10=0,0,PRODUCT(1-BK$103:BK$126/Main!$B$10)*BK118/(Main!$B$10-BK118))</f>
        <v>0</v>
      </c>
      <c r="BL169" s="95" cm="1">
        <f t="array" ref="BL169">IF(Main!$B$10=0,0,PRODUCT(1-BL$103:BL$126/Main!$B$10)*BL118/(Main!$B$10-BL118))</f>
        <v>0</v>
      </c>
      <c r="BM169" s="95" cm="1">
        <f t="array" ref="BM169">IF(Main!$B$10=0,0,PRODUCT(1-BM$103:BM$126/Main!$B$10)*BM118/(Main!$B$10-BM118))</f>
        <v>0</v>
      </c>
      <c r="BN169" s="95" cm="1">
        <f t="array" ref="BN169">IF(Main!$B$10=0,0,PRODUCT(1-BN$103:BN$126/Main!$B$10)*BN118/(Main!$B$10-BN118))</f>
        <v>0</v>
      </c>
      <c r="BO169" s="95" cm="1">
        <f t="array" ref="BO169">IF(Main!$B$10=0,0,PRODUCT(1-BO$103:BO$126/Main!$B$10)*BO118/(Main!$B$10-BO118))</f>
        <v>0</v>
      </c>
      <c r="BP169" s="95" cm="1">
        <f t="array" ref="BP169">IF(Main!$B$10=0,0,PRODUCT(1-BP$103:BP$126/Main!$B$10)*BP118/(Main!$B$10-BP118))</f>
        <v>0</v>
      </c>
      <c r="BQ169" s="95" cm="1">
        <f t="array" ref="BQ169">IF(Main!$B$10=0,0,PRODUCT(1-BQ$103:BQ$126/Main!$B$10)*BQ118/(Main!$B$10-BQ118))</f>
        <v>0</v>
      </c>
      <c r="BR169" s="95" cm="1">
        <f t="array" ref="BR169">IF(Main!$B$10=0,0,PRODUCT(1-BR$103:BR$126/Main!$B$10)*BR118/(Main!$B$10-BR118))</f>
        <v>0</v>
      </c>
    </row>
    <row r="170" spans="2:70" ht="10.5" x14ac:dyDescent="0.25">
      <c r="B170" s="8" t="s">
        <v>182</v>
      </c>
      <c r="C170" s="8"/>
      <c r="D170" s="8"/>
      <c r="E170" s="95" cm="1">
        <f t="array" aca="1" ref="E170" ca="1">IF(Main!$B$9=0,0,PRODUCT(1-E$103:E$126/Main!$B$9)*E119/(Main!$B$9-E119))</f>
        <v>0</v>
      </c>
      <c r="F170" s="95" cm="1">
        <f t="array" aca="1" ref="F170" ca="1">IF(Main!$B$9=0,0,PRODUCT(1-F$103:F$126/Main!$B$9)*F119/(Main!$B$9-F119))</f>
        <v>0</v>
      </c>
      <c r="G170" s="95" cm="1">
        <f t="array" aca="1" ref="G170" ca="1">IF(Main!$B$9=0,0,PRODUCT(1-G$103:G$126/Main!$B$9)*G119/(Main!$B$9-G119))</f>
        <v>0</v>
      </c>
      <c r="H170" s="95" cm="1">
        <f t="array" aca="1" ref="H170" ca="1">IF(Main!$B$9=0,0,PRODUCT(1-H$103:H$126/Main!$B$9)*H119/(Main!$B$9-H119))</f>
        <v>0</v>
      </c>
      <c r="I170" s="95" cm="1">
        <f t="array" aca="1" ref="I170" ca="1">IF(Main!$B$9=0,0,PRODUCT(1-I$103:I$126/Main!$B$9)*I119/(Main!$B$9-I119))</f>
        <v>0</v>
      </c>
      <c r="J170" s="95" cm="1">
        <f t="array" aca="1" ref="J170" ca="1">IF(Main!$B$9=0,0,PRODUCT(1-J$103:J$126/Main!$B$9)*J119/(Main!$B$9-J119))</f>
        <v>0</v>
      </c>
      <c r="K170" s="95" cm="1">
        <f t="array" aca="1" ref="K170" ca="1">IF(Main!$B$9=0,0,PRODUCT(1-K$103:K$126/Main!$B$9)*K119/(Main!$B$9-K119))</f>
        <v>0</v>
      </c>
      <c r="L170" s="95" cm="1">
        <f t="array" aca="1" ref="L170" ca="1">IF(Main!$B$9=0,0,PRODUCT(1-L$103:L$126/Main!$B$9)*L119/(Main!$B$9-L119))</f>
        <v>0</v>
      </c>
      <c r="M170" s="95" cm="1">
        <f t="array" aca="1" ref="M170" ca="1">IF(Main!$B$9=0,0,PRODUCT(1-M$103:M$126/Main!$B$9)*M119/(Main!$B$9-M119))</f>
        <v>0</v>
      </c>
      <c r="N170" s="95" cm="1">
        <f t="array" aca="1" ref="N170" ca="1">IF(Main!$B$9=0,0,PRODUCT(1-N$103:N$126/Main!$B$9)*N119/(Main!$B$9-N119))</f>
        <v>0</v>
      </c>
      <c r="O170" s="95" cm="1">
        <f t="array" aca="1" ref="O170" ca="1">IF(Main!$B$9=0,0,PRODUCT(1-O$103:O$126/Main!$B$9)*O119/(Main!$B$9-O119))</f>
        <v>0</v>
      </c>
      <c r="P170" s="95" cm="1">
        <f t="array" aca="1" ref="P170" ca="1">IF(Main!$B$9=0,0,PRODUCT(1-P$103:P$126/Main!$B$9)*P119/(Main!$B$9-P119))</f>
        <v>0</v>
      </c>
      <c r="Q170" s="95" cm="1">
        <f t="array" aca="1" ref="Q170" ca="1">IF(Main!$B$9=0,0,PRODUCT(1-Q$103:Q$126/Main!$B$9)*Q119/(Main!$B$9-Q119))</f>
        <v>0</v>
      </c>
      <c r="R170" s="95" cm="1">
        <f t="array" aca="1" ref="R170" ca="1">IF(Main!$B$9=0,0,PRODUCT(1-R$103:R$126/Main!$B$9)*R119/(Main!$B$9-R119))</f>
        <v>0</v>
      </c>
      <c r="S170" s="95" cm="1">
        <f t="array" aca="1" ref="S170" ca="1">IF(Main!$B$9=0,0,PRODUCT(1-S$103:S$126/Main!$B$9)*S119/(Main!$B$9-S119))</f>
        <v>0</v>
      </c>
      <c r="T170" s="95" cm="1">
        <f t="array" aca="1" ref="T170" ca="1">IF(Main!$B$9=0,0,PRODUCT(1-T$103:T$126/Main!$B$9)*T119/(Main!$B$9-T119))</f>
        <v>0</v>
      </c>
      <c r="U170" s="95" cm="1">
        <f t="array" aca="1" ref="U170" ca="1">IF(Main!$B$9=0,0,PRODUCT(1-U$103:U$126/Main!$B$9)*U119/(Main!$B$9-U119))</f>
        <v>0</v>
      </c>
      <c r="V170" s="95" cm="1">
        <f t="array" aca="1" ref="V170" ca="1">IF(Main!$B$9=0,0,PRODUCT(1-V$103:V$126/Main!$B$9)*V119/(Main!$B$9-V119))</f>
        <v>0</v>
      </c>
      <c r="W170" s="95" cm="1">
        <f t="array" aca="1" ref="W170" ca="1">IF(Main!$B$9=0,0,PRODUCT(1-W$103:W$126/Main!$B$9)*W119/(Main!$B$9-W119))</f>
        <v>0</v>
      </c>
      <c r="X170" s="95" cm="1">
        <f t="array" aca="1" ref="X170" ca="1">IF(Main!$B$9=0,0,PRODUCT(1-X$103:X$126/Main!$B$9)*X119/(Main!$B$9-X119))</f>
        <v>0</v>
      </c>
      <c r="Y170" s="95" cm="1">
        <f t="array" aca="1" ref="Y170" ca="1">IF(Main!$B$9=0,0,PRODUCT(1-Y$103:Y$126/Main!$B$9)*Y119/(Main!$B$9-Y119))</f>
        <v>0</v>
      </c>
      <c r="Z170" s="95" cm="1">
        <f t="array" aca="1" ref="Z170" ca="1">IF(Main!$B$9=0,0,PRODUCT(1-Z$103:Z$126/Main!$B$9)*Z119/(Main!$B$9-Z119))</f>
        <v>0</v>
      </c>
      <c r="AA170" s="95" cm="1">
        <f t="array" aca="1" ref="AA170" ca="1">IF(Main!$B$9=0,0,PRODUCT(1-AA$103:AA$126/Main!$B$9)*AA119/(Main!$B$9-AA119))</f>
        <v>0</v>
      </c>
      <c r="AB170" s="95" cm="1">
        <f t="array" aca="1" ref="AB170" ca="1">IF(Main!$B$9=0,0,PRODUCT(1-AB$103:AB$126/Main!$B$9)*AB119/(Main!$B$9-AB119))</f>
        <v>0</v>
      </c>
      <c r="AC170" s="95" cm="1">
        <f t="array" aca="1" ref="AC170" ca="1">IF(Main!$B$9=0,0,PRODUCT(1-AC$103:AC$126/Main!$B$9)*AC119/(Main!$B$9-AC119))</f>
        <v>0</v>
      </c>
      <c r="AD170" s="95" cm="1">
        <f t="array" aca="1" ref="AD170" ca="1">IF(Main!$B$9=0,0,PRODUCT(1-AD$103:AD$126/Main!$B$9)*AD119/(Main!$B$9-AD119))</f>
        <v>0</v>
      </c>
      <c r="AE170" s="95" cm="1">
        <f t="array" aca="1" ref="AE170" ca="1">IF(Main!$B$9=0,0,PRODUCT(1-AE$103:AE$126/Main!$B$9)*AE119/(Main!$B$9-AE119))</f>
        <v>0</v>
      </c>
      <c r="AF170" s="95" cm="1">
        <f t="array" aca="1" ref="AF170" ca="1">IF(Main!$B$9=0,0,PRODUCT(1-AF$103:AF$126/Main!$B$9)*AF119/(Main!$B$9-AF119))</f>
        <v>0</v>
      </c>
      <c r="AG170" s="95" cm="1">
        <f t="array" aca="1" ref="AG170" ca="1">IF(Main!$B$9=0,0,PRODUCT(1-AG$103:AG$126/Main!$B$9)*AG119/(Main!$B$9-AG119))</f>
        <v>0</v>
      </c>
      <c r="AH170" s="95" cm="1">
        <f t="array" aca="1" ref="AH170" ca="1">IF(Main!$B$9=0,0,PRODUCT(1-AH$103:AH$126/Main!$B$9)*AH119/(Main!$B$9-AH119))</f>
        <v>0</v>
      </c>
      <c r="AI170" s="95" cm="1">
        <f t="array" aca="1" ref="AI170" ca="1">IF(Main!$B$9=0,0,PRODUCT(1-AI$103:AI$126/Main!$B$9)*AI119/(Main!$B$9-AI119))</f>
        <v>0</v>
      </c>
      <c r="AJ170" s="95" cm="1">
        <f t="array" aca="1" ref="AJ170" ca="1">IF(Main!$B$9=0,0,PRODUCT(1-AJ$103:AJ$126/Main!$B$9)*AJ119/(Main!$B$9-AJ119))</f>
        <v>0</v>
      </c>
      <c r="AK170" s="14"/>
      <c r="AL170" s="14"/>
      <c r="AM170" s="95" cm="1">
        <f t="array" ref="AM170">IF(Main!$B$10=0,0,PRODUCT(1-AM$103:AM$126/Main!$B$10)*AM119/(Main!$B$10-AM119))</f>
        <v>0</v>
      </c>
      <c r="AN170" s="95" cm="1">
        <f t="array" ref="AN170">IF(Main!$B$10=0,0,PRODUCT(1-AN$103:AN$126/Main!$B$10)*AN119/(Main!$B$10-AN119))</f>
        <v>0</v>
      </c>
      <c r="AO170" s="95" cm="1">
        <f t="array" ref="AO170">IF(Main!$B$10=0,0,PRODUCT(1-AO$103:AO$126/Main!$B$10)*AO119/(Main!$B$10-AO119))</f>
        <v>0</v>
      </c>
      <c r="AP170" s="95" cm="1">
        <f t="array" ref="AP170">IF(Main!$B$10=0,0,PRODUCT(1-AP$103:AP$126/Main!$B$10)*AP119/(Main!$B$10-AP119))</f>
        <v>0</v>
      </c>
      <c r="AQ170" s="95" cm="1">
        <f t="array" ref="AQ170">IF(Main!$B$10=0,0,PRODUCT(1-AQ$103:AQ$126/Main!$B$10)*AQ119/(Main!$B$10-AQ119))</f>
        <v>0</v>
      </c>
      <c r="AR170" s="95" cm="1">
        <f t="array" ref="AR170">IF(Main!$B$10=0,0,PRODUCT(1-AR$103:AR$126/Main!$B$10)*AR119/(Main!$B$10-AR119))</f>
        <v>0</v>
      </c>
      <c r="AS170" s="95" cm="1">
        <f t="array" ref="AS170">IF(Main!$B$10=0,0,PRODUCT(1-AS$103:AS$126/Main!$B$10)*AS119/(Main!$B$10-AS119))</f>
        <v>0</v>
      </c>
      <c r="AT170" s="95" cm="1">
        <f t="array" ref="AT170">IF(Main!$B$10=0,0,PRODUCT(1-AT$103:AT$126/Main!$B$10)*AT119/(Main!$B$10-AT119))</f>
        <v>0</v>
      </c>
      <c r="AU170" s="95" cm="1">
        <f t="array" ref="AU170">IF(Main!$B$10=0,0,PRODUCT(1-AU$103:AU$126/Main!$B$10)*AU119/(Main!$B$10-AU119))</f>
        <v>0</v>
      </c>
      <c r="AV170" s="95" cm="1">
        <f t="array" ref="AV170">IF(Main!$B$10=0,0,PRODUCT(1-AV$103:AV$126/Main!$B$10)*AV119/(Main!$B$10-AV119))</f>
        <v>0</v>
      </c>
      <c r="AW170" s="95" cm="1">
        <f t="array" ref="AW170">IF(Main!$B$10=0,0,PRODUCT(1-AW$103:AW$126/Main!$B$10)*AW119/(Main!$B$10-AW119))</f>
        <v>0</v>
      </c>
      <c r="AX170" s="95" cm="1">
        <f t="array" ref="AX170">IF(Main!$B$10=0,0,PRODUCT(1-AX$103:AX$126/Main!$B$10)*AX119/(Main!$B$10-AX119))</f>
        <v>0</v>
      </c>
      <c r="AY170" s="95" cm="1">
        <f t="array" ref="AY170">IF(Main!$B$10=0,0,PRODUCT(1-AY$103:AY$126/Main!$B$10)*AY119/(Main!$B$10-AY119))</f>
        <v>0</v>
      </c>
      <c r="AZ170" s="95" cm="1">
        <f t="array" ref="AZ170">IF(Main!$B$10=0,0,PRODUCT(1-AZ$103:AZ$126/Main!$B$10)*AZ119/(Main!$B$10-AZ119))</f>
        <v>0</v>
      </c>
      <c r="BA170" s="95" cm="1">
        <f t="array" ref="BA170">IF(Main!$B$10=0,0,PRODUCT(1-BA$103:BA$126/Main!$B$10)*BA119/(Main!$B$10-BA119))</f>
        <v>0</v>
      </c>
      <c r="BB170" s="95" cm="1">
        <f t="array" ref="BB170">IF(Main!$B$10=0,0,PRODUCT(1-BB$103:BB$126/Main!$B$10)*BB119/(Main!$B$10-BB119))</f>
        <v>0</v>
      </c>
      <c r="BC170" s="95" cm="1">
        <f t="array" ref="BC170">IF(Main!$B$10=0,0,PRODUCT(1-BC$103:BC$126/Main!$B$10)*BC119/(Main!$B$10-BC119))</f>
        <v>0</v>
      </c>
      <c r="BD170" s="95" cm="1">
        <f t="array" ref="BD170">IF(Main!$B$10=0,0,PRODUCT(1-BD$103:BD$126/Main!$B$10)*BD119/(Main!$B$10-BD119))</f>
        <v>0</v>
      </c>
      <c r="BE170" s="95" cm="1">
        <f t="array" ref="BE170">IF(Main!$B$10=0,0,PRODUCT(1-BE$103:BE$126/Main!$B$10)*BE119/(Main!$B$10-BE119))</f>
        <v>0</v>
      </c>
      <c r="BF170" s="95" cm="1">
        <f t="array" ref="BF170">IF(Main!$B$10=0,0,PRODUCT(1-BF$103:BF$126/Main!$B$10)*BF119/(Main!$B$10-BF119))</f>
        <v>0</v>
      </c>
      <c r="BG170" s="95" cm="1">
        <f t="array" ref="BG170">IF(Main!$B$10=0,0,PRODUCT(1-BG$103:BG$126/Main!$B$10)*BG119/(Main!$B$10-BG119))</f>
        <v>0</v>
      </c>
      <c r="BH170" s="95" cm="1">
        <f t="array" ref="BH170">IF(Main!$B$10=0,0,PRODUCT(1-BH$103:BH$126/Main!$B$10)*BH119/(Main!$B$10-BH119))</f>
        <v>0</v>
      </c>
      <c r="BI170" s="95" cm="1">
        <f t="array" ref="BI170">IF(Main!$B$10=0,0,PRODUCT(1-BI$103:BI$126/Main!$B$10)*BI119/(Main!$B$10-BI119))</f>
        <v>0</v>
      </c>
      <c r="BJ170" s="95" cm="1">
        <f t="array" ref="BJ170">IF(Main!$B$10=0,0,PRODUCT(1-BJ$103:BJ$126/Main!$B$10)*BJ119/(Main!$B$10-BJ119))</f>
        <v>0</v>
      </c>
      <c r="BK170" s="95" cm="1">
        <f t="array" ref="BK170">IF(Main!$B$10=0,0,PRODUCT(1-BK$103:BK$126/Main!$B$10)*BK119/(Main!$B$10-BK119))</f>
        <v>0</v>
      </c>
      <c r="BL170" s="95" cm="1">
        <f t="array" ref="BL170">IF(Main!$B$10=0,0,PRODUCT(1-BL$103:BL$126/Main!$B$10)*BL119/(Main!$B$10-BL119))</f>
        <v>0</v>
      </c>
      <c r="BM170" s="95" cm="1">
        <f t="array" ref="BM170">IF(Main!$B$10=0,0,PRODUCT(1-BM$103:BM$126/Main!$B$10)*BM119/(Main!$B$10-BM119))</f>
        <v>0</v>
      </c>
      <c r="BN170" s="95" cm="1">
        <f t="array" ref="BN170">IF(Main!$B$10=0,0,PRODUCT(1-BN$103:BN$126/Main!$B$10)*BN119/(Main!$B$10-BN119))</f>
        <v>0</v>
      </c>
      <c r="BO170" s="95" cm="1">
        <f t="array" ref="BO170">IF(Main!$B$10=0,0,PRODUCT(1-BO$103:BO$126/Main!$B$10)*BO119/(Main!$B$10-BO119))</f>
        <v>0</v>
      </c>
      <c r="BP170" s="95" cm="1">
        <f t="array" ref="BP170">IF(Main!$B$10=0,0,PRODUCT(1-BP$103:BP$126/Main!$B$10)*BP119/(Main!$B$10-BP119))</f>
        <v>0</v>
      </c>
      <c r="BQ170" s="95" cm="1">
        <f t="array" ref="BQ170">IF(Main!$B$10=0,0,PRODUCT(1-BQ$103:BQ$126/Main!$B$10)*BQ119/(Main!$B$10-BQ119))</f>
        <v>0</v>
      </c>
      <c r="BR170" s="95" cm="1">
        <f t="array" ref="BR170">IF(Main!$B$10=0,0,PRODUCT(1-BR$103:BR$126/Main!$B$10)*BR119/(Main!$B$10-BR119))</f>
        <v>0</v>
      </c>
    </row>
    <row r="171" spans="2:70" ht="10.5" x14ac:dyDescent="0.25">
      <c r="B171" s="8" t="s">
        <v>183</v>
      </c>
      <c r="C171" s="8"/>
      <c r="D171" s="8"/>
      <c r="E171" s="95" cm="1">
        <f t="array" aca="1" ref="E171" ca="1">IF(Main!$B$9=0,0,PRODUCT(1-E$103:E$126/Main!$B$9)*E120/(Main!$B$9-E120))</f>
        <v>0</v>
      </c>
      <c r="F171" s="95" cm="1">
        <f t="array" aca="1" ref="F171" ca="1">IF(Main!$B$9=0,0,PRODUCT(1-F$103:F$126/Main!$B$9)*F120/(Main!$B$9-F120))</f>
        <v>0</v>
      </c>
      <c r="G171" s="95" cm="1">
        <f t="array" aca="1" ref="G171" ca="1">IF(Main!$B$9=0,0,PRODUCT(1-G$103:G$126/Main!$B$9)*G120/(Main!$B$9-G120))</f>
        <v>0</v>
      </c>
      <c r="H171" s="95" cm="1">
        <f t="array" aca="1" ref="H171" ca="1">IF(Main!$B$9=0,0,PRODUCT(1-H$103:H$126/Main!$B$9)*H120/(Main!$B$9-H120))</f>
        <v>0</v>
      </c>
      <c r="I171" s="95" cm="1">
        <f t="array" aca="1" ref="I171" ca="1">IF(Main!$B$9=0,0,PRODUCT(1-I$103:I$126/Main!$B$9)*I120/(Main!$B$9-I120))</f>
        <v>0</v>
      </c>
      <c r="J171" s="95" cm="1">
        <f t="array" aca="1" ref="J171" ca="1">IF(Main!$B$9=0,0,PRODUCT(1-J$103:J$126/Main!$B$9)*J120/(Main!$B$9-J120))</f>
        <v>0</v>
      </c>
      <c r="K171" s="95" cm="1">
        <f t="array" aca="1" ref="K171" ca="1">IF(Main!$B$9=0,0,PRODUCT(1-K$103:K$126/Main!$B$9)*K120/(Main!$B$9-K120))</f>
        <v>0</v>
      </c>
      <c r="L171" s="95" cm="1">
        <f t="array" aca="1" ref="L171" ca="1">IF(Main!$B$9=0,0,PRODUCT(1-L$103:L$126/Main!$B$9)*L120/(Main!$B$9-L120))</f>
        <v>0</v>
      </c>
      <c r="M171" s="95" cm="1">
        <f t="array" aca="1" ref="M171" ca="1">IF(Main!$B$9=0,0,PRODUCT(1-M$103:M$126/Main!$B$9)*M120/(Main!$B$9-M120))</f>
        <v>0</v>
      </c>
      <c r="N171" s="95" cm="1">
        <f t="array" aca="1" ref="N171" ca="1">IF(Main!$B$9=0,0,PRODUCT(1-N$103:N$126/Main!$B$9)*N120/(Main!$B$9-N120))</f>
        <v>0</v>
      </c>
      <c r="O171" s="95" cm="1">
        <f t="array" aca="1" ref="O171" ca="1">IF(Main!$B$9=0,0,PRODUCT(1-O$103:O$126/Main!$B$9)*O120/(Main!$B$9-O120))</f>
        <v>0</v>
      </c>
      <c r="P171" s="95" cm="1">
        <f t="array" aca="1" ref="P171" ca="1">IF(Main!$B$9=0,0,PRODUCT(1-P$103:P$126/Main!$B$9)*P120/(Main!$B$9-P120))</f>
        <v>0</v>
      </c>
      <c r="Q171" s="95" cm="1">
        <f t="array" aca="1" ref="Q171" ca="1">IF(Main!$B$9=0,0,PRODUCT(1-Q$103:Q$126/Main!$B$9)*Q120/(Main!$B$9-Q120))</f>
        <v>0</v>
      </c>
      <c r="R171" s="95" cm="1">
        <f t="array" aca="1" ref="R171" ca="1">IF(Main!$B$9=0,0,PRODUCT(1-R$103:R$126/Main!$B$9)*R120/(Main!$B$9-R120))</f>
        <v>0</v>
      </c>
      <c r="S171" s="95" cm="1">
        <f t="array" aca="1" ref="S171" ca="1">IF(Main!$B$9=0,0,PRODUCT(1-S$103:S$126/Main!$B$9)*S120/(Main!$B$9-S120))</f>
        <v>0</v>
      </c>
      <c r="T171" s="95" cm="1">
        <f t="array" aca="1" ref="T171" ca="1">IF(Main!$B$9=0,0,PRODUCT(1-T$103:T$126/Main!$B$9)*T120/(Main!$B$9-T120))</f>
        <v>0</v>
      </c>
      <c r="U171" s="95" cm="1">
        <f t="array" aca="1" ref="U171" ca="1">IF(Main!$B$9=0,0,PRODUCT(1-U$103:U$126/Main!$B$9)*U120/(Main!$B$9-U120))</f>
        <v>0</v>
      </c>
      <c r="V171" s="95" cm="1">
        <f t="array" aca="1" ref="V171" ca="1">IF(Main!$B$9=0,0,PRODUCT(1-V$103:V$126/Main!$B$9)*V120/(Main!$B$9-V120))</f>
        <v>0</v>
      </c>
      <c r="W171" s="95" cm="1">
        <f t="array" aca="1" ref="W171" ca="1">IF(Main!$B$9=0,0,PRODUCT(1-W$103:W$126/Main!$B$9)*W120/(Main!$B$9-W120))</f>
        <v>0</v>
      </c>
      <c r="X171" s="95" cm="1">
        <f t="array" aca="1" ref="X171" ca="1">IF(Main!$B$9=0,0,PRODUCT(1-X$103:X$126/Main!$B$9)*X120/(Main!$B$9-X120))</f>
        <v>0</v>
      </c>
      <c r="Y171" s="95" cm="1">
        <f t="array" aca="1" ref="Y171" ca="1">IF(Main!$B$9=0,0,PRODUCT(1-Y$103:Y$126/Main!$B$9)*Y120/(Main!$B$9-Y120))</f>
        <v>0</v>
      </c>
      <c r="Z171" s="95" cm="1">
        <f t="array" aca="1" ref="Z171" ca="1">IF(Main!$B$9=0,0,PRODUCT(1-Z$103:Z$126/Main!$B$9)*Z120/(Main!$B$9-Z120))</f>
        <v>0</v>
      </c>
      <c r="AA171" s="95" cm="1">
        <f t="array" aca="1" ref="AA171" ca="1">IF(Main!$B$9=0,0,PRODUCT(1-AA$103:AA$126/Main!$B$9)*AA120/(Main!$B$9-AA120))</f>
        <v>0</v>
      </c>
      <c r="AB171" s="95" cm="1">
        <f t="array" aca="1" ref="AB171" ca="1">IF(Main!$B$9=0,0,PRODUCT(1-AB$103:AB$126/Main!$B$9)*AB120/(Main!$B$9-AB120))</f>
        <v>0</v>
      </c>
      <c r="AC171" s="95" cm="1">
        <f t="array" aca="1" ref="AC171" ca="1">IF(Main!$B$9=0,0,PRODUCT(1-AC$103:AC$126/Main!$B$9)*AC120/(Main!$B$9-AC120))</f>
        <v>0</v>
      </c>
      <c r="AD171" s="95" cm="1">
        <f t="array" aca="1" ref="AD171" ca="1">IF(Main!$B$9=0,0,PRODUCT(1-AD$103:AD$126/Main!$B$9)*AD120/(Main!$B$9-AD120))</f>
        <v>0</v>
      </c>
      <c r="AE171" s="95" cm="1">
        <f t="array" aca="1" ref="AE171" ca="1">IF(Main!$B$9=0,0,PRODUCT(1-AE$103:AE$126/Main!$B$9)*AE120/(Main!$B$9-AE120))</f>
        <v>0</v>
      </c>
      <c r="AF171" s="95" cm="1">
        <f t="array" aca="1" ref="AF171" ca="1">IF(Main!$B$9=0,0,PRODUCT(1-AF$103:AF$126/Main!$B$9)*AF120/(Main!$B$9-AF120))</f>
        <v>0</v>
      </c>
      <c r="AG171" s="95" cm="1">
        <f t="array" aca="1" ref="AG171" ca="1">IF(Main!$B$9=0,0,PRODUCT(1-AG$103:AG$126/Main!$B$9)*AG120/(Main!$B$9-AG120))</f>
        <v>0</v>
      </c>
      <c r="AH171" s="95" cm="1">
        <f t="array" aca="1" ref="AH171" ca="1">IF(Main!$B$9=0,0,PRODUCT(1-AH$103:AH$126/Main!$B$9)*AH120/(Main!$B$9-AH120))</f>
        <v>0</v>
      </c>
      <c r="AI171" s="95" cm="1">
        <f t="array" aca="1" ref="AI171" ca="1">IF(Main!$B$9=0,0,PRODUCT(1-AI$103:AI$126/Main!$B$9)*AI120/(Main!$B$9-AI120))</f>
        <v>0</v>
      </c>
      <c r="AJ171" s="95" cm="1">
        <f t="array" aca="1" ref="AJ171" ca="1">IF(Main!$B$9=0,0,PRODUCT(1-AJ$103:AJ$126/Main!$B$9)*AJ120/(Main!$B$9-AJ120))</f>
        <v>0</v>
      </c>
      <c r="AK171" s="14"/>
      <c r="AL171" s="14"/>
      <c r="AM171" s="95" cm="1">
        <f t="array" ref="AM171">IF(Main!$B$10=0,0,PRODUCT(1-AM$103:AM$126/Main!$B$10)*AM120/(Main!$B$10-AM120))</f>
        <v>0</v>
      </c>
      <c r="AN171" s="95" cm="1">
        <f t="array" ref="AN171">IF(Main!$B$10=0,0,PRODUCT(1-AN$103:AN$126/Main!$B$10)*AN120/(Main!$B$10-AN120))</f>
        <v>0</v>
      </c>
      <c r="AO171" s="95" cm="1">
        <f t="array" ref="AO171">IF(Main!$B$10=0,0,PRODUCT(1-AO$103:AO$126/Main!$B$10)*AO120/(Main!$B$10-AO120))</f>
        <v>0</v>
      </c>
      <c r="AP171" s="95" cm="1">
        <f t="array" ref="AP171">IF(Main!$B$10=0,0,PRODUCT(1-AP$103:AP$126/Main!$B$10)*AP120/(Main!$B$10-AP120))</f>
        <v>0</v>
      </c>
      <c r="AQ171" s="95" cm="1">
        <f t="array" ref="AQ171">IF(Main!$B$10=0,0,PRODUCT(1-AQ$103:AQ$126/Main!$B$10)*AQ120/(Main!$B$10-AQ120))</f>
        <v>0</v>
      </c>
      <c r="AR171" s="95" cm="1">
        <f t="array" ref="AR171">IF(Main!$B$10=0,0,PRODUCT(1-AR$103:AR$126/Main!$B$10)*AR120/(Main!$B$10-AR120))</f>
        <v>0</v>
      </c>
      <c r="AS171" s="95" cm="1">
        <f t="array" ref="AS171">IF(Main!$B$10=0,0,PRODUCT(1-AS$103:AS$126/Main!$B$10)*AS120/(Main!$B$10-AS120))</f>
        <v>0</v>
      </c>
      <c r="AT171" s="95" cm="1">
        <f t="array" ref="AT171">IF(Main!$B$10=0,0,PRODUCT(1-AT$103:AT$126/Main!$B$10)*AT120/(Main!$B$10-AT120))</f>
        <v>0</v>
      </c>
      <c r="AU171" s="95" cm="1">
        <f t="array" ref="AU171">IF(Main!$B$10=0,0,PRODUCT(1-AU$103:AU$126/Main!$B$10)*AU120/(Main!$B$10-AU120))</f>
        <v>0</v>
      </c>
      <c r="AV171" s="95" cm="1">
        <f t="array" ref="AV171">IF(Main!$B$10=0,0,PRODUCT(1-AV$103:AV$126/Main!$B$10)*AV120/(Main!$B$10-AV120))</f>
        <v>0</v>
      </c>
      <c r="AW171" s="95" cm="1">
        <f t="array" ref="AW171">IF(Main!$B$10=0,0,PRODUCT(1-AW$103:AW$126/Main!$B$10)*AW120/(Main!$B$10-AW120))</f>
        <v>0</v>
      </c>
      <c r="AX171" s="95" cm="1">
        <f t="array" ref="AX171">IF(Main!$B$10=0,0,PRODUCT(1-AX$103:AX$126/Main!$B$10)*AX120/(Main!$B$10-AX120))</f>
        <v>0</v>
      </c>
      <c r="AY171" s="95" cm="1">
        <f t="array" ref="AY171">IF(Main!$B$10=0,0,PRODUCT(1-AY$103:AY$126/Main!$B$10)*AY120/(Main!$B$10-AY120))</f>
        <v>0</v>
      </c>
      <c r="AZ171" s="95" cm="1">
        <f t="array" ref="AZ171">IF(Main!$B$10=0,0,PRODUCT(1-AZ$103:AZ$126/Main!$B$10)*AZ120/(Main!$B$10-AZ120))</f>
        <v>0</v>
      </c>
      <c r="BA171" s="95" cm="1">
        <f t="array" ref="BA171">IF(Main!$B$10=0,0,PRODUCT(1-BA$103:BA$126/Main!$B$10)*BA120/(Main!$B$10-BA120))</f>
        <v>0</v>
      </c>
      <c r="BB171" s="95" cm="1">
        <f t="array" ref="BB171">IF(Main!$B$10=0,0,PRODUCT(1-BB$103:BB$126/Main!$B$10)*BB120/(Main!$B$10-BB120))</f>
        <v>0</v>
      </c>
      <c r="BC171" s="95" cm="1">
        <f t="array" ref="BC171">IF(Main!$B$10=0,0,PRODUCT(1-BC$103:BC$126/Main!$B$10)*BC120/(Main!$B$10-BC120))</f>
        <v>0</v>
      </c>
      <c r="BD171" s="95" cm="1">
        <f t="array" ref="BD171">IF(Main!$B$10=0,0,PRODUCT(1-BD$103:BD$126/Main!$B$10)*BD120/(Main!$B$10-BD120))</f>
        <v>0</v>
      </c>
      <c r="BE171" s="95" cm="1">
        <f t="array" ref="BE171">IF(Main!$B$10=0,0,PRODUCT(1-BE$103:BE$126/Main!$B$10)*BE120/(Main!$B$10-BE120))</f>
        <v>0</v>
      </c>
      <c r="BF171" s="95" cm="1">
        <f t="array" ref="BF171">IF(Main!$B$10=0,0,PRODUCT(1-BF$103:BF$126/Main!$B$10)*BF120/(Main!$B$10-BF120))</f>
        <v>0</v>
      </c>
      <c r="BG171" s="95" cm="1">
        <f t="array" ref="BG171">IF(Main!$B$10=0,0,PRODUCT(1-BG$103:BG$126/Main!$B$10)*BG120/(Main!$B$10-BG120))</f>
        <v>0</v>
      </c>
      <c r="BH171" s="95" cm="1">
        <f t="array" ref="BH171">IF(Main!$B$10=0,0,PRODUCT(1-BH$103:BH$126/Main!$B$10)*BH120/(Main!$B$10-BH120))</f>
        <v>0</v>
      </c>
      <c r="BI171" s="95" cm="1">
        <f t="array" ref="BI171">IF(Main!$B$10=0,0,PRODUCT(1-BI$103:BI$126/Main!$B$10)*BI120/(Main!$B$10-BI120))</f>
        <v>0</v>
      </c>
      <c r="BJ171" s="95" cm="1">
        <f t="array" ref="BJ171">IF(Main!$B$10=0,0,PRODUCT(1-BJ$103:BJ$126/Main!$B$10)*BJ120/(Main!$B$10-BJ120))</f>
        <v>0</v>
      </c>
      <c r="BK171" s="95" cm="1">
        <f t="array" ref="BK171">IF(Main!$B$10=0,0,PRODUCT(1-BK$103:BK$126/Main!$B$10)*BK120/(Main!$B$10-BK120))</f>
        <v>0</v>
      </c>
      <c r="BL171" s="95" cm="1">
        <f t="array" ref="BL171">IF(Main!$B$10=0,0,PRODUCT(1-BL$103:BL$126/Main!$B$10)*BL120/(Main!$B$10-BL120))</f>
        <v>0</v>
      </c>
      <c r="BM171" s="95" cm="1">
        <f t="array" ref="BM171">IF(Main!$B$10=0,0,PRODUCT(1-BM$103:BM$126/Main!$B$10)*BM120/(Main!$B$10-BM120))</f>
        <v>0</v>
      </c>
      <c r="BN171" s="95" cm="1">
        <f t="array" ref="BN171">IF(Main!$B$10=0,0,PRODUCT(1-BN$103:BN$126/Main!$B$10)*BN120/(Main!$B$10-BN120))</f>
        <v>0</v>
      </c>
      <c r="BO171" s="95" cm="1">
        <f t="array" ref="BO171">IF(Main!$B$10=0,0,PRODUCT(1-BO$103:BO$126/Main!$B$10)*BO120/(Main!$B$10-BO120))</f>
        <v>0</v>
      </c>
      <c r="BP171" s="95" cm="1">
        <f t="array" ref="BP171">IF(Main!$B$10=0,0,PRODUCT(1-BP$103:BP$126/Main!$B$10)*BP120/(Main!$B$10-BP120))</f>
        <v>0</v>
      </c>
      <c r="BQ171" s="95" cm="1">
        <f t="array" ref="BQ171">IF(Main!$B$10=0,0,PRODUCT(1-BQ$103:BQ$126/Main!$B$10)*BQ120/(Main!$B$10-BQ120))</f>
        <v>0</v>
      </c>
      <c r="BR171" s="95" cm="1">
        <f t="array" ref="BR171">IF(Main!$B$10=0,0,PRODUCT(1-BR$103:BR$126/Main!$B$10)*BR120/(Main!$B$10-BR120))</f>
        <v>0</v>
      </c>
    </row>
    <row r="172" spans="2:70" ht="10.5" x14ac:dyDescent="0.25">
      <c r="B172" s="8" t="s">
        <v>184</v>
      </c>
      <c r="C172" s="8"/>
      <c r="D172" s="8"/>
      <c r="E172" s="95" cm="1">
        <f t="array" aca="1" ref="E172" ca="1">IF(Main!$B$9=0,0,PRODUCT(1-E$103:E$126/Main!$B$9)*E121/(Main!$B$9-E121))</f>
        <v>0</v>
      </c>
      <c r="F172" s="95" cm="1">
        <f t="array" aca="1" ref="F172" ca="1">IF(Main!$B$9=0,0,PRODUCT(1-F$103:F$126/Main!$B$9)*F121/(Main!$B$9-F121))</f>
        <v>0</v>
      </c>
      <c r="G172" s="95" cm="1">
        <f t="array" aca="1" ref="G172" ca="1">IF(Main!$B$9=0,0,PRODUCT(1-G$103:G$126/Main!$B$9)*G121/(Main!$B$9-G121))</f>
        <v>0</v>
      </c>
      <c r="H172" s="95" cm="1">
        <f t="array" aca="1" ref="H172" ca="1">IF(Main!$B$9=0,0,PRODUCT(1-H$103:H$126/Main!$B$9)*H121/(Main!$B$9-H121))</f>
        <v>0</v>
      </c>
      <c r="I172" s="95" cm="1">
        <f t="array" aca="1" ref="I172" ca="1">IF(Main!$B$9=0,0,PRODUCT(1-I$103:I$126/Main!$B$9)*I121/(Main!$B$9-I121))</f>
        <v>0</v>
      </c>
      <c r="J172" s="95" cm="1">
        <f t="array" aca="1" ref="J172" ca="1">IF(Main!$B$9=0,0,PRODUCT(1-J$103:J$126/Main!$B$9)*J121/(Main!$B$9-J121))</f>
        <v>0</v>
      </c>
      <c r="K172" s="95" cm="1">
        <f t="array" aca="1" ref="K172" ca="1">IF(Main!$B$9=0,0,PRODUCT(1-K$103:K$126/Main!$B$9)*K121/(Main!$B$9-K121))</f>
        <v>0</v>
      </c>
      <c r="L172" s="95" cm="1">
        <f t="array" aca="1" ref="L172" ca="1">IF(Main!$B$9=0,0,PRODUCT(1-L$103:L$126/Main!$B$9)*L121/(Main!$B$9-L121))</f>
        <v>0</v>
      </c>
      <c r="M172" s="95" cm="1">
        <f t="array" aca="1" ref="M172" ca="1">IF(Main!$B$9=0,0,PRODUCT(1-M$103:M$126/Main!$B$9)*M121/(Main!$B$9-M121))</f>
        <v>0</v>
      </c>
      <c r="N172" s="95" cm="1">
        <f t="array" aca="1" ref="N172" ca="1">IF(Main!$B$9=0,0,PRODUCT(1-N$103:N$126/Main!$B$9)*N121/(Main!$B$9-N121))</f>
        <v>0</v>
      </c>
      <c r="O172" s="95" cm="1">
        <f t="array" aca="1" ref="O172" ca="1">IF(Main!$B$9=0,0,PRODUCT(1-O$103:O$126/Main!$B$9)*O121/(Main!$B$9-O121))</f>
        <v>0</v>
      </c>
      <c r="P172" s="95" cm="1">
        <f t="array" aca="1" ref="P172" ca="1">IF(Main!$B$9=0,0,PRODUCT(1-P$103:P$126/Main!$B$9)*P121/(Main!$B$9-P121))</f>
        <v>0</v>
      </c>
      <c r="Q172" s="95" cm="1">
        <f t="array" aca="1" ref="Q172" ca="1">IF(Main!$B$9=0,0,PRODUCT(1-Q$103:Q$126/Main!$B$9)*Q121/(Main!$B$9-Q121))</f>
        <v>0</v>
      </c>
      <c r="R172" s="95" cm="1">
        <f t="array" aca="1" ref="R172" ca="1">IF(Main!$B$9=0,0,PRODUCT(1-R$103:R$126/Main!$B$9)*R121/(Main!$B$9-R121))</f>
        <v>0</v>
      </c>
      <c r="S172" s="95" cm="1">
        <f t="array" aca="1" ref="S172" ca="1">IF(Main!$B$9=0,0,PRODUCT(1-S$103:S$126/Main!$B$9)*S121/(Main!$B$9-S121))</f>
        <v>0</v>
      </c>
      <c r="T172" s="95" cm="1">
        <f t="array" aca="1" ref="T172" ca="1">IF(Main!$B$9=0,0,PRODUCT(1-T$103:T$126/Main!$B$9)*T121/(Main!$B$9-T121))</f>
        <v>0</v>
      </c>
      <c r="U172" s="95" cm="1">
        <f t="array" aca="1" ref="U172" ca="1">IF(Main!$B$9=0,0,PRODUCT(1-U$103:U$126/Main!$B$9)*U121/(Main!$B$9-U121))</f>
        <v>0</v>
      </c>
      <c r="V172" s="95" cm="1">
        <f t="array" aca="1" ref="V172" ca="1">IF(Main!$B$9=0,0,PRODUCT(1-V$103:V$126/Main!$B$9)*V121/(Main!$B$9-V121))</f>
        <v>0</v>
      </c>
      <c r="W172" s="95" cm="1">
        <f t="array" aca="1" ref="W172" ca="1">IF(Main!$B$9=0,0,PRODUCT(1-W$103:W$126/Main!$B$9)*W121/(Main!$B$9-W121))</f>
        <v>0</v>
      </c>
      <c r="X172" s="95" cm="1">
        <f t="array" aca="1" ref="X172" ca="1">IF(Main!$B$9=0,0,PRODUCT(1-X$103:X$126/Main!$B$9)*X121/(Main!$B$9-X121))</f>
        <v>0</v>
      </c>
      <c r="Y172" s="95" cm="1">
        <f t="array" aca="1" ref="Y172" ca="1">IF(Main!$B$9=0,0,PRODUCT(1-Y$103:Y$126/Main!$B$9)*Y121/(Main!$B$9-Y121))</f>
        <v>0</v>
      </c>
      <c r="Z172" s="95" cm="1">
        <f t="array" aca="1" ref="Z172" ca="1">IF(Main!$B$9=0,0,PRODUCT(1-Z$103:Z$126/Main!$B$9)*Z121/(Main!$B$9-Z121))</f>
        <v>0</v>
      </c>
      <c r="AA172" s="95" cm="1">
        <f t="array" aca="1" ref="AA172" ca="1">IF(Main!$B$9=0,0,PRODUCT(1-AA$103:AA$126/Main!$B$9)*AA121/(Main!$B$9-AA121))</f>
        <v>0</v>
      </c>
      <c r="AB172" s="95" cm="1">
        <f t="array" aca="1" ref="AB172" ca="1">IF(Main!$B$9=0,0,PRODUCT(1-AB$103:AB$126/Main!$B$9)*AB121/(Main!$B$9-AB121))</f>
        <v>0</v>
      </c>
      <c r="AC172" s="95" cm="1">
        <f t="array" aca="1" ref="AC172" ca="1">IF(Main!$B$9=0,0,PRODUCT(1-AC$103:AC$126/Main!$B$9)*AC121/(Main!$B$9-AC121))</f>
        <v>0</v>
      </c>
      <c r="AD172" s="95" cm="1">
        <f t="array" aca="1" ref="AD172" ca="1">IF(Main!$B$9=0,0,PRODUCT(1-AD$103:AD$126/Main!$B$9)*AD121/(Main!$B$9-AD121))</f>
        <v>0</v>
      </c>
      <c r="AE172" s="95" cm="1">
        <f t="array" aca="1" ref="AE172" ca="1">IF(Main!$B$9=0,0,PRODUCT(1-AE$103:AE$126/Main!$B$9)*AE121/(Main!$B$9-AE121))</f>
        <v>0</v>
      </c>
      <c r="AF172" s="95" cm="1">
        <f t="array" aca="1" ref="AF172" ca="1">IF(Main!$B$9=0,0,PRODUCT(1-AF$103:AF$126/Main!$B$9)*AF121/(Main!$B$9-AF121))</f>
        <v>0</v>
      </c>
      <c r="AG172" s="95" cm="1">
        <f t="array" aca="1" ref="AG172" ca="1">IF(Main!$B$9=0,0,PRODUCT(1-AG$103:AG$126/Main!$B$9)*AG121/(Main!$B$9-AG121))</f>
        <v>0</v>
      </c>
      <c r="AH172" s="95" cm="1">
        <f t="array" aca="1" ref="AH172" ca="1">IF(Main!$B$9=0,0,PRODUCT(1-AH$103:AH$126/Main!$B$9)*AH121/(Main!$B$9-AH121))</f>
        <v>0</v>
      </c>
      <c r="AI172" s="95" cm="1">
        <f t="array" aca="1" ref="AI172" ca="1">IF(Main!$B$9=0,0,PRODUCT(1-AI$103:AI$126/Main!$B$9)*AI121/(Main!$B$9-AI121))</f>
        <v>0</v>
      </c>
      <c r="AJ172" s="95" cm="1">
        <f t="array" aca="1" ref="AJ172" ca="1">IF(Main!$B$9=0,0,PRODUCT(1-AJ$103:AJ$126/Main!$B$9)*AJ121/(Main!$B$9-AJ121))</f>
        <v>0</v>
      </c>
      <c r="AK172" s="14"/>
      <c r="AL172" s="14"/>
      <c r="AM172" s="95" cm="1">
        <f t="array" ref="AM172">IF(Main!$B$10=0,0,PRODUCT(1-AM$103:AM$126/Main!$B$10)*AM121/(Main!$B$10-AM121))</f>
        <v>0</v>
      </c>
      <c r="AN172" s="95" cm="1">
        <f t="array" ref="AN172">IF(Main!$B$10=0,0,PRODUCT(1-AN$103:AN$126/Main!$B$10)*AN121/(Main!$B$10-AN121))</f>
        <v>0</v>
      </c>
      <c r="AO172" s="95" cm="1">
        <f t="array" ref="AO172">IF(Main!$B$10=0,0,PRODUCT(1-AO$103:AO$126/Main!$B$10)*AO121/(Main!$B$10-AO121))</f>
        <v>0</v>
      </c>
      <c r="AP172" s="95" cm="1">
        <f t="array" ref="AP172">IF(Main!$B$10=0,0,PRODUCT(1-AP$103:AP$126/Main!$B$10)*AP121/(Main!$B$10-AP121))</f>
        <v>0</v>
      </c>
      <c r="AQ172" s="95" cm="1">
        <f t="array" ref="AQ172">IF(Main!$B$10=0,0,PRODUCT(1-AQ$103:AQ$126/Main!$B$10)*AQ121/(Main!$B$10-AQ121))</f>
        <v>0</v>
      </c>
      <c r="AR172" s="95" cm="1">
        <f t="array" ref="AR172">IF(Main!$B$10=0,0,PRODUCT(1-AR$103:AR$126/Main!$B$10)*AR121/(Main!$B$10-AR121))</f>
        <v>0</v>
      </c>
      <c r="AS172" s="95" cm="1">
        <f t="array" ref="AS172">IF(Main!$B$10=0,0,PRODUCT(1-AS$103:AS$126/Main!$B$10)*AS121/(Main!$B$10-AS121))</f>
        <v>0</v>
      </c>
      <c r="AT172" s="95" cm="1">
        <f t="array" ref="AT172">IF(Main!$B$10=0,0,PRODUCT(1-AT$103:AT$126/Main!$B$10)*AT121/(Main!$B$10-AT121))</f>
        <v>0</v>
      </c>
      <c r="AU172" s="95" cm="1">
        <f t="array" ref="AU172">IF(Main!$B$10=0,0,PRODUCT(1-AU$103:AU$126/Main!$B$10)*AU121/(Main!$B$10-AU121))</f>
        <v>0</v>
      </c>
      <c r="AV172" s="95" cm="1">
        <f t="array" ref="AV172">IF(Main!$B$10=0,0,PRODUCT(1-AV$103:AV$126/Main!$B$10)*AV121/(Main!$B$10-AV121))</f>
        <v>0</v>
      </c>
      <c r="AW172" s="95" cm="1">
        <f t="array" ref="AW172">IF(Main!$B$10=0,0,PRODUCT(1-AW$103:AW$126/Main!$B$10)*AW121/(Main!$B$10-AW121))</f>
        <v>0</v>
      </c>
      <c r="AX172" s="95" cm="1">
        <f t="array" ref="AX172">IF(Main!$B$10=0,0,PRODUCT(1-AX$103:AX$126/Main!$B$10)*AX121/(Main!$B$10-AX121))</f>
        <v>0</v>
      </c>
      <c r="AY172" s="95" cm="1">
        <f t="array" ref="AY172">IF(Main!$B$10=0,0,PRODUCT(1-AY$103:AY$126/Main!$B$10)*AY121/(Main!$B$10-AY121))</f>
        <v>0</v>
      </c>
      <c r="AZ172" s="95" cm="1">
        <f t="array" ref="AZ172">IF(Main!$B$10=0,0,PRODUCT(1-AZ$103:AZ$126/Main!$B$10)*AZ121/(Main!$B$10-AZ121))</f>
        <v>0</v>
      </c>
      <c r="BA172" s="95" cm="1">
        <f t="array" ref="BA172">IF(Main!$B$10=0,0,PRODUCT(1-BA$103:BA$126/Main!$B$10)*BA121/(Main!$B$10-BA121))</f>
        <v>0</v>
      </c>
      <c r="BB172" s="95" cm="1">
        <f t="array" ref="BB172">IF(Main!$B$10=0,0,PRODUCT(1-BB$103:BB$126/Main!$B$10)*BB121/(Main!$B$10-BB121))</f>
        <v>0</v>
      </c>
      <c r="BC172" s="95" cm="1">
        <f t="array" ref="BC172">IF(Main!$B$10=0,0,PRODUCT(1-BC$103:BC$126/Main!$B$10)*BC121/(Main!$B$10-BC121))</f>
        <v>0</v>
      </c>
      <c r="BD172" s="95" cm="1">
        <f t="array" ref="BD172">IF(Main!$B$10=0,0,PRODUCT(1-BD$103:BD$126/Main!$B$10)*BD121/(Main!$B$10-BD121))</f>
        <v>0</v>
      </c>
      <c r="BE172" s="95" cm="1">
        <f t="array" ref="BE172">IF(Main!$B$10=0,0,PRODUCT(1-BE$103:BE$126/Main!$B$10)*BE121/(Main!$B$10-BE121))</f>
        <v>0</v>
      </c>
      <c r="BF172" s="95" cm="1">
        <f t="array" ref="BF172">IF(Main!$B$10=0,0,PRODUCT(1-BF$103:BF$126/Main!$B$10)*BF121/(Main!$B$10-BF121))</f>
        <v>0</v>
      </c>
      <c r="BG172" s="95" cm="1">
        <f t="array" ref="BG172">IF(Main!$B$10=0,0,PRODUCT(1-BG$103:BG$126/Main!$B$10)*BG121/(Main!$B$10-BG121))</f>
        <v>0</v>
      </c>
      <c r="BH172" s="95" cm="1">
        <f t="array" ref="BH172">IF(Main!$B$10=0,0,PRODUCT(1-BH$103:BH$126/Main!$B$10)*BH121/(Main!$B$10-BH121))</f>
        <v>0</v>
      </c>
      <c r="BI172" s="95" cm="1">
        <f t="array" ref="BI172">IF(Main!$B$10=0,0,PRODUCT(1-BI$103:BI$126/Main!$B$10)*BI121/(Main!$B$10-BI121))</f>
        <v>0</v>
      </c>
      <c r="BJ172" s="95" cm="1">
        <f t="array" ref="BJ172">IF(Main!$B$10=0,0,PRODUCT(1-BJ$103:BJ$126/Main!$B$10)*BJ121/(Main!$B$10-BJ121))</f>
        <v>0</v>
      </c>
      <c r="BK172" s="95" cm="1">
        <f t="array" ref="BK172">IF(Main!$B$10=0,0,PRODUCT(1-BK$103:BK$126/Main!$B$10)*BK121/(Main!$B$10-BK121))</f>
        <v>0</v>
      </c>
      <c r="BL172" s="95" cm="1">
        <f t="array" ref="BL172">IF(Main!$B$10=0,0,PRODUCT(1-BL$103:BL$126/Main!$B$10)*BL121/(Main!$B$10-BL121))</f>
        <v>0</v>
      </c>
      <c r="BM172" s="95" cm="1">
        <f t="array" ref="BM172">IF(Main!$B$10=0,0,PRODUCT(1-BM$103:BM$126/Main!$B$10)*BM121/(Main!$B$10-BM121))</f>
        <v>0</v>
      </c>
      <c r="BN172" s="95" cm="1">
        <f t="array" ref="BN172">IF(Main!$B$10=0,0,PRODUCT(1-BN$103:BN$126/Main!$B$10)*BN121/(Main!$B$10-BN121))</f>
        <v>0</v>
      </c>
      <c r="BO172" s="95" cm="1">
        <f t="array" ref="BO172">IF(Main!$B$10=0,0,PRODUCT(1-BO$103:BO$126/Main!$B$10)*BO121/(Main!$B$10-BO121))</f>
        <v>0</v>
      </c>
      <c r="BP172" s="95" cm="1">
        <f t="array" ref="BP172">IF(Main!$B$10=0,0,PRODUCT(1-BP$103:BP$126/Main!$B$10)*BP121/(Main!$B$10-BP121))</f>
        <v>0</v>
      </c>
      <c r="BQ172" s="95" cm="1">
        <f t="array" ref="BQ172">IF(Main!$B$10=0,0,PRODUCT(1-BQ$103:BQ$126/Main!$B$10)*BQ121/(Main!$B$10-BQ121))</f>
        <v>0</v>
      </c>
      <c r="BR172" s="95" cm="1">
        <f t="array" ref="BR172">IF(Main!$B$10=0,0,PRODUCT(1-BR$103:BR$126/Main!$B$10)*BR121/(Main!$B$10-BR121))</f>
        <v>0</v>
      </c>
    </row>
    <row r="173" spans="2:70" ht="10.5" x14ac:dyDescent="0.25">
      <c r="B173" s="8" t="s">
        <v>185</v>
      </c>
      <c r="C173" s="8"/>
      <c r="D173" s="8"/>
      <c r="E173" s="95" cm="1">
        <f t="array" aca="1" ref="E173" ca="1">IF(Main!$B$9=0,0,PRODUCT(1-E$103:E$126/Main!$B$9)*E122/(Main!$B$9-E122))</f>
        <v>0</v>
      </c>
      <c r="F173" s="95" cm="1">
        <f t="array" aca="1" ref="F173" ca="1">IF(Main!$B$9=0,0,PRODUCT(1-F$103:F$126/Main!$B$9)*F122/(Main!$B$9-F122))</f>
        <v>0</v>
      </c>
      <c r="G173" s="95" cm="1">
        <f t="array" aca="1" ref="G173" ca="1">IF(Main!$B$9=0,0,PRODUCT(1-G$103:G$126/Main!$B$9)*G122/(Main!$B$9-G122))</f>
        <v>0</v>
      </c>
      <c r="H173" s="95" cm="1">
        <f t="array" aca="1" ref="H173" ca="1">IF(Main!$B$9=0,0,PRODUCT(1-H$103:H$126/Main!$B$9)*H122/(Main!$B$9-H122))</f>
        <v>0</v>
      </c>
      <c r="I173" s="95" cm="1">
        <f t="array" aca="1" ref="I173" ca="1">IF(Main!$B$9=0,0,PRODUCT(1-I$103:I$126/Main!$B$9)*I122/(Main!$B$9-I122))</f>
        <v>0</v>
      </c>
      <c r="J173" s="95" cm="1">
        <f t="array" aca="1" ref="J173" ca="1">IF(Main!$B$9=0,0,PRODUCT(1-J$103:J$126/Main!$B$9)*J122/(Main!$B$9-J122))</f>
        <v>0</v>
      </c>
      <c r="K173" s="95" cm="1">
        <f t="array" aca="1" ref="K173" ca="1">IF(Main!$B$9=0,0,PRODUCT(1-K$103:K$126/Main!$B$9)*K122/(Main!$B$9-K122))</f>
        <v>0</v>
      </c>
      <c r="L173" s="95" cm="1">
        <f t="array" aca="1" ref="L173" ca="1">IF(Main!$B$9=0,0,PRODUCT(1-L$103:L$126/Main!$B$9)*L122/(Main!$B$9-L122))</f>
        <v>0</v>
      </c>
      <c r="M173" s="95" cm="1">
        <f t="array" aca="1" ref="M173" ca="1">IF(Main!$B$9=0,0,PRODUCT(1-M$103:M$126/Main!$B$9)*M122/(Main!$B$9-M122))</f>
        <v>0</v>
      </c>
      <c r="N173" s="95" cm="1">
        <f t="array" aca="1" ref="N173" ca="1">IF(Main!$B$9=0,0,PRODUCT(1-N$103:N$126/Main!$B$9)*N122/(Main!$B$9-N122))</f>
        <v>0</v>
      </c>
      <c r="O173" s="95" cm="1">
        <f t="array" aca="1" ref="O173" ca="1">IF(Main!$B$9=0,0,PRODUCT(1-O$103:O$126/Main!$B$9)*O122/(Main!$B$9-O122))</f>
        <v>0</v>
      </c>
      <c r="P173" s="95" cm="1">
        <f t="array" aca="1" ref="P173" ca="1">IF(Main!$B$9=0,0,PRODUCT(1-P$103:P$126/Main!$B$9)*P122/(Main!$B$9-P122))</f>
        <v>0</v>
      </c>
      <c r="Q173" s="95" cm="1">
        <f t="array" aca="1" ref="Q173" ca="1">IF(Main!$B$9=0,0,PRODUCT(1-Q$103:Q$126/Main!$B$9)*Q122/(Main!$B$9-Q122))</f>
        <v>0</v>
      </c>
      <c r="R173" s="95" cm="1">
        <f t="array" aca="1" ref="R173" ca="1">IF(Main!$B$9=0,0,PRODUCT(1-R$103:R$126/Main!$B$9)*R122/(Main!$B$9-R122))</f>
        <v>0</v>
      </c>
      <c r="S173" s="95" cm="1">
        <f t="array" aca="1" ref="S173" ca="1">IF(Main!$B$9=0,0,PRODUCT(1-S$103:S$126/Main!$B$9)*S122/(Main!$B$9-S122))</f>
        <v>0</v>
      </c>
      <c r="T173" s="95" cm="1">
        <f t="array" aca="1" ref="T173" ca="1">IF(Main!$B$9=0,0,PRODUCT(1-T$103:T$126/Main!$B$9)*T122/(Main!$B$9-T122))</f>
        <v>0</v>
      </c>
      <c r="U173" s="95" cm="1">
        <f t="array" aca="1" ref="U173" ca="1">IF(Main!$B$9=0,0,PRODUCT(1-U$103:U$126/Main!$B$9)*U122/(Main!$B$9-U122))</f>
        <v>0</v>
      </c>
      <c r="V173" s="95" cm="1">
        <f t="array" aca="1" ref="V173" ca="1">IF(Main!$B$9=0,0,PRODUCT(1-V$103:V$126/Main!$B$9)*V122/(Main!$B$9-V122))</f>
        <v>0</v>
      </c>
      <c r="W173" s="95" cm="1">
        <f t="array" aca="1" ref="W173" ca="1">IF(Main!$B$9=0,0,PRODUCT(1-W$103:W$126/Main!$B$9)*W122/(Main!$B$9-W122))</f>
        <v>0</v>
      </c>
      <c r="X173" s="95" cm="1">
        <f t="array" aca="1" ref="X173" ca="1">IF(Main!$B$9=0,0,PRODUCT(1-X$103:X$126/Main!$B$9)*X122/(Main!$B$9-X122))</f>
        <v>0</v>
      </c>
      <c r="Y173" s="95" cm="1">
        <f t="array" aca="1" ref="Y173" ca="1">IF(Main!$B$9=0,0,PRODUCT(1-Y$103:Y$126/Main!$B$9)*Y122/(Main!$B$9-Y122))</f>
        <v>0</v>
      </c>
      <c r="Z173" s="95" cm="1">
        <f t="array" aca="1" ref="Z173" ca="1">IF(Main!$B$9=0,0,PRODUCT(1-Z$103:Z$126/Main!$B$9)*Z122/(Main!$B$9-Z122))</f>
        <v>0</v>
      </c>
      <c r="AA173" s="95" cm="1">
        <f t="array" aca="1" ref="AA173" ca="1">IF(Main!$B$9=0,0,PRODUCT(1-AA$103:AA$126/Main!$B$9)*AA122/(Main!$B$9-AA122))</f>
        <v>0</v>
      </c>
      <c r="AB173" s="95" cm="1">
        <f t="array" aca="1" ref="AB173" ca="1">IF(Main!$B$9=0,0,PRODUCT(1-AB$103:AB$126/Main!$B$9)*AB122/(Main!$B$9-AB122))</f>
        <v>0</v>
      </c>
      <c r="AC173" s="95" cm="1">
        <f t="array" aca="1" ref="AC173" ca="1">IF(Main!$B$9=0,0,PRODUCT(1-AC$103:AC$126/Main!$B$9)*AC122/(Main!$B$9-AC122))</f>
        <v>0</v>
      </c>
      <c r="AD173" s="95" cm="1">
        <f t="array" aca="1" ref="AD173" ca="1">IF(Main!$B$9=0,0,PRODUCT(1-AD$103:AD$126/Main!$B$9)*AD122/(Main!$B$9-AD122))</f>
        <v>0</v>
      </c>
      <c r="AE173" s="95" cm="1">
        <f t="array" aca="1" ref="AE173" ca="1">IF(Main!$B$9=0,0,PRODUCT(1-AE$103:AE$126/Main!$B$9)*AE122/(Main!$B$9-AE122))</f>
        <v>0</v>
      </c>
      <c r="AF173" s="95" cm="1">
        <f t="array" aca="1" ref="AF173" ca="1">IF(Main!$B$9=0,0,PRODUCT(1-AF$103:AF$126/Main!$B$9)*AF122/(Main!$B$9-AF122))</f>
        <v>0</v>
      </c>
      <c r="AG173" s="95" cm="1">
        <f t="array" aca="1" ref="AG173" ca="1">IF(Main!$B$9=0,0,PRODUCT(1-AG$103:AG$126/Main!$B$9)*AG122/(Main!$B$9-AG122))</f>
        <v>0</v>
      </c>
      <c r="AH173" s="95" cm="1">
        <f t="array" aca="1" ref="AH173" ca="1">IF(Main!$B$9=0,0,PRODUCT(1-AH$103:AH$126/Main!$B$9)*AH122/(Main!$B$9-AH122))</f>
        <v>0</v>
      </c>
      <c r="AI173" s="95" cm="1">
        <f t="array" aca="1" ref="AI173" ca="1">IF(Main!$B$9=0,0,PRODUCT(1-AI$103:AI$126/Main!$B$9)*AI122/(Main!$B$9-AI122))</f>
        <v>0</v>
      </c>
      <c r="AJ173" s="95" cm="1">
        <f t="array" aca="1" ref="AJ173" ca="1">IF(Main!$B$9=0,0,PRODUCT(1-AJ$103:AJ$126/Main!$B$9)*AJ122/(Main!$B$9-AJ122))</f>
        <v>0</v>
      </c>
      <c r="AK173" s="14"/>
      <c r="AL173" s="14"/>
      <c r="AM173" s="95" cm="1">
        <f t="array" ref="AM173">IF(Main!$B$10=0,0,PRODUCT(1-AM$103:AM$126/Main!$B$10)*AM122/(Main!$B$10-AM122))</f>
        <v>0</v>
      </c>
      <c r="AN173" s="95" cm="1">
        <f t="array" ref="AN173">IF(Main!$B$10=0,0,PRODUCT(1-AN$103:AN$126/Main!$B$10)*AN122/(Main!$B$10-AN122))</f>
        <v>0</v>
      </c>
      <c r="AO173" s="95" cm="1">
        <f t="array" ref="AO173">IF(Main!$B$10=0,0,PRODUCT(1-AO$103:AO$126/Main!$B$10)*AO122/(Main!$B$10-AO122))</f>
        <v>0</v>
      </c>
      <c r="AP173" s="95" cm="1">
        <f t="array" ref="AP173">IF(Main!$B$10=0,0,PRODUCT(1-AP$103:AP$126/Main!$B$10)*AP122/(Main!$B$10-AP122))</f>
        <v>0</v>
      </c>
      <c r="AQ173" s="95" cm="1">
        <f t="array" ref="AQ173">IF(Main!$B$10=0,0,PRODUCT(1-AQ$103:AQ$126/Main!$B$10)*AQ122/(Main!$B$10-AQ122))</f>
        <v>0</v>
      </c>
      <c r="AR173" s="95" cm="1">
        <f t="array" ref="AR173">IF(Main!$B$10=0,0,PRODUCT(1-AR$103:AR$126/Main!$B$10)*AR122/(Main!$B$10-AR122))</f>
        <v>0</v>
      </c>
      <c r="AS173" s="95" cm="1">
        <f t="array" ref="AS173">IF(Main!$B$10=0,0,PRODUCT(1-AS$103:AS$126/Main!$B$10)*AS122/(Main!$B$10-AS122))</f>
        <v>0</v>
      </c>
      <c r="AT173" s="95" cm="1">
        <f t="array" ref="AT173">IF(Main!$B$10=0,0,PRODUCT(1-AT$103:AT$126/Main!$B$10)*AT122/(Main!$B$10-AT122))</f>
        <v>0</v>
      </c>
      <c r="AU173" s="95" cm="1">
        <f t="array" ref="AU173">IF(Main!$B$10=0,0,PRODUCT(1-AU$103:AU$126/Main!$B$10)*AU122/(Main!$B$10-AU122))</f>
        <v>0</v>
      </c>
      <c r="AV173" s="95" cm="1">
        <f t="array" ref="AV173">IF(Main!$B$10=0,0,PRODUCT(1-AV$103:AV$126/Main!$B$10)*AV122/(Main!$B$10-AV122))</f>
        <v>0</v>
      </c>
      <c r="AW173" s="95" cm="1">
        <f t="array" ref="AW173">IF(Main!$B$10=0,0,PRODUCT(1-AW$103:AW$126/Main!$B$10)*AW122/(Main!$B$10-AW122))</f>
        <v>0</v>
      </c>
      <c r="AX173" s="95" cm="1">
        <f t="array" ref="AX173">IF(Main!$B$10=0,0,PRODUCT(1-AX$103:AX$126/Main!$B$10)*AX122/(Main!$B$10-AX122))</f>
        <v>0</v>
      </c>
      <c r="AY173" s="95" cm="1">
        <f t="array" ref="AY173">IF(Main!$B$10=0,0,PRODUCT(1-AY$103:AY$126/Main!$B$10)*AY122/(Main!$B$10-AY122))</f>
        <v>0</v>
      </c>
      <c r="AZ173" s="95" cm="1">
        <f t="array" ref="AZ173">IF(Main!$B$10=0,0,PRODUCT(1-AZ$103:AZ$126/Main!$B$10)*AZ122/(Main!$B$10-AZ122))</f>
        <v>0</v>
      </c>
      <c r="BA173" s="95" cm="1">
        <f t="array" ref="BA173">IF(Main!$B$10=0,0,PRODUCT(1-BA$103:BA$126/Main!$B$10)*BA122/(Main!$B$10-BA122))</f>
        <v>0</v>
      </c>
      <c r="BB173" s="95" cm="1">
        <f t="array" ref="BB173">IF(Main!$B$10=0,0,PRODUCT(1-BB$103:BB$126/Main!$B$10)*BB122/(Main!$B$10-BB122))</f>
        <v>0</v>
      </c>
      <c r="BC173" s="95" cm="1">
        <f t="array" ref="BC173">IF(Main!$B$10=0,0,PRODUCT(1-BC$103:BC$126/Main!$B$10)*BC122/(Main!$B$10-BC122))</f>
        <v>0</v>
      </c>
      <c r="BD173" s="95" cm="1">
        <f t="array" ref="BD173">IF(Main!$B$10=0,0,PRODUCT(1-BD$103:BD$126/Main!$B$10)*BD122/(Main!$B$10-BD122))</f>
        <v>0</v>
      </c>
      <c r="BE173" s="95" cm="1">
        <f t="array" ref="BE173">IF(Main!$B$10=0,0,PRODUCT(1-BE$103:BE$126/Main!$B$10)*BE122/(Main!$B$10-BE122))</f>
        <v>0</v>
      </c>
      <c r="BF173" s="95" cm="1">
        <f t="array" ref="BF173">IF(Main!$B$10=0,0,PRODUCT(1-BF$103:BF$126/Main!$B$10)*BF122/(Main!$B$10-BF122))</f>
        <v>0</v>
      </c>
      <c r="BG173" s="95" cm="1">
        <f t="array" ref="BG173">IF(Main!$B$10=0,0,PRODUCT(1-BG$103:BG$126/Main!$B$10)*BG122/(Main!$B$10-BG122))</f>
        <v>0</v>
      </c>
      <c r="BH173" s="95" cm="1">
        <f t="array" ref="BH173">IF(Main!$B$10=0,0,PRODUCT(1-BH$103:BH$126/Main!$B$10)*BH122/(Main!$B$10-BH122))</f>
        <v>0</v>
      </c>
      <c r="BI173" s="95" cm="1">
        <f t="array" ref="BI173">IF(Main!$B$10=0,0,PRODUCT(1-BI$103:BI$126/Main!$B$10)*BI122/(Main!$B$10-BI122))</f>
        <v>0</v>
      </c>
      <c r="BJ173" s="95" cm="1">
        <f t="array" ref="BJ173">IF(Main!$B$10=0,0,PRODUCT(1-BJ$103:BJ$126/Main!$B$10)*BJ122/(Main!$B$10-BJ122))</f>
        <v>0</v>
      </c>
      <c r="BK173" s="95" cm="1">
        <f t="array" ref="BK173">IF(Main!$B$10=0,0,PRODUCT(1-BK$103:BK$126/Main!$B$10)*BK122/(Main!$B$10-BK122))</f>
        <v>0</v>
      </c>
      <c r="BL173" s="95" cm="1">
        <f t="array" ref="BL173">IF(Main!$B$10=0,0,PRODUCT(1-BL$103:BL$126/Main!$B$10)*BL122/(Main!$B$10-BL122))</f>
        <v>0</v>
      </c>
      <c r="BM173" s="95" cm="1">
        <f t="array" ref="BM173">IF(Main!$B$10=0,0,PRODUCT(1-BM$103:BM$126/Main!$B$10)*BM122/(Main!$B$10-BM122))</f>
        <v>0</v>
      </c>
      <c r="BN173" s="95" cm="1">
        <f t="array" ref="BN173">IF(Main!$B$10=0,0,PRODUCT(1-BN$103:BN$126/Main!$B$10)*BN122/(Main!$B$10-BN122))</f>
        <v>0</v>
      </c>
      <c r="BO173" s="95" cm="1">
        <f t="array" ref="BO173">IF(Main!$B$10=0,0,PRODUCT(1-BO$103:BO$126/Main!$B$10)*BO122/(Main!$B$10-BO122))</f>
        <v>0</v>
      </c>
      <c r="BP173" s="95" cm="1">
        <f t="array" ref="BP173">IF(Main!$B$10=0,0,PRODUCT(1-BP$103:BP$126/Main!$B$10)*BP122/(Main!$B$10-BP122))</f>
        <v>0</v>
      </c>
      <c r="BQ173" s="95" cm="1">
        <f t="array" ref="BQ173">IF(Main!$B$10=0,0,PRODUCT(1-BQ$103:BQ$126/Main!$B$10)*BQ122/(Main!$B$10-BQ122))</f>
        <v>0</v>
      </c>
      <c r="BR173" s="95" cm="1">
        <f t="array" ref="BR173">IF(Main!$B$10=0,0,PRODUCT(1-BR$103:BR$126/Main!$B$10)*BR122/(Main!$B$10-BR122))</f>
        <v>0</v>
      </c>
    </row>
    <row r="174" spans="2:70" ht="10.5" x14ac:dyDescent="0.25">
      <c r="B174" s="8" t="s">
        <v>186</v>
      </c>
      <c r="C174" s="8"/>
      <c r="D174" s="8"/>
      <c r="E174" s="95" cm="1">
        <f t="array" aca="1" ref="E174" ca="1">IF(Main!$B$9=0,0,PRODUCT(1-E$103:E$126/Main!$B$9)*E123/(Main!$B$9-E123))</f>
        <v>0</v>
      </c>
      <c r="F174" s="95" cm="1">
        <f t="array" aca="1" ref="F174" ca="1">IF(Main!$B$9=0,0,PRODUCT(1-F$103:F$126/Main!$B$9)*F123/(Main!$B$9-F123))</f>
        <v>0</v>
      </c>
      <c r="G174" s="95" cm="1">
        <f t="array" aca="1" ref="G174" ca="1">IF(Main!$B$9=0,0,PRODUCT(1-G$103:G$126/Main!$B$9)*G123/(Main!$B$9-G123))</f>
        <v>0</v>
      </c>
      <c r="H174" s="95" cm="1">
        <f t="array" aca="1" ref="H174" ca="1">IF(Main!$B$9=0,0,PRODUCT(1-H$103:H$126/Main!$B$9)*H123/(Main!$B$9-H123))</f>
        <v>0</v>
      </c>
      <c r="I174" s="95" cm="1">
        <f t="array" aca="1" ref="I174" ca="1">IF(Main!$B$9=0,0,PRODUCT(1-I$103:I$126/Main!$B$9)*I123/(Main!$B$9-I123))</f>
        <v>0</v>
      </c>
      <c r="J174" s="95" cm="1">
        <f t="array" aca="1" ref="J174" ca="1">IF(Main!$B$9=0,0,PRODUCT(1-J$103:J$126/Main!$B$9)*J123/(Main!$B$9-J123))</f>
        <v>0</v>
      </c>
      <c r="K174" s="95" cm="1">
        <f t="array" aca="1" ref="K174" ca="1">IF(Main!$B$9=0,0,PRODUCT(1-K$103:K$126/Main!$B$9)*K123/(Main!$B$9-K123))</f>
        <v>0</v>
      </c>
      <c r="L174" s="95" cm="1">
        <f t="array" aca="1" ref="L174" ca="1">IF(Main!$B$9=0,0,PRODUCT(1-L$103:L$126/Main!$B$9)*L123/(Main!$B$9-L123))</f>
        <v>0</v>
      </c>
      <c r="M174" s="95" cm="1">
        <f t="array" aca="1" ref="M174" ca="1">IF(Main!$B$9=0,0,PRODUCT(1-M$103:M$126/Main!$B$9)*M123/(Main!$B$9-M123))</f>
        <v>0</v>
      </c>
      <c r="N174" s="95" cm="1">
        <f t="array" aca="1" ref="N174" ca="1">IF(Main!$B$9=0,0,PRODUCT(1-N$103:N$126/Main!$B$9)*N123/(Main!$B$9-N123))</f>
        <v>0</v>
      </c>
      <c r="O174" s="95" cm="1">
        <f t="array" aca="1" ref="O174" ca="1">IF(Main!$B$9=0,0,PRODUCT(1-O$103:O$126/Main!$B$9)*O123/(Main!$B$9-O123))</f>
        <v>0</v>
      </c>
      <c r="P174" s="95" cm="1">
        <f t="array" aca="1" ref="P174" ca="1">IF(Main!$B$9=0,0,PRODUCT(1-P$103:P$126/Main!$B$9)*P123/(Main!$B$9-P123))</f>
        <v>0</v>
      </c>
      <c r="Q174" s="95" cm="1">
        <f t="array" aca="1" ref="Q174" ca="1">IF(Main!$B$9=0,0,PRODUCT(1-Q$103:Q$126/Main!$B$9)*Q123/(Main!$B$9-Q123))</f>
        <v>0</v>
      </c>
      <c r="R174" s="95" cm="1">
        <f t="array" aca="1" ref="R174" ca="1">IF(Main!$B$9=0,0,PRODUCT(1-R$103:R$126/Main!$B$9)*R123/(Main!$B$9-R123))</f>
        <v>0</v>
      </c>
      <c r="S174" s="95" cm="1">
        <f t="array" aca="1" ref="S174" ca="1">IF(Main!$B$9=0,0,PRODUCT(1-S$103:S$126/Main!$B$9)*S123/(Main!$B$9-S123))</f>
        <v>0</v>
      </c>
      <c r="T174" s="95" cm="1">
        <f t="array" aca="1" ref="T174" ca="1">IF(Main!$B$9=0,0,PRODUCT(1-T$103:T$126/Main!$B$9)*T123/(Main!$B$9-T123))</f>
        <v>0</v>
      </c>
      <c r="U174" s="95" cm="1">
        <f t="array" aca="1" ref="U174" ca="1">IF(Main!$B$9=0,0,PRODUCT(1-U$103:U$126/Main!$B$9)*U123/(Main!$B$9-U123))</f>
        <v>0</v>
      </c>
      <c r="V174" s="95" cm="1">
        <f t="array" aca="1" ref="V174" ca="1">IF(Main!$B$9=0,0,PRODUCT(1-V$103:V$126/Main!$B$9)*V123/(Main!$B$9-V123))</f>
        <v>0</v>
      </c>
      <c r="W174" s="95" cm="1">
        <f t="array" aca="1" ref="W174" ca="1">IF(Main!$B$9=0,0,PRODUCT(1-W$103:W$126/Main!$B$9)*W123/(Main!$B$9-W123))</f>
        <v>0</v>
      </c>
      <c r="X174" s="95" cm="1">
        <f t="array" aca="1" ref="X174" ca="1">IF(Main!$B$9=0,0,PRODUCT(1-X$103:X$126/Main!$B$9)*X123/(Main!$B$9-X123))</f>
        <v>0</v>
      </c>
      <c r="Y174" s="95" cm="1">
        <f t="array" aca="1" ref="Y174" ca="1">IF(Main!$B$9=0,0,PRODUCT(1-Y$103:Y$126/Main!$B$9)*Y123/(Main!$B$9-Y123))</f>
        <v>0</v>
      </c>
      <c r="Z174" s="95" cm="1">
        <f t="array" aca="1" ref="Z174" ca="1">IF(Main!$B$9=0,0,PRODUCT(1-Z$103:Z$126/Main!$B$9)*Z123/(Main!$B$9-Z123))</f>
        <v>0</v>
      </c>
      <c r="AA174" s="95" cm="1">
        <f t="array" aca="1" ref="AA174" ca="1">IF(Main!$B$9=0,0,PRODUCT(1-AA$103:AA$126/Main!$B$9)*AA123/(Main!$B$9-AA123))</f>
        <v>0</v>
      </c>
      <c r="AB174" s="95" cm="1">
        <f t="array" aca="1" ref="AB174" ca="1">IF(Main!$B$9=0,0,PRODUCT(1-AB$103:AB$126/Main!$B$9)*AB123/(Main!$B$9-AB123))</f>
        <v>0</v>
      </c>
      <c r="AC174" s="95" cm="1">
        <f t="array" aca="1" ref="AC174" ca="1">IF(Main!$B$9=0,0,PRODUCT(1-AC$103:AC$126/Main!$B$9)*AC123/(Main!$B$9-AC123))</f>
        <v>0</v>
      </c>
      <c r="AD174" s="95" cm="1">
        <f t="array" aca="1" ref="AD174" ca="1">IF(Main!$B$9=0,0,PRODUCT(1-AD$103:AD$126/Main!$B$9)*AD123/(Main!$B$9-AD123))</f>
        <v>0</v>
      </c>
      <c r="AE174" s="95" cm="1">
        <f t="array" aca="1" ref="AE174" ca="1">IF(Main!$B$9=0,0,PRODUCT(1-AE$103:AE$126/Main!$B$9)*AE123/(Main!$B$9-AE123))</f>
        <v>0</v>
      </c>
      <c r="AF174" s="95" cm="1">
        <f t="array" aca="1" ref="AF174" ca="1">IF(Main!$B$9=0,0,PRODUCT(1-AF$103:AF$126/Main!$B$9)*AF123/(Main!$B$9-AF123))</f>
        <v>0</v>
      </c>
      <c r="AG174" s="95" cm="1">
        <f t="array" aca="1" ref="AG174" ca="1">IF(Main!$B$9=0,0,PRODUCT(1-AG$103:AG$126/Main!$B$9)*AG123/(Main!$B$9-AG123))</f>
        <v>0</v>
      </c>
      <c r="AH174" s="95" cm="1">
        <f t="array" aca="1" ref="AH174" ca="1">IF(Main!$B$9=0,0,PRODUCT(1-AH$103:AH$126/Main!$B$9)*AH123/(Main!$B$9-AH123))</f>
        <v>0</v>
      </c>
      <c r="AI174" s="95" cm="1">
        <f t="array" aca="1" ref="AI174" ca="1">IF(Main!$B$9=0,0,PRODUCT(1-AI$103:AI$126/Main!$B$9)*AI123/(Main!$B$9-AI123))</f>
        <v>0</v>
      </c>
      <c r="AJ174" s="95" cm="1">
        <f t="array" aca="1" ref="AJ174" ca="1">IF(Main!$B$9=0,0,PRODUCT(1-AJ$103:AJ$126/Main!$B$9)*AJ123/(Main!$B$9-AJ123))</f>
        <v>0</v>
      </c>
      <c r="AK174" s="14"/>
      <c r="AL174" s="14"/>
      <c r="AM174" s="95" cm="1">
        <f t="array" ref="AM174">IF(Main!$B$10=0,0,PRODUCT(1-AM$103:AM$126/Main!$B$10)*AM123/(Main!$B$10-AM123))</f>
        <v>0</v>
      </c>
      <c r="AN174" s="95" cm="1">
        <f t="array" ref="AN174">IF(Main!$B$10=0,0,PRODUCT(1-AN$103:AN$126/Main!$B$10)*AN123/(Main!$B$10-AN123))</f>
        <v>0</v>
      </c>
      <c r="AO174" s="95" cm="1">
        <f t="array" ref="AO174">IF(Main!$B$10=0,0,PRODUCT(1-AO$103:AO$126/Main!$B$10)*AO123/(Main!$B$10-AO123))</f>
        <v>0</v>
      </c>
      <c r="AP174" s="95" cm="1">
        <f t="array" ref="AP174">IF(Main!$B$10=0,0,PRODUCT(1-AP$103:AP$126/Main!$B$10)*AP123/(Main!$B$10-AP123))</f>
        <v>0</v>
      </c>
      <c r="AQ174" s="95" cm="1">
        <f t="array" ref="AQ174">IF(Main!$B$10=0,0,PRODUCT(1-AQ$103:AQ$126/Main!$B$10)*AQ123/(Main!$B$10-AQ123))</f>
        <v>0</v>
      </c>
      <c r="AR174" s="95" cm="1">
        <f t="array" ref="AR174">IF(Main!$B$10=0,0,PRODUCT(1-AR$103:AR$126/Main!$B$10)*AR123/(Main!$B$10-AR123))</f>
        <v>0</v>
      </c>
      <c r="AS174" s="95" cm="1">
        <f t="array" ref="AS174">IF(Main!$B$10=0,0,PRODUCT(1-AS$103:AS$126/Main!$B$10)*AS123/(Main!$B$10-AS123))</f>
        <v>0</v>
      </c>
      <c r="AT174" s="95" cm="1">
        <f t="array" ref="AT174">IF(Main!$B$10=0,0,PRODUCT(1-AT$103:AT$126/Main!$B$10)*AT123/(Main!$B$10-AT123))</f>
        <v>0</v>
      </c>
      <c r="AU174" s="95" cm="1">
        <f t="array" ref="AU174">IF(Main!$B$10=0,0,PRODUCT(1-AU$103:AU$126/Main!$B$10)*AU123/(Main!$B$10-AU123))</f>
        <v>0</v>
      </c>
      <c r="AV174" s="95" cm="1">
        <f t="array" ref="AV174">IF(Main!$B$10=0,0,PRODUCT(1-AV$103:AV$126/Main!$B$10)*AV123/(Main!$B$10-AV123))</f>
        <v>0</v>
      </c>
      <c r="AW174" s="95" cm="1">
        <f t="array" ref="AW174">IF(Main!$B$10=0,0,PRODUCT(1-AW$103:AW$126/Main!$B$10)*AW123/(Main!$B$10-AW123))</f>
        <v>0</v>
      </c>
      <c r="AX174" s="95" cm="1">
        <f t="array" ref="AX174">IF(Main!$B$10=0,0,PRODUCT(1-AX$103:AX$126/Main!$B$10)*AX123/(Main!$B$10-AX123))</f>
        <v>0</v>
      </c>
      <c r="AY174" s="95" cm="1">
        <f t="array" ref="AY174">IF(Main!$B$10=0,0,PRODUCT(1-AY$103:AY$126/Main!$B$10)*AY123/(Main!$B$10-AY123))</f>
        <v>0</v>
      </c>
      <c r="AZ174" s="95" cm="1">
        <f t="array" ref="AZ174">IF(Main!$B$10=0,0,PRODUCT(1-AZ$103:AZ$126/Main!$B$10)*AZ123/(Main!$B$10-AZ123))</f>
        <v>0</v>
      </c>
      <c r="BA174" s="95" cm="1">
        <f t="array" ref="BA174">IF(Main!$B$10=0,0,PRODUCT(1-BA$103:BA$126/Main!$B$10)*BA123/(Main!$B$10-BA123))</f>
        <v>0</v>
      </c>
      <c r="BB174" s="95" cm="1">
        <f t="array" ref="BB174">IF(Main!$B$10=0,0,PRODUCT(1-BB$103:BB$126/Main!$B$10)*BB123/(Main!$B$10-BB123))</f>
        <v>0</v>
      </c>
      <c r="BC174" s="95" cm="1">
        <f t="array" ref="BC174">IF(Main!$B$10=0,0,PRODUCT(1-BC$103:BC$126/Main!$B$10)*BC123/(Main!$B$10-BC123))</f>
        <v>0</v>
      </c>
      <c r="BD174" s="95" cm="1">
        <f t="array" ref="BD174">IF(Main!$B$10=0,0,PRODUCT(1-BD$103:BD$126/Main!$B$10)*BD123/(Main!$B$10-BD123))</f>
        <v>0</v>
      </c>
      <c r="BE174" s="95" cm="1">
        <f t="array" ref="BE174">IF(Main!$B$10=0,0,PRODUCT(1-BE$103:BE$126/Main!$B$10)*BE123/(Main!$B$10-BE123))</f>
        <v>0</v>
      </c>
      <c r="BF174" s="95" cm="1">
        <f t="array" ref="BF174">IF(Main!$B$10=0,0,PRODUCT(1-BF$103:BF$126/Main!$B$10)*BF123/(Main!$B$10-BF123))</f>
        <v>0</v>
      </c>
      <c r="BG174" s="95" cm="1">
        <f t="array" ref="BG174">IF(Main!$B$10=0,0,PRODUCT(1-BG$103:BG$126/Main!$B$10)*BG123/(Main!$B$10-BG123))</f>
        <v>0</v>
      </c>
      <c r="BH174" s="95" cm="1">
        <f t="array" ref="BH174">IF(Main!$B$10=0,0,PRODUCT(1-BH$103:BH$126/Main!$B$10)*BH123/(Main!$B$10-BH123))</f>
        <v>0</v>
      </c>
      <c r="BI174" s="95" cm="1">
        <f t="array" ref="BI174">IF(Main!$B$10=0,0,PRODUCT(1-BI$103:BI$126/Main!$B$10)*BI123/(Main!$B$10-BI123))</f>
        <v>0</v>
      </c>
      <c r="BJ174" s="95" cm="1">
        <f t="array" ref="BJ174">IF(Main!$B$10=0,0,PRODUCT(1-BJ$103:BJ$126/Main!$B$10)*BJ123/(Main!$B$10-BJ123))</f>
        <v>0</v>
      </c>
      <c r="BK174" s="95" cm="1">
        <f t="array" ref="BK174">IF(Main!$B$10=0,0,PRODUCT(1-BK$103:BK$126/Main!$B$10)*BK123/(Main!$B$10-BK123))</f>
        <v>0</v>
      </c>
      <c r="BL174" s="95" cm="1">
        <f t="array" ref="BL174">IF(Main!$B$10=0,0,PRODUCT(1-BL$103:BL$126/Main!$B$10)*BL123/(Main!$B$10-BL123))</f>
        <v>0</v>
      </c>
      <c r="BM174" s="95" cm="1">
        <f t="array" ref="BM174">IF(Main!$B$10=0,0,PRODUCT(1-BM$103:BM$126/Main!$B$10)*BM123/(Main!$B$10-BM123))</f>
        <v>0</v>
      </c>
      <c r="BN174" s="95" cm="1">
        <f t="array" ref="BN174">IF(Main!$B$10=0,0,PRODUCT(1-BN$103:BN$126/Main!$B$10)*BN123/(Main!$B$10-BN123))</f>
        <v>0</v>
      </c>
      <c r="BO174" s="95" cm="1">
        <f t="array" ref="BO174">IF(Main!$B$10=0,0,PRODUCT(1-BO$103:BO$126/Main!$B$10)*BO123/(Main!$B$10-BO123))</f>
        <v>0</v>
      </c>
      <c r="BP174" s="95" cm="1">
        <f t="array" ref="BP174">IF(Main!$B$10=0,0,PRODUCT(1-BP$103:BP$126/Main!$B$10)*BP123/(Main!$B$10-BP123))</f>
        <v>0</v>
      </c>
      <c r="BQ174" s="95" cm="1">
        <f t="array" ref="BQ174">IF(Main!$B$10=0,0,PRODUCT(1-BQ$103:BQ$126/Main!$B$10)*BQ123/(Main!$B$10-BQ123))</f>
        <v>0</v>
      </c>
      <c r="BR174" s="95" cm="1">
        <f t="array" ref="BR174">IF(Main!$B$10=0,0,PRODUCT(1-BR$103:BR$126/Main!$B$10)*BR123/(Main!$B$10-BR123))</f>
        <v>0</v>
      </c>
    </row>
    <row r="175" spans="2:70" ht="10.5" x14ac:dyDescent="0.25">
      <c r="B175" s="8" t="s">
        <v>187</v>
      </c>
      <c r="C175" s="8"/>
      <c r="D175" s="8"/>
      <c r="E175" s="95" cm="1">
        <f t="array" aca="1" ref="E175" ca="1">IF(Main!$B$9=0,0,PRODUCT(1-E$103:E$126/Main!$B$9)*E124/(Main!$B$9-E124))</f>
        <v>0</v>
      </c>
      <c r="F175" s="95" cm="1">
        <f t="array" aca="1" ref="F175" ca="1">IF(Main!$B$9=0,0,PRODUCT(1-F$103:F$126/Main!$B$9)*F124/(Main!$B$9-F124))</f>
        <v>0</v>
      </c>
      <c r="G175" s="95" cm="1">
        <f t="array" aca="1" ref="G175" ca="1">IF(Main!$B$9=0,0,PRODUCT(1-G$103:G$126/Main!$B$9)*G124/(Main!$B$9-G124))</f>
        <v>0</v>
      </c>
      <c r="H175" s="95" cm="1">
        <f t="array" aca="1" ref="H175" ca="1">IF(Main!$B$9=0,0,PRODUCT(1-H$103:H$126/Main!$B$9)*H124/(Main!$B$9-H124))</f>
        <v>0</v>
      </c>
      <c r="I175" s="95" cm="1">
        <f t="array" aca="1" ref="I175" ca="1">IF(Main!$B$9=0,0,PRODUCT(1-I$103:I$126/Main!$B$9)*I124/(Main!$B$9-I124))</f>
        <v>0</v>
      </c>
      <c r="J175" s="95" cm="1">
        <f t="array" aca="1" ref="J175" ca="1">IF(Main!$B$9=0,0,PRODUCT(1-J$103:J$126/Main!$B$9)*J124/(Main!$B$9-J124))</f>
        <v>0</v>
      </c>
      <c r="K175" s="95" cm="1">
        <f t="array" aca="1" ref="K175" ca="1">IF(Main!$B$9=0,0,PRODUCT(1-K$103:K$126/Main!$B$9)*K124/(Main!$B$9-K124))</f>
        <v>0</v>
      </c>
      <c r="L175" s="95" cm="1">
        <f t="array" aca="1" ref="L175" ca="1">IF(Main!$B$9=0,0,PRODUCT(1-L$103:L$126/Main!$B$9)*L124/(Main!$B$9-L124))</f>
        <v>0</v>
      </c>
      <c r="M175" s="95" cm="1">
        <f t="array" aca="1" ref="M175" ca="1">IF(Main!$B$9=0,0,PRODUCT(1-M$103:M$126/Main!$B$9)*M124/(Main!$B$9-M124))</f>
        <v>0</v>
      </c>
      <c r="N175" s="95" cm="1">
        <f t="array" aca="1" ref="N175" ca="1">IF(Main!$B$9=0,0,PRODUCT(1-N$103:N$126/Main!$B$9)*N124/(Main!$B$9-N124))</f>
        <v>0</v>
      </c>
      <c r="O175" s="95" cm="1">
        <f t="array" aca="1" ref="O175" ca="1">IF(Main!$B$9=0,0,PRODUCT(1-O$103:O$126/Main!$B$9)*O124/(Main!$B$9-O124))</f>
        <v>0</v>
      </c>
      <c r="P175" s="95" cm="1">
        <f t="array" aca="1" ref="P175" ca="1">IF(Main!$B$9=0,0,PRODUCT(1-P$103:P$126/Main!$B$9)*P124/(Main!$B$9-P124))</f>
        <v>0</v>
      </c>
      <c r="Q175" s="95" cm="1">
        <f t="array" aca="1" ref="Q175" ca="1">IF(Main!$B$9=0,0,PRODUCT(1-Q$103:Q$126/Main!$B$9)*Q124/(Main!$B$9-Q124))</f>
        <v>0</v>
      </c>
      <c r="R175" s="95" cm="1">
        <f t="array" aca="1" ref="R175" ca="1">IF(Main!$B$9=0,0,PRODUCT(1-R$103:R$126/Main!$B$9)*R124/(Main!$B$9-R124))</f>
        <v>0</v>
      </c>
      <c r="S175" s="95" cm="1">
        <f t="array" aca="1" ref="S175" ca="1">IF(Main!$B$9=0,0,PRODUCT(1-S$103:S$126/Main!$B$9)*S124/(Main!$B$9-S124))</f>
        <v>0</v>
      </c>
      <c r="T175" s="95" cm="1">
        <f t="array" aca="1" ref="T175" ca="1">IF(Main!$B$9=0,0,PRODUCT(1-T$103:T$126/Main!$B$9)*T124/(Main!$B$9-T124))</f>
        <v>0</v>
      </c>
      <c r="U175" s="95" cm="1">
        <f t="array" aca="1" ref="U175" ca="1">IF(Main!$B$9=0,0,PRODUCT(1-U$103:U$126/Main!$B$9)*U124/(Main!$B$9-U124))</f>
        <v>0</v>
      </c>
      <c r="V175" s="95" cm="1">
        <f t="array" aca="1" ref="V175" ca="1">IF(Main!$B$9=0,0,PRODUCT(1-V$103:V$126/Main!$B$9)*V124/(Main!$B$9-V124))</f>
        <v>0</v>
      </c>
      <c r="W175" s="95" cm="1">
        <f t="array" aca="1" ref="W175" ca="1">IF(Main!$B$9=0,0,PRODUCT(1-W$103:W$126/Main!$B$9)*W124/(Main!$B$9-W124))</f>
        <v>0</v>
      </c>
      <c r="X175" s="95" cm="1">
        <f t="array" aca="1" ref="X175" ca="1">IF(Main!$B$9=0,0,PRODUCT(1-X$103:X$126/Main!$B$9)*X124/(Main!$B$9-X124))</f>
        <v>0</v>
      </c>
      <c r="Y175" s="95" cm="1">
        <f t="array" aca="1" ref="Y175" ca="1">IF(Main!$B$9=0,0,PRODUCT(1-Y$103:Y$126/Main!$B$9)*Y124/(Main!$B$9-Y124))</f>
        <v>0</v>
      </c>
      <c r="Z175" s="95" cm="1">
        <f t="array" aca="1" ref="Z175" ca="1">IF(Main!$B$9=0,0,PRODUCT(1-Z$103:Z$126/Main!$B$9)*Z124/(Main!$B$9-Z124))</f>
        <v>0</v>
      </c>
      <c r="AA175" s="95" cm="1">
        <f t="array" aca="1" ref="AA175" ca="1">IF(Main!$B$9=0,0,PRODUCT(1-AA$103:AA$126/Main!$B$9)*AA124/(Main!$B$9-AA124))</f>
        <v>0</v>
      </c>
      <c r="AB175" s="95" cm="1">
        <f t="array" aca="1" ref="AB175" ca="1">IF(Main!$B$9=0,0,PRODUCT(1-AB$103:AB$126/Main!$B$9)*AB124/(Main!$B$9-AB124))</f>
        <v>0</v>
      </c>
      <c r="AC175" s="95" cm="1">
        <f t="array" aca="1" ref="AC175" ca="1">IF(Main!$B$9=0,0,PRODUCT(1-AC$103:AC$126/Main!$B$9)*AC124/(Main!$B$9-AC124))</f>
        <v>0</v>
      </c>
      <c r="AD175" s="95" cm="1">
        <f t="array" aca="1" ref="AD175" ca="1">IF(Main!$B$9=0,0,PRODUCT(1-AD$103:AD$126/Main!$B$9)*AD124/(Main!$B$9-AD124))</f>
        <v>0</v>
      </c>
      <c r="AE175" s="95" cm="1">
        <f t="array" aca="1" ref="AE175" ca="1">IF(Main!$B$9=0,0,PRODUCT(1-AE$103:AE$126/Main!$B$9)*AE124/(Main!$B$9-AE124))</f>
        <v>0</v>
      </c>
      <c r="AF175" s="95" cm="1">
        <f t="array" aca="1" ref="AF175" ca="1">IF(Main!$B$9=0,0,PRODUCT(1-AF$103:AF$126/Main!$B$9)*AF124/(Main!$B$9-AF124))</f>
        <v>0</v>
      </c>
      <c r="AG175" s="95" cm="1">
        <f t="array" aca="1" ref="AG175" ca="1">IF(Main!$B$9=0,0,PRODUCT(1-AG$103:AG$126/Main!$B$9)*AG124/(Main!$B$9-AG124))</f>
        <v>0</v>
      </c>
      <c r="AH175" s="95" cm="1">
        <f t="array" aca="1" ref="AH175" ca="1">IF(Main!$B$9=0,0,PRODUCT(1-AH$103:AH$126/Main!$B$9)*AH124/(Main!$B$9-AH124))</f>
        <v>0</v>
      </c>
      <c r="AI175" s="95" cm="1">
        <f t="array" aca="1" ref="AI175" ca="1">IF(Main!$B$9=0,0,PRODUCT(1-AI$103:AI$126/Main!$B$9)*AI124/(Main!$B$9-AI124))</f>
        <v>0</v>
      </c>
      <c r="AJ175" s="95" cm="1">
        <f t="array" aca="1" ref="AJ175" ca="1">IF(Main!$B$9=0,0,PRODUCT(1-AJ$103:AJ$126/Main!$B$9)*AJ124/(Main!$B$9-AJ124))</f>
        <v>0</v>
      </c>
      <c r="AK175" s="14"/>
      <c r="AL175" s="14"/>
      <c r="AM175" s="95" cm="1">
        <f t="array" ref="AM175">IF(Main!$B$10=0,0,PRODUCT(1-AM$103:AM$126/Main!$B$10)*AM124/(Main!$B$10-AM124))</f>
        <v>0</v>
      </c>
      <c r="AN175" s="95" cm="1">
        <f t="array" ref="AN175">IF(Main!$B$10=0,0,PRODUCT(1-AN$103:AN$126/Main!$B$10)*AN124/(Main!$B$10-AN124))</f>
        <v>0</v>
      </c>
      <c r="AO175" s="95" cm="1">
        <f t="array" ref="AO175">IF(Main!$B$10=0,0,PRODUCT(1-AO$103:AO$126/Main!$B$10)*AO124/(Main!$B$10-AO124))</f>
        <v>0</v>
      </c>
      <c r="AP175" s="95" cm="1">
        <f t="array" ref="AP175">IF(Main!$B$10=0,0,PRODUCT(1-AP$103:AP$126/Main!$B$10)*AP124/(Main!$B$10-AP124))</f>
        <v>0</v>
      </c>
      <c r="AQ175" s="95" cm="1">
        <f t="array" ref="AQ175">IF(Main!$B$10=0,0,PRODUCT(1-AQ$103:AQ$126/Main!$B$10)*AQ124/(Main!$B$10-AQ124))</f>
        <v>0</v>
      </c>
      <c r="AR175" s="95" cm="1">
        <f t="array" ref="AR175">IF(Main!$B$10=0,0,PRODUCT(1-AR$103:AR$126/Main!$B$10)*AR124/(Main!$B$10-AR124))</f>
        <v>0</v>
      </c>
      <c r="AS175" s="95" cm="1">
        <f t="array" ref="AS175">IF(Main!$B$10=0,0,PRODUCT(1-AS$103:AS$126/Main!$B$10)*AS124/(Main!$B$10-AS124))</f>
        <v>0</v>
      </c>
      <c r="AT175" s="95" cm="1">
        <f t="array" ref="AT175">IF(Main!$B$10=0,0,PRODUCT(1-AT$103:AT$126/Main!$B$10)*AT124/(Main!$B$10-AT124))</f>
        <v>0</v>
      </c>
      <c r="AU175" s="95" cm="1">
        <f t="array" ref="AU175">IF(Main!$B$10=0,0,PRODUCT(1-AU$103:AU$126/Main!$B$10)*AU124/(Main!$B$10-AU124))</f>
        <v>0</v>
      </c>
      <c r="AV175" s="95" cm="1">
        <f t="array" ref="AV175">IF(Main!$B$10=0,0,PRODUCT(1-AV$103:AV$126/Main!$B$10)*AV124/(Main!$B$10-AV124))</f>
        <v>0</v>
      </c>
      <c r="AW175" s="95" cm="1">
        <f t="array" ref="AW175">IF(Main!$B$10=0,0,PRODUCT(1-AW$103:AW$126/Main!$B$10)*AW124/(Main!$B$10-AW124))</f>
        <v>0</v>
      </c>
      <c r="AX175" s="95" cm="1">
        <f t="array" ref="AX175">IF(Main!$B$10=0,0,PRODUCT(1-AX$103:AX$126/Main!$B$10)*AX124/(Main!$B$10-AX124))</f>
        <v>0</v>
      </c>
      <c r="AY175" s="95" cm="1">
        <f t="array" ref="AY175">IF(Main!$B$10=0,0,PRODUCT(1-AY$103:AY$126/Main!$B$10)*AY124/(Main!$B$10-AY124))</f>
        <v>0</v>
      </c>
      <c r="AZ175" s="95" cm="1">
        <f t="array" ref="AZ175">IF(Main!$B$10=0,0,PRODUCT(1-AZ$103:AZ$126/Main!$B$10)*AZ124/(Main!$B$10-AZ124))</f>
        <v>0</v>
      </c>
      <c r="BA175" s="95" cm="1">
        <f t="array" ref="BA175">IF(Main!$B$10=0,0,PRODUCT(1-BA$103:BA$126/Main!$B$10)*BA124/(Main!$B$10-BA124))</f>
        <v>0</v>
      </c>
      <c r="BB175" s="95" cm="1">
        <f t="array" ref="BB175">IF(Main!$B$10=0,0,PRODUCT(1-BB$103:BB$126/Main!$B$10)*BB124/(Main!$B$10-BB124))</f>
        <v>0</v>
      </c>
      <c r="BC175" s="95" cm="1">
        <f t="array" ref="BC175">IF(Main!$B$10=0,0,PRODUCT(1-BC$103:BC$126/Main!$B$10)*BC124/(Main!$B$10-BC124))</f>
        <v>0</v>
      </c>
      <c r="BD175" s="95" cm="1">
        <f t="array" ref="BD175">IF(Main!$B$10=0,0,PRODUCT(1-BD$103:BD$126/Main!$B$10)*BD124/(Main!$B$10-BD124))</f>
        <v>0</v>
      </c>
      <c r="BE175" s="95" cm="1">
        <f t="array" ref="BE175">IF(Main!$B$10=0,0,PRODUCT(1-BE$103:BE$126/Main!$B$10)*BE124/(Main!$B$10-BE124))</f>
        <v>0</v>
      </c>
      <c r="BF175" s="95" cm="1">
        <f t="array" ref="BF175">IF(Main!$B$10=0,0,PRODUCT(1-BF$103:BF$126/Main!$B$10)*BF124/(Main!$B$10-BF124))</f>
        <v>0</v>
      </c>
      <c r="BG175" s="95" cm="1">
        <f t="array" ref="BG175">IF(Main!$B$10=0,0,PRODUCT(1-BG$103:BG$126/Main!$B$10)*BG124/(Main!$B$10-BG124))</f>
        <v>0</v>
      </c>
      <c r="BH175" s="95" cm="1">
        <f t="array" ref="BH175">IF(Main!$B$10=0,0,PRODUCT(1-BH$103:BH$126/Main!$B$10)*BH124/(Main!$B$10-BH124))</f>
        <v>0</v>
      </c>
      <c r="BI175" s="95" cm="1">
        <f t="array" ref="BI175">IF(Main!$B$10=0,0,PRODUCT(1-BI$103:BI$126/Main!$B$10)*BI124/(Main!$B$10-BI124))</f>
        <v>0</v>
      </c>
      <c r="BJ175" s="95" cm="1">
        <f t="array" ref="BJ175">IF(Main!$B$10=0,0,PRODUCT(1-BJ$103:BJ$126/Main!$B$10)*BJ124/(Main!$B$10-BJ124))</f>
        <v>0</v>
      </c>
      <c r="BK175" s="95" cm="1">
        <f t="array" ref="BK175">IF(Main!$B$10=0,0,PRODUCT(1-BK$103:BK$126/Main!$B$10)*BK124/(Main!$B$10-BK124))</f>
        <v>0</v>
      </c>
      <c r="BL175" s="95" cm="1">
        <f t="array" ref="BL175">IF(Main!$B$10=0,0,PRODUCT(1-BL$103:BL$126/Main!$B$10)*BL124/(Main!$B$10-BL124))</f>
        <v>0</v>
      </c>
      <c r="BM175" s="95" cm="1">
        <f t="array" ref="BM175">IF(Main!$B$10=0,0,PRODUCT(1-BM$103:BM$126/Main!$B$10)*BM124/(Main!$B$10-BM124))</f>
        <v>0</v>
      </c>
      <c r="BN175" s="95" cm="1">
        <f t="array" ref="BN175">IF(Main!$B$10=0,0,PRODUCT(1-BN$103:BN$126/Main!$B$10)*BN124/(Main!$B$10-BN124))</f>
        <v>0</v>
      </c>
      <c r="BO175" s="95" cm="1">
        <f t="array" ref="BO175">IF(Main!$B$10=0,0,PRODUCT(1-BO$103:BO$126/Main!$B$10)*BO124/(Main!$B$10-BO124))</f>
        <v>0</v>
      </c>
      <c r="BP175" s="95" cm="1">
        <f t="array" ref="BP175">IF(Main!$B$10=0,0,PRODUCT(1-BP$103:BP$126/Main!$B$10)*BP124/(Main!$B$10-BP124))</f>
        <v>0</v>
      </c>
      <c r="BQ175" s="95" cm="1">
        <f t="array" ref="BQ175">IF(Main!$B$10=0,0,PRODUCT(1-BQ$103:BQ$126/Main!$B$10)*BQ124/(Main!$B$10-BQ124))</f>
        <v>0</v>
      </c>
      <c r="BR175" s="95" cm="1">
        <f t="array" ref="BR175">IF(Main!$B$10=0,0,PRODUCT(1-BR$103:BR$126/Main!$B$10)*BR124/(Main!$B$10-BR124))</f>
        <v>0</v>
      </c>
    </row>
    <row r="176" spans="2:70" ht="10.5" x14ac:dyDescent="0.25">
      <c r="B176" s="8" t="s">
        <v>188</v>
      </c>
      <c r="C176" s="8"/>
      <c r="D176" s="8"/>
      <c r="E176" s="95" cm="1">
        <f t="array" aca="1" ref="E176" ca="1">IF(Main!$B$9=0,0,PRODUCT(1-E$103:E$126/Main!$B$9)*E125/(Main!$B$9-E125))</f>
        <v>0</v>
      </c>
      <c r="F176" s="95" cm="1">
        <f t="array" aca="1" ref="F176" ca="1">IF(Main!$B$9=0,0,PRODUCT(1-F$103:F$126/Main!$B$9)*F125/(Main!$B$9-F125))</f>
        <v>0</v>
      </c>
      <c r="G176" s="95" cm="1">
        <f t="array" aca="1" ref="G176" ca="1">IF(Main!$B$9=0,0,PRODUCT(1-G$103:G$126/Main!$B$9)*G125/(Main!$B$9-G125))</f>
        <v>0</v>
      </c>
      <c r="H176" s="95" cm="1">
        <f t="array" aca="1" ref="H176" ca="1">IF(Main!$B$9=0,0,PRODUCT(1-H$103:H$126/Main!$B$9)*H125/(Main!$B$9-H125))</f>
        <v>0</v>
      </c>
      <c r="I176" s="95" cm="1">
        <f t="array" aca="1" ref="I176" ca="1">IF(Main!$B$9=0,0,PRODUCT(1-I$103:I$126/Main!$B$9)*I125/(Main!$B$9-I125))</f>
        <v>0</v>
      </c>
      <c r="J176" s="95" cm="1">
        <f t="array" aca="1" ref="J176" ca="1">IF(Main!$B$9=0,0,PRODUCT(1-J$103:J$126/Main!$B$9)*J125/(Main!$B$9-J125))</f>
        <v>0</v>
      </c>
      <c r="K176" s="95" cm="1">
        <f t="array" aca="1" ref="K176" ca="1">IF(Main!$B$9=0,0,PRODUCT(1-K$103:K$126/Main!$B$9)*K125/(Main!$B$9-K125))</f>
        <v>0</v>
      </c>
      <c r="L176" s="95" cm="1">
        <f t="array" aca="1" ref="L176" ca="1">IF(Main!$B$9=0,0,PRODUCT(1-L$103:L$126/Main!$B$9)*L125/(Main!$B$9-L125))</f>
        <v>0</v>
      </c>
      <c r="M176" s="95" cm="1">
        <f t="array" aca="1" ref="M176" ca="1">IF(Main!$B$9=0,0,PRODUCT(1-M$103:M$126/Main!$B$9)*M125/(Main!$B$9-M125))</f>
        <v>0</v>
      </c>
      <c r="N176" s="95" cm="1">
        <f t="array" aca="1" ref="N176" ca="1">IF(Main!$B$9=0,0,PRODUCT(1-N$103:N$126/Main!$B$9)*N125/(Main!$B$9-N125))</f>
        <v>0</v>
      </c>
      <c r="O176" s="95" cm="1">
        <f t="array" aca="1" ref="O176" ca="1">IF(Main!$B$9=0,0,PRODUCT(1-O$103:O$126/Main!$B$9)*O125/(Main!$B$9-O125))</f>
        <v>0</v>
      </c>
      <c r="P176" s="95" cm="1">
        <f t="array" aca="1" ref="P176" ca="1">IF(Main!$B$9=0,0,PRODUCT(1-P$103:P$126/Main!$B$9)*P125/(Main!$B$9-P125))</f>
        <v>0</v>
      </c>
      <c r="Q176" s="95" cm="1">
        <f t="array" aca="1" ref="Q176" ca="1">IF(Main!$B$9=0,0,PRODUCT(1-Q$103:Q$126/Main!$B$9)*Q125/(Main!$B$9-Q125))</f>
        <v>0</v>
      </c>
      <c r="R176" s="95" cm="1">
        <f t="array" aca="1" ref="R176" ca="1">IF(Main!$B$9=0,0,PRODUCT(1-R$103:R$126/Main!$B$9)*R125/(Main!$B$9-R125))</f>
        <v>0</v>
      </c>
      <c r="S176" s="95" cm="1">
        <f t="array" aca="1" ref="S176" ca="1">IF(Main!$B$9=0,0,PRODUCT(1-S$103:S$126/Main!$B$9)*S125/(Main!$B$9-S125))</f>
        <v>0</v>
      </c>
      <c r="T176" s="95" cm="1">
        <f t="array" aca="1" ref="T176" ca="1">IF(Main!$B$9=0,0,PRODUCT(1-T$103:T$126/Main!$B$9)*T125/(Main!$B$9-T125))</f>
        <v>0</v>
      </c>
      <c r="U176" s="95" cm="1">
        <f t="array" aca="1" ref="U176" ca="1">IF(Main!$B$9=0,0,PRODUCT(1-U$103:U$126/Main!$B$9)*U125/(Main!$B$9-U125))</f>
        <v>0</v>
      </c>
      <c r="V176" s="95" cm="1">
        <f t="array" aca="1" ref="V176" ca="1">IF(Main!$B$9=0,0,PRODUCT(1-V$103:V$126/Main!$B$9)*V125/(Main!$B$9-V125))</f>
        <v>0</v>
      </c>
      <c r="W176" s="95" cm="1">
        <f t="array" aca="1" ref="W176" ca="1">IF(Main!$B$9=0,0,PRODUCT(1-W$103:W$126/Main!$B$9)*W125/(Main!$B$9-W125))</f>
        <v>0</v>
      </c>
      <c r="X176" s="95" cm="1">
        <f t="array" aca="1" ref="X176" ca="1">IF(Main!$B$9=0,0,PRODUCT(1-X$103:X$126/Main!$B$9)*X125/(Main!$B$9-X125))</f>
        <v>0</v>
      </c>
      <c r="Y176" s="95" cm="1">
        <f t="array" aca="1" ref="Y176" ca="1">IF(Main!$B$9=0,0,PRODUCT(1-Y$103:Y$126/Main!$B$9)*Y125/(Main!$B$9-Y125))</f>
        <v>0</v>
      </c>
      <c r="Z176" s="95" cm="1">
        <f t="array" aca="1" ref="Z176" ca="1">IF(Main!$B$9=0,0,PRODUCT(1-Z$103:Z$126/Main!$B$9)*Z125/(Main!$B$9-Z125))</f>
        <v>0</v>
      </c>
      <c r="AA176" s="95" cm="1">
        <f t="array" aca="1" ref="AA176" ca="1">IF(Main!$B$9=0,0,PRODUCT(1-AA$103:AA$126/Main!$B$9)*AA125/(Main!$B$9-AA125))</f>
        <v>0</v>
      </c>
      <c r="AB176" s="95" cm="1">
        <f t="array" aca="1" ref="AB176" ca="1">IF(Main!$B$9=0,0,PRODUCT(1-AB$103:AB$126/Main!$B$9)*AB125/(Main!$B$9-AB125))</f>
        <v>0</v>
      </c>
      <c r="AC176" s="95" cm="1">
        <f t="array" aca="1" ref="AC176" ca="1">IF(Main!$B$9=0,0,PRODUCT(1-AC$103:AC$126/Main!$B$9)*AC125/(Main!$B$9-AC125))</f>
        <v>0</v>
      </c>
      <c r="AD176" s="95" cm="1">
        <f t="array" aca="1" ref="AD176" ca="1">IF(Main!$B$9=0,0,PRODUCT(1-AD$103:AD$126/Main!$B$9)*AD125/(Main!$B$9-AD125))</f>
        <v>0</v>
      </c>
      <c r="AE176" s="95" cm="1">
        <f t="array" aca="1" ref="AE176" ca="1">IF(Main!$B$9=0,0,PRODUCT(1-AE$103:AE$126/Main!$B$9)*AE125/(Main!$B$9-AE125))</f>
        <v>0</v>
      </c>
      <c r="AF176" s="95" cm="1">
        <f t="array" aca="1" ref="AF176" ca="1">IF(Main!$B$9=0,0,PRODUCT(1-AF$103:AF$126/Main!$B$9)*AF125/(Main!$B$9-AF125))</f>
        <v>0</v>
      </c>
      <c r="AG176" s="95" cm="1">
        <f t="array" aca="1" ref="AG176" ca="1">IF(Main!$B$9=0,0,PRODUCT(1-AG$103:AG$126/Main!$B$9)*AG125/(Main!$B$9-AG125))</f>
        <v>0</v>
      </c>
      <c r="AH176" s="95" cm="1">
        <f t="array" aca="1" ref="AH176" ca="1">IF(Main!$B$9=0,0,PRODUCT(1-AH$103:AH$126/Main!$B$9)*AH125/(Main!$B$9-AH125))</f>
        <v>0</v>
      </c>
      <c r="AI176" s="95" cm="1">
        <f t="array" aca="1" ref="AI176" ca="1">IF(Main!$B$9=0,0,PRODUCT(1-AI$103:AI$126/Main!$B$9)*AI125/(Main!$B$9-AI125))</f>
        <v>0</v>
      </c>
      <c r="AJ176" s="95" cm="1">
        <f t="array" aca="1" ref="AJ176" ca="1">IF(Main!$B$9=0,0,PRODUCT(1-AJ$103:AJ$126/Main!$B$9)*AJ125/(Main!$B$9-AJ125))</f>
        <v>0</v>
      </c>
      <c r="AK176" s="14"/>
      <c r="AL176" s="14"/>
      <c r="AM176" s="95" cm="1">
        <f t="array" ref="AM176">IF(Main!$B$10=0,0,PRODUCT(1-AM$103:AM$126/Main!$B$10)*AM125/(Main!$B$10-AM125))</f>
        <v>0</v>
      </c>
      <c r="AN176" s="95" cm="1">
        <f t="array" ref="AN176">IF(Main!$B$10=0,0,PRODUCT(1-AN$103:AN$126/Main!$B$10)*AN125/(Main!$B$10-AN125))</f>
        <v>0</v>
      </c>
      <c r="AO176" s="95" cm="1">
        <f t="array" ref="AO176">IF(Main!$B$10=0,0,PRODUCT(1-AO$103:AO$126/Main!$B$10)*AO125/(Main!$B$10-AO125))</f>
        <v>0</v>
      </c>
      <c r="AP176" s="95" cm="1">
        <f t="array" ref="AP176">IF(Main!$B$10=0,0,PRODUCT(1-AP$103:AP$126/Main!$B$10)*AP125/(Main!$B$10-AP125))</f>
        <v>0</v>
      </c>
      <c r="AQ176" s="95" cm="1">
        <f t="array" ref="AQ176">IF(Main!$B$10=0,0,PRODUCT(1-AQ$103:AQ$126/Main!$B$10)*AQ125/(Main!$B$10-AQ125))</f>
        <v>0</v>
      </c>
      <c r="AR176" s="95" cm="1">
        <f t="array" ref="AR176">IF(Main!$B$10=0,0,PRODUCT(1-AR$103:AR$126/Main!$B$10)*AR125/(Main!$B$10-AR125))</f>
        <v>0</v>
      </c>
      <c r="AS176" s="95" cm="1">
        <f t="array" ref="AS176">IF(Main!$B$10=0,0,PRODUCT(1-AS$103:AS$126/Main!$B$10)*AS125/(Main!$B$10-AS125))</f>
        <v>0</v>
      </c>
      <c r="AT176" s="95" cm="1">
        <f t="array" ref="AT176">IF(Main!$B$10=0,0,PRODUCT(1-AT$103:AT$126/Main!$B$10)*AT125/(Main!$B$10-AT125))</f>
        <v>0</v>
      </c>
      <c r="AU176" s="95" cm="1">
        <f t="array" ref="AU176">IF(Main!$B$10=0,0,PRODUCT(1-AU$103:AU$126/Main!$B$10)*AU125/(Main!$B$10-AU125))</f>
        <v>0</v>
      </c>
      <c r="AV176" s="95" cm="1">
        <f t="array" ref="AV176">IF(Main!$B$10=0,0,PRODUCT(1-AV$103:AV$126/Main!$B$10)*AV125/(Main!$B$10-AV125))</f>
        <v>0</v>
      </c>
      <c r="AW176" s="95" cm="1">
        <f t="array" ref="AW176">IF(Main!$B$10=0,0,PRODUCT(1-AW$103:AW$126/Main!$B$10)*AW125/(Main!$B$10-AW125))</f>
        <v>0</v>
      </c>
      <c r="AX176" s="95" cm="1">
        <f t="array" ref="AX176">IF(Main!$B$10=0,0,PRODUCT(1-AX$103:AX$126/Main!$B$10)*AX125/(Main!$B$10-AX125))</f>
        <v>0</v>
      </c>
      <c r="AY176" s="95" cm="1">
        <f t="array" ref="AY176">IF(Main!$B$10=0,0,PRODUCT(1-AY$103:AY$126/Main!$B$10)*AY125/(Main!$B$10-AY125))</f>
        <v>0</v>
      </c>
      <c r="AZ176" s="95" cm="1">
        <f t="array" ref="AZ176">IF(Main!$B$10=0,0,PRODUCT(1-AZ$103:AZ$126/Main!$B$10)*AZ125/(Main!$B$10-AZ125))</f>
        <v>0</v>
      </c>
      <c r="BA176" s="95" cm="1">
        <f t="array" ref="BA176">IF(Main!$B$10=0,0,PRODUCT(1-BA$103:BA$126/Main!$B$10)*BA125/(Main!$B$10-BA125))</f>
        <v>0</v>
      </c>
      <c r="BB176" s="95" cm="1">
        <f t="array" ref="BB176">IF(Main!$B$10=0,0,PRODUCT(1-BB$103:BB$126/Main!$B$10)*BB125/(Main!$B$10-BB125))</f>
        <v>0</v>
      </c>
      <c r="BC176" s="95" cm="1">
        <f t="array" ref="BC176">IF(Main!$B$10=0,0,PRODUCT(1-BC$103:BC$126/Main!$B$10)*BC125/(Main!$B$10-BC125))</f>
        <v>0</v>
      </c>
      <c r="BD176" s="95" cm="1">
        <f t="array" ref="BD176">IF(Main!$B$10=0,0,PRODUCT(1-BD$103:BD$126/Main!$B$10)*BD125/(Main!$B$10-BD125))</f>
        <v>0</v>
      </c>
      <c r="BE176" s="95" cm="1">
        <f t="array" ref="BE176">IF(Main!$B$10=0,0,PRODUCT(1-BE$103:BE$126/Main!$B$10)*BE125/(Main!$B$10-BE125))</f>
        <v>0</v>
      </c>
      <c r="BF176" s="95" cm="1">
        <f t="array" ref="BF176">IF(Main!$B$10=0,0,PRODUCT(1-BF$103:BF$126/Main!$B$10)*BF125/(Main!$B$10-BF125))</f>
        <v>0</v>
      </c>
      <c r="BG176" s="95" cm="1">
        <f t="array" ref="BG176">IF(Main!$B$10=0,0,PRODUCT(1-BG$103:BG$126/Main!$B$10)*BG125/(Main!$B$10-BG125))</f>
        <v>0</v>
      </c>
      <c r="BH176" s="95" cm="1">
        <f t="array" ref="BH176">IF(Main!$B$10=0,0,PRODUCT(1-BH$103:BH$126/Main!$B$10)*BH125/(Main!$B$10-BH125))</f>
        <v>0</v>
      </c>
      <c r="BI176" s="95" cm="1">
        <f t="array" ref="BI176">IF(Main!$B$10=0,0,PRODUCT(1-BI$103:BI$126/Main!$B$10)*BI125/(Main!$B$10-BI125))</f>
        <v>0</v>
      </c>
      <c r="BJ176" s="95" cm="1">
        <f t="array" ref="BJ176">IF(Main!$B$10=0,0,PRODUCT(1-BJ$103:BJ$126/Main!$B$10)*BJ125/(Main!$B$10-BJ125))</f>
        <v>0</v>
      </c>
      <c r="BK176" s="95" cm="1">
        <f t="array" ref="BK176">IF(Main!$B$10=0,0,PRODUCT(1-BK$103:BK$126/Main!$B$10)*BK125/(Main!$B$10-BK125))</f>
        <v>0</v>
      </c>
      <c r="BL176" s="95" cm="1">
        <f t="array" ref="BL176">IF(Main!$B$10=0,0,PRODUCT(1-BL$103:BL$126/Main!$B$10)*BL125/(Main!$B$10-BL125))</f>
        <v>0</v>
      </c>
      <c r="BM176" s="95" cm="1">
        <f t="array" ref="BM176">IF(Main!$B$10=0,0,PRODUCT(1-BM$103:BM$126/Main!$B$10)*BM125/(Main!$B$10-BM125))</f>
        <v>0</v>
      </c>
      <c r="BN176" s="95" cm="1">
        <f t="array" ref="BN176">IF(Main!$B$10=0,0,PRODUCT(1-BN$103:BN$126/Main!$B$10)*BN125/(Main!$B$10-BN125))</f>
        <v>0</v>
      </c>
      <c r="BO176" s="95" cm="1">
        <f t="array" ref="BO176">IF(Main!$B$10=0,0,PRODUCT(1-BO$103:BO$126/Main!$B$10)*BO125/(Main!$B$10-BO125))</f>
        <v>0</v>
      </c>
      <c r="BP176" s="95" cm="1">
        <f t="array" ref="BP176">IF(Main!$B$10=0,0,PRODUCT(1-BP$103:BP$126/Main!$B$10)*BP125/(Main!$B$10-BP125))</f>
        <v>0</v>
      </c>
      <c r="BQ176" s="95" cm="1">
        <f t="array" ref="BQ176">IF(Main!$B$10=0,0,PRODUCT(1-BQ$103:BQ$126/Main!$B$10)*BQ125/(Main!$B$10-BQ125))</f>
        <v>0</v>
      </c>
      <c r="BR176" s="95" cm="1">
        <f t="array" ref="BR176">IF(Main!$B$10=0,0,PRODUCT(1-BR$103:BR$126/Main!$B$10)*BR125/(Main!$B$10-BR125))</f>
        <v>0</v>
      </c>
    </row>
    <row r="177" spans="1:70" ht="10.5" x14ac:dyDescent="0.25">
      <c r="B177" s="8" t="s">
        <v>189</v>
      </c>
      <c r="C177" s="8"/>
      <c r="D177" s="8"/>
      <c r="E177" s="95" cm="1">
        <f t="array" aca="1" ref="E177" ca="1">IF(Main!$B$9=0,0,PRODUCT(1-E$103:E$126/Main!$B$9)*E126/(Main!$B$9-E126))</f>
        <v>0</v>
      </c>
      <c r="F177" s="95" cm="1">
        <f t="array" aca="1" ref="F177" ca="1">IF(Main!$B$9=0,0,PRODUCT(1-F$103:F$126/Main!$B$9)*F126/(Main!$B$9-F126))</f>
        <v>0</v>
      </c>
      <c r="G177" s="95" cm="1">
        <f t="array" aca="1" ref="G177" ca="1">IF(Main!$B$9=0,0,PRODUCT(1-G$103:G$126/Main!$B$9)*G126/(Main!$B$9-G126))</f>
        <v>0</v>
      </c>
      <c r="H177" s="95" cm="1">
        <f t="array" aca="1" ref="H177" ca="1">IF(Main!$B$9=0,0,PRODUCT(1-H$103:H$126/Main!$B$9)*H126/(Main!$B$9-H126))</f>
        <v>0</v>
      </c>
      <c r="I177" s="95" cm="1">
        <f t="array" aca="1" ref="I177" ca="1">IF(Main!$B$9=0,0,PRODUCT(1-I$103:I$126/Main!$B$9)*I126/(Main!$B$9-I126))</f>
        <v>0</v>
      </c>
      <c r="J177" s="95" cm="1">
        <f t="array" aca="1" ref="J177" ca="1">IF(Main!$B$9=0,0,PRODUCT(1-J$103:J$126/Main!$B$9)*J126/(Main!$B$9-J126))</f>
        <v>0</v>
      </c>
      <c r="K177" s="95" cm="1">
        <f t="array" aca="1" ref="K177" ca="1">IF(Main!$B$9=0,0,PRODUCT(1-K$103:K$126/Main!$B$9)*K126/(Main!$B$9-K126))</f>
        <v>0</v>
      </c>
      <c r="L177" s="95" cm="1">
        <f t="array" aca="1" ref="L177" ca="1">IF(Main!$B$9=0,0,PRODUCT(1-L$103:L$126/Main!$B$9)*L126/(Main!$B$9-L126))</f>
        <v>0</v>
      </c>
      <c r="M177" s="95" cm="1">
        <f t="array" aca="1" ref="M177" ca="1">IF(Main!$B$9=0,0,PRODUCT(1-M$103:M$126/Main!$B$9)*M126/(Main!$B$9-M126))</f>
        <v>0</v>
      </c>
      <c r="N177" s="95" cm="1">
        <f t="array" aca="1" ref="N177" ca="1">IF(Main!$B$9=0,0,PRODUCT(1-N$103:N$126/Main!$B$9)*N126/(Main!$B$9-N126))</f>
        <v>0</v>
      </c>
      <c r="O177" s="95" cm="1">
        <f t="array" aca="1" ref="O177" ca="1">IF(Main!$B$9=0,0,PRODUCT(1-O$103:O$126/Main!$B$9)*O126/(Main!$B$9-O126))</f>
        <v>0</v>
      </c>
      <c r="P177" s="95" cm="1">
        <f t="array" aca="1" ref="P177" ca="1">IF(Main!$B$9=0,0,PRODUCT(1-P$103:P$126/Main!$B$9)*P126/(Main!$B$9-P126))</f>
        <v>0</v>
      </c>
      <c r="Q177" s="95" cm="1">
        <f t="array" aca="1" ref="Q177" ca="1">IF(Main!$B$9=0,0,PRODUCT(1-Q$103:Q$126/Main!$B$9)*Q126/(Main!$B$9-Q126))</f>
        <v>0</v>
      </c>
      <c r="R177" s="95" cm="1">
        <f t="array" aca="1" ref="R177" ca="1">IF(Main!$B$9=0,0,PRODUCT(1-R$103:R$126/Main!$B$9)*R126/(Main!$B$9-R126))</f>
        <v>0</v>
      </c>
      <c r="S177" s="95" cm="1">
        <f t="array" aca="1" ref="S177" ca="1">IF(Main!$B$9=0,0,PRODUCT(1-S$103:S$126/Main!$B$9)*S126/(Main!$B$9-S126))</f>
        <v>0</v>
      </c>
      <c r="T177" s="95" cm="1">
        <f t="array" aca="1" ref="T177" ca="1">IF(Main!$B$9=0,0,PRODUCT(1-T$103:T$126/Main!$B$9)*T126/(Main!$B$9-T126))</f>
        <v>0</v>
      </c>
      <c r="U177" s="95" cm="1">
        <f t="array" aca="1" ref="U177" ca="1">IF(Main!$B$9=0,0,PRODUCT(1-U$103:U$126/Main!$B$9)*U126/(Main!$B$9-U126))</f>
        <v>0</v>
      </c>
      <c r="V177" s="95" cm="1">
        <f t="array" aca="1" ref="V177" ca="1">IF(Main!$B$9=0,0,PRODUCT(1-V$103:V$126/Main!$B$9)*V126/(Main!$B$9-V126))</f>
        <v>0</v>
      </c>
      <c r="W177" s="95" cm="1">
        <f t="array" aca="1" ref="W177" ca="1">IF(Main!$B$9=0,0,PRODUCT(1-W$103:W$126/Main!$B$9)*W126/(Main!$B$9-W126))</f>
        <v>0</v>
      </c>
      <c r="X177" s="95" cm="1">
        <f t="array" aca="1" ref="X177" ca="1">IF(Main!$B$9=0,0,PRODUCT(1-X$103:X$126/Main!$B$9)*X126/(Main!$B$9-X126))</f>
        <v>0</v>
      </c>
      <c r="Y177" s="95" cm="1">
        <f t="array" aca="1" ref="Y177" ca="1">IF(Main!$B$9=0,0,PRODUCT(1-Y$103:Y$126/Main!$B$9)*Y126/(Main!$B$9-Y126))</f>
        <v>0</v>
      </c>
      <c r="Z177" s="95" cm="1">
        <f t="array" aca="1" ref="Z177" ca="1">IF(Main!$B$9=0,0,PRODUCT(1-Z$103:Z$126/Main!$B$9)*Z126/(Main!$B$9-Z126))</f>
        <v>0</v>
      </c>
      <c r="AA177" s="95" cm="1">
        <f t="array" aca="1" ref="AA177" ca="1">IF(Main!$B$9=0,0,PRODUCT(1-AA$103:AA$126/Main!$B$9)*AA126/(Main!$B$9-AA126))</f>
        <v>0</v>
      </c>
      <c r="AB177" s="95" cm="1">
        <f t="array" aca="1" ref="AB177" ca="1">IF(Main!$B$9=0,0,PRODUCT(1-AB$103:AB$126/Main!$B$9)*AB126/(Main!$B$9-AB126))</f>
        <v>0</v>
      </c>
      <c r="AC177" s="95" cm="1">
        <f t="array" aca="1" ref="AC177" ca="1">IF(Main!$B$9=0,0,PRODUCT(1-AC$103:AC$126/Main!$B$9)*AC126/(Main!$B$9-AC126))</f>
        <v>0</v>
      </c>
      <c r="AD177" s="95" cm="1">
        <f t="array" aca="1" ref="AD177" ca="1">IF(Main!$B$9=0,0,PRODUCT(1-AD$103:AD$126/Main!$B$9)*AD126/(Main!$B$9-AD126))</f>
        <v>0</v>
      </c>
      <c r="AE177" s="95" cm="1">
        <f t="array" aca="1" ref="AE177" ca="1">IF(Main!$B$9=0,0,PRODUCT(1-AE$103:AE$126/Main!$B$9)*AE126/(Main!$B$9-AE126))</f>
        <v>0</v>
      </c>
      <c r="AF177" s="95" cm="1">
        <f t="array" aca="1" ref="AF177" ca="1">IF(Main!$B$9=0,0,PRODUCT(1-AF$103:AF$126/Main!$B$9)*AF126/(Main!$B$9-AF126))</f>
        <v>0</v>
      </c>
      <c r="AG177" s="95" cm="1">
        <f t="array" aca="1" ref="AG177" ca="1">IF(Main!$B$9=0,0,PRODUCT(1-AG$103:AG$126/Main!$B$9)*AG126/(Main!$B$9-AG126))</f>
        <v>0</v>
      </c>
      <c r="AH177" s="95" cm="1">
        <f t="array" aca="1" ref="AH177" ca="1">IF(Main!$B$9=0,0,PRODUCT(1-AH$103:AH$126/Main!$B$9)*AH126/(Main!$B$9-AH126))</f>
        <v>0</v>
      </c>
      <c r="AI177" s="95" cm="1">
        <f t="array" aca="1" ref="AI177" ca="1">IF(Main!$B$9=0,0,PRODUCT(1-AI$103:AI$126/Main!$B$9)*AI126/(Main!$B$9-AI126))</f>
        <v>0</v>
      </c>
      <c r="AJ177" s="95" cm="1">
        <f t="array" aca="1" ref="AJ177" ca="1">IF(Main!$B$9=0,0,PRODUCT(1-AJ$103:AJ$126/Main!$B$9)*AJ126/(Main!$B$9-AJ126))</f>
        <v>0</v>
      </c>
      <c r="AK177" s="14"/>
      <c r="AL177" s="14"/>
      <c r="AM177" s="95" cm="1">
        <f t="array" ref="AM177">IF(Main!$B$10=0,0,PRODUCT(1-AM$103:AM$126/Main!$B$10)*AM126/(Main!$B$10-AM126))</f>
        <v>0</v>
      </c>
      <c r="AN177" s="95" cm="1">
        <f t="array" ref="AN177">IF(Main!$B$10=0,0,PRODUCT(1-AN$103:AN$126/Main!$B$10)*AN126/(Main!$B$10-AN126))</f>
        <v>0</v>
      </c>
      <c r="AO177" s="95" cm="1">
        <f t="array" ref="AO177">IF(Main!$B$10=0,0,PRODUCT(1-AO$103:AO$126/Main!$B$10)*AO126/(Main!$B$10-AO126))</f>
        <v>0</v>
      </c>
      <c r="AP177" s="95" cm="1">
        <f t="array" ref="AP177">IF(Main!$B$10=0,0,PRODUCT(1-AP$103:AP$126/Main!$B$10)*AP126/(Main!$B$10-AP126))</f>
        <v>0</v>
      </c>
      <c r="AQ177" s="95" cm="1">
        <f t="array" ref="AQ177">IF(Main!$B$10=0,0,PRODUCT(1-AQ$103:AQ$126/Main!$B$10)*AQ126/(Main!$B$10-AQ126))</f>
        <v>0</v>
      </c>
      <c r="AR177" s="95" cm="1">
        <f t="array" ref="AR177">IF(Main!$B$10=0,0,PRODUCT(1-AR$103:AR$126/Main!$B$10)*AR126/(Main!$B$10-AR126))</f>
        <v>0</v>
      </c>
      <c r="AS177" s="95" cm="1">
        <f t="array" ref="AS177">IF(Main!$B$10=0,0,PRODUCT(1-AS$103:AS$126/Main!$B$10)*AS126/(Main!$B$10-AS126))</f>
        <v>0</v>
      </c>
      <c r="AT177" s="95" cm="1">
        <f t="array" ref="AT177">IF(Main!$B$10=0,0,PRODUCT(1-AT$103:AT$126/Main!$B$10)*AT126/(Main!$B$10-AT126))</f>
        <v>0</v>
      </c>
      <c r="AU177" s="95" cm="1">
        <f t="array" ref="AU177">IF(Main!$B$10=0,0,PRODUCT(1-AU$103:AU$126/Main!$B$10)*AU126/(Main!$B$10-AU126))</f>
        <v>0</v>
      </c>
      <c r="AV177" s="95" cm="1">
        <f t="array" ref="AV177">IF(Main!$B$10=0,0,PRODUCT(1-AV$103:AV$126/Main!$B$10)*AV126/(Main!$B$10-AV126))</f>
        <v>0</v>
      </c>
      <c r="AW177" s="95" cm="1">
        <f t="array" ref="AW177">IF(Main!$B$10=0,0,PRODUCT(1-AW$103:AW$126/Main!$B$10)*AW126/(Main!$B$10-AW126))</f>
        <v>0</v>
      </c>
      <c r="AX177" s="95" cm="1">
        <f t="array" ref="AX177">IF(Main!$B$10=0,0,PRODUCT(1-AX$103:AX$126/Main!$B$10)*AX126/(Main!$B$10-AX126))</f>
        <v>0</v>
      </c>
      <c r="AY177" s="95" cm="1">
        <f t="array" ref="AY177">IF(Main!$B$10=0,0,PRODUCT(1-AY$103:AY$126/Main!$B$10)*AY126/(Main!$B$10-AY126))</f>
        <v>0</v>
      </c>
      <c r="AZ177" s="95" cm="1">
        <f t="array" ref="AZ177">IF(Main!$B$10=0,0,PRODUCT(1-AZ$103:AZ$126/Main!$B$10)*AZ126/(Main!$B$10-AZ126))</f>
        <v>0</v>
      </c>
      <c r="BA177" s="95" cm="1">
        <f t="array" ref="BA177">IF(Main!$B$10=0,0,PRODUCT(1-BA$103:BA$126/Main!$B$10)*BA126/(Main!$B$10-BA126))</f>
        <v>0</v>
      </c>
      <c r="BB177" s="95" cm="1">
        <f t="array" ref="BB177">IF(Main!$B$10=0,0,PRODUCT(1-BB$103:BB$126/Main!$B$10)*BB126/(Main!$B$10-BB126))</f>
        <v>0</v>
      </c>
      <c r="BC177" s="95" cm="1">
        <f t="array" ref="BC177">IF(Main!$B$10=0,0,PRODUCT(1-BC$103:BC$126/Main!$B$10)*BC126/(Main!$B$10-BC126))</f>
        <v>0</v>
      </c>
      <c r="BD177" s="95" cm="1">
        <f t="array" ref="BD177">IF(Main!$B$10=0,0,PRODUCT(1-BD$103:BD$126/Main!$B$10)*BD126/(Main!$B$10-BD126))</f>
        <v>0</v>
      </c>
      <c r="BE177" s="95" cm="1">
        <f t="array" ref="BE177">IF(Main!$B$10=0,0,PRODUCT(1-BE$103:BE$126/Main!$B$10)*BE126/(Main!$B$10-BE126))</f>
        <v>0</v>
      </c>
      <c r="BF177" s="95" cm="1">
        <f t="array" ref="BF177">IF(Main!$B$10=0,0,PRODUCT(1-BF$103:BF$126/Main!$B$10)*BF126/(Main!$B$10-BF126))</f>
        <v>0</v>
      </c>
      <c r="BG177" s="95" cm="1">
        <f t="array" ref="BG177">IF(Main!$B$10=0,0,PRODUCT(1-BG$103:BG$126/Main!$B$10)*BG126/(Main!$B$10-BG126))</f>
        <v>0</v>
      </c>
      <c r="BH177" s="95" cm="1">
        <f t="array" ref="BH177">IF(Main!$B$10=0,0,PRODUCT(1-BH$103:BH$126/Main!$B$10)*BH126/(Main!$B$10-BH126))</f>
        <v>0</v>
      </c>
      <c r="BI177" s="95" cm="1">
        <f t="array" ref="BI177">IF(Main!$B$10=0,0,PRODUCT(1-BI$103:BI$126/Main!$B$10)*BI126/(Main!$B$10-BI126))</f>
        <v>0</v>
      </c>
      <c r="BJ177" s="95" cm="1">
        <f t="array" ref="BJ177">IF(Main!$B$10=0,0,PRODUCT(1-BJ$103:BJ$126/Main!$B$10)*BJ126/(Main!$B$10-BJ126))</f>
        <v>0</v>
      </c>
      <c r="BK177" s="95" cm="1">
        <f t="array" ref="BK177">IF(Main!$B$10=0,0,PRODUCT(1-BK$103:BK$126/Main!$B$10)*BK126/(Main!$B$10-BK126))</f>
        <v>0</v>
      </c>
      <c r="BL177" s="95" cm="1">
        <f t="array" ref="BL177">IF(Main!$B$10=0,0,PRODUCT(1-BL$103:BL$126/Main!$B$10)*BL126/(Main!$B$10-BL126))</f>
        <v>0</v>
      </c>
      <c r="BM177" s="95" cm="1">
        <f t="array" ref="BM177">IF(Main!$B$10=0,0,PRODUCT(1-BM$103:BM$126/Main!$B$10)*BM126/(Main!$B$10-BM126))</f>
        <v>0</v>
      </c>
      <c r="BN177" s="95" cm="1">
        <f t="array" ref="BN177">IF(Main!$B$10=0,0,PRODUCT(1-BN$103:BN$126/Main!$B$10)*BN126/(Main!$B$10-BN126))</f>
        <v>0</v>
      </c>
      <c r="BO177" s="95" cm="1">
        <f t="array" ref="BO177">IF(Main!$B$10=0,0,PRODUCT(1-BO$103:BO$126/Main!$B$10)*BO126/(Main!$B$10-BO126))</f>
        <v>0</v>
      </c>
      <c r="BP177" s="95" cm="1">
        <f t="array" ref="BP177">IF(Main!$B$10=0,0,PRODUCT(1-BP$103:BP$126/Main!$B$10)*BP126/(Main!$B$10-BP126))</f>
        <v>0</v>
      </c>
      <c r="BQ177" s="95" cm="1">
        <f t="array" ref="BQ177">IF(Main!$B$10=0,0,PRODUCT(1-BQ$103:BQ$126/Main!$B$10)*BQ126/(Main!$B$10-BQ126))</f>
        <v>0</v>
      </c>
      <c r="BR177" s="95" cm="1">
        <f t="array" ref="BR177">IF(Main!$B$10=0,0,PRODUCT(1-BR$103:BR$126/Main!$B$10)*BR126/(Main!$B$10-BR126))</f>
        <v>0</v>
      </c>
    </row>
    <row r="178" spans="1:70" ht="10.5" x14ac:dyDescent="0.25"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14"/>
      <c r="AL178" s="14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</row>
    <row r="179" spans="1:70" ht="10.5" x14ac:dyDescent="0.25"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14"/>
      <c r="AL179" s="14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</row>
    <row r="180" spans="1:70" ht="10.5" x14ac:dyDescent="0.25">
      <c r="A180" s="89" t="s">
        <v>196</v>
      </c>
      <c r="B180" s="8" t="s">
        <v>164</v>
      </c>
      <c r="C180" s="8"/>
      <c r="D180" s="8"/>
      <c r="E180" s="95" cm="1">
        <f t="array" aca="1" ref="E180" ca="1">IF(Main!$B$9=0,0,PRODUCT(1-E$128:E$151/Main!$B$9)*E128/(Main!$B$9-E128))</f>
        <v>2.8180378108965025E-3</v>
      </c>
      <c r="F180" s="95" cm="1">
        <f t="array" aca="1" ref="F180" ca="1">IF(Main!$B$9=0,0,PRODUCT(1-F$128:F$151/Main!$B$9)*F128/(Main!$B$9-F128))</f>
        <v>3.0165986164302351E-3</v>
      </c>
      <c r="G180" s="95" cm="1">
        <f t="array" aca="1" ref="G180" ca="1">IF(Main!$B$9=0,0,PRODUCT(1-G$128:G$151/Main!$B$9)*G128/(Main!$B$9-G128))</f>
        <v>3.230250628541318E-3</v>
      </c>
      <c r="H180" s="95" cm="1">
        <f t="array" aca="1" ref="H180" ca="1">IF(Main!$B$9=0,0,PRODUCT(1-H$128:H$151/Main!$B$9)*H128/(Main!$B$9-H128))</f>
        <v>3.4598293092323977E-3</v>
      </c>
      <c r="I180" s="95" cm="1">
        <f t="array" aca="1" ref="I180" ca="1">IF(Main!$B$9=0,0,PRODUCT(1-I$128:I$151/Main!$B$9)*I128/(Main!$B$9-I128))</f>
        <v>3.7061984781400627E-3</v>
      </c>
      <c r="J180" s="95" cm="1">
        <f t="array" aca="1" ref="J180" ca="1">IF(Main!$B$9=0,0,PRODUCT(1-J$128:J$151/Main!$B$9)*J128/(Main!$B$9-J128))</f>
        <v>3.9702504713599318E-3</v>
      </c>
      <c r="K180" s="95" cm="1">
        <f t="array" aca="1" ref="K180" ca="1">IF(Main!$B$9=0,0,PRODUCT(1-K$128:K$151/Main!$B$9)*K128/(Main!$B$9-K128))</f>
        <v>4.2529062598651857E-3</v>
      </c>
      <c r="L180" s="95" cm="1">
        <f t="array" aca="1" ref="L180" ca="1">IF(Main!$B$9=0,0,PRODUCT(1-L$128:L$151/Main!$B$9)*L128/(Main!$B$9-L128))</f>
        <v>4.5551155247431892E-3</v>
      </c>
      <c r="M180" s="95" cm="1">
        <f t="array" aca="1" ref="M180" ca="1">IF(Main!$B$9=0,0,PRODUCT(1-M$128:M$151/Main!$B$9)*M128/(Main!$B$9-M128))</f>
        <v>4.8778566863678704E-3</v>
      </c>
      <c r="N180" s="95" cm="1">
        <f t="array" aca="1" ref="N180" ca="1">IF(Main!$B$9=0,0,PRODUCT(1-N$128:N$151/Main!$B$9)*N128/(Main!$B$9-N128))</f>
        <v>5.2221368845209552E-3</v>
      </c>
      <c r="O180" s="95" cm="1">
        <f t="array" aca="1" ref="O180" ca="1">IF(Main!$B$9=0,0,PRODUCT(1-O$128:O$151/Main!$B$9)*O128/(Main!$B$9-O128))</f>
        <v>5.5889919063736009E-3</v>
      </c>
      <c r="P180" s="95" cm="1">
        <f t="array" aca="1" ref="P180" ca="1">IF(Main!$B$9=0,0,PRODUCT(1-P$128:P$151/Main!$B$9)*P128/(Main!$B$9-P128))</f>
        <v>5.9794860591423473E-3</v>
      </c>
      <c r="Q180" s="95" cm="1">
        <f t="array" aca="1" ref="Q180" ca="1">IF(Main!$B$9=0,0,PRODUCT(1-Q$128:Q$151/Main!$B$9)*Q128/(Main!$B$9-Q128))</f>
        <v>6.394711984140742E-3</v>
      </c>
      <c r="R180" s="95" cm="1">
        <f t="array" aca="1" ref="R180" ca="1">IF(Main!$B$9=0,0,PRODUCT(1-R$128:R$151/Main!$B$9)*R128/(Main!$B$9-R128))</f>
        <v>6.8357904088608987E-3</v>
      </c>
      <c r="S180" s="95" cm="1">
        <f t="array" aca="1" ref="S180" ca="1">IF(Main!$B$9=0,0,PRODUCT(1-S$128:S$151/Main!$B$9)*S128/(Main!$B$9-S128))</f>
        <v>7.3038698336392515E-3</v>
      </c>
      <c r="T180" s="95" cm="1">
        <f t="array" aca="1" ref="T180" ca="1">IF(Main!$B$9=0,0,PRODUCT(1-T$128:T$151/Main!$B$9)*T128/(Main!$B$9-T128))</f>
        <v>7.8001261493885138E-3</v>
      </c>
      <c r="U180" s="95" cm="1">
        <f t="array" aca="1" ref="U180" ca="1">IF(Main!$B$9=0,0,PRODUCT(1-U$128:U$151/Main!$B$9)*U128/(Main!$B$9-U128))</f>
        <v>8.3257621828147759E-3</v>
      </c>
      <c r="V180" s="95" cm="1">
        <f t="array" aca="1" ref="V180" ca="1">IF(Main!$B$9=0,0,PRODUCT(1-V$128:V$151/Main!$B$9)*V128/(Main!$B$9-V128))</f>
        <v>8.8820071654857145E-3</v>
      </c>
      <c r="W180" s="95" cm="1">
        <f t="array" aca="1" ref="W180" ca="1">IF(Main!$B$9=0,0,PRODUCT(1-W$128:W$151/Main!$B$9)*W128/(Main!$B$9-W128))</f>
        <v>9.4701161230747385E-3</v>
      </c>
      <c r="X180" s="95" cm="1">
        <f t="array" aca="1" ref="X180" ca="1">IF(Main!$B$9=0,0,PRODUCT(1-X$128:X$151/Main!$B$9)*X128/(Main!$B$9-X128))</f>
        <v>1.0091369181077182E-2</v>
      </c>
      <c r="Y180" s="95" cm="1">
        <f t="array" aca="1" ref="Y180" ca="1">IF(Main!$B$9=0,0,PRODUCT(1-Y$128:Y$151/Main!$B$9)*Y128/(Main!$B$9-Y128))</f>
        <v>1.0747070783280917E-2</v>
      </c>
      <c r="Z180" s="95" cm="1">
        <f t="array" aca="1" ref="Z180" ca="1">IF(Main!$B$9=0,0,PRODUCT(1-Z$128:Z$151/Main!$B$9)*Z128/(Main!$B$9-Z128))</f>
        <v>1.1438548819274912E-2</v>
      </c>
      <c r="AA180" s="95" cm="1">
        <f t="array" aca="1" ref="AA180" ca="1">IF(Main!$B$9=0,0,PRODUCT(1-AA$128:AA$151/Main!$B$9)*AA128/(Main!$B$9-AA128))</f>
        <v>1.2167153657298254E-2</v>
      </c>
      <c r="AB180" s="95" cm="1">
        <f t="array" aca="1" ref="AB180" ca="1">IF(Main!$B$9=0,0,PRODUCT(1-AB$128:AB$151/Main!$B$9)*AB128/(Main!$B$9-AB128))</f>
        <v>1.293425707876961E-2</v>
      </c>
      <c r="AC180" s="95" cm="1">
        <f t="array" aca="1" ref="AC180" ca="1">IF(Main!$B$9=0,0,PRODUCT(1-AC$128:AC$151/Main!$B$9)*AC128/(Main!$B$9-AC128))</f>
        <v>1.3741251110894703E-2</v>
      </c>
      <c r="AD180" s="95" cm="1">
        <f t="array" aca="1" ref="AD180" ca="1">IF(Main!$B$9=0,0,PRODUCT(1-AD$128:AD$151/Main!$B$9)*AD128/(Main!$B$9-AD128))</f>
        <v>1.4589546753829166E-2</v>
      </c>
      <c r="AE180" s="95" cm="1">
        <f t="array" aca="1" ref="AE180" ca="1">IF(Main!$B$9=0,0,PRODUCT(1-AE$128:AE$151/Main!$B$9)*AE128/(Main!$B$9-AE128))</f>
        <v>1.5480572598976996E-2</v>
      </c>
      <c r="AF180" s="95" cm="1">
        <f t="array" aca="1" ref="AF180" ca="1">IF(Main!$B$9=0,0,PRODUCT(1-AF$128:AF$151/Main!$B$9)*AF128/(Main!$B$9-AF128))</f>
        <v>1.6415773335132819E-2</v>
      </c>
      <c r="AG180" s="95" cm="1">
        <f t="array" aca="1" ref="AG180" ca="1">IF(Main!$B$9=0,0,PRODUCT(1-AG$128:AG$151/Main!$B$9)*AG128/(Main!$B$9-AG128))</f>
        <v>1.7396608139331006E-2</v>
      </c>
      <c r="AH180" s="95" cm="1">
        <f t="array" aca="1" ref="AH180" ca="1">IF(Main!$B$9=0,0,PRODUCT(1-AH$128:AH$151/Main!$B$9)*AH128/(Main!$B$9-AH128))</f>
        <v>1.8424548949446937E-2</v>
      </c>
      <c r="AI180" s="95" cm="1">
        <f t="array" aca="1" ref="AI180" ca="1">IF(Main!$B$9=0,0,PRODUCT(1-AI$128:AI$151/Main!$B$9)*AI128/(Main!$B$9-AI128))</f>
        <v>1.950107861580835E-2</v>
      </c>
      <c r="AJ180" s="95" cm="1">
        <f t="array" aca="1" ref="AJ180" ca="1">IF(Main!$B$9=0,0,PRODUCT(1-AJ$128:AJ$151/Main!$B$9)*AJ128/(Main!$B$9-AJ128))</f>
        <v>2.0627688929317763E-2</v>
      </c>
      <c r="AK180" s="14"/>
      <c r="AL180" s="14"/>
      <c r="AM180" s="95" cm="1">
        <f t="array" ref="AM180">IF(Main!$B$10=0,0,PRODUCT(1-AM$128:AM$151/Main!$B$10)*AM128/(Main!$B$10-AM128))</f>
        <v>0</v>
      </c>
      <c r="AN180" s="95" cm="1">
        <f t="array" ref="AN180">IF(Main!$B$10=0,0,PRODUCT(1-AN$128:AN$151/Main!$B$10)*AN128/(Main!$B$10-AN128))</f>
        <v>0</v>
      </c>
      <c r="AO180" s="95" cm="1">
        <f t="array" ref="AO180">IF(Main!$B$10=0,0,PRODUCT(1-AO$128:AO$151/Main!$B$10)*AO128/(Main!$B$10-AO128))</f>
        <v>0</v>
      </c>
      <c r="AP180" s="95" cm="1">
        <f t="array" ref="AP180">IF(Main!$B$10=0,0,PRODUCT(1-AP$128:AP$151/Main!$B$10)*AP128/(Main!$B$10-AP128))</f>
        <v>0</v>
      </c>
      <c r="AQ180" s="95" cm="1">
        <f t="array" ref="AQ180">IF(Main!$B$10=0,0,PRODUCT(1-AQ$128:AQ$151/Main!$B$10)*AQ128/(Main!$B$10-AQ128))</f>
        <v>0</v>
      </c>
      <c r="AR180" s="95" cm="1">
        <f t="array" ref="AR180">IF(Main!$B$10=0,0,PRODUCT(1-AR$128:AR$151/Main!$B$10)*AR128/(Main!$B$10-AR128))</f>
        <v>0</v>
      </c>
      <c r="AS180" s="95" cm="1">
        <f t="array" ref="AS180">IF(Main!$B$10=0,0,PRODUCT(1-AS$128:AS$151/Main!$B$10)*AS128/(Main!$B$10-AS128))</f>
        <v>0</v>
      </c>
      <c r="AT180" s="95" cm="1">
        <f t="array" ref="AT180">IF(Main!$B$10=0,0,PRODUCT(1-AT$128:AT$151/Main!$B$10)*AT128/(Main!$B$10-AT128))</f>
        <v>0</v>
      </c>
      <c r="AU180" s="95" cm="1">
        <f t="array" ref="AU180">IF(Main!$B$10=0,0,PRODUCT(1-AU$128:AU$151/Main!$B$10)*AU128/(Main!$B$10-AU128))</f>
        <v>0</v>
      </c>
      <c r="AV180" s="95" cm="1">
        <f t="array" ref="AV180">IF(Main!$B$10=0,0,PRODUCT(1-AV$128:AV$151/Main!$B$10)*AV128/(Main!$B$10-AV128))</f>
        <v>0</v>
      </c>
      <c r="AW180" s="95" cm="1">
        <f t="array" ref="AW180">IF(Main!$B$10=0,0,PRODUCT(1-AW$128:AW$151/Main!$B$10)*AW128/(Main!$B$10-AW128))</f>
        <v>0</v>
      </c>
      <c r="AX180" s="95" cm="1">
        <f t="array" ref="AX180">IF(Main!$B$10=0,0,PRODUCT(1-AX$128:AX$151/Main!$B$10)*AX128/(Main!$B$10-AX128))</f>
        <v>0</v>
      </c>
      <c r="AY180" s="95" cm="1">
        <f t="array" ref="AY180">IF(Main!$B$10=0,0,PRODUCT(1-AY$128:AY$151/Main!$B$10)*AY128/(Main!$B$10-AY128))</f>
        <v>0</v>
      </c>
      <c r="AZ180" s="95" cm="1">
        <f t="array" ref="AZ180">IF(Main!$B$10=0,0,PRODUCT(1-AZ$128:AZ$151/Main!$B$10)*AZ128/(Main!$B$10-AZ128))</f>
        <v>0</v>
      </c>
      <c r="BA180" s="95" cm="1">
        <f t="array" ref="BA180">IF(Main!$B$10=0,0,PRODUCT(1-BA$128:BA$151/Main!$B$10)*BA128/(Main!$B$10-BA128))</f>
        <v>0</v>
      </c>
      <c r="BB180" s="95" cm="1">
        <f t="array" ref="BB180">IF(Main!$B$10=0,0,PRODUCT(1-BB$128:BB$151/Main!$B$10)*BB128/(Main!$B$10-BB128))</f>
        <v>0</v>
      </c>
      <c r="BC180" s="95" cm="1">
        <f t="array" ref="BC180">IF(Main!$B$10=0,0,PRODUCT(1-BC$128:BC$151/Main!$B$10)*BC128/(Main!$B$10-BC128))</f>
        <v>0</v>
      </c>
      <c r="BD180" s="95" cm="1">
        <f t="array" ref="BD180">IF(Main!$B$10=0,0,PRODUCT(1-BD$128:BD$151/Main!$B$10)*BD128/(Main!$B$10-BD128))</f>
        <v>0</v>
      </c>
      <c r="BE180" s="95" cm="1">
        <f t="array" ref="BE180">IF(Main!$B$10=0,0,PRODUCT(1-BE$128:BE$151/Main!$B$10)*BE128/(Main!$B$10-BE128))</f>
        <v>0</v>
      </c>
      <c r="BF180" s="95" cm="1">
        <f t="array" ref="BF180">IF(Main!$B$10=0,0,PRODUCT(1-BF$128:BF$151/Main!$B$10)*BF128/(Main!$B$10-BF128))</f>
        <v>0</v>
      </c>
      <c r="BG180" s="95" cm="1">
        <f t="array" ref="BG180">IF(Main!$B$10=0,0,PRODUCT(1-BG$128:BG$151/Main!$B$10)*BG128/(Main!$B$10-BG128))</f>
        <v>0</v>
      </c>
      <c r="BH180" s="95" cm="1">
        <f t="array" ref="BH180">IF(Main!$B$10=0,0,PRODUCT(1-BH$128:BH$151/Main!$B$10)*BH128/(Main!$B$10-BH128))</f>
        <v>0</v>
      </c>
      <c r="BI180" s="95" cm="1">
        <f t="array" ref="BI180">IF(Main!$B$10=0,0,PRODUCT(1-BI$128:BI$151/Main!$B$10)*BI128/(Main!$B$10-BI128))</f>
        <v>0</v>
      </c>
      <c r="BJ180" s="95" cm="1">
        <f t="array" ref="BJ180">IF(Main!$B$10=0,0,PRODUCT(1-BJ$128:BJ$151/Main!$B$10)*BJ128/(Main!$B$10-BJ128))</f>
        <v>0</v>
      </c>
      <c r="BK180" s="95" cm="1">
        <f t="array" ref="BK180">IF(Main!$B$10=0,0,PRODUCT(1-BK$128:BK$151/Main!$B$10)*BK128/(Main!$B$10-BK128))</f>
        <v>0</v>
      </c>
      <c r="BL180" s="95" cm="1">
        <f t="array" ref="BL180">IF(Main!$B$10=0,0,PRODUCT(1-BL$128:BL$151/Main!$B$10)*BL128/(Main!$B$10-BL128))</f>
        <v>0</v>
      </c>
      <c r="BM180" s="95" cm="1">
        <f t="array" ref="BM180">IF(Main!$B$10=0,0,PRODUCT(1-BM$128:BM$151/Main!$B$10)*BM128/(Main!$B$10-BM128))</f>
        <v>0</v>
      </c>
      <c r="BN180" s="95" cm="1">
        <f t="array" ref="BN180">IF(Main!$B$10=0,0,PRODUCT(1-BN$128:BN$151/Main!$B$10)*BN128/(Main!$B$10-BN128))</f>
        <v>0</v>
      </c>
      <c r="BO180" s="95" cm="1">
        <f t="array" ref="BO180">IF(Main!$B$10=0,0,PRODUCT(1-BO$128:BO$151/Main!$B$10)*BO128/(Main!$B$10-BO128))</f>
        <v>0</v>
      </c>
      <c r="BP180" s="95" cm="1">
        <f t="array" ref="BP180">IF(Main!$B$10=0,0,PRODUCT(1-BP$128:BP$151/Main!$B$10)*BP128/(Main!$B$10-BP128))</f>
        <v>0</v>
      </c>
      <c r="BQ180" s="95" cm="1">
        <f t="array" ref="BQ180">IF(Main!$B$10=0,0,PRODUCT(1-BQ$128:BQ$151/Main!$B$10)*BQ128/(Main!$B$10-BQ128))</f>
        <v>0</v>
      </c>
      <c r="BR180" s="95" cm="1">
        <f t="array" ref="BR180">IF(Main!$B$10=0,0,PRODUCT(1-BR$128:BR$151/Main!$B$10)*BR128/(Main!$B$10-BR128))</f>
        <v>0</v>
      </c>
    </row>
    <row r="181" spans="1:70" ht="10.5" x14ac:dyDescent="0.25">
      <c r="A181" s="15" t="s">
        <v>195</v>
      </c>
      <c r="B181" s="8" t="s">
        <v>166</v>
      </c>
      <c r="C181" s="8"/>
      <c r="D181" s="8"/>
      <c r="E181" s="95" cm="1">
        <f t="array" aca="1" ref="E181" ca="1">IF(Main!$B$9=0,0,PRODUCT(1-E$128:E$151/Main!$B$9)*E129/(Main!$B$9-E129))</f>
        <v>3.1746543293359095E-4</v>
      </c>
      <c r="F181" s="95" cm="1">
        <f t="array" aca="1" ref="F181" ca="1">IF(Main!$B$9=0,0,PRODUCT(1-F$128:F$151/Main!$B$9)*F129/(Main!$B$9-F129))</f>
        <v>3.3976103195035924E-4</v>
      </c>
      <c r="G181" s="95" cm="1">
        <f t="array" aca="1" ref="G181" ca="1">IF(Main!$B$9=0,0,PRODUCT(1-G$128:G$151/Main!$B$9)*G129/(Main!$B$9-G129))</f>
        <v>3.6375131843663117E-4</v>
      </c>
      <c r="H181" s="95" cm="1">
        <f t="array" aca="1" ref="H181" ca="1">IF(Main!$B$9=0,0,PRODUCT(1-H$128:H$151/Main!$B$9)*H129/(Main!$B$9-H129))</f>
        <v>3.8953013914646065E-4</v>
      </c>
      <c r="I181" s="95" cm="1">
        <f t="array" aca="1" ref="I181" ca="1">IF(Main!$B$9=0,0,PRODUCT(1-I$128:I$151/Main!$B$9)*I129/(Main!$B$9-I129))</f>
        <v>4.1719453047521846E-4</v>
      </c>
      <c r="J181" s="95" cm="1">
        <f t="array" aca="1" ref="J181" ca="1">IF(Main!$B$9=0,0,PRODUCT(1-J$128:J$151/Main!$B$9)*J129/(Main!$B$9-J129))</f>
        <v>4.4684473693054356E-4</v>
      </c>
      <c r="K181" s="95" cm="1">
        <f t="array" aca="1" ref="K181" ca="1">IF(Main!$B$9=0,0,PRODUCT(1-K$128:K$151/Main!$B$9)*K129/(Main!$B$9-K129))</f>
        <v>4.785842251239169E-4</v>
      </c>
      <c r="L181" s="95" cm="1">
        <f t="array" aca="1" ref="L181" ca="1">IF(Main!$B$9=0,0,PRODUCT(1-L$128:L$151/Main!$B$9)*L129/(Main!$B$9-L129))</f>
        <v>5.1251969297504813E-4</v>
      </c>
      <c r="M181" s="95" cm="1">
        <f t="array" aca="1" ref="M181" ca="1">IF(Main!$B$9=0,0,PRODUCT(1-M$128:M$151/Main!$B$9)*M129/(Main!$B$9-M129))</f>
        <v>5.4876107380936903E-4</v>
      </c>
      <c r="N181" s="95" cm="1">
        <f t="array" aca="1" ref="N181" ca="1">IF(Main!$B$9=0,0,PRODUCT(1-N$128:N$151/Main!$B$9)*N129/(Main!$B$9-N129))</f>
        <v>5.8742153501733108E-4</v>
      </c>
      <c r="O181" s="95" cm="1">
        <f t="array" aca="1" ref="O181" ca="1">IF(Main!$B$9=0,0,PRODUCT(1-O$128:O$151/Main!$B$9)*O129/(Main!$B$9-O129))</f>
        <v>6.2861747093290654E-4</v>
      </c>
      <c r="P181" s="95" cm="1">
        <f t="array" aca="1" ref="P181" ca="1">IF(Main!$B$9=0,0,PRODUCT(1-P$128:P$151/Main!$B$9)*P129/(Main!$B$9-P129))</f>
        <v>6.7246848957786204E-4</v>
      </c>
      <c r="Q181" s="95" cm="1">
        <f t="array" aca="1" ref="Q181" ca="1">IF(Main!$B$9=0,0,PRODUCT(1-Q$128:Q$151/Main!$B$9)*Q129/(Main!$B$9-Q129))</f>
        <v>7.1909739290806885E-4</v>
      </c>
      <c r="R181" s="95" cm="1">
        <f t="array" aca="1" ref="R181" ca="1">IF(Main!$B$9=0,0,PRODUCT(1-R$128:R$151/Main!$B$9)*R129/(Main!$B$9-R129))</f>
        <v>7.68630150188426E-4</v>
      </c>
      <c r="S181" s="95" cm="1">
        <f t="array" aca="1" ref="S181" ca="1">IF(Main!$B$9=0,0,PRODUCT(1-S$128:S$151/Main!$B$9)*S129/(Main!$B$9-S129))</f>
        <v>8.2119586411408621E-4</v>
      </c>
      <c r="T181" s="95" cm="1">
        <f t="array" aca="1" ref="T181" ca="1">IF(Main!$B$9=0,0,PRODUCT(1-T$128:T$151/Main!$B$9)*T129/(Main!$B$9-T129))</f>
        <v>8.7692672928759905E-4</v>
      </c>
      <c r="U181" s="95" cm="1">
        <f t="array" aca="1" ref="U181" ca="1">IF(Main!$B$9=0,0,PRODUCT(1-U$128:U$151/Main!$B$9)*U129/(Main!$B$9-U129))</f>
        <v>9.3595798265456672E-4</v>
      </c>
      <c r="V181" s="95" cm="1">
        <f t="array" aca="1" ref="V181" ca="1">IF(Main!$B$9=0,0,PRODUCT(1-V$128:V$151/Main!$B$9)*V129/(Main!$B$9-V129))</f>
        <v>9.9842784549448505E-4</v>
      </c>
      <c r="W181" s="95" cm="1">
        <f t="array" aca="1" ref="W181" ca="1">IF(Main!$B$9=0,0,PRODUCT(1-W$128:W$151/Main!$B$9)*W129/(Main!$B$9-W129))</f>
        <v>1.0644774565588219E-3</v>
      </c>
      <c r="X181" s="95" cm="1">
        <f t="array" aca="1" ref="X181" ca="1">IF(Main!$B$9=0,0,PRODUCT(1-X$128:X$151/Main!$B$9)*X129/(Main!$B$9-X129))</f>
        <v>1.134250795945149E-3</v>
      </c>
      <c r="Y181" s="95" cm="1">
        <f t="array" aca="1" ref="Y181" ca="1">IF(Main!$B$9=0,0,PRODUCT(1-Y$128:Y$151/Main!$B$9)*Y129/(Main!$B$9-Y129))</f>
        <v>1.2078945992945545E-3</v>
      </c>
      <c r="Z181" s="95" cm="1">
        <f t="array" aca="1" ref="Z181" ca="1">IF(Main!$B$9=0,0,PRODUCT(1-Z$128:Z$151/Main!$B$9)*Z129/(Main!$B$9-Z129))</f>
        <v>1.2855582618996162E-3</v>
      </c>
      <c r="AA181" s="95" cm="1">
        <f t="array" aca="1" ref="AA181" ca="1">IF(Main!$B$9=0,0,PRODUCT(1-AA$128:AA$151/Main!$B$9)*AA129/(Main!$B$9-AA129))</f>
        <v>1.3673937323122629E-3</v>
      </c>
      <c r="AB181" s="95" cm="1">
        <f t="array" aca="1" ref="AB181" ca="1">IF(Main!$B$9=0,0,PRODUCT(1-AB$128:AB$151/Main!$B$9)*AB129/(Main!$B$9-AB129))</f>
        <v>1.4535553950448805E-3</v>
      </c>
      <c r="AC181" s="95" cm="1">
        <f t="array" aca="1" ref="AC181" ca="1">IF(Main!$B$9=0,0,PRODUCT(1-AC$128:AC$151/Main!$B$9)*AC129/(Main!$B$9-AC129))</f>
        <v>1.5441999419643759E-3</v>
      </c>
      <c r="AD181" s="95" cm="1">
        <f t="array" aca="1" ref="AD181" ca="1">IF(Main!$B$9=0,0,PRODUCT(1-AD$128:AD$151/Main!$B$9)*AD129/(Main!$B$9-AD129))</f>
        <v>1.6394862319875994E-3</v>
      </c>
      <c r="AE181" s="95" cm="1">
        <f t="array" aca="1" ref="AE181" ca="1">IF(Main!$B$9=0,0,PRODUCT(1-AE$128:AE$151/Main!$B$9)*AE129/(Main!$B$9-AE129))</f>
        <v>1.739575138697857E-3</v>
      </c>
      <c r="AF181" s="95" cm="1">
        <f t="array" aca="1" ref="AF181" ca="1">IF(Main!$B$9=0,0,PRODUCT(1-AF$128:AF$151/Main!$B$9)*AF129/(Main!$B$9-AF129))</f>
        <v>1.8446293855163254E-3</v>
      </c>
      <c r="AG181" s="95" cm="1">
        <f t="array" aca="1" ref="AG181" ca="1">IF(Main!$B$9=0,0,PRODUCT(1-AG$128:AG$151/Main!$B$9)*AG129/(Main!$B$9-AG129))</f>
        <v>1.9548133680791883E-3</v>
      </c>
      <c r="AH181" s="95" cm="1">
        <f t="array" aca="1" ref="AH181" ca="1">IF(Main!$B$9=0,0,PRODUCT(1-AH$128:AH$151/Main!$B$9)*AH129/(Main!$B$9-AH129))</f>
        <v>2.0702929634914386E-3</v>
      </c>
      <c r="AI181" s="95" cm="1">
        <f t="array" aca="1" ref="AI181" ca="1">IF(Main!$B$9=0,0,PRODUCT(1-AI$128:AI$151/Main!$B$9)*AI129/(Main!$B$9-AI129))</f>
        <v>2.1912353261516731E-3</v>
      </c>
      <c r="AJ181" s="95" cm="1">
        <f t="array" aca="1" ref="AJ181" ca="1">IF(Main!$B$9=0,0,PRODUCT(1-AJ$128:AJ$151/Main!$B$9)*AJ129/(Main!$B$9-AJ129))</f>
        <v>2.3178086698690497E-3</v>
      </c>
      <c r="AK181" s="14"/>
      <c r="AL181" s="14"/>
      <c r="AM181" s="95" cm="1">
        <f t="array" ref="AM181">IF(Main!$B$10=0,0,PRODUCT(1-AM$128:AM$151/Main!$B$10)*AM129/(Main!$B$10-AM129))</f>
        <v>0</v>
      </c>
      <c r="AN181" s="95" cm="1">
        <f t="array" ref="AN181">IF(Main!$B$10=0,0,PRODUCT(1-AN$128:AN$151/Main!$B$10)*AN129/(Main!$B$10-AN129))</f>
        <v>0</v>
      </c>
      <c r="AO181" s="95" cm="1">
        <f t="array" ref="AO181">IF(Main!$B$10=0,0,PRODUCT(1-AO$128:AO$151/Main!$B$10)*AO129/(Main!$B$10-AO129))</f>
        <v>0</v>
      </c>
      <c r="AP181" s="95" cm="1">
        <f t="array" ref="AP181">IF(Main!$B$10=0,0,PRODUCT(1-AP$128:AP$151/Main!$B$10)*AP129/(Main!$B$10-AP129))</f>
        <v>0</v>
      </c>
      <c r="AQ181" s="95" cm="1">
        <f t="array" ref="AQ181">IF(Main!$B$10=0,0,PRODUCT(1-AQ$128:AQ$151/Main!$B$10)*AQ129/(Main!$B$10-AQ129))</f>
        <v>0</v>
      </c>
      <c r="AR181" s="95" cm="1">
        <f t="array" ref="AR181">IF(Main!$B$10=0,0,PRODUCT(1-AR$128:AR$151/Main!$B$10)*AR129/(Main!$B$10-AR129))</f>
        <v>0</v>
      </c>
      <c r="AS181" s="95" cm="1">
        <f t="array" ref="AS181">IF(Main!$B$10=0,0,PRODUCT(1-AS$128:AS$151/Main!$B$10)*AS129/(Main!$B$10-AS129))</f>
        <v>0</v>
      </c>
      <c r="AT181" s="95" cm="1">
        <f t="array" ref="AT181">IF(Main!$B$10=0,0,PRODUCT(1-AT$128:AT$151/Main!$B$10)*AT129/(Main!$B$10-AT129))</f>
        <v>0</v>
      </c>
      <c r="AU181" s="95" cm="1">
        <f t="array" ref="AU181">IF(Main!$B$10=0,0,PRODUCT(1-AU$128:AU$151/Main!$B$10)*AU129/(Main!$B$10-AU129))</f>
        <v>0</v>
      </c>
      <c r="AV181" s="95" cm="1">
        <f t="array" ref="AV181">IF(Main!$B$10=0,0,PRODUCT(1-AV$128:AV$151/Main!$B$10)*AV129/(Main!$B$10-AV129))</f>
        <v>0</v>
      </c>
      <c r="AW181" s="95" cm="1">
        <f t="array" ref="AW181">IF(Main!$B$10=0,0,PRODUCT(1-AW$128:AW$151/Main!$B$10)*AW129/(Main!$B$10-AW129))</f>
        <v>0</v>
      </c>
      <c r="AX181" s="95" cm="1">
        <f t="array" ref="AX181">IF(Main!$B$10=0,0,PRODUCT(1-AX$128:AX$151/Main!$B$10)*AX129/(Main!$B$10-AX129))</f>
        <v>0</v>
      </c>
      <c r="AY181" s="95" cm="1">
        <f t="array" ref="AY181">IF(Main!$B$10=0,0,PRODUCT(1-AY$128:AY$151/Main!$B$10)*AY129/(Main!$B$10-AY129))</f>
        <v>0</v>
      </c>
      <c r="AZ181" s="95" cm="1">
        <f t="array" ref="AZ181">IF(Main!$B$10=0,0,PRODUCT(1-AZ$128:AZ$151/Main!$B$10)*AZ129/(Main!$B$10-AZ129))</f>
        <v>0</v>
      </c>
      <c r="BA181" s="95" cm="1">
        <f t="array" ref="BA181">IF(Main!$B$10=0,0,PRODUCT(1-BA$128:BA$151/Main!$B$10)*BA129/(Main!$B$10-BA129))</f>
        <v>0</v>
      </c>
      <c r="BB181" s="95" cm="1">
        <f t="array" ref="BB181">IF(Main!$B$10=0,0,PRODUCT(1-BB$128:BB$151/Main!$B$10)*BB129/(Main!$B$10-BB129))</f>
        <v>0</v>
      </c>
      <c r="BC181" s="95" cm="1">
        <f t="array" ref="BC181">IF(Main!$B$10=0,0,PRODUCT(1-BC$128:BC$151/Main!$B$10)*BC129/(Main!$B$10-BC129))</f>
        <v>0</v>
      </c>
      <c r="BD181" s="95" cm="1">
        <f t="array" ref="BD181">IF(Main!$B$10=0,0,PRODUCT(1-BD$128:BD$151/Main!$B$10)*BD129/(Main!$B$10-BD129))</f>
        <v>0</v>
      </c>
      <c r="BE181" s="95" cm="1">
        <f t="array" ref="BE181">IF(Main!$B$10=0,0,PRODUCT(1-BE$128:BE$151/Main!$B$10)*BE129/(Main!$B$10-BE129))</f>
        <v>0</v>
      </c>
      <c r="BF181" s="95" cm="1">
        <f t="array" ref="BF181">IF(Main!$B$10=0,0,PRODUCT(1-BF$128:BF$151/Main!$B$10)*BF129/(Main!$B$10-BF129))</f>
        <v>0</v>
      </c>
      <c r="BG181" s="95" cm="1">
        <f t="array" ref="BG181">IF(Main!$B$10=0,0,PRODUCT(1-BG$128:BG$151/Main!$B$10)*BG129/(Main!$B$10-BG129))</f>
        <v>0</v>
      </c>
      <c r="BH181" s="95" cm="1">
        <f t="array" ref="BH181">IF(Main!$B$10=0,0,PRODUCT(1-BH$128:BH$151/Main!$B$10)*BH129/(Main!$B$10-BH129))</f>
        <v>0</v>
      </c>
      <c r="BI181" s="95" cm="1">
        <f t="array" ref="BI181">IF(Main!$B$10=0,0,PRODUCT(1-BI$128:BI$151/Main!$B$10)*BI129/(Main!$B$10-BI129))</f>
        <v>0</v>
      </c>
      <c r="BJ181" s="95" cm="1">
        <f t="array" ref="BJ181">IF(Main!$B$10=0,0,PRODUCT(1-BJ$128:BJ$151/Main!$B$10)*BJ129/(Main!$B$10-BJ129))</f>
        <v>0</v>
      </c>
      <c r="BK181" s="95" cm="1">
        <f t="array" ref="BK181">IF(Main!$B$10=0,0,PRODUCT(1-BK$128:BK$151/Main!$B$10)*BK129/(Main!$B$10-BK129))</f>
        <v>0</v>
      </c>
      <c r="BL181" s="95" cm="1">
        <f t="array" ref="BL181">IF(Main!$B$10=0,0,PRODUCT(1-BL$128:BL$151/Main!$B$10)*BL129/(Main!$B$10-BL129))</f>
        <v>0</v>
      </c>
      <c r="BM181" s="95" cm="1">
        <f t="array" ref="BM181">IF(Main!$B$10=0,0,PRODUCT(1-BM$128:BM$151/Main!$B$10)*BM129/(Main!$B$10-BM129))</f>
        <v>0</v>
      </c>
      <c r="BN181" s="95" cm="1">
        <f t="array" ref="BN181">IF(Main!$B$10=0,0,PRODUCT(1-BN$128:BN$151/Main!$B$10)*BN129/(Main!$B$10-BN129))</f>
        <v>0</v>
      </c>
      <c r="BO181" s="95" cm="1">
        <f t="array" ref="BO181">IF(Main!$B$10=0,0,PRODUCT(1-BO$128:BO$151/Main!$B$10)*BO129/(Main!$B$10-BO129))</f>
        <v>0</v>
      </c>
      <c r="BP181" s="95" cm="1">
        <f t="array" ref="BP181">IF(Main!$B$10=0,0,PRODUCT(1-BP$128:BP$151/Main!$B$10)*BP129/(Main!$B$10-BP129))</f>
        <v>0</v>
      </c>
      <c r="BQ181" s="95" cm="1">
        <f t="array" ref="BQ181">IF(Main!$B$10=0,0,PRODUCT(1-BQ$128:BQ$151/Main!$B$10)*BQ129/(Main!$B$10-BQ129))</f>
        <v>0</v>
      </c>
      <c r="BR181" s="95" cm="1">
        <f t="array" ref="BR181">IF(Main!$B$10=0,0,PRODUCT(1-BR$128:BR$151/Main!$B$10)*BR129/(Main!$B$10-BR129))</f>
        <v>0</v>
      </c>
    </row>
    <row r="182" spans="1:70" ht="10.5" x14ac:dyDescent="0.25">
      <c r="A182" s="89"/>
      <c r="B182" s="8" t="s">
        <v>168</v>
      </c>
      <c r="C182" s="8"/>
      <c r="D182" s="8"/>
      <c r="E182" s="95" cm="1">
        <f t="array" aca="1" ref="E182" ca="1">IF(Main!$B$9=0,0,PRODUCT(1-E$128:E$151/Main!$B$9)*E130/(Main!$B$9-E130))</f>
        <v>0</v>
      </c>
      <c r="F182" s="95" cm="1">
        <f t="array" aca="1" ref="F182" ca="1">IF(Main!$B$9=0,0,PRODUCT(1-F$128:F$151/Main!$B$9)*F130/(Main!$B$9-F130))</f>
        <v>0</v>
      </c>
      <c r="G182" s="95" cm="1">
        <f t="array" aca="1" ref="G182" ca="1">IF(Main!$B$9=0,0,PRODUCT(1-G$128:G$151/Main!$B$9)*G130/(Main!$B$9-G130))</f>
        <v>0</v>
      </c>
      <c r="H182" s="95" cm="1">
        <f t="array" aca="1" ref="H182" ca="1">IF(Main!$B$9=0,0,PRODUCT(1-H$128:H$151/Main!$B$9)*H130/(Main!$B$9-H130))</f>
        <v>0</v>
      </c>
      <c r="I182" s="95" cm="1">
        <f t="array" aca="1" ref="I182" ca="1">IF(Main!$B$9=0,0,PRODUCT(1-I$128:I$151/Main!$B$9)*I130/(Main!$B$9-I130))</f>
        <v>0</v>
      </c>
      <c r="J182" s="95" cm="1">
        <f t="array" aca="1" ref="J182" ca="1">IF(Main!$B$9=0,0,PRODUCT(1-J$128:J$151/Main!$B$9)*J130/(Main!$B$9-J130))</f>
        <v>0</v>
      </c>
      <c r="K182" s="95" cm="1">
        <f t="array" aca="1" ref="K182" ca="1">IF(Main!$B$9=0,0,PRODUCT(1-K$128:K$151/Main!$B$9)*K130/(Main!$B$9-K130))</f>
        <v>0</v>
      </c>
      <c r="L182" s="95" cm="1">
        <f t="array" aca="1" ref="L182" ca="1">IF(Main!$B$9=0,0,PRODUCT(1-L$128:L$151/Main!$B$9)*L130/(Main!$B$9-L130))</f>
        <v>0</v>
      </c>
      <c r="M182" s="95" cm="1">
        <f t="array" aca="1" ref="M182" ca="1">IF(Main!$B$9=0,0,PRODUCT(1-M$128:M$151/Main!$B$9)*M130/(Main!$B$9-M130))</f>
        <v>0</v>
      </c>
      <c r="N182" s="95" cm="1">
        <f t="array" aca="1" ref="N182" ca="1">IF(Main!$B$9=0,0,PRODUCT(1-N$128:N$151/Main!$B$9)*N130/(Main!$B$9-N130))</f>
        <v>0</v>
      </c>
      <c r="O182" s="95" cm="1">
        <f t="array" aca="1" ref="O182" ca="1">IF(Main!$B$9=0,0,PRODUCT(1-O$128:O$151/Main!$B$9)*O130/(Main!$B$9-O130))</f>
        <v>0</v>
      </c>
      <c r="P182" s="95" cm="1">
        <f t="array" aca="1" ref="P182" ca="1">IF(Main!$B$9=0,0,PRODUCT(1-P$128:P$151/Main!$B$9)*P130/(Main!$B$9-P130))</f>
        <v>0</v>
      </c>
      <c r="Q182" s="95" cm="1">
        <f t="array" aca="1" ref="Q182" ca="1">IF(Main!$B$9=0,0,PRODUCT(1-Q$128:Q$151/Main!$B$9)*Q130/(Main!$B$9-Q130))</f>
        <v>0</v>
      </c>
      <c r="R182" s="95" cm="1">
        <f t="array" aca="1" ref="R182" ca="1">IF(Main!$B$9=0,0,PRODUCT(1-R$128:R$151/Main!$B$9)*R130/(Main!$B$9-R130))</f>
        <v>0</v>
      </c>
      <c r="S182" s="95" cm="1">
        <f t="array" aca="1" ref="S182" ca="1">IF(Main!$B$9=0,0,PRODUCT(1-S$128:S$151/Main!$B$9)*S130/(Main!$B$9-S130))</f>
        <v>0</v>
      </c>
      <c r="T182" s="95" cm="1">
        <f t="array" aca="1" ref="T182" ca="1">IF(Main!$B$9=0,0,PRODUCT(1-T$128:T$151/Main!$B$9)*T130/(Main!$B$9-T130))</f>
        <v>0</v>
      </c>
      <c r="U182" s="95" cm="1">
        <f t="array" aca="1" ref="U182" ca="1">IF(Main!$B$9=0,0,PRODUCT(1-U$128:U$151/Main!$B$9)*U130/(Main!$B$9-U130))</f>
        <v>0</v>
      </c>
      <c r="V182" s="95" cm="1">
        <f t="array" aca="1" ref="V182" ca="1">IF(Main!$B$9=0,0,PRODUCT(1-V$128:V$151/Main!$B$9)*V130/(Main!$B$9-V130))</f>
        <v>0</v>
      </c>
      <c r="W182" s="95" cm="1">
        <f t="array" aca="1" ref="W182" ca="1">IF(Main!$B$9=0,0,PRODUCT(1-W$128:W$151/Main!$B$9)*W130/(Main!$B$9-W130))</f>
        <v>0</v>
      </c>
      <c r="X182" s="95" cm="1">
        <f t="array" aca="1" ref="X182" ca="1">IF(Main!$B$9=0,0,PRODUCT(1-X$128:X$151/Main!$B$9)*X130/(Main!$B$9-X130))</f>
        <v>0</v>
      </c>
      <c r="Y182" s="95" cm="1">
        <f t="array" aca="1" ref="Y182" ca="1">IF(Main!$B$9=0,0,PRODUCT(1-Y$128:Y$151/Main!$B$9)*Y130/(Main!$B$9-Y130))</f>
        <v>0</v>
      </c>
      <c r="Z182" s="95" cm="1">
        <f t="array" aca="1" ref="Z182" ca="1">IF(Main!$B$9=0,0,PRODUCT(1-Z$128:Z$151/Main!$B$9)*Z130/(Main!$B$9-Z130))</f>
        <v>0</v>
      </c>
      <c r="AA182" s="95" cm="1">
        <f t="array" aca="1" ref="AA182" ca="1">IF(Main!$B$9=0,0,PRODUCT(1-AA$128:AA$151/Main!$B$9)*AA130/(Main!$B$9-AA130))</f>
        <v>0</v>
      </c>
      <c r="AB182" s="95" cm="1">
        <f t="array" aca="1" ref="AB182" ca="1">IF(Main!$B$9=0,0,PRODUCT(1-AB$128:AB$151/Main!$B$9)*AB130/(Main!$B$9-AB130))</f>
        <v>0</v>
      </c>
      <c r="AC182" s="95" cm="1">
        <f t="array" aca="1" ref="AC182" ca="1">IF(Main!$B$9=0,0,PRODUCT(1-AC$128:AC$151/Main!$B$9)*AC130/(Main!$B$9-AC130))</f>
        <v>0</v>
      </c>
      <c r="AD182" s="95" cm="1">
        <f t="array" aca="1" ref="AD182" ca="1">IF(Main!$B$9=0,0,PRODUCT(1-AD$128:AD$151/Main!$B$9)*AD130/(Main!$B$9-AD130))</f>
        <v>0</v>
      </c>
      <c r="AE182" s="95" cm="1">
        <f t="array" aca="1" ref="AE182" ca="1">IF(Main!$B$9=0,0,PRODUCT(1-AE$128:AE$151/Main!$B$9)*AE130/(Main!$B$9-AE130))</f>
        <v>0</v>
      </c>
      <c r="AF182" s="95" cm="1">
        <f t="array" aca="1" ref="AF182" ca="1">IF(Main!$B$9=0,0,PRODUCT(1-AF$128:AF$151/Main!$B$9)*AF130/(Main!$B$9-AF130))</f>
        <v>0</v>
      </c>
      <c r="AG182" s="95" cm="1">
        <f t="array" aca="1" ref="AG182" ca="1">IF(Main!$B$9=0,0,PRODUCT(1-AG$128:AG$151/Main!$B$9)*AG130/(Main!$B$9-AG130))</f>
        <v>0</v>
      </c>
      <c r="AH182" s="95" cm="1">
        <f t="array" aca="1" ref="AH182" ca="1">IF(Main!$B$9=0,0,PRODUCT(1-AH$128:AH$151/Main!$B$9)*AH130/(Main!$B$9-AH130))</f>
        <v>0</v>
      </c>
      <c r="AI182" s="95" cm="1">
        <f t="array" aca="1" ref="AI182" ca="1">IF(Main!$B$9=0,0,PRODUCT(1-AI$128:AI$151/Main!$B$9)*AI130/(Main!$B$9-AI130))</f>
        <v>0</v>
      </c>
      <c r="AJ182" s="95" cm="1">
        <f t="array" aca="1" ref="AJ182" ca="1">IF(Main!$B$9=0,0,PRODUCT(1-AJ$128:AJ$151/Main!$B$9)*AJ130/(Main!$B$9-AJ130))</f>
        <v>0</v>
      </c>
      <c r="AK182" s="14"/>
      <c r="AL182" s="14"/>
      <c r="AM182" s="95" cm="1">
        <f t="array" ref="AM182">IF(Main!$B$10=0,0,PRODUCT(1-AM$128:AM$151/Main!$B$10)*AM130/(Main!$B$10-AM130))</f>
        <v>0</v>
      </c>
      <c r="AN182" s="95" cm="1">
        <f t="array" ref="AN182">IF(Main!$B$10=0,0,PRODUCT(1-AN$128:AN$151/Main!$B$10)*AN130/(Main!$B$10-AN130))</f>
        <v>0</v>
      </c>
      <c r="AO182" s="95" cm="1">
        <f t="array" ref="AO182">IF(Main!$B$10=0,0,PRODUCT(1-AO$128:AO$151/Main!$B$10)*AO130/(Main!$B$10-AO130))</f>
        <v>0</v>
      </c>
      <c r="AP182" s="95" cm="1">
        <f t="array" ref="AP182">IF(Main!$B$10=0,0,PRODUCT(1-AP$128:AP$151/Main!$B$10)*AP130/(Main!$B$10-AP130))</f>
        <v>0</v>
      </c>
      <c r="AQ182" s="95" cm="1">
        <f t="array" ref="AQ182">IF(Main!$B$10=0,0,PRODUCT(1-AQ$128:AQ$151/Main!$B$10)*AQ130/(Main!$B$10-AQ130))</f>
        <v>0</v>
      </c>
      <c r="AR182" s="95" cm="1">
        <f t="array" ref="AR182">IF(Main!$B$10=0,0,PRODUCT(1-AR$128:AR$151/Main!$B$10)*AR130/(Main!$B$10-AR130))</f>
        <v>0</v>
      </c>
      <c r="AS182" s="95" cm="1">
        <f t="array" ref="AS182">IF(Main!$B$10=0,0,PRODUCT(1-AS$128:AS$151/Main!$B$10)*AS130/(Main!$B$10-AS130))</f>
        <v>0</v>
      </c>
      <c r="AT182" s="95" cm="1">
        <f t="array" ref="AT182">IF(Main!$B$10=0,0,PRODUCT(1-AT$128:AT$151/Main!$B$10)*AT130/(Main!$B$10-AT130))</f>
        <v>0</v>
      </c>
      <c r="AU182" s="95" cm="1">
        <f t="array" ref="AU182">IF(Main!$B$10=0,0,PRODUCT(1-AU$128:AU$151/Main!$B$10)*AU130/(Main!$B$10-AU130))</f>
        <v>0</v>
      </c>
      <c r="AV182" s="95" cm="1">
        <f t="array" ref="AV182">IF(Main!$B$10=0,0,PRODUCT(1-AV$128:AV$151/Main!$B$10)*AV130/(Main!$B$10-AV130))</f>
        <v>0</v>
      </c>
      <c r="AW182" s="95" cm="1">
        <f t="array" ref="AW182">IF(Main!$B$10=0,0,PRODUCT(1-AW$128:AW$151/Main!$B$10)*AW130/(Main!$B$10-AW130))</f>
        <v>0</v>
      </c>
      <c r="AX182" s="95" cm="1">
        <f t="array" ref="AX182">IF(Main!$B$10=0,0,PRODUCT(1-AX$128:AX$151/Main!$B$10)*AX130/(Main!$B$10-AX130))</f>
        <v>0</v>
      </c>
      <c r="AY182" s="95" cm="1">
        <f t="array" ref="AY182">IF(Main!$B$10=0,0,PRODUCT(1-AY$128:AY$151/Main!$B$10)*AY130/(Main!$B$10-AY130))</f>
        <v>0</v>
      </c>
      <c r="AZ182" s="95" cm="1">
        <f t="array" ref="AZ182">IF(Main!$B$10=0,0,PRODUCT(1-AZ$128:AZ$151/Main!$B$10)*AZ130/(Main!$B$10-AZ130))</f>
        <v>0</v>
      </c>
      <c r="BA182" s="95" cm="1">
        <f t="array" ref="BA182">IF(Main!$B$10=0,0,PRODUCT(1-BA$128:BA$151/Main!$B$10)*BA130/(Main!$B$10-BA130))</f>
        <v>0</v>
      </c>
      <c r="BB182" s="95" cm="1">
        <f t="array" ref="BB182">IF(Main!$B$10=0,0,PRODUCT(1-BB$128:BB$151/Main!$B$10)*BB130/(Main!$B$10-BB130))</f>
        <v>0</v>
      </c>
      <c r="BC182" s="95" cm="1">
        <f t="array" ref="BC182">IF(Main!$B$10=0,0,PRODUCT(1-BC$128:BC$151/Main!$B$10)*BC130/(Main!$B$10-BC130))</f>
        <v>0</v>
      </c>
      <c r="BD182" s="95" cm="1">
        <f t="array" ref="BD182">IF(Main!$B$10=0,0,PRODUCT(1-BD$128:BD$151/Main!$B$10)*BD130/(Main!$B$10-BD130))</f>
        <v>0</v>
      </c>
      <c r="BE182" s="95" cm="1">
        <f t="array" ref="BE182">IF(Main!$B$10=0,0,PRODUCT(1-BE$128:BE$151/Main!$B$10)*BE130/(Main!$B$10-BE130))</f>
        <v>0</v>
      </c>
      <c r="BF182" s="95" cm="1">
        <f t="array" ref="BF182">IF(Main!$B$10=0,0,PRODUCT(1-BF$128:BF$151/Main!$B$10)*BF130/(Main!$B$10-BF130))</f>
        <v>0</v>
      </c>
      <c r="BG182" s="95" cm="1">
        <f t="array" ref="BG182">IF(Main!$B$10=0,0,PRODUCT(1-BG$128:BG$151/Main!$B$10)*BG130/(Main!$B$10-BG130))</f>
        <v>0</v>
      </c>
      <c r="BH182" s="95" cm="1">
        <f t="array" ref="BH182">IF(Main!$B$10=0,0,PRODUCT(1-BH$128:BH$151/Main!$B$10)*BH130/(Main!$B$10-BH130))</f>
        <v>0</v>
      </c>
      <c r="BI182" s="95" cm="1">
        <f t="array" ref="BI182">IF(Main!$B$10=0,0,PRODUCT(1-BI$128:BI$151/Main!$B$10)*BI130/(Main!$B$10-BI130))</f>
        <v>0</v>
      </c>
      <c r="BJ182" s="95" cm="1">
        <f t="array" ref="BJ182">IF(Main!$B$10=0,0,PRODUCT(1-BJ$128:BJ$151/Main!$B$10)*BJ130/(Main!$B$10-BJ130))</f>
        <v>0</v>
      </c>
      <c r="BK182" s="95" cm="1">
        <f t="array" ref="BK182">IF(Main!$B$10=0,0,PRODUCT(1-BK$128:BK$151/Main!$B$10)*BK130/(Main!$B$10-BK130))</f>
        <v>0</v>
      </c>
      <c r="BL182" s="95" cm="1">
        <f t="array" ref="BL182">IF(Main!$B$10=0,0,PRODUCT(1-BL$128:BL$151/Main!$B$10)*BL130/(Main!$B$10-BL130))</f>
        <v>0</v>
      </c>
      <c r="BM182" s="95" cm="1">
        <f t="array" ref="BM182">IF(Main!$B$10=0,0,PRODUCT(1-BM$128:BM$151/Main!$B$10)*BM130/(Main!$B$10-BM130))</f>
        <v>0</v>
      </c>
      <c r="BN182" s="95" cm="1">
        <f t="array" ref="BN182">IF(Main!$B$10=0,0,PRODUCT(1-BN$128:BN$151/Main!$B$10)*BN130/(Main!$B$10-BN130))</f>
        <v>0</v>
      </c>
      <c r="BO182" s="95" cm="1">
        <f t="array" ref="BO182">IF(Main!$B$10=0,0,PRODUCT(1-BO$128:BO$151/Main!$B$10)*BO130/(Main!$B$10-BO130))</f>
        <v>0</v>
      </c>
      <c r="BP182" s="95" cm="1">
        <f t="array" ref="BP182">IF(Main!$B$10=0,0,PRODUCT(1-BP$128:BP$151/Main!$B$10)*BP130/(Main!$B$10-BP130))</f>
        <v>0</v>
      </c>
      <c r="BQ182" s="95" cm="1">
        <f t="array" ref="BQ182">IF(Main!$B$10=0,0,PRODUCT(1-BQ$128:BQ$151/Main!$B$10)*BQ130/(Main!$B$10-BQ130))</f>
        <v>0</v>
      </c>
      <c r="BR182" s="95" cm="1">
        <f t="array" ref="BR182">IF(Main!$B$10=0,0,PRODUCT(1-BR$128:BR$151/Main!$B$10)*BR130/(Main!$B$10-BR130))</f>
        <v>0</v>
      </c>
    </row>
    <row r="183" spans="1:70" ht="10.5" x14ac:dyDescent="0.25">
      <c r="B183" s="8" t="s">
        <v>169</v>
      </c>
      <c r="C183" s="8"/>
      <c r="D183" s="8"/>
      <c r="E183" s="95" cm="1">
        <f t="array" aca="1" ref="E183" ca="1">IF(Main!$B$9=0,0,PRODUCT(1-E$128:E$151/Main!$B$9)*E131/(Main!$B$9-E131))</f>
        <v>0</v>
      </c>
      <c r="F183" s="95" cm="1">
        <f t="array" aca="1" ref="F183" ca="1">IF(Main!$B$9=0,0,PRODUCT(1-F$128:F$151/Main!$B$9)*F131/(Main!$B$9-F131))</f>
        <v>0</v>
      </c>
      <c r="G183" s="95" cm="1">
        <f t="array" aca="1" ref="G183" ca="1">IF(Main!$B$9=0,0,PRODUCT(1-G$128:G$151/Main!$B$9)*G131/(Main!$B$9-G131))</f>
        <v>0</v>
      </c>
      <c r="H183" s="95" cm="1">
        <f t="array" aca="1" ref="H183" ca="1">IF(Main!$B$9=0,0,PRODUCT(1-H$128:H$151/Main!$B$9)*H131/(Main!$B$9-H131))</f>
        <v>0</v>
      </c>
      <c r="I183" s="95" cm="1">
        <f t="array" aca="1" ref="I183" ca="1">IF(Main!$B$9=0,0,PRODUCT(1-I$128:I$151/Main!$B$9)*I131/(Main!$B$9-I131))</f>
        <v>0</v>
      </c>
      <c r="J183" s="95" cm="1">
        <f t="array" aca="1" ref="J183" ca="1">IF(Main!$B$9=0,0,PRODUCT(1-J$128:J$151/Main!$B$9)*J131/(Main!$B$9-J131))</f>
        <v>0</v>
      </c>
      <c r="K183" s="95" cm="1">
        <f t="array" aca="1" ref="K183" ca="1">IF(Main!$B$9=0,0,PRODUCT(1-K$128:K$151/Main!$B$9)*K131/(Main!$B$9-K131))</f>
        <v>0</v>
      </c>
      <c r="L183" s="95" cm="1">
        <f t="array" aca="1" ref="L183" ca="1">IF(Main!$B$9=0,0,PRODUCT(1-L$128:L$151/Main!$B$9)*L131/(Main!$B$9-L131))</f>
        <v>0</v>
      </c>
      <c r="M183" s="95" cm="1">
        <f t="array" aca="1" ref="M183" ca="1">IF(Main!$B$9=0,0,PRODUCT(1-M$128:M$151/Main!$B$9)*M131/(Main!$B$9-M131))</f>
        <v>0</v>
      </c>
      <c r="N183" s="95" cm="1">
        <f t="array" aca="1" ref="N183" ca="1">IF(Main!$B$9=0,0,PRODUCT(1-N$128:N$151/Main!$B$9)*N131/(Main!$B$9-N131))</f>
        <v>0</v>
      </c>
      <c r="O183" s="95" cm="1">
        <f t="array" aca="1" ref="O183" ca="1">IF(Main!$B$9=0,0,PRODUCT(1-O$128:O$151/Main!$B$9)*O131/(Main!$B$9-O131))</f>
        <v>0</v>
      </c>
      <c r="P183" s="95" cm="1">
        <f t="array" aca="1" ref="P183" ca="1">IF(Main!$B$9=0,0,PRODUCT(1-P$128:P$151/Main!$B$9)*P131/(Main!$B$9-P131))</f>
        <v>0</v>
      </c>
      <c r="Q183" s="95" cm="1">
        <f t="array" aca="1" ref="Q183" ca="1">IF(Main!$B$9=0,0,PRODUCT(1-Q$128:Q$151/Main!$B$9)*Q131/(Main!$B$9-Q131))</f>
        <v>0</v>
      </c>
      <c r="R183" s="95" cm="1">
        <f t="array" aca="1" ref="R183" ca="1">IF(Main!$B$9=0,0,PRODUCT(1-R$128:R$151/Main!$B$9)*R131/(Main!$B$9-R131))</f>
        <v>0</v>
      </c>
      <c r="S183" s="95" cm="1">
        <f t="array" aca="1" ref="S183" ca="1">IF(Main!$B$9=0,0,PRODUCT(1-S$128:S$151/Main!$B$9)*S131/(Main!$B$9-S131))</f>
        <v>0</v>
      </c>
      <c r="T183" s="95" cm="1">
        <f t="array" aca="1" ref="T183" ca="1">IF(Main!$B$9=0,0,PRODUCT(1-T$128:T$151/Main!$B$9)*T131/(Main!$B$9-T131))</f>
        <v>0</v>
      </c>
      <c r="U183" s="95" cm="1">
        <f t="array" aca="1" ref="U183" ca="1">IF(Main!$B$9=0,0,PRODUCT(1-U$128:U$151/Main!$B$9)*U131/(Main!$B$9-U131))</f>
        <v>0</v>
      </c>
      <c r="V183" s="95" cm="1">
        <f t="array" aca="1" ref="V183" ca="1">IF(Main!$B$9=0,0,PRODUCT(1-V$128:V$151/Main!$B$9)*V131/(Main!$B$9-V131))</f>
        <v>0</v>
      </c>
      <c r="W183" s="95" cm="1">
        <f t="array" aca="1" ref="W183" ca="1">IF(Main!$B$9=0,0,PRODUCT(1-W$128:W$151/Main!$B$9)*W131/(Main!$B$9-W131))</f>
        <v>0</v>
      </c>
      <c r="X183" s="95" cm="1">
        <f t="array" aca="1" ref="X183" ca="1">IF(Main!$B$9=0,0,PRODUCT(1-X$128:X$151/Main!$B$9)*X131/(Main!$B$9-X131))</f>
        <v>0</v>
      </c>
      <c r="Y183" s="95" cm="1">
        <f t="array" aca="1" ref="Y183" ca="1">IF(Main!$B$9=0,0,PRODUCT(1-Y$128:Y$151/Main!$B$9)*Y131/(Main!$B$9-Y131))</f>
        <v>0</v>
      </c>
      <c r="Z183" s="95" cm="1">
        <f t="array" aca="1" ref="Z183" ca="1">IF(Main!$B$9=0,0,PRODUCT(1-Z$128:Z$151/Main!$B$9)*Z131/(Main!$B$9-Z131))</f>
        <v>0</v>
      </c>
      <c r="AA183" s="95" cm="1">
        <f t="array" aca="1" ref="AA183" ca="1">IF(Main!$B$9=0,0,PRODUCT(1-AA$128:AA$151/Main!$B$9)*AA131/(Main!$B$9-AA131))</f>
        <v>0</v>
      </c>
      <c r="AB183" s="95" cm="1">
        <f t="array" aca="1" ref="AB183" ca="1">IF(Main!$B$9=0,0,PRODUCT(1-AB$128:AB$151/Main!$B$9)*AB131/(Main!$B$9-AB131))</f>
        <v>0</v>
      </c>
      <c r="AC183" s="95" cm="1">
        <f t="array" aca="1" ref="AC183" ca="1">IF(Main!$B$9=0,0,PRODUCT(1-AC$128:AC$151/Main!$B$9)*AC131/(Main!$B$9-AC131))</f>
        <v>0</v>
      </c>
      <c r="AD183" s="95" cm="1">
        <f t="array" aca="1" ref="AD183" ca="1">IF(Main!$B$9=0,0,PRODUCT(1-AD$128:AD$151/Main!$B$9)*AD131/(Main!$B$9-AD131))</f>
        <v>0</v>
      </c>
      <c r="AE183" s="95" cm="1">
        <f t="array" aca="1" ref="AE183" ca="1">IF(Main!$B$9=0,0,PRODUCT(1-AE$128:AE$151/Main!$B$9)*AE131/(Main!$B$9-AE131))</f>
        <v>0</v>
      </c>
      <c r="AF183" s="95" cm="1">
        <f t="array" aca="1" ref="AF183" ca="1">IF(Main!$B$9=0,0,PRODUCT(1-AF$128:AF$151/Main!$B$9)*AF131/(Main!$B$9-AF131))</f>
        <v>0</v>
      </c>
      <c r="AG183" s="95" cm="1">
        <f t="array" aca="1" ref="AG183" ca="1">IF(Main!$B$9=0,0,PRODUCT(1-AG$128:AG$151/Main!$B$9)*AG131/(Main!$B$9-AG131))</f>
        <v>0</v>
      </c>
      <c r="AH183" s="95" cm="1">
        <f t="array" aca="1" ref="AH183" ca="1">IF(Main!$B$9=0,0,PRODUCT(1-AH$128:AH$151/Main!$B$9)*AH131/(Main!$B$9-AH131))</f>
        <v>0</v>
      </c>
      <c r="AI183" s="95" cm="1">
        <f t="array" aca="1" ref="AI183" ca="1">IF(Main!$B$9=0,0,PRODUCT(1-AI$128:AI$151/Main!$B$9)*AI131/(Main!$B$9-AI131))</f>
        <v>0</v>
      </c>
      <c r="AJ183" s="95" cm="1">
        <f t="array" aca="1" ref="AJ183" ca="1">IF(Main!$B$9=0,0,PRODUCT(1-AJ$128:AJ$151/Main!$B$9)*AJ131/(Main!$B$9-AJ131))</f>
        <v>0</v>
      </c>
      <c r="AK183" s="14"/>
      <c r="AL183" s="14"/>
      <c r="AM183" s="95" cm="1">
        <f t="array" ref="AM183">IF(Main!$B$10=0,0,PRODUCT(1-AM$128:AM$151/Main!$B$10)*AM131/(Main!$B$10-AM131))</f>
        <v>0</v>
      </c>
      <c r="AN183" s="95" cm="1">
        <f t="array" ref="AN183">IF(Main!$B$10=0,0,PRODUCT(1-AN$128:AN$151/Main!$B$10)*AN131/(Main!$B$10-AN131))</f>
        <v>0</v>
      </c>
      <c r="AO183" s="95" cm="1">
        <f t="array" ref="AO183">IF(Main!$B$10=0,0,PRODUCT(1-AO$128:AO$151/Main!$B$10)*AO131/(Main!$B$10-AO131))</f>
        <v>0</v>
      </c>
      <c r="AP183" s="95" cm="1">
        <f t="array" ref="AP183">IF(Main!$B$10=0,0,PRODUCT(1-AP$128:AP$151/Main!$B$10)*AP131/(Main!$B$10-AP131))</f>
        <v>0</v>
      </c>
      <c r="AQ183" s="95" cm="1">
        <f t="array" ref="AQ183">IF(Main!$B$10=0,0,PRODUCT(1-AQ$128:AQ$151/Main!$B$10)*AQ131/(Main!$B$10-AQ131))</f>
        <v>0</v>
      </c>
      <c r="AR183" s="95" cm="1">
        <f t="array" ref="AR183">IF(Main!$B$10=0,0,PRODUCT(1-AR$128:AR$151/Main!$B$10)*AR131/(Main!$B$10-AR131))</f>
        <v>0</v>
      </c>
      <c r="AS183" s="95" cm="1">
        <f t="array" ref="AS183">IF(Main!$B$10=0,0,PRODUCT(1-AS$128:AS$151/Main!$B$10)*AS131/(Main!$B$10-AS131))</f>
        <v>0</v>
      </c>
      <c r="AT183" s="95" cm="1">
        <f t="array" ref="AT183">IF(Main!$B$10=0,0,PRODUCT(1-AT$128:AT$151/Main!$B$10)*AT131/(Main!$B$10-AT131))</f>
        <v>0</v>
      </c>
      <c r="AU183" s="95" cm="1">
        <f t="array" ref="AU183">IF(Main!$B$10=0,0,PRODUCT(1-AU$128:AU$151/Main!$B$10)*AU131/(Main!$B$10-AU131))</f>
        <v>0</v>
      </c>
      <c r="AV183" s="95" cm="1">
        <f t="array" ref="AV183">IF(Main!$B$10=0,0,PRODUCT(1-AV$128:AV$151/Main!$B$10)*AV131/(Main!$B$10-AV131))</f>
        <v>0</v>
      </c>
      <c r="AW183" s="95" cm="1">
        <f t="array" ref="AW183">IF(Main!$B$10=0,0,PRODUCT(1-AW$128:AW$151/Main!$B$10)*AW131/(Main!$B$10-AW131))</f>
        <v>0</v>
      </c>
      <c r="AX183" s="95" cm="1">
        <f t="array" ref="AX183">IF(Main!$B$10=0,0,PRODUCT(1-AX$128:AX$151/Main!$B$10)*AX131/(Main!$B$10-AX131))</f>
        <v>0</v>
      </c>
      <c r="AY183" s="95" cm="1">
        <f t="array" ref="AY183">IF(Main!$B$10=0,0,PRODUCT(1-AY$128:AY$151/Main!$B$10)*AY131/(Main!$B$10-AY131))</f>
        <v>0</v>
      </c>
      <c r="AZ183" s="95" cm="1">
        <f t="array" ref="AZ183">IF(Main!$B$10=0,0,PRODUCT(1-AZ$128:AZ$151/Main!$B$10)*AZ131/(Main!$B$10-AZ131))</f>
        <v>0</v>
      </c>
      <c r="BA183" s="95" cm="1">
        <f t="array" ref="BA183">IF(Main!$B$10=0,0,PRODUCT(1-BA$128:BA$151/Main!$B$10)*BA131/(Main!$B$10-BA131))</f>
        <v>0</v>
      </c>
      <c r="BB183" s="95" cm="1">
        <f t="array" ref="BB183">IF(Main!$B$10=0,0,PRODUCT(1-BB$128:BB$151/Main!$B$10)*BB131/(Main!$B$10-BB131))</f>
        <v>0</v>
      </c>
      <c r="BC183" s="95" cm="1">
        <f t="array" ref="BC183">IF(Main!$B$10=0,0,PRODUCT(1-BC$128:BC$151/Main!$B$10)*BC131/(Main!$B$10-BC131))</f>
        <v>0</v>
      </c>
      <c r="BD183" s="95" cm="1">
        <f t="array" ref="BD183">IF(Main!$B$10=0,0,PRODUCT(1-BD$128:BD$151/Main!$B$10)*BD131/(Main!$B$10-BD131))</f>
        <v>0</v>
      </c>
      <c r="BE183" s="95" cm="1">
        <f t="array" ref="BE183">IF(Main!$B$10=0,0,PRODUCT(1-BE$128:BE$151/Main!$B$10)*BE131/(Main!$B$10-BE131))</f>
        <v>0</v>
      </c>
      <c r="BF183" s="95" cm="1">
        <f t="array" ref="BF183">IF(Main!$B$10=0,0,PRODUCT(1-BF$128:BF$151/Main!$B$10)*BF131/(Main!$B$10-BF131))</f>
        <v>0</v>
      </c>
      <c r="BG183" s="95" cm="1">
        <f t="array" ref="BG183">IF(Main!$B$10=0,0,PRODUCT(1-BG$128:BG$151/Main!$B$10)*BG131/(Main!$B$10-BG131))</f>
        <v>0</v>
      </c>
      <c r="BH183" s="95" cm="1">
        <f t="array" ref="BH183">IF(Main!$B$10=0,0,PRODUCT(1-BH$128:BH$151/Main!$B$10)*BH131/(Main!$B$10-BH131))</f>
        <v>0</v>
      </c>
      <c r="BI183" s="95" cm="1">
        <f t="array" ref="BI183">IF(Main!$B$10=0,0,PRODUCT(1-BI$128:BI$151/Main!$B$10)*BI131/(Main!$B$10-BI131))</f>
        <v>0</v>
      </c>
      <c r="BJ183" s="95" cm="1">
        <f t="array" ref="BJ183">IF(Main!$B$10=0,0,PRODUCT(1-BJ$128:BJ$151/Main!$B$10)*BJ131/(Main!$B$10-BJ131))</f>
        <v>0</v>
      </c>
      <c r="BK183" s="95" cm="1">
        <f t="array" ref="BK183">IF(Main!$B$10=0,0,PRODUCT(1-BK$128:BK$151/Main!$B$10)*BK131/(Main!$B$10-BK131))</f>
        <v>0</v>
      </c>
      <c r="BL183" s="95" cm="1">
        <f t="array" ref="BL183">IF(Main!$B$10=0,0,PRODUCT(1-BL$128:BL$151/Main!$B$10)*BL131/(Main!$B$10-BL131))</f>
        <v>0</v>
      </c>
      <c r="BM183" s="95" cm="1">
        <f t="array" ref="BM183">IF(Main!$B$10=0,0,PRODUCT(1-BM$128:BM$151/Main!$B$10)*BM131/(Main!$B$10-BM131))</f>
        <v>0</v>
      </c>
      <c r="BN183" s="95" cm="1">
        <f t="array" ref="BN183">IF(Main!$B$10=0,0,PRODUCT(1-BN$128:BN$151/Main!$B$10)*BN131/(Main!$B$10-BN131))</f>
        <v>0</v>
      </c>
      <c r="BO183" s="95" cm="1">
        <f t="array" ref="BO183">IF(Main!$B$10=0,0,PRODUCT(1-BO$128:BO$151/Main!$B$10)*BO131/(Main!$B$10-BO131))</f>
        <v>0</v>
      </c>
      <c r="BP183" s="95" cm="1">
        <f t="array" ref="BP183">IF(Main!$B$10=0,0,PRODUCT(1-BP$128:BP$151/Main!$B$10)*BP131/(Main!$B$10-BP131))</f>
        <v>0</v>
      </c>
      <c r="BQ183" s="95" cm="1">
        <f t="array" ref="BQ183">IF(Main!$B$10=0,0,PRODUCT(1-BQ$128:BQ$151/Main!$B$10)*BQ131/(Main!$B$10-BQ131))</f>
        <v>0</v>
      </c>
      <c r="BR183" s="95" cm="1">
        <f t="array" ref="BR183">IF(Main!$B$10=0,0,PRODUCT(1-BR$128:BR$151/Main!$B$10)*BR131/(Main!$B$10-BR131))</f>
        <v>0</v>
      </c>
    </row>
    <row r="184" spans="1:70" ht="10.5" x14ac:dyDescent="0.25">
      <c r="B184" s="8" t="s">
        <v>170</v>
      </c>
      <c r="C184" s="8"/>
      <c r="D184" s="8"/>
      <c r="E184" s="95" cm="1">
        <f t="array" aca="1" ref="E184" ca="1">IF(Main!$B$9=0,0,PRODUCT(1-E$128:E$151/Main!$B$9)*E132/(Main!$B$9-E132))</f>
        <v>0</v>
      </c>
      <c r="F184" s="95" cm="1">
        <f t="array" aca="1" ref="F184" ca="1">IF(Main!$B$9=0,0,PRODUCT(1-F$128:F$151/Main!$B$9)*F132/(Main!$B$9-F132))</f>
        <v>0</v>
      </c>
      <c r="G184" s="95" cm="1">
        <f t="array" aca="1" ref="G184" ca="1">IF(Main!$B$9=0,0,PRODUCT(1-G$128:G$151/Main!$B$9)*G132/(Main!$B$9-G132))</f>
        <v>0</v>
      </c>
      <c r="H184" s="95" cm="1">
        <f t="array" aca="1" ref="H184" ca="1">IF(Main!$B$9=0,0,PRODUCT(1-H$128:H$151/Main!$B$9)*H132/(Main!$B$9-H132))</f>
        <v>0</v>
      </c>
      <c r="I184" s="95" cm="1">
        <f t="array" aca="1" ref="I184" ca="1">IF(Main!$B$9=0,0,PRODUCT(1-I$128:I$151/Main!$B$9)*I132/(Main!$B$9-I132))</f>
        <v>0</v>
      </c>
      <c r="J184" s="95" cm="1">
        <f t="array" aca="1" ref="J184" ca="1">IF(Main!$B$9=0,0,PRODUCT(1-J$128:J$151/Main!$B$9)*J132/(Main!$B$9-J132))</f>
        <v>0</v>
      </c>
      <c r="K184" s="95" cm="1">
        <f t="array" aca="1" ref="K184" ca="1">IF(Main!$B$9=0,0,PRODUCT(1-K$128:K$151/Main!$B$9)*K132/(Main!$B$9-K132))</f>
        <v>0</v>
      </c>
      <c r="L184" s="95" cm="1">
        <f t="array" aca="1" ref="L184" ca="1">IF(Main!$B$9=0,0,PRODUCT(1-L$128:L$151/Main!$B$9)*L132/(Main!$B$9-L132))</f>
        <v>0</v>
      </c>
      <c r="M184" s="95" cm="1">
        <f t="array" aca="1" ref="M184" ca="1">IF(Main!$B$9=0,0,PRODUCT(1-M$128:M$151/Main!$B$9)*M132/(Main!$B$9-M132))</f>
        <v>0</v>
      </c>
      <c r="N184" s="95" cm="1">
        <f t="array" aca="1" ref="N184" ca="1">IF(Main!$B$9=0,0,PRODUCT(1-N$128:N$151/Main!$B$9)*N132/(Main!$B$9-N132))</f>
        <v>0</v>
      </c>
      <c r="O184" s="95" cm="1">
        <f t="array" aca="1" ref="O184" ca="1">IF(Main!$B$9=0,0,PRODUCT(1-O$128:O$151/Main!$B$9)*O132/(Main!$B$9-O132))</f>
        <v>0</v>
      </c>
      <c r="P184" s="95" cm="1">
        <f t="array" aca="1" ref="P184" ca="1">IF(Main!$B$9=0,0,PRODUCT(1-P$128:P$151/Main!$B$9)*P132/(Main!$B$9-P132))</f>
        <v>0</v>
      </c>
      <c r="Q184" s="95" cm="1">
        <f t="array" aca="1" ref="Q184" ca="1">IF(Main!$B$9=0,0,PRODUCT(1-Q$128:Q$151/Main!$B$9)*Q132/(Main!$B$9-Q132))</f>
        <v>0</v>
      </c>
      <c r="R184" s="95" cm="1">
        <f t="array" aca="1" ref="R184" ca="1">IF(Main!$B$9=0,0,PRODUCT(1-R$128:R$151/Main!$B$9)*R132/(Main!$B$9-R132))</f>
        <v>0</v>
      </c>
      <c r="S184" s="95" cm="1">
        <f t="array" aca="1" ref="S184" ca="1">IF(Main!$B$9=0,0,PRODUCT(1-S$128:S$151/Main!$B$9)*S132/(Main!$B$9-S132))</f>
        <v>0</v>
      </c>
      <c r="T184" s="95" cm="1">
        <f t="array" aca="1" ref="T184" ca="1">IF(Main!$B$9=0,0,PRODUCT(1-T$128:T$151/Main!$B$9)*T132/(Main!$B$9-T132))</f>
        <v>0</v>
      </c>
      <c r="U184" s="95" cm="1">
        <f t="array" aca="1" ref="U184" ca="1">IF(Main!$B$9=0,0,PRODUCT(1-U$128:U$151/Main!$B$9)*U132/(Main!$B$9-U132))</f>
        <v>0</v>
      </c>
      <c r="V184" s="95" cm="1">
        <f t="array" aca="1" ref="V184" ca="1">IF(Main!$B$9=0,0,PRODUCT(1-V$128:V$151/Main!$B$9)*V132/(Main!$B$9-V132))</f>
        <v>0</v>
      </c>
      <c r="W184" s="95" cm="1">
        <f t="array" aca="1" ref="W184" ca="1">IF(Main!$B$9=0,0,PRODUCT(1-W$128:W$151/Main!$B$9)*W132/(Main!$B$9-W132))</f>
        <v>0</v>
      </c>
      <c r="X184" s="95" cm="1">
        <f t="array" aca="1" ref="X184" ca="1">IF(Main!$B$9=0,0,PRODUCT(1-X$128:X$151/Main!$B$9)*X132/(Main!$B$9-X132))</f>
        <v>0</v>
      </c>
      <c r="Y184" s="95" cm="1">
        <f t="array" aca="1" ref="Y184" ca="1">IF(Main!$B$9=0,0,PRODUCT(1-Y$128:Y$151/Main!$B$9)*Y132/(Main!$B$9-Y132))</f>
        <v>0</v>
      </c>
      <c r="Z184" s="95" cm="1">
        <f t="array" aca="1" ref="Z184" ca="1">IF(Main!$B$9=0,0,PRODUCT(1-Z$128:Z$151/Main!$B$9)*Z132/(Main!$B$9-Z132))</f>
        <v>0</v>
      </c>
      <c r="AA184" s="95" cm="1">
        <f t="array" aca="1" ref="AA184" ca="1">IF(Main!$B$9=0,0,PRODUCT(1-AA$128:AA$151/Main!$B$9)*AA132/(Main!$B$9-AA132))</f>
        <v>0</v>
      </c>
      <c r="AB184" s="95" cm="1">
        <f t="array" aca="1" ref="AB184" ca="1">IF(Main!$B$9=0,0,PRODUCT(1-AB$128:AB$151/Main!$B$9)*AB132/(Main!$B$9-AB132))</f>
        <v>0</v>
      </c>
      <c r="AC184" s="95" cm="1">
        <f t="array" aca="1" ref="AC184" ca="1">IF(Main!$B$9=0,0,PRODUCT(1-AC$128:AC$151/Main!$B$9)*AC132/(Main!$B$9-AC132))</f>
        <v>0</v>
      </c>
      <c r="AD184" s="95" cm="1">
        <f t="array" aca="1" ref="AD184" ca="1">IF(Main!$B$9=0,0,PRODUCT(1-AD$128:AD$151/Main!$B$9)*AD132/(Main!$B$9-AD132))</f>
        <v>0</v>
      </c>
      <c r="AE184" s="95" cm="1">
        <f t="array" aca="1" ref="AE184" ca="1">IF(Main!$B$9=0,0,PRODUCT(1-AE$128:AE$151/Main!$B$9)*AE132/(Main!$B$9-AE132))</f>
        <v>0</v>
      </c>
      <c r="AF184" s="95" cm="1">
        <f t="array" aca="1" ref="AF184" ca="1">IF(Main!$B$9=0,0,PRODUCT(1-AF$128:AF$151/Main!$B$9)*AF132/(Main!$B$9-AF132))</f>
        <v>0</v>
      </c>
      <c r="AG184" s="95" cm="1">
        <f t="array" aca="1" ref="AG184" ca="1">IF(Main!$B$9=0,0,PRODUCT(1-AG$128:AG$151/Main!$B$9)*AG132/(Main!$B$9-AG132))</f>
        <v>0</v>
      </c>
      <c r="AH184" s="95" cm="1">
        <f t="array" aca="1" ref="AH184" ca="1">IF(Main!$B$9=0,0,PRODUCT(1-AH$128:AH$151/Main!$B$9)*AH132/(Main!$B$9-AH132))</f>
        <v>0</v>
      </c>
      <c r="AI184" s="95" cm="1">
        <f t="array" aca="1" ref="AI184" ca="1">IF(Main!$B$9=0,0,PRODUCT(1-AI$128:AI$151/Main!$B$9)*AI132/(Main!$B$9-AI132))</f>
        <v>0</v>
      </c>
      <c r="AJ184" s="95" cm="1">
        <f t="array" aca="1" ref="AJ184" ca="1">IF(Main!$B$9=0,0,PRODUCT(1-AJ$128:AJ$151/Main!$B$9)*AJ132/(Main!$B$9-AJ132))</f>
        <v>0</v>
      </c>
      <c r="AK184" s="14"/>
      <c r="AL184" s="14"/>
      <c r="AM184" s="95" cm="1">
        <f t="array" ref="AM184">IF(Main!$B$10=0,0,PRODUCT(1-AM$128:AM$151/Main!$B$10)*AM132/(Main!$B$10-AM132))</f>
        <v>0</v>
      </c>
      <c r="AN184" s="95" cm="1">
        <f t="array" ref="AN184">IF(Main!$B$10=0,0,PRODUCT(1-AN$128:AN$151/Main!$B$10)*AN132/(Main!$B$10-AN132))</f>
        <v>0</v>
      </c>
      <c r="AO184" s="95" cm="1">
        <f t="array" ref="AO184">IF(Main!$B$10=0,0,PRODUCT(1-AO$128:AO$151/Main!$B$10)*AO132/(Main!$B$10-AO132))</f>
        <v>0</v>
      </c>
      <c r="AP184" s="95" cm="1">
        <f t="array" ref="AP184">IF(Main!$B$10=0,0,PRODUCT(1-AP$128:AP$151/Main!$B$10)*AP132/(Main!$B$10-AP132))</f>
        <v>0</v>
      </c>
      <c r="AQ184" s="95" cm="1">
        <f t="array" ref="AQ184">IF(Main!$B$10=0,0,PRODUCT(1-AQ$128:AQ$151/Main!$B$10)*AQ132/(Main!$B$10-AQ132))</f>
        <v>0</v>
      </c>
      <c r="AR184" s="95" cm="1">
        <f t="array" ref="AR184">IF(Main!$B$10=0,0,PRODUCT(1-AR$128:AR$151/Main!$B$10)*AR132/(Main!$B$10-AR132))</f>
        <v>0</v>
      </c>
      <c r="AS184" s="95" cm="1">
        <f t="array" ref="AS184">IF(Main!$B$10=0,0,PRODUCT(1-AS$128:AS$151/Main!$B$10)*AS132/(Main!$B$10-AS132))</f>
        <v>0</v>
      </c>
      <c r="AT184" s="95" cm="1">
        <f t="array" ref="AT184">IF(Main!$B$10=0,0,PRODUCT(1-AT$128:AT$151/Main!$B$10)*AT132/(Main!$B$10-AT132))</f>
        <v>0</v>
      </c>
      <c r="AU184" s="95" cm="1">
        <f t="array" ref="AU184">IF(Main!$B$10=0,0,PRODUCT(1-AU$128:AU$151/Main!$B$10)*AU132/(Main!$B$10-AU132))</f>
        <v>0</v>
      </c>
      <c r="AV184" s="95" cm="1">
        <f t="array" ref="AV184">IF(Main!$B$10=0,0,PRODUCT(1-AV$128:AV$151/Main!$B$10)*AV132/(Main!$B$10-AV132))</f>
        <v>0</v>
      </c>
      <c r="AW184" s="95" cm="1">
        <f t="array" ref="AW184">IF(Main!$B$10=0,0,PRODUCT(1-AW$128:AW$151/Main!$B$10)*AW132/(Main!$B$10-AW132))</f>
        <v>0</v>
      </c>
      <c r="AX184" s="95" cm="1">
        <f t="array" ref="AX184">IF(Main!$B$10=0,0,PRODUCT(1-AX$128:AX$151/Main!$B$10)*AX132/(Main!$B$10-AX132))</f>
        <v>0</v>
      </c>
      <c r="AY184" s="95" cm="1">
        <f t="array" ref="AY184">IF(Main!$B$10=0,0,PRODUCT(1-AY$128:AY$151/Main!$B$10)*AY132/(Main!$B$10-AY132))</f>
        <v>0</v>
      </c>
      <c r="AZ184" s="95" cm="1">
        <f t="array" ref="AZ184">IF(Main!$B$10=0,0,PRODUCT(1-AZ$128:AZ$151/Main!$B$10)*AZ132/(Main!$B$10-AZ132))</f>
        <v>0</v>
      </c>
      <c r="BA184" s="95" cm="1">
        <f t="array" ref="BA184">IF(Main!$B$10=0,0,PRODUCT(1-BA$128:BA$151/Main!$B$10)*BA132/(Main!$B$10-BA132))</f>
        <v>0</v>
      </c>
      <c r="BB184" s="95" cm="1">
        <f t="array" ref="BB184">IF(Main!$B$10=0,0,PRODUCT(1-BB$128:BB$151/Main!$B$10)*BB132/(Main!$B$10-BB132))</f>
        <v>0</v>
      </c>
      <c r="BC184" s="95" cm="1">
        <f t="array" ref="BC184">IF(Main!$B$10=0,0,PRODUCT(1-BC$128:BC$151/Main!$B$10)*BC132/(Main!$B$10-BC132))</f>
        <v>0</v>
      </c>
      <c r="BD184" s="95" cm="1">
        <f t="array" ref="BD184">IF(Main!$B$10=0,0,PRODUCT(1-BD$128:BD$151/Main!$B$10)*BD132/(Main!$B$10-BD132))</f>
        <v>0</v>
      </c>
      <c r="BE184" s="95" cm="1">
        <f t="array" ref="BE184">IF(Main!$B$10=0,0,PRODUCT(1-BE$128:BE$151/Main!$B$10)*BE132/(Main!$B$10-BE132))</f>
        <v>0</v>
      </c>
      <c r="BF184" s="95" cm="1">
        <f t="array" ref="BF184">IF(Main!$B$10=0,0,PRODUCT(1-BF$128:BF$151/Main!$B$10)*BF132/(Main!$B$10-BF132))</f>
        <v>0</v>
      </c>
      <c r="BG184" s="95" cm="1">
        <f t="array" ref="BG184">IF(Main!$B$10=0,0,PRODUCT(1-BG$128:BG$151/Main!$B$10)*BG132/(Main!$B$10-BG132))</f>
        <v>0</v>
      </c>
      <c r="BH184" s="95" cm="1">
        <f t="array" ref="BH184">IF(Main!$B$10=0,0,PRODUCT(1-BH$128:BH$151/Main!$B$10)*BH132/(Main!$B$10-BH132))</f>
        <v>0</v>
      </c>
      <c r="BI184" s="95" cm="1">
        <f t="array" ref="BI184">IF(Main!$B$10=0,0,PRODUCT(1-BI$128:BI$151/Main!$B$10)*BI132/(Main!$B$10-BI132))</f>
        <v>0</v>
      </c>
      <c r="BJ184" s="95" cm="1">
        <f t="array" ref="BJ184">IF(Main!$B$10=0,0,PRODUCT(1-BJ$128:BJ$151/Main!$B$10)*BJ132/(Main!$B$10-BJ132))</f>
        <v>0</v>
      </c>
      <c r="BK184" s="95" cm="1">
        <f t="array" ref="BK184">IF(Main!$B$10=0,0,PRODUCT(1-BK$128:BK$151/Main!$B$10)*BK132/(Main!$B$10-BK132))</f>
        <v>0</v>
      </c>
      <c r="BL184" s="95" cm="1">
        <f t="array" ref="BL184">IF(Main!$B$10=0,0,PRODUCT(1-BL$128:BL$151/Main!$B$10)*BL132/(Main!$B$10-BL132))</f>
        <v>0</v>
      </c>
      <c r="BM184" s="95" cm="1">
        <f t="array" ref="BM184">IF(Main!$B$10=0,0,PRODUCT(1-BM$128:BM$151/Main!$B$10)*BM132/(Main!$B$10-BM132))</f>
        <v>0</v>
      </c>
      <c r="BN184" s="95" cm="1">
        <f t="array" ref="BN184">IF(Main!$B$10=0,0,PRODUCT(1-BN$128:BN$151/Main!$B$10)*BN132/(Main!$B$10-BN132))</f>
        <v>0</v>
      </c>
      <c r="BO184" s="95" cm="1">
        <f t="array" ref="BO184">IF(Main!$B$10=0,0,PRODUCT(1-BO$128:BO$151/Main!$B$10)*BO132/(Main!$B$10-BO132))</f>
        <v>0</v>
      </c>
      <c r="BP184" s="95" cm="1">
        <f t="array" ref="BP184">IF(Main!$B$10=0,0,PRODUCT(1-BP$128:BP$151/Main!$B$10)*BP132/(Main!$B$10-BP132))</f>
        <v>0</v>
      </c>
      <c r="BQ184" s="95" cm="1">
        <f t="array" ref="BQ184">IF(Main!$B$10=0,0,PRODUCT(1-BQ$128:BQ$151/Main!$B$10)*BQ132/(Main!$B$10-BQ132))</f>
        <v>0</v>
      </c>
      <c r="BR184" s="95" cm="1">
        <f t="array" ref="BR184">IF(Main!$B$10=0,0,PRODUCT(1-BR$128:BR$151/Main!$B$10)*BR132/(Main!$B$10-BR132))</f>
        <v>0</v>
      </c>
    </row>
    <row r="185" spans="1:70" ht="10.5" x14ac:dyDescent="0.25">
      <c r="B185" s="8" t="s">
        <v>171</v>
      </c>
      <c r="C185" s="8"/>
      <c r="D185" s="8"/>
      <c r="E185" s="95" cm="1">
        <f t="array" aca="1" ref="E185" ca="1">IF(Main!$B$9=0,0,PRODUCT(1-E$128:E$151/Main!$B$9)*E133/(Main!$B$9-E133))</f>
        <v>0</v>
      </c>
      <c r="F185" s="95" cm="1">
        <f t="array" aca="1" ref="F185" ca="1">IF(Main!$B$9=0,0,PRODUCT(1-F$128:F$151/Main!$B$9)*F133/(Main!$B$9-F133))</f>
        <v>0</v>
      </c>
      <c r="G185" s="95" cm="1">
        <f t="array" aca="1" ref="G185" ca="1">IF(Main!$B$9=0,0,PRODUCT(1-G$128:G$151/Main!$B$9)*G133/(Main!$B$9-G133))</f>
        <v>0</v>
      </c>
      <c r="H185" s="95" cm="1">
        <f t="array" aca="1" ref="H185" ca="1">IF(Main!$B$9=0,0,PRODUCT(1-H$128:H$151/Main!$B$9)*H133/(Main!$B$9-H133))</f>
        <v>0</v>
      </c>
      <c r="I185" s="95" cm="1">
        <f t="array" aca="1" ref="I185" ca="1">IF(Main!$B$9=0,0,PRODUCT(1-I$128:I$151/Main!$B$9)*I133/(Main!$B$9-I133))</f>
        <v>0</v>
      </c>
      <c r="J185" s="95" cm="1">
        <f t="array" aca="1" ref="J185" ca="1">IF(Main!$B$9=0,0,PRODUCT(1-J$128:J$151/Main!$B$9)*J133/(Main!$B$9-J133))</f>
        <v>0</v>
      </c>
      <c r="K185" s="95" cm="1">
        <f t="array" aca="1" ref="K185" ca="1">IF(Main!$B$9=0,0,PRODUCT(1-K$128:K$151/Main!$B$9)*K133/(Main!$B$9-K133))</f>
        <v>0</v>
      </c>
      <c r="L185" s="95" cm="1">
        <f t="array" aca="1" ref="L185" ca="1">IF(Main!$B$9=0,0,PRODUCT(1-L$128:L$151/Main!$B$9)*L133/(Main!$B$9-L133))</f>
        <v>0</v>
      </c>
      <c r="M185" s="95" cm="1">
        <f t="array" aca="1" ref="M185" ca="1">IF(Main!$B$9=0,0,PRODUCT(1-M$128:M$151/Main!$B$9)*M133/(Main!$B$9-M133))</f>
        <v>0</v>
      </c>
      <c r="N185" s="95" cm="1">
        <f t="array" aca="1" ref="N185" ca="1">IF(Main!$B$9=0,0,PRODUCT(1-N$128:N$151/Main!$B$9)*N133/(Main!$B$9-N133))</f>
        <v>0</v>
      </c>
      <c r="O185" s="95" cm="1">
        <f t="array" aca="1" ref="O185" ca="1">IF(Main!$B$9=0,0,PRODUCT(1-O$128:O$151/Main!$B$9)*O133/(Main!$B$9-O133))</f>
        <v>0</v>
      </c>
      <c r="P185" s="95" cm="1">
        <f t="array" aca="1" ref="P185" ca="1">IF(Main!$B$9=0,0,PRODUCT(1-P$128:P$151/Main!$B$9)*P133/(Main!$B$9-P133))</f>
        <v>0</v>
      </c>
      <c r="Q185" s="95" cm="1">
        <f t="array" aca="1" ref="Q185" ca="1">IF(Main!$B$9=0,0,PRODUCT(1-Q$128:Q$151/Main!$B$9)*Q133/(Main!$B$9-Q133))</f>
        <v>0</v>
      </c>
      <c r="R185" s="95" cm="1">
        <f t="array" aca="1" ref="R185" ca="1">IF(Main!$B$9=0,0,PRODUCT(1-R$128:R$151/Main!$B$9)*R133/(Main!$B$9-R133))</f>
        <v>0</v>
      </c>
      <c r="S185" s="95" cm="1">
        <f t="array" aca="1" ref="S185" ca="1">IF(Main!$B$9=0,0,PRODUCT(1-S$128:S$151/Main!$B$9)*S133/(Main!$B$9-S133))</f>
        <v>0</v>
      </c>
      <c r="T185" s="95" cm="1">
        <f t="array" aca="1" ref="T185" ca="1">IF(Main!$B$9=0,0,PRODUCT(1-T$128:T$151/Main!$B$9)*T133/(Main!$B$9-T133))</f>
        <v>0</v>
      </c>
      <c r="U185" s="95" cm="1">
        <f t="array" aca="1" ref="U185" ca="1">IF(Main!$B$9=0,0,PRODUCT(1-U$128:U$151/Main!$B$9)*U133/(Main!$B$9-U133))</f>
        <v>0</v>
      </c>
      <c r="V185" s="95" cm="1">
        <f t="array" aca="1" ref="V185" ca="1">IF(Main!$B$9=0,0,PRODUCT(1-V$128:V$151/Main!$B$9)*V133/(Main!$B$9-V133))</f>
        <v>0</v>
      </c>
      <c r="W185" s="95" cm="1">
        <f t="array" aca="1" ref="W185" ca="1">IF(Main!$B$9=0,0,PRODUCT(1-W$128:W$151/Main!$B$9)*W133/(Main!$B$9-W133))</f>
        <v>0</v>
      </c>
      <c r="X185" s="95" cm="1">
        <f t="array" aca="1" ref="X185" ca="1">IF(Main!$B$9=0,0,PRODUCT(1-X$128:X$151/Main!$B$9)*X133/(Main!$B$9-X133))</f>
        <v>0</v>
      </c>
      <c r="Y185" s="95" cm="1">
        <f t="array" aca="1" ref="Y185" ca="1">IF(Main!$B$9=0,0,PRODUCT(1-Y$128:Y$151/Main!$B$9)*Y133/(Main!$B$9-Y133))</f>
        <v>0</v>
      </c>
      <c r="Z185" s="95" cm="1">
        <f t="array" aca="1" ref="Z185" ca="1">IF(Main!$B$9=0,0,PRODUCT(1-Z$128:Z$151/Main!$B$9)*Z133/(Main!$B$9-Z133))</f>
        <v>0</v>
      </c>
      <c r="AA185" s="95" cm="1">
        <f t="array" aca="1" ref="AA185" ca="1">IF(Main!$B$9=0,0,PRODUCT(1-AA$128:AA$151/Main!$B$9)*AA133/(Main!$B$9-AA133))</f>
        <v>0</v>
      </c>
      <c r="AB185" s="95" cm="1">
        <f t="array" aca="1" ref="AB185" ca="1">IF(Main!$B$9=0,0,PRODUCT(1-AB$128:AB$151/Main!$B$9)*AB133/(Main!$B$9-AB133))</f>
        <v>0</v>
      </c>
      <c r="AC185" s="95" cm="1">
        <f t="array" aca="1" ref="AC185" ca="1">IF(Main!$B$9=0,0,PRODUCT(1-AC$128:AC$151/Main!$B$9)*AC133/(Main!$B$9-AC133))</f>
        <v>0</v>
      </c>
      <c r="AD185" s="95" cm="1">
        <f t="array" aca="1" ref="AD185" ca="1">IF(Main!$B$9=0,0,PRODUCT(1-AD$128:AD$151/Main!$B$9)*AD133/(Main!$B$9-AD133))</f>
        <v>0</v>
      </c>
      <c r="AE185" s="95" cm="1">
        <f t="array" aca="1" ref="AE185" ca="1">IF(Main!$B$9=0,0,PRODUCT(1-AE$128:AE$151/Main!$B$9)*AE133/(Main!$B$9-AE133))</f>
        <v>0</v>
      </c>
      <c r="AF185" s="95" cm="1">
        <f t="array" aca="1" ref="AF185" ca="1">IF(Main!$B$9=0,0,PRODUCT(1-AF$128:AF$151/Main!$B$9)*AF133/(Main!$B$9-AF133))</f>
        <v>0</v>
      </c>
      <c r="AG185" s="95" cm="1">
        <f t="array" aca="1" ref="AG185" ca="1">IF(Main!$B$9=0,0,PRODUCT(1-AG$128:AG$151/Main!$B$9)*AG133/(Main!$B$9-AG133))</f>
        <v>0</v>
      </c>
      <c r="AH185" s="95" cm="1">
        <f t="array" aca="1" ref="AH185" ca="1">IF(Main!$B$9=0,0,PRODUCT(1-AH$128:AH$151/Main!$B$9)*AH133/(Main!$B$9-AH133))</f>
        <v>0</v>
      </c>
      <c r="AI185" s="95" cm="1">
        <f t="array" aca="1" ref="AI185" ca="1">IF(Main!$B$9=0,0,PRODUCT(1-AI$128:AI$151/Main!$B$9)*AI133/(Main!$B$9-AI133))</f>
        <v>0</v>
      </c>
      <c r="AJ185" s="95" cm="1">
        <f t="array" aca="1" ref="AJ185" ca="1">IF(Main!$B$9=0,0,PRODUCT(1-AJ$128:AJ$151/Main!$B$9)*AJ133/(Main!$B$9-AJ133))</f>
        <v>0</v>
      </c>
      <c r="AK185" s="14"/>
      <c r="AL185" s="14"/>
      <c r="AM185" s="95" cm="1">
        <f t="array" ref="AM185">IF(Main!$B$10=0,0,PRODUCT(1-AM$128:AM$151/Main!$B$10)*AM133/(Main!$B$10-AM133))</f>
        <v>0</v>
      </c>
      <c r="AN185" s="95" cm="1">
        <f t="array" ref="AN185">IF(Main!$B$10=0,0,PRODUCT(1-AN$128:AN$151/Main!$B$10)*AN133/(Main!$B$10-AN133))</f>
        <v>0</v>
      </c>
      <c r="AO185" s="95" cm="1">
        <f t="array" ref="AO185">IF(Main!$B$10=0,0,PRODUCT(1-AO$128:AO$151/Main!$B$10)*AO133/(Main!$B$10-AO133))</f>
        <v>0</v>
      </c>
      <c r="AP185" s="95" cm="1">
        <f t="array" ref="AP185">IF(Main!$B$10=0,0,PRODUCT(1-AP$128:AP$151/Main!$B$10)*AP133/(Main!$B$10-AP133))</f>
        <v>0</v>
      </c>
      <c r="AQ185" s="95" cm="1">
        <f t="array" ref="AQ185">IF(Main!$B$10=0,0,PRODUCT(1-AQ$128:AQ$151/Main!$B$10)*AQ133/(Main!$B$10-AQ133))</f>
        <v>0</v>
      </c>
      <c r="AR185" s="95" cm="1">
        <f t="array" ref="AR185">IF(Main!$B$10=0,0,PRODUCT(1-AR$128:AR$151/Main!$B$10)*AR133/(Main!$B$10-AR133))</f>
        <v>0</v>
      </c>
      <c r="AS185" s="95" cm="1">
        <f t="array" ref="AS185">IF(Main!$B$10=0,0,PRODUCT(1-AS$128:AS$151/Main!$B$10)*AS133/(Main!$B$10-AS133))</f>
        <v>0</v>
      </c>
      <c r="AT185" s="95" cm="1">
        <f t="array" ref="AT185">IF(Main!$B$10=0,0,PRODUCT(1-AT$128:AT$151/Main!$B$10)*AT133/(Main!$B$10-AT133))</f>
        <v>0</v>
      </c>
      <c r="AU185" s="95" cm="1">
        <f t="array" ref="AU185">IF(Main!$B$10=0,0,PRODUCT(1-AU$128:AU$151/Main!$B$10)*AU133/(Main!$B$10-AU133))</f>
        <v>0</v>
      </c>
      <c r="AV185" s="95" cm="1">
        <f t="array" ref="AV185">IF(Main!$B$10=0,0,PRODUCT(1-AV$128:AV$151/Main!$B$10)*AV133/(Main!$B$10-AV133))</f>
        <v>0</v>
      </c>
      <c r="AW185" s="95" cm="1">
        <f t="array" ref="AW185">IF(Main!$B$10=0,0,PRODUCT(1-AW$128:AW$151/Main!$B$10)*AW133/(Main!$B$10-AW133))</f>
        <v>0</v>
      </c>
      <c r="AX185" s="95" cm="1">
        <f t="array" ref="AX185">IF(Main!$B$10=0,0,PRODUCT(1-AX$128:AX$151/Main!$B$10)*AX133/(Main!$B$10-AX133))</f>
        <v>0</v>
      </c>
      <c r="AY185" s="95" cm="1">
        <f t="array" ref="AY185">IF(Main!$B$10=0,0,PRODUCT(1-AY$128:AY$151/Main!$B$10)*AY133/(Main!$B$10-AY133))</f>
        <v>0</v>
      </c>
      <c r="AZ185" s="95" cm="1">
        <f t="array" ref="AZ185">IF(Main!$B$10=0,0,PRODUCT(1-AZ$128:AZ$151/Main!$B$10)*AZ133/(Main!$B$10-AZ133))</f>
        <v>0</v>
      </c>
      <c r="BA185" s="95" cm="1">
        <f t="array" ref="BA185">IF(Main!$B$10=0,0,PRODUCT(1-BA$128:BA$151/Main!$B$10)*BA133/(Main!$B$10-BA133))</f>
        <v>0</v>
      </c>
      <c r="BB185" s="95" cm="1">
        <f t="array" ref="BB185">IF(Main!$B$10=0,0,PRODUCT(1-BB$128:BB$151/Main!$B$10)*BB133/(Main!$B$10-BB133))</f>
        <v>0</v>
      </c>
      <c r="BC185" s="95" cm="1">
        <f t="array" ref="BC185">IF(Main!$B$10=0,0,PRODUCT(1-BC$128:BC$151/Main!$B$10)*BC133/(Main!$B$10-BC133))</f>
        <v>0</v>
      </c>
      <c r="BD185" s="95" cm="1">
        <f t="array" ref="BD185">IF(Main!$B$10=0,0,PRODUCT(1-BD$128:BD$151/Main!$B$10)*BD133/(Main!$B$10-BD133))</f>
        <v>0</v>
      </c>
      <c r="BE185" s="95" cm="1">
        <f t="array" ref="BE185">IF(Main!$B$10=0,0,PRODUCT(1-BE$128:BE$151/Main!$B$10)*BE133/(Main!$B$10-BE133))</f>
        <v>0</v>
      </c>
      <c r="BF185" s="95" cm="1">
        <f t="array" ref="BF185">IF(Main!$B$10=0,0,PRODUCT(1-BF$128:BF$151/Main!$B$10)*BF133/(Main!$B$10-BF133))</f>
        <v>0</v>
      </c>
      <c r="BG185" s="95" cm="1">
        <f t="array" ref="BG185">IF(Main!$B$10=0,0,PRODUCT(1-BG$128:BG$151/Main!$B$10)*BG133/(Main!$B$10-BG133))</f>
        <v>0</v>
      </c>
      <c r="BH185" s="95" cm="1">
        <f t="array" ref="BH185">IF(Main!$B$10=0,0,PRODUCT(1-BH$128:BH$151/Main!$B$10)*BH133/(Main!$B$10-BH133))</f>
        <v>0</v>
      </c>
      <c r="BI185" s="95" cm="1">
        <f t="array" ref="BI185">IF(Main!$B$10=0,0,PRODUCT(1-BI$128:BI$151/Main!$B$10)*BI133/(Main!$B$10-BI133))</f>
        <v>0</v>
      </c>
      <c r="BJ185" s="95" cm="1">
        <f t="array" ref="BJ185">IF(Main!$B$10=0,0,PRODUCT(1-BJ$128:BJ$151/Main!$B$10)*BJ133/(Main!$B$10-BJ133))</f>
        <v>0</v>
      </c>
      <c r="BK185" s="95" cm="1">
        <f t="array" ref="BK185">IF(Main!$B$10=0,0,PRODUCT(1-BK$128:BK$151/Main!$B$10)*BK133/(Main!$B$10-BK133))</f>
        <v>0</v>
      </c>
      <c r="BL185" s="95" cm="1">
        <f t="array" ref="BL185">IF(Main!$B$10=0,0,PRODUCT(1-BL$128:BL$151/Main!$B$10)*BL133/(Main!$B$10-BL133))</f>
        <v>0</v>
      </c>
      <c r="BM185" s="95" cm="1">
        <f t="array" ref="BM185">IF(Main!$B$10=0,0,PRODUCT(1-BM$128:BM$151/Main!$B$10)*BM133/(Main!$B$10-BM133))</f>
        <v>0</v>
      </c>
      <c r="BN185" s="95" cm="1">
        <f t="array" ref="BN185">IF(Main!$B$10=0,0,PRODUCT(1-BN$128:BN$151/Main!$B$10)*BN133/(Main!$B$10-BN133))</f>
        <v>0</v>
      </c>
      <c r="BO185" s="95" cm="1">
        <f t="array" ref="BO185">IF(Main!$B$10=0,0,PRODUCT(1-BO$128:BO$151/Main!$B$10)*BO133/(Main!$B$10-BO133))</f>
        <v>0</v>
      </c>
      <c r="BP185" s="95" cm="1">
        <f t="array" ref="BP185">IF(Main!$B$10=0,0,PRODUCT(1-BP$128:BP$151/Main!$B$10)*BP133/(Main!$B$10-BP133))</f>
        <v>0</v>
      </c>
      <c r="BQ185" s="95" cm="1">
        <f t="array" ref="BQ185">IF(Main!$B$10=0,0,PRODUCT(1-BQ$128:BQ$151/Main!$B$10)*BQ133/(Main!$B$10-BQ133))</f>
        <v>0</v>
      </c>
      <c r="BR185" s="95" cm="1">
        <f t="array" ref="BR185">IF(Main!$B$10=0,0,PRODUCT(1-BR$128:BR$151/Main!$B$10)*BR133/(Main!$B$10-BR133))</f>
        <v>0</v>
      </c>
    </row>
    <row r="186" spans="1:70" ht="10.5" x14ac:dyDescent="0.25">
      <c r="B186" s="8" t="s">
        <v>172</v>
      </c>
      <c r="C186" s="8"/>
      <c r="D186" s="8"/>
      <c r="E186" s="95" cm="1">
        <f t="array" aca="1" ref="E186" ca="1">IF(Main!$B$9=0,0,PRODUCT(1-E$128:E$151/Main!$B$9)*E134/(Main!$B$9-E134))</f>
        <v>0</v>
      </c>
      <c r="F186" s="95" cm="1">
        <f t="array" aca="1" ref="F186" ca="1">IF(Main!$B$9=0,0,PRODUCT(1-F$128:F$151/Main!$B$9)*F134/(Main!$B$9-F134))</f>
        <v>0</v>
      </c>
      <c r="G186" s="95" cm="1">
        <f t="array" aca="1" ref="G186" ca="1">IF(Main!$B$9=0,0,PRODUCT(1-G$128:G$151/Main!$B$9)*G134/(Main!$B$9-G134))</f>
        <v>0</v>
      </c>
      <c r="H186" s="95" cm="1">
        <f t="array" aca="1" ref="H186" ca="1">IF(Main!$B$9=0,0,PRODUCT(1-H$128:H$151/Main!$B$9)*H134/(Main!$B$9-H134))</f>
        <v>0</v>
      </c>
      <c r="I186" s="95" cm="1">
        <f t="array" aca="1" ref="I186" ca="1">IF(Main!$B$9=0,0,PRODUCT(1-I$128:I$151/Main!$B$9)*I134/(Main!$B$9-I134))</f>
        <v>0</v>
      </c>
      <c r="J186" s="95" cm="1">
        <f t="array" aca="1" ref="J186" ca="1">IF(Main!$B$9=0,0,PRODUCT(1-J$128:J$151/Main!$B$9)*J134/(Main!$B$9-J134))</f>
        <v>0</v>
      </c>
      <c r="K186" s="95" cm="1">
        <f t="array" aca="1" ref="K186" ca="1">IF(Main!$B$9=0,0,PRODUCT(1-K$128:K$151/Main!$B$9)*K134/(Main!$B$9-K134))</f>
        <v>0</v>
      </c>
      <c r="L186" s="95" cm="1">
        <f t="array" aca="1" ref="L186" ca="1">IF(Main!$B$9=0,0,PRODUCT(1-L$128:L$151/Main!$B$9)*L134/(Main!$B$9-L134))</f>
        <v>0</v>
      </c>
      <c r="M186" s="95" cm="1">
        <f t="array" aca="1" ref="M186" ca="1">IF(Main!$B$9=0,0,PRODUCT(1-M$128:M$151/Main!$B$9)*M134/(Main!$B$9-M134))</f>
        <v>0</v>
      </c>
      <c r="N186" s="95" cm="1">
        <f t="array" aca="1" ref="N186" ca="1">IF(Main!$B$9=0,0,PRODUCT(1-N$128:N$151/Main!$B$9)*N134/(Main!$B$9-N134))</f>
        <v>0</v>
      </c>
      <c r="O186" s="95" cm="1">
        <f t="array" aca="1" ref="O186" ca="1">IF(Main!$B$9=0,0,PRODUCT(1-O$128:O$151/Main!$B$9)*O134/(Main!$B$9-O134))</f>
        <v>0</v>
      </c>
      <c r="P186" s="95" cm="1">
        <f t="array" aca="1" ref="P186" ca="1">IF(Main!$B$9=0,0,PRODUCT(1-P$128:P$151/Main!$B$9)*P134/(Main!$B$9-P134))</f>
        <v>0</v>
      </c>
      <c r="Q186" s="95" cm="1">
        <f t="array" aca="1" ref="Q186" ca="1">IF(Main!$B$9=0,0,PRODUCT(1-Q$128:Q$151/Main!$B$9)*Q134/(Main!$B$9-Q134))</f>
        <v>0</v>
      </c>
      <c r="R186" s="95" cm="1">
        <f t="array" aca="1" ref="R186" ca="1">IF(Main!$B$9=0,0,PRODUCT(1-R$128:R$151/Main!$B$9)*R134/(Main!$B$9-R134))</f>
        <v>0</v>
      </c>
      <c r="S186" s="95" cm="1">
        <f t="array" aca="1" ref="S186" ca="1">IF(Main!$B$9=0,0,PRODUCT(1-S$128:S$151/Main!$B$9)*S134/(Main!$B$9-S134))</f>
        <v>0</v>
      </c>
      <c r="T186" s="95" cm="1">
        <f t="array" aca="1" ref="T186" ca="1">IF(Main!$B$9=0,0,PRODUCT(1-T$128:T$151/Main!$B$9)*T134/(Main!$B$9-T134))</f>
        <v>0</v>
      </c>
      <c r="U186" s="95" cm="1">
        <f t="array" aca="1" ref="U186" ca="1">IF(Main!$B$9=0,0,PRODUCT(1-U$128:U$151/Main!$B$9)*U134/(Main!$B$9-U134))</f>
        <v>0</v>
      </c>
      <c r="V186" s="95" cm="1">
        <f t="array" aca="1" ref="V186" ca="1">IF(Main!$B$9=0,0,PRODUCT(1-V$128:V$151/Main!$B$9)*V134/(Main!$B$9-V134))</f>
        <v>0</v>
      </c>
      <c r="W186" s="95" cm="1">
        <f t="array" aca="1" ref="W186" ca="1">IF(Main!$B$9=0,0,PRODUCT(1-W$128:W$151/Main!$B$9)*W134/(Main!$B$9-W134))</f>
        <v>0</v>
      </c>
      <c r="X186" s="95" cm="1">
        <f t="array" aca="1" ref="X186" ca="1">IF(Main!$B$9=0,0,PRODUCT(1-X$128:X$151/Main!$B$9)*X134/(Main!$B$9-X134))</f>
        <v>0</v>
      </c>
      <c r="Y186" s="95" cm="1">
        <f t="array" aca="1" ref="Y186" ca="1">IF(Main!$B$9=0,0,PRODUCT(1-Y$128:Y$151/Main!$B$9)*Y134/(Main!$B$9-Y134))</f>
        <v>0</v>
      </c>
      <c r="Z186" s="95" cm="1">
        <f t="array" aca="1" ref="Z186" ca="1">IF(Main!$B$9=0,0,PRODUCT(1-Z$128:Z$151/Main!$B$9)*Z134/(Main!$B$9-Z134))</f>
        <v>0</v>
      </c>
      <c r="AA186" s="95" cm="1">
        <f t="array" aca="1" ref="AA186" ca="1">IF(Main!$B$9=0,0,PRODUCT(1-AA$128:AA$151/Main!$B$9)*AA134/(Main!$B$9-AA134))</f>
        <v>0</v>
      </c>
      <c r="AB186" s="95" cm="1">
        <f t="array" aca="1" ref="AB186" ca="1">IF(Main!$B$9=0,0,PRODUCT(1-AB$128:AB$151/Main!$B$9)*AB134/(Main!$B$9-AB134))</f>
        <v>0</v>
      </c>
      <c r="AC186" s="95" cm="1">
        <f t="array" aca="1" ref="AC186" ca="1">IF(Main!$B$9=0,0,PRODUCT(1-AC$128:AC$151/Main!$B$9)*AC134/(Main!$B$9-AC134))</f>
        <v>0</v>
      </c>
      <c r="AD186" s="95" cm="1">
        <f t="array" aca="1" ref="AD186" ca="1">IF(Main!$B$9=0,0,PRODUCT(1-AD$128:AD$151/Main!$B$9)*AD134/(Main!$B$9-AD134))</f>
        <v>0</v>
      </c>
      <c r="AE186" s="95" cm="1">
        <f t="array" aca="1" ref="AE186" ca="1">IF(Main!$B$9=0,0,PRODUCT(1-AE$128:AE$151/Main!$B$9)*AE134/(Main!$B$9-AE134))</f>
        <v>0</v>
      </c>
      <c r="AF186" s="95" cm="1">
        <f t="array" aca="1" ref="AF186" ca="1">IF(Main!$B$9=0,0,PRODUCT(1-AF$128:AF$151/Main!$B$9)*AF134/(Main!$B$9-AF134))</f>
        <v>0</v>
      </c>
      <c r="AG186" s="95" cm="1">
        <f t="array" aca="1" ref="AG186" ca="1">IF(Main!$B$9=0,0,PRODUCT(1-AG$128:AG$151/Main!$B$9)*AG134/(Main!$B$9-AG134))</f>
        <v>0</v>
      </c>
      <c r="AH186" s="95" cm="1">
        <f t="array" aca="1" ref="AH186" ca="1">IF(Main!$B$9=0,0,PRODUCT(1-AH$128:AH$151/Main!$B$9)*AH134/(Main!$B$9-AH134))</f>
        <v>0</v>
      </c>
      <c r="AI186" s="95" cm="1">
        <f t="array" aca="1" ref="AI186" ca="1">IF(Main!$B$9=0,0,PRODUCT(1-AI$128:AI$151/Main!$B$9)*AI134/(Main!$B$9-AI134))</f>
        <v>0</v>
      </c>
      <c r="AJ186" s="95" cm="1">
        <f t="array" aca="1" ref="AJ186" ca="1">IF(Main!$B$9=0,0,PRODUCT(1-AJ$128:AJ$151/Main!$B$9)*AJ134/(Main!$B$9-AJ134))</f>
        <v>0</v>
      </c>
      <c r="AK186" s="14"/>
      <c r="AL186" s="14"/>
      <c r="AM186" s="95" cm="1">
        <f t="array" ref="AM186">IF(Main!$B$10=0,0,PRODUCT(1-AM$128:AM$151/Main!$B$10)*AM134/(Main!$B$10-AM134))</f>
        <v>0</v>
      </c>
      <c r="AN186" s="95" cm="1">
        <f t="array" ref="AN186">IF(Main!$B$10=0,0,PRODUCT(1-AN$128:AN$151/Main!$B$10)*AN134/(Main!$B$10-AN134))</f>
        <v>0</v>
      </c>
      <c r="AO186" s="95" cm="1">
        <f t="array" ref="AO186">IF(Main!$B$10=0,0,PRODUCT(1-AO$128:AO$151/Main!$B$10)*AO134/(Main!$B$10-AO134))</f>
        <v>0</v>
      </c>
      <c r="AP186" s="95" cm="1">
        <f t="array" ref="AP186">IF(Main!$B$10=0,0,PRODUCT(1-AP$128:AP$151/Main!$B$10)*AP134/(Main!$B$10-AP134))</f>
        <v>0</v>
      </c>
      <c r="AQ186" s="95" cm="1">
        <f t="array" ref="AQ186">IF(Main!$B$10=0,0,PRODUCT(1-AQ$128:AQ$151/Main!$B$10)*AQ134/(Main!$B$10-AQ134))</f>
        <v>0</v>
      </c>
      <c r="AR186" s="95" cm="1">
        <f t="array" ref="AR186">IF(Main!$B$10=0,0,PRODUCT(1-AR$128:AR$151/Main!$B$10)*AR134/(Main!$B$10-AR134))</f>
        <v>0</v>
      </c>
      <c r="AS186" s="95" cm="1">
        <f t="array" ref="AS186">IF(Main!$B$10=0,0,PRODUCT(1-AS$128:AS$151/Main!$B$10)*AS134/(Main!$B$10-AS134))</f>
        <v>0</v>
      </c>
      <c r="AT186" s="95" cm="1">
        <f t="array" ref="AT186">IF(Main!$B$10=0,0,PRODUCT(1-AT$128:AT$151/Main!$B$10)*AT134/(Main!$B$10-AT134))</f>
        <v>0</v>
      </c>
      <c r="AU186" s="95" cm="1">
        <f t="array" ref="AU186">IF(Main!$B$10=0,0,PRODUCT(1-AU$128:AU$151/Main!$B$10)*AU134/(Main!$B$10-AU134))</f>
        <v>0</v>
      </c>
      <c r="AV186" s="95" cm="1">
        <f t="array" ref="AV186">IF(Main!$B$10=0,0,PRODUCT(1-AV$128:AV$151/Main!$B$10)*AV134/(Main!$B$10-AV134))</f>
        <v>0</v>
      </c>
      <c r="AW186" s="95" cm="1">
        <f t="array" ref="AW186">IF(Main!$B$10=0,0,PRODUCT(1-AW$128:AW$151/Main!$B$10)*AW134/(Main!$B$10-AW134))</f>
        <v>0</v>
      </c>
      <c r="AX186" s="95" cm="1">
        <f t="array" ref="AX186">IF(Main!$B$10=0,0,PRODUCT(1-AX$128:AX$151/Main!$B$10)*AX134/(Main!$B$10-AX134))</f>
        <v>0</v>
      </c>
      <c r="AY186" s="95" cm="1">
        <f t="array" ref="AY186">IF(Main!$B$10=0,0,PRODUCT(1-AY$128:AY$151/Main!$B$10)*AY134/(Main!$B$10-AY134))</f>
        <v>0</v>
      </c>
      <c r="AZ186" s="95" cm="1">
        <f t="array" ref="AZ186">IF(Main!$B$10=0,0,PRODUCT(1-AZ$128:AZ$151/Main!$B$10)*AZ134/(Main!$B$10-AZ134))</f>
        <v>0</v>
      </c>
      <c r="BA186" s="95" cm="1">
        <f t="array" ref="BA186">IF(Main!$B$10=0,0,PRODUCT(1-BA$128:BA$151/Main!$B$10)*BA134/(Main!$B$10-BA134))</f>
        <v>0</v>
      </c>
      <c r="BB186" s="95" cm="1">
        <f t="array" ref="BB186">IF(Main!$B$10=0,0,PRODUCT(1-BB$128:BB$151/Main!$B$10)*BB134/(Main!$B$10-BB134))</f>
        <v>0</v>
      </c>
      <c r="BC186" s="95" cm="1">
        <f t="array" ref="BC186">IF(Main!$B$10=0,0,PRODUCT(1-BC$128:BC$151/Main!$B$10)*BC134/(Main!$B$10-BC134))</f>
        <v>0</v>
      </c>
      <c r="BD186" s="95" cm="1">
        <f t="array" ref="BD186">IF(Main!$B$10=0,0,PRODUCT(1-BD$128:BD$151/Main!$B$10)*BD134/(Main!$B$10-BD134))</f>
        <v>0</v>
      </c>
      <c r="BE186" s="95" cm="1">
        <f t="array" ref="BE186">IF(Main!$B$10=0,0,PRODUCT(1-BE$128:BE$151/Main!$B$10)*BE134/(Main!$B$10-BE134))</f>
        <v>0</v>
      </c>
      <c r="BF186" s="95" cm="1">
        <f t="array" ref="BF186">IF(Main!$B$10=0,0,PRODUCT(1-BF$128:BF$151/Main!$B$10)*BF134/(Main!$B$10-BF134))</f>
        <v>0</v>
      </c>
      <c r="BG186" s="95" cm="1">
        <f t="array" ref="BG186">IF(Main!$B$10=0,0,PRODUCT(1-BG$128:BG$151/Main!$B$10)*BG134/(Main!$B$10-BG134))</f>
        <v>0</v>
      </c>
      <c r="BH186" s="95" cm="1">
        <f t="array" ref="BH186">IF(Main!$B$10=0,0,PRODUCT(1-BH$128:BH$151/Main!$B$10)*BH134/(Main!$B$10-BH134))</f>
        <v>0</v>
      </c>
      <c r="BI186" s="95" cm="1">
        <f t="array" ref="BI186">IF(Main!$B$10=0,0,PRODUCT(1-BI$128:BI$151/Main!$B$10)*BI134/(Main!$B$10-BI134))</f>
        <v>0</v>
      </c>
      <c r="BJ186" s="95" cm="1">
        <f t="array" ref="BJ186">IF(Main!$B$10=0,0,PRODUCT(1-BJ$128:BJ$151/Main!$B$10)*BJ134/(Main!$B$10-BJ134))</f>
        <v>0</v>
      </c>
      <c r="BK186" s="95" cm="1">
        <f t="array" ref="BK186">IF(Main!$B$10=0,0,PRODUCT(1-BK$128:BK$151/Main!$B$10)*BK134/(Main!$B$10-BK134))</f>
        <v>0</v>
      </c>
      <c r="BL186" s="95" cm="1">
        <f t="array" ref="BL186">IF(Main!$B$10=0,0,PRODUCT(1-BL$128:BL$151/Main!$B$10)*BL134/(Main!$B$10-BL134))</f>
        <v>0</v>
      </c>
      <c r="BM186" s="95" cm="1">
        <f t="array" ref="BM186">IF(Main!$B$10=0,0,PRODUCT(1-BM$128:BM$151/Main!$B$10)*BM134/(Main!$B$10-BM134))</f>
        <v>0</v>
      </c>
      <c r="BN186" s="95" cm="1">
        <f t="array" ref="BN186">IF(Main!$B$10=0,0,PRODUCT(1-BN$128:BN$151/Main!$B$10)*BN134/(Main!$B$10-BN134))</f>
        <v>0</v>
      </c>
      <c r="BO186" s="95" cm="1">
        <f t="array" ref="BO186">IF(Main!$B$10=0,0,PRODUCT(1-BO$128:BO$151/Main!$B$10)*BO134/(Main!$B$10-BO134))</f>
        <v>0</v>
      </c>
      <c r="BP186" s="95" cm="1">
        <f t="array" ref="BP186">IF(Main!$B$10=0,0,PRODUCT(1-BP$128:BP$151/Main!$B$10)*BP134/(Main!$B$10-BP134))</f>
        <v>0</v>
      </c>
      <c r="BQ186" s="95" cm="1">
        <f t="array" ref="BQ186">IF(Main!$B$10=0,0,PRODUCT(1-BQ$128:BQ$151/Main!$B$10)*BQ134/(Main!$B$10-BQ134))</f>
        <v>0</v>
      </c>
      <c r="BR186" s="95" cm="1">
        <f t="array" ref="BR186">IF(Main!$B$10=0,0,PRODUCT(1-BR$128:BR$151/Main!$B$10)*BR134/(Main!$B$10-BR134))</f>
        <v>0</v>
      </c>
    </row>
    <row r="187" spans="1:70" ht="10.5" x14ac:dyDescent="0.25">
      <c r="B187" s="8" t="s">
        <v>173</v>
      </c>
      <c r="C187" s="8"/>
      <c r="D187" s="8"/>
      <c r="E187" s="95" cm="1">
        <f t="array" aca="1" ref="E187" ca="1">IF(Main!$B$9=0,0,PRODUCT(1-E$128:E$151/Main!$B$9)*E135/(Main!$B$9-E135))</f>
        <v>0</v>
      </c>
      <c r="F187" s="95" cm="1">
        <f t="array" aca="1" ref="F187" ca="1">IF(Main!$B$9=0,0,PRODUCT(1-F$128:F$151/Main!$B$9)*F135/(Main!$B$9-F135))</f>
        <v>0</v>
      </c>
      <c r="G187" s="95" cm="1">
        <f t="array" aca="1" ref="G187" ca="1">IF(Main!$B$9=0,0,PRODUCT(1-G$128:G$151/Main!$B$9)*G135/(Main!$B$9-G135))</f>
        <v>0</v>
      </c>
      <c r="H187" s="95" cm="1">
        <f t="array" aca="1" ref="H187" ca="1">IF(Main!$B$9=0,0,PRODUCT(1-H$128:H$151/Main!$B$9)*H135/(Main!$B$9-H135))</f>
        <v>0</v>
      </c>
      <c r="I187" s="95" cm="1">
        <f t="array" aca="1" ref="I187" ca="1">IF(Main!$B$9=0,0,PRODUCT(1-I$128:I$151/Main!$B$9)*I135/(Main!$B$9-I135))</f>
        <v>0</v>
      </c>
      <c r="J187" s="95" cm="1">
        <f t="array" aca="1" ref="J187" ca="1">IF(Main!$B$9=0,0,PRODUCT(1-J$128:J$151/Main!$B$9)*J135/(Main!$B$9-J135))</f>
        <v>0</v>
      </c>
      <c r="K187" s="95" cm="1">
        <f t="array" aca="1" ref="K187" ca="1">IF(Main!$B$9=0,0,PRODUCT(1-K$128:K$151/Main!$B$9)*K135/(Main!$B$9-K135))</f>
        <v>0</v>
      </c>
      <c r="L187" s="95" cm="1">
        <f t="array" aca="1" ref="L187" ca="1">IF(Main!$B$9=0,0,PRODUCT(1-L$128:L$151/Main!$B$9)*L135/(Main!$B$9-L135))</f>
        <v>0</v>
      </c>
      <c r="M187" s="95" cm="1">
        <f t="array" aca="1" ref="M187" ca="1">IF(Main!$B$9=0,0,PRODUCT(1-M$128:M$151/Main!$B$9)*M135/(Main!$B$9-M135))</f>
        <v>0</v>
      </c>
      <c r="N187" s="95" cm="1">
        <f t="array" aca="1" ref="N187" ca="1">IF(Main!$B$9=0,0,PRODUCT(1-N$128:N$151/Main!$B$9)*N135/(Main!$B$9-N135))</f>
        <v>0</v>
      </c>
      <c r="O187" s="95" cm="1">
        <f t="array" aca="1" ref="O187" ca="1">IF(Main!$B$9=0,0,PRODUCT(1-O$128:O$151/Main!$B$9)*O135/(Main!$B$9-O135))</f>
        <v>0</v>
      </c>
      <c r="P187" s="95" cm="1">
        <f t="array" aca="1" ref="P187" ca="1">IF(Main!$B$9=0,0,PRODUCT(1-P$128:P$151/Main!$B$9)*P135/(Main!$B$9-P135))</f>
        <v>0</v>
      </c>
      <c r="Q187" s="95" cm="1">
        <f t="array" aca="1" ref="Q187" ca="1">IF(Main!$B$9=0,0,PRODUCT(1-Q$128:Q$151/Main!$B$9)*Q135/(Main!$B$9-Q135))</f>
        <v>0</v>
      </c>
      <c r="R187" s="95" cm="1">
        <f t="array" aca="1" ref="R187" ca="1">IF(Main!$B$9=0,0,PRODUCT(1-R$128:R$151/Main!$B$9)*R135/(Main!$B$9-R135))</f>
        <v>0</v>
      </c>
      <c r="S187" s="95" cm="1">
        <f t="array" aca="1" ref="S187" ca="1">IF(Main!$B$9=0,0,PRODUCT(1-S$128:S$151/Main!$B$9)*S135/(Main!$B$9-S135))</f>
        <v>0</v>
      </c>
      <c r="T187" s="95" cm="1">
        <f t="array" aca="1" ref="T187" ca="1">IF(Main!$B$9=0,0,PRODUCT(1-T$128:T$151/Main!$B$9)*T135/(Main!$B$9-T135))</f>
        <v>0</v>
      </c>
      <c r="U187" s="95" cm="1">
        <f t="array" aca="1" ref="U187" ca="1">IF(Main!$B$9=0,0,PRODUCT(1-U$128:U$151/Main!$B$9)*U135/(Main!$B$9-U135))</f>
        <v>0</v>
      </c>
      <c r="V187" s="95" cm="1">
        <f t="array" aca="1" ref="V187" ca="1">IF(Main!$B$9=0,0,PRODUCT(1-V$128:V$151/Main!$B$9)*V135/(Main!$B$9-V135))</f>
        <v>0</v>
      </c>
      <c r="W187" s="95" cm="1">
        <f t="array" aca="1" ref="W187" ca="1">IF(Main!$B$9=0,0,PRODUCT(1-W$128:W$151/Main!$B$9)*W135/(Main!$B$9-W135))</f>
        <v>0</v>
      </c>
      <c r="X187" s="95" cm="1">
        <f t="array" aca="1" ref="X187" ca="1">IF(Main!$B$9=0,0,PRODUCT(1-X$128:X$151/Main!$B$9)*X135/(Main!$B$9-X135))</f>
        <v>0</v>
      </c>
      <c r="Y187" s="95" cm="1">
        <f t="array" aca="1" ref="Y187" ca="1">IF(Main!$B$9=0,0,PRODUCT(1-Y$128:Y$151/Main!$B$9)*Y135/(Main!$B$9-Y135))</f>
        <v>0</v>
      </c>
      <c r="Z187" s="95" cm="1">
        <f t="array" aca="1" ref="Z187" ca="1">IF(Main!$B$9=0,0,PRODUCT(1-Z$128:Z$151/Main!$B$9)*Z135/(Main!$B$9-Z135))</f>
        <v>0</v>
      </c>
      <c r="AA187" s="95" cm="1">
        <f t="array" aca="1" ref="AA187" ca="1">IF(Main!$B$9=0,0,PRODUCT(1-AA$128:AA$151/Main!$B$9)*AA135/(Main!$B$9-AA135))</f>
        <v>0</v>
      </c>
      <c r="AB187" s="95" cm="1">
        <f t="array" aca="1" ref="AB187" ca="1">IF(Main!$B$9=0,0,PRODUCT(1-AB$128:AB$151/Main!$B$9)*AB135/(Main!$B$9-AB135))</f>
        <v>0</v>
      </c>
      <c r="AC187" s="95" cm="1">
        <f t="array" aca="1" ref="AC187" ca="1">IF(Main!$B$9=0,0,PRODUCT(1-AC$128:AC$151/Main!$B$9)*AC135/(Main!$B$9-AC135))</f>
        <v>0</v>
      </c>
      <c r="AD187" s="95" cm="1">
        <f t="array" aca="1" ref="AD187" ca="1">IF(Main!$B$9=0,0,PRODUCT(1-AD$128:AD$151/Main!$B$9)*AD135/(Main!$B$9-AD135))</f>
        <v>0</v>
      </c>
      <c r="AE187" s="95" cm="1">
        <f t="array" aca="1" ref="AE187" ca="1">IF(Main!$B$9=0,0,PRODUCT(1-AE$128:AE$151/Main!$B$9)*AE135/(Main!$B$9-AE135))</f>
        <v>0</v>
      </c>
      <c r="AF187" s="95" cm="1">
        <f t="array" aca="1" ref="AF187" ca="1">IF(Main!$B$9=0,0,PRODUCT(1-AF$128:AF$151/Main!$B$9)*AF135/(Main!$B$9-AF135))</f>
        <v>0</v>
      </c>
      <c r="AG187" s="95" cm="1">
        <f t="array" aca="1" ref="AG187" ca="1">IF(Main!$B$9=0,0,PRODUCT(1-AG$128:AG$151/Main!$B$9)*AG135/(Main!$B$9-AG135))</f>
        <v>0</v>
      </c>
      <c r="AH187" s="95" cm="1">
        <f t="array" aca="1" ref="AH187" ca="1">IF(Main!$B$9=0,0,PRODUCT(1-AH$128:AH$151/Main!$B$9)*AH135/(Main!$B$9-AH135))</f>
        <v>0</v>
      </c>
      <c r="AI187" s="95" cm="1">
        <f t="array" aca="1" ref="AI187" ca="1">IF(Main!$B$9=0,0,PRODUCT(1-AI$128:AI$151/Main!$B$9)*AI135/(Main!$B$9-AI135))</f>
        <v>0</v>
      </c>
      <c r="AJ187" s="95" cm="1">
        <f t="array" aca="1" ref="AJ187" ca="1">IF(Main!$B$9=0,0,PRODUCT(1-AJ$128:AJ$151/Main!$B$9)*AJ135/(Main!$B$9-AJ135))</f>
        <v>0</v>
      </c>
      <c r="AK187" s="14"/>
      <c r="AL187" s="14"/>
      <c r="AM187" s="95" cm="1">
        <f t="array" ref="AM187">IF(Main!$B$10=0,0,PRODUCT(1-AM$128:AM$151/Main!$B$10)*AM135/(Main!$B$10-AM135))</f>
        <v>0</v>
      </c>
      <c r="AN187" s="95" cm="1">
        <f t="array" ref="AN187">IF(Main!$B$10=0,0,PRODUCT(1-AN$128:AN$151/Main!$B$10)*AN135/(Main!$B$10-AN135))</f>
        <v>0</v>
      </c>
      <c r="AO187" s="95" cm="1">
        <f t="array" ref="AO187">IF(Main!$B$10=0,0,PRODUCT(1-AO$128:AO$151/Main!$B$10)*AO135/(Main!$B$10-AO135))</f>
        <v>0</v>
      </c>
      <c r="AP187" s="95" cm="1">
        <f t="array" ref="AP187">IF(Main!$B$10=0,0,PRODUCT(1-AP$128:AP$151/Main!$B$10)*AP135/(Main!$B$10-AP135))</f>
        <v>0</v>
      </c>
      <c r="AQ187" s="95" cm="1">
        <f t="array" ref="AQ187">IF(Main!$B$10=0,0,PRODUCT(1-AQ$128:AQ$151/Main!$B$10)*AQ135/(Main!$B$10-AQ135))</f>
        <v>0</v>
      </c>
      <c r="AR187" s="95" cm="1">
        <f t="array" ref="AR187">IF(Main!$B$10=0,0,PRODUCT(1-AR$128:AR$151/Main!$B$10)*AR135/(Main!$B$10-AR135))</f>
        <v>0</v>
      </c>
      <c r="AS187" s="95" cm="1">
        <f t="array" ref="AS187">IF(Main!$B$10=0,0,PRODUCT(1-AS$128:AS$151/Main!$B$10)*AS135/(Main!$B$10-AS135))</f>
        <v>0</v>
      </c>
      <c r="AT187" s="95" cm="1">
        <f t="array" ref="AT187">IF(Main!$B$10=0,0,PRODUCT(1-AT$128:AT$151/Main!$B$10)*AT135/(Main!$B$10-AT135))</f>
        <v>0</v>
      </c>
      <c r="AU187" s="95" cm="1">
        <f t="array" ref="AU187">IF(Main!$B$10=0,0,PRODUCT(1-AU$128:AU$151/Main!$B$10)*AU135/(Main!$B$10-AU135))</f>
        <v>0</v>
      </c>
      <c r="AV187" s="95" cm="1">
        <f t="array" ref="AV187">IF(Main!$B$10=0,0,PRODUCT(1-AV$128:AV$151/Main!$B$10)*AV135/(Main!$B$10-AV135))</f>
        <v>0</v>
      </c>
      <c r="AW187" s="95" cm="1">
        <f t="array" ref="AW187">IF(Main!$B$10=0,0,PRODUCT(1-AW$128:AW$151/Main!$B$10)*AW135/(Main!$B$10-AW135))</f>
        <v>0</v>
      </c>
      <c r="AX187" s="95" cm="1">
        <f t="array" ref="AX187">IF(Main!$B$10=0,0,PRODUCT(1-AX$128:AX$151/Main!$B$10)*AX135/(Main!$B$10-AX135))</f>
        <v>0</v>
      </c>
      <c r="AY187" s="95" cm="1">
        <f t="array" ref="AY187">IF(Main!$B$10=0,0,PRODUCT(1-AY$128:AY$151/Main!$B$10)*AY135/(Main!$B$10-AY135))</f>
        <v>0</v>
      </c>
      <c r="AZ187" s="95" cm="1">
        <f t="array" ref="AZ187">IF(Main!$B$10=0,0,PRODUCT(1-AZ$128:AZ$151/Main!$B$10)*AZ135/(Main!$B$10-AZ135))</f>
        <v>0</v>
      </c>
      <c r="BA187" s="95" cm="1">
        <f t="array" ref="BA187">IF(Main!$B$10=0,0,PRODUCT(1-BA$128:BA$151/Main!$B$10)*BA135/(Main!$B$10-BA135))</f>
        <v>0</v>
      </c>
      <c r="BB187" s="95" cm="1">
        <f t="array" ref="BB187">IF(Main!$B$10=0,0,PRODUCT(1-BB$128:BB$151/Main!$B$10)*BB135/(Main!$B$10-BB135))</f>
        <v>0</v>
      </c>
      <c r="BC187" s="95" cm="1">
        <f t="array" ref="BC187">IF(Main!$B$10=0,0,PRODUCT(1-BC$128:BC$151/Main!$B$10)*BC135/(Main!$B$10-BC135))</f>
        <v>0</v>
      </c>
      <c r="BD187" s="95" cm="1">
        <f t="array" ref="BD187">IF(Main!$B$10=0,0,PRODUCT(1-BD$128:BD$151/Main!$B$10)*BD135/(Main!$B$10-BD135))</f>
        <v>0</v>
      </c>
      <c r="BE187" s="95" cm="1">
        <f t="array" ref="BE187">IF(Main!$B$10=0,0,PRODUCT(1-BE$128:BE$151/Main!$B$10)*BE135/(Main!$B$10-BE135))</f>
        <v>0</v>
      </c>
      <c r="BF187" s="95" cm="1">
        <f t="array" ref="BF187">IF(Main!$B$10=0,0,PRODUCT(1-BF$128:BF$151/Main!$B$10)*BF135/(Main!$B$10-BF135))</f>
        <v>0</v>
      </c>
      <c r="BG187" s="95" cm="1">
        <f t="array" ref="BG187">IF(Main!$B$10=0,0,PRODUCT(1-BG$128:BG$151/Main!$B$10)*BG135/(Main!$B$10-BG135))</f>
        <v>0</v>
      </c>
      <c r="BH187" s="95" cm="1">
        <f t="array" ref="BH187">IF(Main!$B$10=0,0,PRODUCT(1-BH$128:BH$151/Main!$B$10)*BH135/(Main!$B$10-BH135))</f>
        <v>0</v>
      </c>
      <c r="BI187" s="95" cm="1">
        <f t="array" ref="BI187">IF(Main!$B$10=0,0,PRODUCT(1-BI$128:BI$151/Main!$B$10)*BI135/(Main!$B$10-BI135))</f>
        <v>0</v>
      </c>
      <c r="BJ187" s="95" cm="1">
        <f t="array" ref="BJ187">IF(Main!$B$10=0,0,PRODUCT(1-BJ$128:BJ$151/Main!$B$10)*BJ135/(Main!$B$10-BJ135))</f>
        <v>0</v>
      </c>
      <c r="BK187" s="95" cm="1">
        <f t="array" ref="BK187">IF(Main!$B$10=0,0,PRODUCT(1-BK$128:BK$151/Main!$B$10)*BK135/(Main!$B$10-BK135))</f>
        <v>0</v>
      </c>
      <c r="BL187" s="95" cm="1">
        <f t="array" ref="BL187">IF(Main!$B$10=0,0,PRODUCT(1-BL$128:BL$151/Main!$B$10)*BL135/(Main!$B$10-BL135))</f>
        <v>0</v>
      </c>
      <c r="BM187" s="95" cm="1">
        <f t="array" ref="BM187">IF(Main!$B$10=0,0,PRODUCT(1-BM$128:BM$151/Main!$B$10)*BM135/(Main!$B$10-BM135))</f>
        <v>0</v>
      </c>
      <c r="BN187" s="95" cm="1">
        <f t="array" ref="BN187">IF(Main!$B$10=0,0,PRODUCT(1-BN$128:BN$151/Main!$B$10)*BN135/(Main!$B$10-BN135))</f>
        <v>0</v>
      </c>
      <c r="BO187" s="95" cm="1">
        <f t="array" ref="BO187">IF(Main!$B$10=0,0,PRODUCT(1-BO$128:BO$151/Main!$B$10)*BO135/(Main!$B$10-BO135))</f>
        <v>0</v>
      </c>
      <c r="BP187" s="95" cm="1">
        <f t="array" ref="BP187">IF(Main!$B$10=0,0,PRODUCT(1-BP$128:BP$151/Main!$B$10)*BP135/(Main!$B$10-BP135))</f>
        <v>0</v>
      </c>
      <c r="BQ187" s="95" cm="1">
        <f t="array" ref="BQ187">IF(Main!$B$10=0,0,PRODUCT(1-BQ$128:BQ$151/Main!$B$10)*BQ135/(Main!$B$10-BQ135))</f>
        <v>0</v>
      </c>
      <c r="BR187" s="95" cm="1">
        <f t="array" ref="BR187">IF(Main!$B$10=0,0,PRODUCT(1-BR$128:BR$151/Main!$B$10)*BR135/(Main!$B$10-BR135))</f>
        <v>0</v>
      </c>
    </row>
    <row r="188" spans="1:70" ht="10.5" x14ac:dyDescent="0.25">
      <c r="B188" s="8" t="s">
        <v>174</v>
      </c>
      <c r="C188" s="8"/>
      <c r="D188" s="8"/>
      <c r="E188" s="95" cm="1">
        <f t="array" aca="1" ref="E188" ca="1">IF(Main!$B$9=0,0,PRODUCT(1-E$128:E$151/Main!$B$9)*E136/(Main!$B$9-E136))</f>
        <v>0</v>
      </c>
      <c r="F188" s="95" cm="1">
        <f t="array" aca="1" ref="F188" ca="1">IF(Main!$B$9=0,0,PRODUCT(1-F$128:F$151/Main!$B$9)*F136/(Main!$B$9-F136))</f>
        <v>0</v>
      </c>
      <c r="G188" s="95" cm="1">
        <f t="array" aca="1" ref="G188" ca="1">IF(Main!$B$9=0,0,PRODUCT(1-G$128:G$151/Main!$B$9)*G136/(Main!$B$9-G136))</f>
        <v>0</v>
      </c>
      <c r="H188" s="95" cm="1">
        <f t="array" aca="1" ref="H188" ca="1">IF(Main!$B$9=0,0,PRODUCT(1-H$128:H$151/Main!$B$9)*H136/(Main!$B$9-H136))</f>
        <v>0</v>
      </c>
      <c r="I188" s="95" cm="1">
        <f t="array" aca="1" ref="I188" ca="1">IF(Main!$B$9=0,0,PRODUCT(1-I$128:I$151/Main!$B$9)*I136/(Main!$B$9-I136))</f>
        <v>0</v>
      </c>
      <c r="J188" s="95" cm="1">
        <f t="array" aca="1" ref="J188" ca="1">IF(Main!$B$9=0,0,PRODUCT(1-J$128:J$151/Main!$B$9)*J136/(Main!$B$9-J136))</f>
        <v>0</v>
      </c>
      <c r="K188" s="95" cm="1">
        <f t="array" aca="1" ref="K188" ca="1">IF(Main!$B$9=0,0,PRODUCT(1-K$128:K$151/Main!$B$9)*K136/(Main!$B$9-K136))</f>
        <v>0</v>
      </c>
      <c r="L188" s="95" cm="1">
        <f t="array" aca="1" ref="L188" ca="1">IF(Main!$B$9=0,0,PRODUCT(1-L$128:L$151/Main!$B$9)*L136/(Main!$B$9-L136))</f>
        <v>0</v>
      </c>
      <c r="M188" s="95" cm="1">
        <f t="array" aca="1" ref="M188" ca="1">IF(Main!$B$9=0,0,PRODUCT(1-M$128:M$151/Main!$B$9)*M136/(Main!$B$9-M136))</f>
        <v>0</v>
      </c>
      <c r="N188" s="95" cm="1">
        <f t="array" aca="1" ref="N188" ca="1">IF(Main!$B$9=0,0,PRODUCT(1-N$128:N$151/Main!$B$9)*N136/(Main!$B$9-N136))</f>
        <v>0</v>
      </c>
      <c r="O188" s="95" cm="1">
        <f t="array" aca="1" ref="O188" ca="1">IF(Main!$B$9=0,0,PRODUCT(1-O$128:O$151/Main!$B$9)*O136/(Main!$B$9-O136))</f>
        <v>0</v>
      </c>
      <c r="P188" s="95" cm="1">
        <f t="array" aca="1" ref="P188" ca="1">IF(Main!$B$9=0,0,PRODUCT(1-P$128:P$151/Main!$B$9)*P136/(Main!$B$9-P136))</f>
        <v>0</v>
      </c>
      <c r="Q188" s="95" cm="1">
        <f t="array" aca="1" ref="Q188" ca="1">IF(Main!$B$9=0,0,PRODUCT(1-Q$128:Q$151/Main!$B$9)*Q136/(Main!$B$9-Q136))</f>
        <v>0</v>
      </c>
      <c r="R188" s="95" cm="1">
        <f t="array" aca="1" ref="R188" ca="1">IF(Main!$B$9=0,0,PRODUCT(1-R$128:R$151/Main!$B$9)*R136/(Main!$B$9-R136))</f>
        <v>0</v>
      </c>
      <c r="S188" s="95" cm="1">
        <f t="array" aca="1" ref="S188" ca="1">IF(Main!$B$9=0,0,PRODUCT(1-S$128:S$151/Main!$B$9)*S136/(Main!$B$9-S136))</f>
        <v>0</v>
      </c>
      <c r="T188" s="95" cm="1">
        <f t="array" aca="1" ref="T188" ca="1">IF(Main!$B$9=0,0,PRODUCT(1-T$128:T$151/Main!$B$9)*T136/(Main!$B$9-T136))</f>
        <v>0</v>
      </c>
      <c r="U188" s="95" cm="1">
        <f t="array" aca="1" ref="U188" ca="1">IF(Main!$B$9=0,0,PRODUCT(1-U$128:U$151/Main!$B$9)*U136/(Main!$B$9-U136))</f>
        <v>0</v>
      </c>
      <c r="V188" s="95" cm="1">
        <f t="array" aca="1" ref="V188" ca="1">IF(Main!$B$9=0,0,PRODUCT(1-V$128:V$151/Main!$B$9)*V136/(Main!$B$9-V136))</f>
        <v>0</v>
      </c>
      <c r="W188" s="95" cm="1">
        <f t="array" aca="1" ref="W188" ca="1">IF(Main!$B$9=0,0,PRODUCT(1-W$128:W$151/Main!$B$9)*W136/(Main!$B$9-W136))</f>
        <v>0</v>
      </c>
      <c r="X188" s="95" cm="1">
        <f t="array" aca="1" ref="X188" ca="1">IF(Main!$B$9=0,0,PRODUCT(1-X$128:X$151/Main!$B$9)*X136/(Main!$B$9-X136))</f>
        <v>0</v>
      </c>
      <c r="Y188" s="95" cm="1">
        <f t="array" aca="1" ref="Y188" ca="1">IF(Main!$B$9=0,0,PRODUCT(1-Y$128:Y$151/Main!$B$9)*Y136/(Main!$B$9-Y136))</f>
        <v>0</v>
      </c>
      <c r="Z188" s="95" cm="1">
        <f t="array" aca="1" ref="Z188" ca="1">IF(Main!$B$9=0,0,PRODUCT(1-Z$128:Z$151/Main!$B$9)*Z136/(Main!$B$9-Z136))</f>
        <v>0</v>
      </c>
      <c r="AA188" s="95" cm="1">
        <f t="array" aca="1" ref="AA188" ca="1">IF(Main!$B$9=0,0,PRODUCT(1-AA$128:AA$151/Main!$B$9)*AA136/(Main!$B$9-AA136))</f>
        <v>0</v>
      </c>
      <c r="AB188" s="95" cm="1">
        <f t="array" aca="1" ref="AB188" ca="1">IF(Main!$B$9=0,0,PRODUCT(1-AB$128:AB$151/Main!$B$9)*AB136/(Main!$B$9-AB136))</f>
        <v>0</v>
      </c>
      <c r="AC188" s="95" cm="1">
        <f t="array" aca="1" ref="AC188" ca="1">IF(Main!$B$9=0,0,PRODUCT(1-AC$128:AC$151/Main!$B$9)*AC136/(Main!$B$9-AC136))</f>
        <v>0</v>
      </c>
      <c r="AD188" s="95" cm="1">
        <f t="array" aca="1" ref="AD188" ca="1">IF(Main!$B$9=0,0,PRODUCT(1-AD$128:AD$151/Main!$B$9)*AD136/(Main!$B$9-AD136))</f>
        <v>0</v>
      </c>
      <c r="AE188" s="95" cm="1">
        <f t="array" aca="1" ref="AE188" ca="1">IF(Main!$B$9=0,0,PRODUCT(1-AE$128:AE$151/Main!$B$9)*AE136/(Main!$B$9-AE136))</f>
        <v>0</v>
      </c>
      <c r="AF188" s="95" cm="1">
        <f t="array" aca="1" ref="AF188" ca="1">IF(Main!$B$9=0,0,PRODUCT(1-AF$128:AF$151/Main!$B$9)*AF136/(Main!$B$9-AF136))</f>
        <v>0</v>
      </c>
      <c r="AG188" s="95" cm="1">
        <f t="array" aca="1" ref="AG188" ca="1">IF(Main!$B$9=0,0,PRODUCT(1-AG$128:AG$151/Main!$B$9)*AG136/(Main!$B$9-AG136))</f>
        <v>0</v>
      </c>
      <c r="AH188" s="95" cm="1">
        <f t="array" aca="1" ref="AH188" ca="1">IF(Main!$B$9=0,0,PRODUCT(1-AH$128:AH$151/Main!$B$9)*AH136/(Main!$B$9-AH136))</f>
        <v>0</v>
      </c>
      <c r="AI188" s="95" cm="1">
        <f t="array" aca="1" ref="AI188" ca="1">IF(Main!$B$9=0,0,PRODUCT(1-AI$128:AI$151/Main!$B$9)*AI136/(Main!$B$9-AI136))</f>
        <v>0</v>
      </c>
      <c r="AJ188" s="95" cm="1">
        <f t="array" aca="1" ref="AJ188" ca="1">IF(Main!$B$9=0,0,PRODUCT(1-AJ$128:AJ$151/Main!$B$9)*AJ136/(Main!$B$9-AJ136))</f>
        <v>0</v>
      </c>
      <c r="AK188" s="14"/>
      <c r="AL188" s="14"/>
      <c r="AM188" s="95" cm="1">
        <f t="array" ref="AM188">IF(Main!$B$10=0,0,PRODUCT(1-AM$128:AM$151/Main!$B$10)*AM136/(Main!$B$10-AM136))</f>
        <v>0</v>
      </c>
      <c r="AN188" s="95" cm="1">
        <f t="array" ref="AN188">IF(Main!$B$10=0,0,PRODUCT(1-AN$128:AN$151/Main!$B$10)*AN136/(Main!$B$10-AN136))</f>
        <v>0</v>
      </c>
      <c r="AO188" s="95" cm="1">
        <f t="array" ref="AO188">IF(Main!$B$10=0,0,PRODUCT(1-AO$128:AO$151/Main!$B$10)*AO136/(Main!$B$10-AO136))</f>
        <v>0</v>
      </c>
      <c r="AP188" s="95" cm="1">
        <f t="array" ref="AP188">IF(Main!$B$10=0,0,PRODUCT(1-AP$128:AP$151/Main!$B$10)*AP136/(Main!$B$10-AP136))</f>
        <v>0</v>
      </c>
      <c r="AQ188" s="95" cm="1">
        <f t="array" ref="AQ188">IF(Main!$B$10=0,0,PRODUCT(1-AQ$128:AQ$151/Main!$B$10)*AQ136/(Main!$B$10-AQ136))</f>
        <v>0</v>
      </c>
      <c r="AR188" s="95" cm="1">
        <f t="array" ref="AR188">IF(Main!$B$10=0,0,PRODUCT(1-AR$128:AR$151/Main!$B$10)*AR136/(Main!$B$10-AR136))</f>
        <v>0</v>
      </c>
      <c r="AS188" s="95" cm="1">
        <f t="array" ref="AS188">IF(Main!$B$10=0,0,PRODUCT(1-AS$128:AS$151/Main!$B$10)*AS136/(Main!$B$10-AS136))</f>
        <v>0</v>
      </c>
      <c r="AT188" s="95" cm="1">
        <f t="array" ref="AT188">IF(Main!$B$10=0,0,PRODUCT(1-AT$128:AT$151/Main!$B$10)*AT136/(Main!$B$10-AT136))</f>
        <v>0</v>
      </c>
      <c r="AU188" s="95" cm="1">
        <f t="array" ref="AU188">IF(Main!$B$10=0,0,PRODUCT(1-AU$128:AU$151/Main!$B$10)*AU136/(Main!$B$10-AU136))</f>
        <v>0</v>
      </c>
      <c r="AV188" s="95" cm="1">
        <f t="array" ref="AV188">IF(Main!$B$10=0,0,PRODUCT(1-AV$128:AV$151/Main!$B$10)*AV136/(Main!$B$10-AV136))</f>
        <v>0</v>
      </c>
      <c r="AW188" s="95" cm="1">
        <f t="array" ref="AW188">IF(Main!$B$10=0,0,PRODUCT(1-AW$128:AW$151/Main!$B$10)*AW136/(Main!$B$10-AW136))</f>
        <v>0</v>
      </c>
      <c r="AX188" s="95" cm="1">
        <f t="array" ref="AX188">IF(Main!$B$10=0,0,PRODUCT(1-AX$128:AX$151/Main!$B$10)*AX136/(Main!$B$10-AX136))</f>
        <v>0</v>
      </c>
      <c r="AY188" s="95" cm="1">
        <f t="array" ref="AY188">IF(Main!$B$10=0,0,PRODUCT(1-AY$128:AY$151/Main!$B$10)*AY136/(Main!$B$10-AY136))</f>
        <v>0</v>
      </c>
      <c r="AZ188" s="95" cm="1">
        <f t="array" ref="AZ188">IF(Main!$B$10=0,0,PRODUCT(1-AZ$128:AZ$151/Main!$B$10)*AZ136/(Main!$B$10-AZ136))</f>
        <v>0</v>
      </c>
      <c r="BA188" s="95" cm="1">
        <f t="array" ref="BA188">IF(Main!$B$10=0,0,PRODUCT(1-BA$128:BA$151/Main!$B$10)*BA136/(Main!$B$10-BA136))</f>
        <v>0</v>
      </c>
      <c r="BB188" s="95" cm="1">
        <f t="array" ref="BB188">IF(Main!$B$10=0,0,PRODUCT(1-BB$128:BB$151/Main!$B$10)*BB136/(Main!$B$10-BB136))</f>
        <v>0</v>
      </c>
      <c r="BC188" s="95" cm="1">
        <f t="array" ref="BC188">IF(Main!$B$10=0,0,PRODUCT(1-BC$128:BC$151/Main!$B$10)*BC136/(Main!$B$10-BC136))</f>
        <v>0</v>
      </c>
      <c r="BD188" s="95" cm="1">
        <f t="array" ref="BD188">IF(Main!$B$10=0,0,PRODUCT(1-BD$128:BD$151/Main!$B$10)*BD136/(Main!$B$10-BD136))</f>
        <v>0</v>
      </c>
      <c r="BE188" s="95" cm="1">
        <f t="array" ref="BE188">IF(Main!$B$10=0,0,PRODUCT(1-BE$128:BE$151/Main!$B$10)*BE136/(Main!$B$10-BE136))</f>
        <v>0</v>
      </c>
      <c r="BF188" s="95" cm="1">
        <f t="array" ref="BF188">IF(Main!$B$10=0,0,PRODUCT(1-BF$128:BF$151/Main!$B$10)*BF136/(Main!$B$10-BF136))</f>
        <v>0</v>
      </c>
      <c r="BG188" s="95" cm="1">
        <f t="array" ref="BG188">IF(Main!$B$10=0,0,PRODUCT(1-BG$128:BG$151/Main!$B$10)*BG136/(Main!$B$10-BG136))</f>
        <v>0</v>
      </c>
      <c r="BH188" s="95" cm="1">
        <f t="array" ref="BH188">IF(Main!$B$10=0,0,PRODUCT(1-BH$128:BH$151/Main!$B$10)*BH136/(Main!$B$10-BH136))</f>
        <v>0</v>
      </c>
      <c r="BI188" s="95" cm="1">
        <f t="array" ref="BI188">IF(Main!$B$10=0,0,PRODUCT(1-BI$128:BI$151/Main!$B$10)*BI136/(Main!$B$10-BI136))</f>
        <v>0</v>
      </c>
      <c r="BJ188" s="95" cm="1">
        <f t="array" ref="BJ188">IF(Main!$B$10=0,0,PRODUCT(1-BJ$128:BJ$151/Main!$B$10)*BJ136/(Main!$B$10-BJ136))</f>
        <v>0</v>
      </c>
      <c r="BK188" s="95" cm="1">
        <f t="array" ref="BK188">IF(Main!$B$10=0,0,PRODUCT(1-BK$128:BK$151/Main!$B$10)*BK136/(Main!$B$10-BK136))</f>
        <v>0</v>
      </c>
      <c r="BL188" s="95" cm="1">
        <f t="array" ref="BL188">IF(Main!$B$10=0,0,PRODUCT(1-BL$128:BL$151/Main!$B$10)*BL136/(Main!$B$10-BL136))</f>
        <v>0</v>
      </c>
      <c r="BM188" s="95" cm="1">
        <f t="array" ref="BM188">IF(Main!$B$10=0,0,PRODUCT(1-BM$128:BM$151/Main!$B$10)*BM136/(Main!$B$10-BM136))</f>
        <v>0</v>
      </c>
      <c r="BN188" s="95" cm="1">
        <f t="array" ref="BN188">IF(Main!$B$10=0,0,PRODUCT(1-BN$128:BN$151/Main!$B$10)*BN136/(Main!$B$10-BN136))</f>
        <v>0</v>
      </c>
      <c r="BO188" s="95" cm="1">
        <f t="array" ref="BO188">IF(Main!$B$10=0,0,PRODUCT(1-BO$128:BO$151/Main!$B$10)*BO136/(Main!$B$10-BO136))</f>
        <v>0</v>
      </c>
      <c r="BP188" s="95" cm="1">
        <f t="array" ref="BP188">IF(Main!$B$10=0,0,PRODUCT(1-BP$128:BP$151/Main!$B$10)*BP136/(Main!$B$10-BP136))</f>
        <v>0</v>
      </c>
      <c r="BQ188" s="95" cm="1">
        <f t="array" ref="BQ188">IF(Main!$B$10=0,0,PRODUCT(1-BQ$128:BQ$151/Main!$B$10)*BQ136/(Main!$B$10-BQ136))</f>
        <v>0</v>
      </c>
      <c r="BR188" s="95" cm="1">
        <f t="array" ref="BR188">IF(Main!$B$10=0,0,PRODUCT(1-BR$128:BR$151/Main!$B$10)*BR136/(Main!$B$10-BR136))</f>
        <v>0</v>
      </c>
    </row>
    <row r="189" spans="1:70" ht="10.5" x14ac:dyDescent="0.25">
      <c r="B189" s="8" t="s">
        <v>175</v>
      </c>
      <c r="C189" s="8"/>
      <c r="D189" s="8"/>
      <c r="E189" s="95" cm="1">
        <f t="array" aca="1" ref="E189" ca="1">IF(Main!$B$9=0,0,PRODUCT(1-E$128:E$151/Main!$B$9)*E137/(Main!$B$9-E137))</f>
        <v>0</v>
      </c>
      <c r="F189" s="95" cm="1">
        <f t="array" aca="1" ref="F189" ca="1">IF(Main!$B$9=0,0,PRODUCT(1-F$128:F$151/Main!$B$9)*F137/(Main!$B$9-F137))</f>
        <v>0</v>
      </c>
      <c r="G189" s="95" cm="1">
        <f t="array" aca="1" ref="G189" ca="1">IF(Main!$B$9=0,0,PRODUCT(1-G$128:G$151/Main!$B$9)*G137/(Main!$B$9-G137))</f>
        <v>0</v>
      </c>
      <c r="H189" s="95" cm="1">
        <f t="array" aca="1" ref="H189" ca="1">IF(Main!$B$9=0,0,PRODUCT(1-H$128:H$151/Main!$B$9)*H137/(Main!$B$9-H137))</f>
        <v>0</v>
      </c>
      <c r="I189" s="95" cm="1">
        <f t="array" aca="1" ref="I189" ca="1">IF(Main!$B$9=0,0,PRODUCT(1-I$128:I$151/Main!$B$9)*I137/(Main!$B$9-I137))</f>
        <v>0</v>
      </c>
      <c r="J189" s="95" cm="1">
        <f t="array" aca="1" ref="J189" ca="1">IF(Main!$B$9=0,0,PRODUCT(1-J$128:J$151/Main!$B$9)*J137/(Main!$B$9-J137))</f>
        <v>0</v>
      </c>
      <c r="K189" s="95" cm="1">
        <f t="array" aca="1" ref="K189" ca="1">IF(Main!$B$9=0,0,PRODUCT(1-K$128:K$151/Main!$B$9)*K137/(Main!$B$9-K137))</f>
        <v>0</v>
      </c>
      <c r="L189" s="95" cm="1">
        <f t="array" aca="1" ref="L189" ca="1">IF(Main!$B$9=0,0,PRODUCT(1-L$128:L$151/Main!$B$9)*L137/(Main!$B$9-L137))</f>
        <v>0</v>
      </c>
      <c r="M189" s="95" cm="1">
        <f t="array" aca="1" ref="M189" ca="1">IF(Main!$B$9=0,0,PRODUCT(1-M$128:M$151/Main!$B$9)*M137/(Main!$B$9-M137))</f>
        <v>0</v>
      </c>
      <c r="N189" s="95" cm="1">
        <f t="array" aca="1" ref="N189" ca="1">IF(Main!$B$9=0,0,PRODUCT(1-N$128:N$151/Main!$B$9)*N137/(Main!$B$9-N137))</f>
        <v>0</v>
      </c>
      <c r="O189" s="95" cm="1">
        <f t="array" aca="1" ref="O189" ca="1">IF(Main!$B$9=0,0,PRODUCT(1-O$128:O$151/Main!$B$9)*O137/(Main!$B$9-O137))</f>
        <v>0</v>
      </c>
      <c r="P189" s="95" cm="1">
        <f t="array" aca="1" ref="P189" ca="1">IF(Main!$B$9=0,0,PRODUCT(1-P$128:P$151/Main!$B$9)*P137/(Main!$B$9-P137))</f>
        <v>0</v>
      </c>
      <c r="Q189" s="95" cm="1">
        <f t="array" aca="1" ref="Q189" ca="1">IF(Main!$B$9=0,0,PRODUCT(1-Q$128:Q$151/Main!$B$9)*Q137/(Main!$B$9-Q137))</f>
        <v>0</v>
      </c>
      <c r="R189" s="95" cm="1">
        <f t="array" aca="1" ref="R189" ca="1">IF(Main!$B$9=0,0,PRODUCT(1-R$128:R$151/Main!$B$9)*R137/(Main!$B$9-R137))</f>
        <v>0</v>
      </c>
      <c r="S189" s="95" cm="1">
        <f t="array" aca="1" ref="S189" ca="1">IF(Main!$B$9=0,0,PRODUCT(1-S$128:S$151/Main!$B$9)*S137/(Main!$B$9-S137))</f>
        <v>0</v>
      </c>
      <c r="T189" s="95" cm="1">
        <f t="array" aca="1" ref="T189" ca="1">IF(Main!$B$9=0,0,PRODUCT(1-T$128:T$151/Main!$B$9)*T137/(Main!$B$9-T137))</f>
        <v>0</v>
      </c>
      <c r="U189" s="95" cm="1">
        <f t="array" aca="1" ref="U189" ca="1">IF(Main!$B$9=0,0,PRODUCT(1-U$128:U$151/Main!$B$9)*U137/(Main!$B$9-U137))</f>
        <v>0</v>
      </c>
      <c r="V189" s="95" cm="1">
        <f t="array" aca="1" ref="V189" ca="1">IF(Main!$B$9=0,0,PRODUCT(1-V$128:V$151/Main!$B$9)*V137/(Main!$B$9-V137))</f>
        <v>0</v>
      </c>
      <c r="W189" s="95" cm="1">
        <f t="array" aca="1" ref="W189" ca="1">IF(Main!$B$9=0,0,PRODUCT(1-W$128:W$151/Main!$B$9)*W137/(Main!$B$9-W137))</f>
        <v>0</v>
      </c>
      <c r="X189" s="95" cm="1">
        <f t="array" aca="1" ref="X189" ca="1">IF(Main!$B$9=0,0,PRODUCT(1-X$128:X$151/Main!$B$9)*X137/(Main!$B$9-X137))</f>
        <v>0</v>
      </c>
      <c r="Y189" s="95" cm="1">
        <f t="array" aca="1" ref="Y189" ca="1">IF(Main!$B$9=0,0,PRODUCT(1-Y$128:Y$151/Main!$B$9)*Y137/(Main!$B$9-Y137))</f>
        <v>0</v>
      </c>
      <c r="Z189" s="95" cm="1">
        <f t="array" aca="1" ref="Z189" ca="1">IF(Main!$B$9=0,0,PRODUCT(1-Z$128:Z$151/Main!$B$9)*Z137/(Main!$B$9-Z137))</f>
        <v>0</v>
      </c>
      <c r="AA189" s="95" cm="1">
        <f t="array" aca="1" ref="AA189" ca="1">IF(Main!$B$9=0,0,PRODUCT(1-AA$128:AA$151/Main!$B$9)*AA137/(Main!$B$9-AA137))</f>
        <v>0</v>
      </c>
      <c r="AB189" s="95" cm="1">
        <f t="array" aca="1" ref="AB189" ca="1">IF(Main!$B$9=0,0,PRODUCT(1-AB$128:AB$151/Main!$B$9)*AB137/(Main!$B$9-AB137))</f>
        <v>0</v>
      </c>
      <c r="AC189" s="95" cm="1">
        <f t="array" aca="1" ref="AC189" ca="1">IF(Main!$B$9=0,0,PRODUCT(1-AC$128:AC$151/Main!$B$9)*AC137/(Main!$B$9-AC137))</f>
        <v>0</v>
      </c>
      <c r="AD189" s="95" cm="1">
        <f t="array" aca="1" ref="AD189" ca="1">IF(Main!$B$9=0,0,PRODUCT(1-AD$128:AD$151/Main!$B$9)*AD137/(Main!$B$9-AD137))</f>
        <v>0</v>
      </c>
      <c r="AE189" s="95" cm="1">
        <f t="array" aca="1" ref="AE189" ca="1">IF(Main!$B$9=0,0,PRODUCT(1-AE$128:AE$151/Main!$B$9)*AE137/(Main!$B$9-AE137))</f>
        <v>0</v>
      </c>
      <c r="AF189" s="95" cm="1">
        <f t="array" aca="1" ref="AF189" ca="1">IF(Main!$B$9=0,0,PRODUCT(1-AF$128:AF$151/Main!$B$9)*AF137/(Main!$B$9-AF137))</f>
        <v>0</v>
      </c>
      <c r="AG189" s="95" cm="1">
        <f t="array" aca="1" ref="AG189" ca="1">IF(Main!$B$9=0,0,PRODUCT(1-AG$128:AG$151/Main!$B$9)*AG137/(Main!$B$9-AG137))</f>
        <v>0</v>
      </c>
      <c r="AH189" s="95" cm="1">
        <f t="array" aca="1" ref="AH189" ca="1">IF(Main!$B$9=0,0,PRODUCT(1-AH$128:AH$151/Main!$B$9)*AH137/(Main!$B$9-AH137))</f>
        <v>0</v>
      </c>
      <c r="AI189" s="95" cm="1">
        <f t="array" aca="1" ref="AI189" ca="1">IF(Main!$B$9=0,0,PRODUCT(1-AI$128:AI$151/Main!$B$9)*AI137/(Main!$B$9-AI137))</f>
        <v>0</v>
      </c>
      <c r="AJ189" s="95" cm="1">
        <f t="array" aca="1" ref="AJ189" ca="1">IF(Main!$B$9=0,0,PRODUCT(1-AJ$128:AJ$151/Main!$B$9)*AJ137/(Main!$B$9-AJ137))</f>
        <v>0</v>
      </c>
      <c r="AK189" s="14"/>
      <c r="AL189" s="14"/>
      <c r="AM189" s="95" cm="1">
        <f t="array" ref="AM189">IF(Main!$B$10=0,0,PRODUCT(1-AM$128:AM$151/Main!$B$10)*AM137/(Main!$B$10-AM137))</f>
        <v>0</v>
      </c>
      <c r="AN189" s="95" cm="1">
        <f t="array" ref="AN189">IF(Main!$B$10=0,0,PRODUCT(1-AN$128:AN$151/Main!$B$10)*AN137/(Main!$B$10-AN137))</f>
        <v>0</v>
      </c>
      <c r="AO189" s="95" cm="1">
        <f t="array" ref="AO189">IF(Main!$B$10=0,0,PRODUCT(1-AO$128:AO$151/Main!$B$10)*AO137/(Main!$B$10-AO137))</f>
        <v>0</v>
      </c>
      <c r="AP189" s="95" cm="1">
        <f t="array" ref="AP189">IF(Main!$B$10=0,0,PRODUCT(1-AP$128:AP$151/Main!$B$10)*AP137/(Main!$B$10-AP137))</f>
        <v>0</v>
      </c>
      <c r="AQ189" s="95" cm="1">
        <f t="array" ref="AQ189">IF(Main!$B$10=0,0,PRODUCT(1-AQ$128:AQ$151/Main!$B$10)*AQ137/(Main!$B$10-AQ137))</f>
        <v>0</v>
      </c>
      <c r="AR189" s="95" cm="1">
        <f t="array" ref="AR189">IF(Main!$B$10=0,0,PRODUCT(1-AR$128:AR$151/Main!$B$10)*AR137/(Main!$B$10-AR137))</f>
        <v>0</v>
      </c>
      <c r="AS189" s="95" cm="1">
        <f t="array" ref="AS189">IF(Main!$B$10=0,0,PRODUCT(1-AS$128:AS$151/Main!$B$10)*AS137/(Main!$B$10-AS137))</f>
        <v>0</v>
      </c>
      <c r="AT189" s="95" cm="1">
        <f t="array" ref="AT189">IF(Main!$B$10=0,0,PRODUCT(1-AT$128:AT$151/Main!$B$10)*AT137/(Main!$B$10-AT137))</f>
        <v>0</v>
      </c>
      <c r="AU189" s="95" cm="1">
        <f t="array" ref="AU189">IF(Main!$B$10=0,0,PRODUCT(1-AU$128:AU$151/Main!$B$10)*AU137/(Main!$B$10-AU137))</f>
        <v>0</v>
      </c>
      <c r="AV189" s="95" cm="1">
        <f t="array" ref="AV189">IF(Main!$B$10=0,0,PRODUCT(1-AV$128:AV$151/Main!$B$10)*AV137/(Main!$B$10-AV137))</f>
        <v>0</v>
      </c>
      <c r="AW189" s="95" cm="1">
        <f t="array" ref="AW189">IF(Main!$B$10=0,0,PRODUCT(1-AW$128:AW$151/Main!$B$10)*AW137/(Main!$B$10-AW137))</f>
        <v>0</v>
      </c>
      <c r="AX189" s="95" cm="1">
        <f t="array" ref="AX189">IF(Main!$B$10=0,0,PRODUCT(1-AX$128:AX$151/Main!$B$10)*AX137/(Main!$B$10-AX137))</f>
        <v>0</v>
      </c>
      <c r="AY189" s="95" cm="1">
        <f t="array" ref="AY189">IF(Main!$B$10=0,0,PRODUCT(1-AY$128:AY$151/Main!$B$10)*AY137/(Main!$B$10-AY137))</f>
        <v>0</v>
      </c>
      <c r="AZ189" s="95" cm="1">
        <f t="array" ref="AZ189">IF(Main!$B$10=0,0,PRODUCT(1-AZ$128:AZ$151/Main!$B$10)*AZ137/(Main!$B$10-AZ137))</f>
        <v>0</v>
      </c>
      <c r="BA189" s="95" cm="1">
        <f t="array" ref="BA189">IF(Main!$B$10=0,0,PRODUCT(1-BA$128:BA$151/Main!$B$10)*BA137/(Main!$B$10-BA137))</f>
        <v>0</v>
      </c>
      <c r="BB189" s="95" cm="1">
        <f t="array" ref="BB189">IF(Main!$B$10=0,0,PRODUCT(1-BB$128:BB$151/Main!$B$10)*BB137/(Main!$B$10-BB137))</f>
        <v>0</v>
      </c>
      <c r="BC189" s="95" cm="1">
        <f t="array" ref="BC189">IF(Main!$B$10=0,0,PRODUCT(1-BC$128:BC$151/Main!$B$10)*BC137/(Main!$B$10-BC137))</f>
        <v>0</v>
      </c>
      <c r="BD189" s="95" cm="1">
        <f t="array" ref="BD189">IF(Main!$B$10=0,0,PRODUCT(1-BD$128:BD$151/Main!$B$10)*BD137/(Main!$B$10-BD137))</f>
        <v>0</v>
      </c>
      <c r="BE189" s="95" cm="1">
        <f t="array" ref="BE189">IF(Main!$B$10=0,0,PRODUCT(1-BE$128:BE$151/Main!$B$10)*BE137/(Main!$B$10-BE137))</f>
        <v>0</v>
      </c>
      <c r="BF189" s="95" cm="1">
        <f t="array" ref="BF189">IF(Main!$B$10=0,0,PRODUCT(1-BF$128:BF$151/Main!$B$10)*BF137/(Main!$B$10-BF137))</f>
        <v>0</v>
      </c>
      <c r="BG189" s="95" cm="1">
        <f t="array" ref="BG189">IF(Main!$B$10=0,0,PRODUCT(1-BG$128:BG$151/Main!$B$10)*BG137/(Main!$B$10-BG137))</f>
        <v>0</v>
      </c>
      <c r="BH189" s="95" cm="1">
        <f t="array" ref="BH189">IF(Main!$B$10=0,0,PRODUCT(1-BH$128:BH$151/Main!$B$10)*BH137/(Main!$B$10-BH137))</f>
        <v>0</v>
      </c>
      <c r="BI189" s="95" cm="1">
        <f t="array" ref="BI189">IF(Main!$B$10=0,0,PRODUCT(1-BI$128:BI$151/Main!$B$10)*BI137/(Main!$B$10-BI137))</f>
        <v>0</v>
      </c>
      <c r="BJ189" s="95" cm="1">
        <f t="array" ref="BJ189">IF(Main!$B$10=0,0,PRODUCT(1-BJ$128:BJ$151/Main!$B$10)*BJ137/(Main!$B$10-BJ137))</f>
        <v>0</v>
      </c>
      <c r="BK189" s="95" cm="1">
        <f t="array" ref="BK189">IF(Main!$B$10=0,0,PRODUCT(1-BK$128:BK$151/Main!$B$10)*BK137/(Main!$B$10-BK137))</f>
        <v>0</v>
      </c>
      <c r="BL189" s="95" cm="1">
        <f t="array" ref="BL189">IF(Main!$B$10=0,0,PRODUCT(1-BL$128:BL$151/Main!$B$10)*BL137/(Main!$B$10-BL137))</f>
        <v>0</v>
      </c>
      <c r="BM189" s="95" cm="1">
        <f t="array" ref="BM189">IF(Main!$B$10=0,0,PRODUCT(1-BM$128:BM$151/Main!$B$10)*BM137/(Main!$B$10-BM137))</f>
        <v>0</v>
      </c>
      <c r="BN189" s="95" cm="1">
        <f t="array" ref="BN189">IF(Main!$B$10=0,0,PRODUCT(1-BN$128:BN$151/Main!$B$10)*BN137/(Main!$B$10-BN137))</f>
        <v>0</v>
      </c>
      <c r="BO189" s="95" cm="1">
        <f t="array" ref="BO189">IF(Main!$B$10=0,0,PRODUCT(1-BO$128:BO$151/Main!$B$10)*BO137/(Main!$B$10-BO137))</f>
        <v>0</v>
      </c>
      <c r="BP189" s="95" cm="1">
        <f t="array" ref="BP189">IF(Main!$B$10=0,0,PRODUCT(1-BP$128:BP$151/Main!$B$10)*BP137/(Main!$B$10-BP137))</f>
        <v>0</v>
      </c>
      <c r="BQ189" s="95" cm="1">
        <f t="array" ref="BQ189">IF(Main!$B$10=0,0,PRODUCT(1-BQ$128:BQ$151/Main!$B$10)*BQ137/(Main!$B$10-BQ137))</f>
        <v>0</v>
      </c>
      <c r="BR189" s="95" cm="1">
        <f t="array" ref="BR189">IF(Main!$B$10=0,0,PRODUCT(1-BR$128:BR$151/Main!$B$10)*BR137/(Main!$B$10-BR137))</f>
        <v>0</v>
      </c>
    </row>
    <row r="190" spans="1:70" ht="10.5" x14ac:dyDescent="0.25">
      <c r="B190" s="8" t="s">
        <v>176</v>
      </c>
      <c r="C190" s="8"/>
      <c r="D190" s="8"/>
      <c r="E190" s="95" cm="1">
        <f t="array" aca="1" ref="E190" ca="1">IF(Main!$B$9=0,0,PRODUCT(1-E$128:E$151/Main!$B$9)*E138/(Main!$B$9-E138))</f>
        <v>0</v>
      </c>
      <c r="F190" s="95" cm="1">
        <f t="array" aca="1" ref="F190" ca="1">IF(Main!$B$9=0,0,PRODUCT(1-F$128:F$151/Main!$B$9)*F138/(Main!$B$9-F138))</f>
        <v>0</v>
      </c>
      <c r="G190" s="95" cm="1">
        <f t="array" aca="1" ref="G190" ca="1">IF(Main!$B$9=0,0,PRODUCT(1-G$128:G$151/Main!$B$9)*G138/(Main!$B$9-G138))</f>
        <v>0</v>
      </c>
      <c r="H190" s="95" cm="1">
        <f t="array" aca="1" ref="H190" ca="1">IF(Main!$B$9=0,0,PRODUCT(1-H$128:H$151/Main!$B$9)*H138/(Main!$B$9-H138))</f>
        <v>0</v>
      </c>
      <c r="I190" s="95" cm="1">
        <f t="array" aca="1" ref="I190" ca="1">IF(Main!$B$9=0,0,PRODUCT(1-I$128:I$151/Main!$B$9)*I138/(Main!$B$9-I138))</f>
        <v>0</v>
      </c>
      <c r="J190" s="95" cm="1">
        <f t="array" aca="1" ref="J190" ca="1">IF(Main!$B$9=0,0,PRODUCT(1-J$128:J$151/Main!$B$9)*J138/(Main!$B$9-J138))</f>
        <v>0</v>
      </c>
      <c r="K190" s="95" cm="1">
        <f t="array" aca="1" ref="K190" ca="1">IF(Main!$B$9=0,0,PRODUCT(1-K$128:K$151/Main!$B$9)*K138/(Main!$B$9-K138))</f>
        <v>0</v>
      </c>
      <c r="L190" s="95" cm="1">
        <f t="array" aca="1" ref="L190" ca="1">IF(Main!$B$9=0,0,PRODUCT(1-L$128:L$151/Main!$B$9)*L138/(Main!$B$9-L138))</f>
        <v>0</v>
      </c>
      <c r="M190" s="95" cm="1">
        <f t="array" aca="1" ref="M190" ca="1">IF(Main!$B$9=0,0,PRODUCT(1-M$128:M$151/Main!$B$9)*M138/(Main!$B$9-M138))</f>
        <v>0</v>
      </c>
      <c r="N190" s="95" cm="1">
        <f t="array" aca="1" ref="N190" ca="1">IF(Main!$B$9=0,0,PRODUCT(1-N$128:N$151/Main!$B$9)*N138/(Main!$B$9-N138))</f>
        <v>0</v>
      </c>
      <c r="O190" s="95" cm="1">
        <f t="array" aca="1" ref="O190" ca="1">IF(Main!$B$9=0,0,PRODUCT(1-O$128:O$151/Main!$B$9)*O138/(Main!$B$9-O138))</f>
        <v>0</v>
      </c>
      <c r="P190" s="95" cm="1">
        <f t="array" aca="1" ref="P190" ca="1">IF(Main!$B$9=0,0,PRODUCT(1-P$128:P$151/Main!$B$9)*P138/(Main!$B$9-P138))</f>
        <v>0</v>
      </c>
      <c r="Q190" s="95" cm="1">
        <f t="array" aca="1" ref="Q190" ca="1">IF(Main!$B$9=0,0,PRODUCT(1-Q$128:Q$151/Main!$B$9)*Q138/(Main!$B$9-Q138))</f>
        <v>0</v>
      </c>
      <c r="R190" s="95" cm="1">
        <f t="array" aca="1" ref="R190" ca="1">IF(Main!$B$9=0,0,PRODUCT(1-R$128:R$151/Main!$B$9)*R138/(Main!$B$9-R138))</f>
        <v>0</v>
      </c>
      <c r="S190" s="95" cm="1">
        <f t="array" aca="1" ref="S190" ca="1">IF(Main!$B$9=0,0,PRODUCT(1-S$128:S$151/Main!$B$9)*S138/(Main!$B$9-S138))</f>
        <v>0</v>
      </c>
      <c r="T190" s="95" cm="1">
        <f t="array" aca="1" ref="T190" ca="1">IF(Main!$B$9=0,0,PRODUCT(1-T$128:T$151/Main!$B$9)*T138/(Main!$B$9-T138))</f>
        <v>0</v>
      </c>
      <c r="U190" s="95" cm="1">
        <f t="array" aca="1" ref="U190" ca="1">IF(Main!$B$9=0,0,PRODUCT(1-U$128:U$151/Main!$B$9)*U138/(Main!$B$9-U138))</f>
        <v>0</v>
      </c>
      <c r="V190" s="95" cm="1">
        <f t="array" aca="1" ref="V190" ca="1">IF(Main!$B$9=0,0,PRODUCT(1-V$128:V$151/Main!$B$9)*V138/(Main!$B$9-V138))</f>
        <v>0</v>
      </c>
      <c r="W190" s="95" cm="1">
        <f t="array" aca="1" ref="W190" ca="1">IF(Main!$B$9=0,0,PRODUCT(1-W$128:W$151/Main!$B$9)*W138/(Main!$B$9-W138))</f>
        <v>0</v>
      </c>
      <c r="X190" s="95" cm="1">
        <f t="array" aca="1" ref="X190" ca="1">IF(Main!$B$9=0,0,PRODUCT(1-X$128:X$151/Main!$B$9)*X138/(Main!$B$9-X138))</f>
        <v>0</v>
      </c>
      <c r="Y190" s="95" cm="1">
        <f t="array" aca="1" ref="Y190" ca="1">IF(Main!$B$9=0,0,PRODUCT(1-Y$128:Y$151/Main!$B$9)*Y138/(Main!$B$9-Y138))</f>
        <v>0</v>
      </c>
      <c r="Z190" s="95" cm="1">
        <f t="array" aca="1" ref="Z190" ca="1">IF(Main!$B$9=0,0,PRODUCT(1-Z$128:Z$151/Main!$B$9)*Z138/(Main!$B$9-Z138))</f>
        <v>0</v>
      </c>
      <c r="AA190" s="95" cm="1">
        <f t="array" aca="1" ref="AA190" ca="1">IF(Main!$B$9=0,0,PRODUCT(1-AA$128:AA$151/Main!$B$9)*AA138/(Main!$B$9-AA138))</f>
        <v>0</v>
      </c>
      <c r="AB190" s="95" cm="1">
        <f t="array" aca="1" ref="AB190" ca="1">IF(Main!$B$9=0,0,PRODUCT(1-AB$128:AB$151/Main!$B$9)*AB138/(Main!$B$9-AB138))</f>
        <v>0</v>
      </c>
      <c r="AC190" s="95" cm="1">
        <f t="array" aca="1" ref="AC190" ca="1">IF(Main!$B$9=0,0,PRODUCT(1-AC$128:AC$151/Main!$B$9)*AC138/(Main!$B$9-AC138))</f>
        <v>0</v>
      </c>
      <c r="AD190" s="95" cm="1">
        <f t="array" aca="1" ref="AD190" ca="1">IF(Main!$B$9=0,0,PRODUCT(1-AD$128:AD$151/Main!$B$9)*AD138/(Main!$B$9-AD138))</f>
        <v>0</v>
      </c>
      <c r="AE190" s="95" cm="1">
        <f t="array" aca="1" ref="AE190" ca="1">IF(Main!$B$9=0,0,PRODUCT(1-AE$128:AE$151/Main!$B$9)*AE138/(Main!$B$9-AE138))</f>
        <v>0</v>
      </c>
      <c r="AF190" s="95" cm="1">
        <f t="array" aca="1" ref="AF190" ca="1">IF(Main!$B$9=0,0,PRODUCT(1-AF$128:AF$151/Main!$B$9)*AF138/(Main!$B$9-AF138))</f>
        <v>0</v>
      </c>
      <c r="AG190" s="95" cm="1">
        <f t="array" aca="1" ref="AG190" ca="1">IF(Main!$B$9=0,0,PRODUCT(1-AG$128:AG$151/Main!$B$9)*AG138/(Main!$B$9-AG138))</f>
        <v>0</v>
      </c>
      <c r="AH190" s="95" cm="1">
        <f t="array" aca="1" ref="AH190" ca="1">IF(Main!$B$9=0,0,PRODUCT(1-AH$128:AH$151/Main!$B$9)*AH138/(Main!$B$9-AH138))</f>
        <v>0</v>
      </c>
      <c r="AI190" s="95" cm="1">
        <f t="array" aca="1" ref="AI190" ca="1">IF(Main!$B$9=0,0,PRODUCT(1-AI$128:AI$151/Main!$B$9)*AI138/(Main!$B$9-AI138))</f>
        <v>0</v>
      </c>
      <c r="AJ190" s="95" cm="1">
        <f t="array" aca="1" ref="AJ190" ca="1">IF(Main!$B$9=0,0,PRODUCT(1-AJ$128:AJ$151/Main!$B$9)*AJ138/(Main!$B$9-AJ138))</f>
        <v>0</v>
      </c>
      <c r="AK190" s="14"/>
      <c r="AL190" s="14"/>
      <c r="AM190" s="95" cm="1">
        <f t="array" ref="AM190">IF(Main!$B$10=0,0,PRODUCT(1-AM$128:AM$151/Main!$B$10)*AM138/(Main!$B$10-AM138))</f>
        <v>0</v>
      </c>
      <c r="AN190" s="95" cm="1">
        <f t="array" ref="AN190">IF(Main!$B$10=0,0,PRODUCT(1-AN$128:AN$151/Main!$B$10)*AN138/(Main!$B$10-AN138))</f>
        <v>0</v>
      </c>
      <c r="AO190" s="95" cm="1">
        <f t="array" ref="AO190">IF(Main!$B$10=0,0,PRODUCT(1-AO$128:AO$151/Main!$B$10)*AO138/(Main!$B$10-AO138))</f>
        <v>0</v>
      </c>
      <c r="AP190" s="95" cm="1">
        <f t="array" ref="AP190">IF(Main!$B$10=0,0,PRODUCT(1-AP$128:AP$151/Main!$B$10)*AP138/(Main!$B$10-AP138))</f>
        <v>0</v>
      </c>
      <c r="AQ190" s="95" cm="1">
        <f t="array" ref="AQ190">IF(Main!$B$10=0,0,PRODUCT(1-AQ$128:AQ$151/Main!$B$10)*AQ138/(Main!$B$10-AQ138))</f>
        <v>0</v>
      </c>
      <c r="AR190" s="95" cm="1">
        <f t="array" ref="AR190">IF(Main!$B$10=0,0,PRODUCT(1-AR$128:AR$151/Main!$B$10)*AR138/(Main!$B$10-AR138))</f>
        <v>0</v>
      </c>
      <c r="AS190" s="95" cm="1">
        <f t="array" ref="AS190">IF(Main!$B$10=0,0,PRODUCT(1-AS$128:AS$151/Main!$B$10)*AS138/(Main!$B$10-AS138))</f>
        <v>0</v>
      </c>
      <c r="AT190" s="95" cm="1">
        <f t="array" ref="AT190">IF(Main!$B$10=0,0,PRODUCT(1-AT$128:AT$151/Main!$B$10)*AT138/(Main!$B$10-AT138))</f>
        <v>0</v>
      </c>
      <c r="AU190" s="95" cm="1">
        <f t="array" ref="AU190">IF(Main!$B$10=0,0,PRODUCT(1-AU$128:AU$151/Main!$B$10)*AU138/(Main!$B$10-AU138))</f>
        <v>0</v>
      </c>
      <c r="AV190" s="95" cm="1">
        <f t="array" ref="AV190">IF(Main!$B$10=0,0,PRODUCT(1-AV$128:AV$151/Main!$B$10)*AV138/(Main!$B$10-AV138))</f>
        <v>0</v>
      </c>
      <c r="AW190" s="95" cm="1">
        <f t="array" ref="AW190">IF(Main!$B$10=0,0,PRODUCT(1-AW$128:AW$151/Main!$B$10)*AW138/(Main!$B$10-AW138))</f>
        <v>0</v>
      </c>
      <c r="AX190" s="95" cm="1">
        <f t="array" ref="AX190">IF(Main!$B$10=0,0,PRODUCT(1-AX$128:AX$151/Main!$B$10)*AX138/(Main!$B$10-AX138))</f>
        <v>0</v>
      </c>
      <c r="AY190" s="95" cm="1">
        <f t="array" ref="AY190">IF(Main!$B$10=0,0,PRODUCT(1-AY$128:AY$151/Main!$B$10)*AY138/(Main!$B$10-AY138))</f>
        <v>0</v>
      </c>
      <c r="AZ190" s="95" cm="1">
        <f t="array" ref="AZ190">IF(Main!$B$10=0,0,PRODUCT(1-AZ$128:AZ$151/Main!$B$10)*AZ138/(Main!$B$10-AZ138))</f>
        <v>0</v>
      </c>
      <c r="BA190" s="95" cm="1">
        <f t="array" ref="BA190">IF(Main!$B$10=0,0,PRODUCT(1-BA$128:BA$151/Main!$B$10)*BA138/(Main!$B$10-BA138))</f>
        <v>0</v>
      </c>
      <c r="BB190" s="95" cm="1">
        <f t="array" ref="BB190">IF(Main!$B$10=0,0,PRODUCT(1-BB$128:BB$151/Main!$B$10)*BB138/(Main!$B$10-BB138))</f>
        <v>0</v>
      </c>
      <c r="BC190" s="95" cm="1">
        <f t="array" ref="BC190">IF(Main!$B$10=0,0,PRODUCT(1-BC$128:BC$151/Main!$B$10)*BC138/(Main!$B$10-BC138))</f>
        <v>0</v>
      </c>
      <c r="BD190" s="95" cm="1">
        <f t="array" ref="BD190">IF(Main!$B$10=0,0,PRODUCT(1-BD$128:BD$151/Main!$B$10)*BD138/(Main!$B$10-BD138))</f>
        <v>0</v>
      </c>
      <c r="BE190" s="95" cm="1">
        <f t="array" ref="BE190">IF(Main!$B$10=0,0,PRODUCT(1-BE$128:BE$151/Main!$B$10)*BE138/(Main!$B$10-BE138))</f>
        <v>0</v>
      </c>
      <c r="BF190" s="95" cm="1">
        <f t="array" ref="BF190">IF(Main!$B$10=0,0,PRODUCT(1-BF$128:BF$151/Main!$B$10)*BF138/(Main!$B$10-BF138))</f>
        <v>0</v>
      </c>
      <c r="BG190" s="95" cm="1">
        <f t="array" ref="BG190">IF(Main!$B$10=0,0,PRODUCT(1-BG$128:BG$151/Main!$B$10)*BG138/(Main!$B$10-BG138))</f>
        <v>0</v>
      </c>
      <c r="BH190" s="95" cm="1">
        <f t="array" ref="BH190">IF(Main!$B$10=0,0,PRODUCT(1-BH$128:BH$151/Main!$B$10)*BH138/(Main!$B$10-BH138))</f>
        <v>0</v>
      </c>
      <c r="BI190" s="95" cm="1">
        <f t="array" ref="BI190">IF(Main!$B$10=0,0,PRODUCT(1-BI$128:BI$151/Main!$B$10)*BI138/(Main!$B$10-BI138))</f>
        <v>0</v>
      </c>
      <c r="BJ190" s="95" cm="1">
        <f t="array" ref="BJ190">IF(Main!$B$10=0,0,PRODUCT(1-BJ$128:BJ$151/Main!$B$10)*BJ138/(Main!$B$10-BJ138))</f>
        <v>0</v>
      </c>
      <c r="BK190" s="95" cm="1">
        <f t="array" ref="BK190">IF(Main!$B$10=0,0,PRODUCT(1-BK$128:BK$151/Main!$B$10)*BK138/(Main!$B$10-BK138))</f>
        <v>0</v>
      </c>
      <c r="BL190" s="95" cm="1">
        <f t="array" ref="BL190">IF(Main!$B$10=0,0,PRODUCT(1-BL$128:BL$151/Main!$B$10)*BL138/(Main!$B$10-BL138))</f>
        <v>0</v>
      </c>
      <c r="BM190" s="95" cm="1">
        <f t="array" ref="BM190">IF(Main!$B$10=0,0,PRODUCT(1-BM$128:BM$151/Main!$B$10)*BM138/(Main!$B$10-BM138))</f>
        <v>0</v>
      </c>
      <c r="BN190" s="95" cm="1">
        <f t="array" ref="BN190">IF(Main!$B$10=0,0,PRODUCT(1-BN$128:BN$151/Main!$B$10)*BN138/(Main!$B$10-BN138))</f>
        <v>0</v>
      </c>
      <c r="BO190" s="95" cm="1">
        <f t="array" ref="BO190">IF(Main!$B$10=0,0,PRODUCT(1-BO$128:BO$151/Main!$B$10)*BO138/(Main!$B$10-BO138))</f>
        <v>0</v>
      </c>
      <c r="BP190" s="95" cm="1">
        <f t="array" ref="BP190">IF(Main!$B$10=0,0,PRODUCT(1-BP$128:BP$151/Main!$B$10)*BP138/(Main!$B$10-BP138))</f>
        <v>0</v>
      </c>
      <c r="BQ190" s="95" cm="1">
        <f t="array" ref="BQ190">IF(Main!$B$10=0,0,PRODUCT(1-BQ$128:BQ$151/Main!$B$10)*BQ138/(Main!$B$10-BQ138))</f>
        <v>0</v>
      </c>
      <c r="BR190" s="95" cm="1">
        <f t="array" ref="BR190">IF(Main!$B$10=0,0,PRODUCT(1-BR$128:BR$151/Main!$B$10)*BR138/(Main!$B$10-BR138))</f>
        <v>0</v>
      </c>
    </row>
    <row r="191" spans="1:70" ht="10.5" x14ac:dyDescent="0.25">
      <c r="B191" s="8" t="s">
        <v>177</v>
      </c>
      <c r="C191" s="8"/>
      <c r="D191" s="8"/>
      <c r="E191" s="95" cm="1">
        <f t="array" aca="1" ref="E191" ca="1">IF(Main!$B$9=0,0,PRODUCT(1-E$128:E$151/Main!$B$9)*E139/(Main!$B$9-E139))</f>
        <v>0</v>
      </c>
      <c r="F191" s="95" cm="1">
        <f t="array" aca="1" ref="F191" ca="1">IF(Main!$B$9=0,0,PRODUCT(1-F$128:F$151/Main!$B$9)*F139/(Main!$B$9-F139))</f>
        <v>0</v>
      </c>
      <c r="G191" s="95" cm="1">
        <f t="array" aca="1" ref="G191" ca="1">IF(Main!$B$9=0,0,PRODUCT(1-G$128:G$151/Main!$B$9)*G139/(Main!$B$9-G139))</f>
        <v>0</v>
      </c>
      <c r="H191" s="95" cm="1">
        <f t="array" aca="1" ref="H191" ca="1">IF(Main!$B$9=0,0,PRODUCT(1-H$128:H$151/Main!$B$9)*H139/(Main!$B$9-H139))</f>
        <v>0</v>
      </c>
      <c r="I191" s="95" cm="1">
        <f t="array" aca="1" ref="I191" ca="1">IF(Main!$B$9=0,0,PRODUCT(1-I$128:I$151/Main!$B$9)*I139/(Main!$B$9-I139))</f>
        <v>0</v>
      </c>
      <c r="J191" s="95" cm="1">
        <f t="array" aca="1" ref="J191" ca="1">IF(Main!$B$9=0,0,PRODUCT(1-J$128:J$151/Main!$B$9)*J139/(Main!$B$9-J139))</f>
        <v>0</v>
      </c>
      <c r="K191" s="95" cm="1">
        <f t="array" aca="1" ref="K191" ca="1">IF(Main!$B$9=0,0,PRODUCT(1-K$128:K$151/Main!$B$9)*K139/(Main!$B$9-K139))</f>
        <v>0</v>
      </c>
      <c r="L191" s="95" cm="1">
        <f t="array" aca="1" ref="L191" ca="1">IF(Main!$B$9=0,0,PRODUCT(1-L$128:L$151/Main!$B$9)*L139/(Main!$B$9-L139))</f>
        <v>0</v>
      </c>
      <c r="M191" s="95" cm="1">
        <f t="array" aca="1" ref="M191" ca="1">IF(Main!$B$9=0,0,PRODUCT(1-M$128:M$151/Main!$B$9)*M139/(Main!$B$9-M139))</f>
        <v>0</v>
      </c>
      <c r="N191" s="95" cm="1">
        <f t="array" aca="1" ref="N191" ca="1">IF(Main!$B$9=0,0,PRODUCT(1-N$128:N$151/Main!$B$9)*N139/(Main!$B$9-N139))</f>
        <v>0</v>
      </c>
      <c r="O191" s="95" cm="1">
        <f t="array" aca="1" ref="O191" ca="1">IF(Main!$B$9=0,0,PRODUCT(1-O$128:O$151/Main!$B$9)*O139/(Main!$B$9-O139))</f>
        <v>0</v>
      </c>
      <c r="P191" s="95" cm="1">
        <f t="array" aca="1" ref="P191" ca="1">IF(Main!$B$9=0,0,PRODUCT(1-P$128:P$151/Main!$B$9)*P139/(Main!$B$9-P139))</f>
        <v>0</v>
      </c>
      <c r="Q191" s="95" cm="1">
        <f t="array" aca="1" ref="Q191" ca="1">IF(Main!$B$9=0,0,PRODUCT(1-Q$128:Q$151/Main!$B$9)*Q139/(Main!$B$9-Q139))</f>
        <v>0</v>
      </c>
      <c r="R191" s="95" cm="1">
        <f t="array" aca="1" ref="R191" ca="1">IF(Main!$B$9=0,0,PRODUCT(1-R$128:R$151/Main!$B$9)*R139/(Main!$B$9-R139))</f>
        <v>0</v>
      </c>
      <c r="S191" s="95" cm="1">
        <f t="array" aca="1" ref="S191" ca="1">IF(Main!$B$9=0,0,PRODUCT(1-S$128:S$151/Main!$B$9)*S139/(Main!$B$9-S139))</f>
        <v>0</v>
      </c>
      <c r="T191" s="95" cm="1">
        <f t="array" aca="1" ref="T191" ca="1">IF(Main!$B$9=0,0,PRODUCT(1-T$128:T$151/Main!$B$9)*T139/(Main!$B$9-T139))</f>
        <v>0</v>
      </c>
      <c r="U191" s="95" cm="1">
        <f t="array" aca="1" ref="U191" ca="1">IF(Main!$B$9=0,0,PRODUCT(1-U$128:U$151/Main!$B$9)*U139/(Main!$B$9-U139))</f>
        <v>0</v>
      </c>
      <c r="V191" s="95" cm="1">
        <f t="array" aca="1" ref="V191" ca="1">IF(Main!$B$9=0,0,PRODUCT(1-V$128:V$151/Main!$B$9)*V139/(Main!$B$9-V139))</f>
        <v>0</v>
      </c>
      <c r="W191" s="95" cm="1">
        <f t="array" aca="1" ref="W191" ca="1">IF(Main!$B$9=0,0,PRODUCT(1-W$128:W$151/Main!$B$9)*W139/(Main!$B$9-W139))</f>
        <v>0</v>
      </c>
      <c r="X191" s="95" cm="1">
        <f t="array" aca="1" ref="X191" ca="1">IF(Main!$B$9=0,0,PRODUCT(1-X$128:X$151/Main!$B$9)*X139/(Main!$B$9-X139))</f>
        <v>0</v>
      </c>
      <c r="Y191" s="95" cm="1">
        <f t="array" aca="1" ref="Y191" ca="1">IF(Main!$B$9=0,0,PRODUCT(1-Y$128:Y$151/Main!$B$9)*Y139/(Main!$B$9-Y139))</f>
        <v>0</v>
      </c>
      <c r="Z191" s="95" cm="1">
        <f t="array" aca="1" ref="Z191" ca="1">IF(Main!$B$9=0,0,PRODUCT(1-Z$128:Z$151/Main!$B$9)*Z139/(Main!$B$9-Z139))</f>
        <v>0</v>
      </c>
      <c r="AA191" s="95" cm="1">
        <f t="array" aca="1" ref="AA191" ca="1">IF(Main!$B$9=0,0,PRODUCT(1-AA$128:AA$151/Main!$B$9)*AA139/(Main!$B$9-AA139))</f>
        <v>0</v>
      </c>
      <c r="AB191" s="95" cm="1">
        <f t="array" aca="1" ref="AB191" ca="1">IF(Main!$B$9=0,0,PRODUCT(1-AB$128:AB$151/Main!$B$9)*AB139/(Main!$B$9-AB139))</f>
        <v>0</v>
      </c>
      <c r="AC191" s="95" cm="1">
        <f t="array" aca="1" ref="AC191" ca="1">IF(Main!$B$9=0,0,PRODUCT(1-AC$128:AC$151/Main!$B$9)*AC139/(Main!$B$9-AC139))</f>
        <v>0</v>
      </c>
      <c r="AD191" s="95" cm="1">
        <f t="array" aca="1" ref="AD191" ca="1">IF(Main!$B$9=0,0,PRODUCT(1-AD$128:AD$151/Main!$B$9)*AD139/(Main!$B$9-AD139))</f>
        <v>0</v>
      </c>
      <c r="AE191" s="95" cm="1">
        <f t="array" aca="1" ref="AE191" ca="1">IF(Main!$B$9=0,0,PRODUCT(1-AE$128:AE$151/Main!$B$9)*AE139/(Main!$B$9-AE139))</f>
        <v>0</v>
      </c>
      <c r="AF191" s="95" cm="1">
        <f t="array" aca="1" ref="AF191" ca="1">IF(Main!$B$9=0,0,PRODUCT(1-AF$128:AF$151/Main!$B$9)*AF139/(Main!$B$9-AF139))</f>
        <v>0</v>
      </c>
      <c r="AG191" s="95" cm="1">
        <f t="array" aca="1" ref="AG191" ca="1">IF(Main!$B$9=0,0,PRODUCT(1-AG$128:AG$151/Main!$B$9)*AG139/(Main!$B$9-AG139))</f>
        <v>0</v>
      </c>
      <c r="AH191" s="95" cm="1">
        <f t="array" aca="1" ref="AH191" ca="1">IF(Main!$B$9=0,0,PRODUCT(1-AH$128:AH$151/Main!$B$9)*AH139/(Main!$B$9-AH139))</f>
        <v>0</v>
      </c>
      <c r="AI191" s="95" cm="1">
        <f t="array" aca="1" ref="AI191" ca="1">IF(Main!$B$9=0,0,PRODUCT(1-AI$128:AI$151/Main!$B$9)*AI139/(Main!$B$9-AI139))</f>
        <v>0</v>
      </c>
      <c r="AJ191" s="95" cm="1">
        <f t="array" aca="1" ref="AJ191" ca="1">IF(Main!$B$9=0,0,PRODUCT(1-AJ$128:AJ$151/Main!$B$9)*AJ139/(Main!$B$9-AJ139))</f>
        <v>0</v>
      </c>
      <c r="AK191" s="14"/>
      <c r="AL191" s="14"/>
      <c r="AM191" s="95" cm="1">
        <f t="array" ref="AM191">IF(Main!$B$10=0,0,PRODUCT(1-AM$128:AM$151/Main!$B$10)*AM139/(Main!$B$10-AM139))</f>
        <v>0</v>
      </c>
      <c r="AN191" s="95" cm="1">
        <f t="array" ref="AN191">IF(Main!$B$10=0,0,PRODUCT(1-AN$128:AN$151/Main!$B$10)*AN139/(Main!$B$10-AN139))</f>
        <v>0</v>
      </c>
      <c r="AO191" s="95" cm="1">
        <f t="array" ref="AO191">IF(Main!$B$10=0,0,PRODUCT(1-AO$128:AO$151/Main!$B$10)*AO139/(Main!$B$10-AO139))</f>
        <v>0</v>
      </c>
      <c r="AP191" s="95" cm="1">
        <f t="array" ref="AP191">IF(Main!$B$10=0,0,PRODUCT(1-AP$128:AP$151/Main!$B$10)*AP139/(Main!$B$10-AP139))</f>
        <v>0</v>
      </c>
      <c r="AQ191" s="95" cm="1">
        <f t="array" ref="AQ191">IF(Main!$B$10=0,0,PRODUCT(1-AQ$128:AQ$151/Main!$B$10)*AQ139/(Main!$B$10-AQ139))</f>
        <v>0</v>
      </c>
      <c r="AR191" s="95" cm="1">
        <f t="array" ref="AR191">IF(Main!$B$10=0,0,PRODUCT(1-AR$128:AR$151/Main!$B$10)*AR139/(Main!$B$10-AR139))</f>
        <v>0</v>
      </c>
      <c r="AS191" s="95" cm="1">
        <f t="array" ref="AS191">IF(Main!$B$10=0,0,PRODUCT(1-AS$128:AS$151/Main!$B$10)*AS139/(Main!$B$10-AS139))</f>
        <v>0</v>
      </c>
      <c r="AT191" s="95" cm="1">
        <f t="array" ref="AT191">IF(Main!$B$10=0,0,PRODUCT(1-AT$128:AT$151/Main!$B$10)*AT139/(Main!$B$10-AT139))</f>
        <v>0</v>
      </c>
      <c r="AU191" s="95" cm="1">
        <f t="array" ref="AU191">IF(Main!$B$10=0,0,PRODUCT(1-AU$128:AU$151/Main!$B$10)*AU139/(Main!$B$10-AU139))</f>
        <v>0</v>
      </c>
      <c r="AV191" s="95" cm="1">
        <f t="array" ref="AV191">IF(Main!$B$10=0,0,PRODUCT(1-AV$128:AV$151/Main!$B$10)*AV139/(Main!$B$10-AV139))</f>
        <v>0</v>
      </c>
      <c r="AW191" s="95" cm="1">
        <f t="array" ref="AW191">IF(Main!$B$10=0,0,PRODUCT(1-AW$128:AW$151/Main!$B$10)*AW139/(Main!$B$10-AW139))</f>
        <v>0</v>
      </c>
      <c r="AX191" s="95" cm="1">
        <f t="array" ref="AX191">IF(Main!$B$10=0,0,PRODUCT(1-AX$128:AX$151/Main!$B$10)*AX139/(Main!$B$10-AX139))</f>
        <v>0</v>
      </c>
      <c r="AY191" s="95" cm="1">
        <f t="array" ref="AY191">IF(Main!$B$10=0,0,PRODUCT(1-AY$128:AY$151/Main!$B$10)*AY139/(Main!$B$10-AY139))</f>
        <v>0</v>
      </c>
      <c r="AZ191" s="95" cm="1">
        <f t="array" ref="AZ191">IF(Main!$B$10=0,0,PRODUCT(1-AZ$128:AZ$151/Main!$B$10)*AZ139/(Main!$B$10-AZ139))</f>
        <v>0</v>
      </c>
      <c r="BA191" s="95" cm="1">
        <f t="array" ref="BA191">IF(Main!$B$10=0,0,PRODUCT(1-BA$128:BA$151/Main!$B$10)*BA139/(Main!$B$10-BA139))</f>
        <v>0</v>
      </c>
      <c r="BB191" s="95" cm="1">
        <f t="array" ref="BB191">IF(Main!$B$10=0,0,PRODUCT(1-BB$128:BB$151/Main!$B$10)*BB139/(Main!$B$10-BB139))</f>
        <v>0</v>
      </c>
      <c r="BC191" s="95" cm="1">
        <f t="array" ref="BC191">IF(Main!$B$10=0,0,PRODUCT(1-BC$128:BC$151/Main!$B$10)*BC139/(Main!$B$10-BC139))</f>
        <v>0</v>
      </c>
      <c r="BD191" s="95" cm="1">
        <f t="array" ref="BD191">IF(Main!$B$10=0,0,PRODUCT(1-BD$128:BD$151/Main!$B$10)*BD139/(Main!$B$10-BD139))</f>
        <v>0</v>
      </c>
      <c r="BE191" s="95" cm="1">
        <f t="array" ref="BE191">IF(Main!$B$10=0,0,PRODUCT(1-BE$128:BE$151/Main!$B$10)*BE139/(Main!$B$10-BE139))</f>
        <v>0</v>
      </c>
      <c r="BF191" s="95" cm="1">
        <f t="array" ref="BF191">IF(Main!$B$10=0,0,PRODUCT(1-BF$128:BF$151/Main!$B$10)*BF139/(Main!$B$10-BF139))</f>
        <v>0</v>
      </c>
      <c r="BG191" s="95" cm="1">
        <f t="array" ref="BG191">IF(Main!$B$10=0,0,PRODUCT(1-BG$128:BG$151/Main!$B$10)*BG139/(Main!$B$10-BG139))</f>
        <v>0</v>
      </c>
      <c r="BH191" s="95" cm="1">
        <f t="array" ref="BH191">IF(Main!$B$10=0,0,PRODUCT(1-BH$128:BH$151/Main!$B$10)*BH139/(Main!$B$10-BH139))</f>
        <v>0</v>
      </c>
      <c r="BI191" s="95" cm="1">
        <f t="array" ref="BI191">IF(Main!$B$10=0,0,PRODUCT(1-BI$128:BI$151/Main!$B$10)*BI139/(Main!$B$10-BI139))</f>
        <v>0</v>
      </c>
      <c r="BJ191" s="95" cm="1">
        <f t="array" ref="BJ191">IF(Main!$B$10=0,0,PRODUCT(1-BJ$128:BJ$151/Main!$B$10)*BJ139/(Main!$B$10-BJ139))</f>
        <v>0</v>
      </c>
      <c r="BK191" s="95" cm="1">
        <f t="array" ref="BK191">IF(Main!$B$10=0,0,PRODUCT(1-BK$128:BK$151/Main!$B$10)*BK139/(Main!$B$10-BK139))</f>
        <v>0</v>
      </c>
      <c r="BL191" s="95" cm="1">
        <f t="array" ref="BL191">IF(Main!$B$10=0,0,PRODUCT(1-BL$128:BL$151/Main!$B$10)*BL139/(Main!$B$10-BL139))</f>
        <v>0</v>
      </c>
      <c r="BM191" s="95" cm="1">
        <f t="array" ref="BM191">IF(Main!$B$10=0,0,PRODUCT(1-BM$128:BM$151/Main!$B$10)*BM139/(Main!$B$10-BM139))</f>
        <v>0</v>
      </c>
      <c r="BN191" s="95" cm="1">
        <f t="array" ref="BN191">IF(Main!$B$10=0,0,PRODUCT(1-BN$128:BN$151/Main!$B$10)*BN139/(Main!$B$10-BN139))</f>
        <v>0</v>
      </c>
      <c r="BO191" s="95" cm="1">
        <f t="array" ref="BO191">IF(Main!$B$10=0,0,PRODUCT(1-BO$128:BO$151/Main!$B$10)*BO139/(Main!$B$10-BO139))</f>
        <v>0</v>
      </c>
      <c r="BP191" s="95" cm="1">
        <f t="array" ref="BP191">IF(Main!$B$10=0,0,PRODUCT(1-BP$128:BP$151/Main!$B$10)*BP139/(Main!$B$10-BP139))</f>
        <v>0</v>
      </c>
      <c r="BQ191" s="95" cm="1">
        <f t="array" ref="BQ191">IF(Main!$B$10=0,0,PRODUCT(1-BQ$128:BQ$151/Main!$B$10)*BQ139/(Main!$B$10-BQ139))</f>
        <v>0</v>
      </c>
      <c r="BR191" s="95" cm="1">
        <f t="array" ref="BR191">IF(Main!$B$10=0,0,PRODUCT(1-BR$128:BR$151/Main!$B$10)*BR139/(Main!$B$10-BR139))</f>
        <v>0</v>
      </c>
    </row>
    <row r="192" spans="1:70" ht="10.5" x14ac:dyDescent="0.25">
      <c r="B192" s="8" t="s">
        <v>178</v>
      </c>
      <c r="C192" s="8"/>
      <c r="D192" s="8"/>
      <c r="E192" s="95" cm="1">
        <f t="array" aca="1" ref="E192" ca="1">IF(Main!$B$9=0,0,PRODUCT(1-E$128:E$151/Main!$B$9)*E140/(Main!$B$9-E140))</f>
        <v>3.1096166254157369E-4</v>
      </c>
      <c r="F192" s="95" cm="1">
        <f t="array" aca="1" ref="F192" ca="1">IF(Main!$B$9=0,0,PRODUCT(1-F$128:F$151/Main!$B$9)*F140/(Main!$B$9-F140))</f>
        <v>3.3290042602977701E-4</v>
      </c>
      <c r="G192" s="95" cm="1">
        <f t="array" aca="1" ref="G192" ca="1">IF(Main!$B$9=0,0,PRODUCT(1-G$128:G$151/Main!$B$9)*G140/(Main!$B$9-G140))</f>
        <v>3.5650673627591722E-4</v>
      </c>
      <c r="H192" s="95" cm="1">
        <f t="array" aca="1" ref="H192" ca="1">IF(Main!$B$9=0,0,PRODUCT(1-H$128:H$151/Main!$B$9)*H140/(Main!$B$9-H140))</f>
        <v>3.8187293396285888E-4</v>
      </c>
      <c r="I192" s="95" cm="1">
        <f t="array" aca="1" ref="I192" ca="1">IF(Main!$B$9=0,0,PRODUCT(1-I$128:I$151/Main!$B$9)*I140/(Main!$B$9-I140))</f>
        <v>4.0909449774625977E-4</v>
      </c>
      <c r="J192" s="95" cm="1">
        <f t="array" aca="1" ref="J192" ca="1">IF(Main!$B$9=0,0,PRODUCT(1-J$128:J$151/Main!$B$9)*J140/(Main!$B$9-J140))</f>
        <v>4.3827006235785297E-4</v>
      </c>
      <c r="K192" s="95" cm="1">
        <f t="array" aca="1" ref="K192" ca="1">IF(Main!$B$9=0,0,PRODUCT(1-K$128:K$151/Main!$B$9)*K140/(Main!$B$9-K140))</f>
        <v>4.6950143229451452E-4</v>
      </c>
      <c r="L192" s="95" cm="1">
        <f t="array" aca="1" ref="L192" ca="1">IF(Main!$B$9=0,0,PRODUCT(1-L$128:L$151/Main!$B$9)*L140/(Main!$B$9-L140))</f>
        <v>5.0289359078979602E-4</v>
      </c>
      <c r="M192" s="95" cm="1">
        <f t="array" aca="1" ref="M192" ca="1">IF(Main!$B$9=0,0,PRODUCT(1-M$128:M$151/Main!$B$9)*M140/(Main!$B$9-M140))</f>
        <v>5.3855470375289342E-4</v>
      </c>
      <c r="N192" s="95" cm="1">
        <f t="array" aca="1" ref="N192" ca="1">IF(Main!$B$9=0,0,PRODUCT(1-N$128:N$151/Main!$B$9)*N140/(Main!$B$9-N140))</f>
        <v>5.7659611834858047E-4</v>
      </c>
      <c r="O192" s="95" cm="1">
        <f t="array" aca="1" ref="O192" ca="1">IF(Main!$B$9=0,0,PRODUCT(1-O$128:O$151/Main!$B$9)*O140/(Main!$B$9-O140))</f>
        <v>6.1713235588052053E-4</v>
      </c>
      <c r="P192" s="95" cm="1">
        <f t="array" aca="1" ref="P192" ca="1">IF(Main!$B$9=0,0,PRODUCT(1-P$128:P$151/Main!$B$9)*P140/(Main!$B$9-P140))</f>
        <v>6.6028109862969206E-4</v>
      </c>
      <c r="Q192" s="95" cm="1">
        <f t="array" aca="1" ref="Q192" ca="1">IF(Main!$B$9=0,0,PRODUCT(1-Q$128:Q$151/Main!$B$9)*Q140/(Main!$B$9-Q140))</f>
        <v>7.0616317028950569E-4</v>
      </c>
      <c r="R192" s="95" cm="1">
        <f t="array" aca="1" ref="R192" ca="1">IF(Main!$B$9=0,0,PRODUCT(1-R$128:R$151/Main!$B$9)*R140/(Main!$B$9-R140))</f>
        <v>7.5490250962966746E-4</v>
      </c>
      <c r="S192" s="95" cm="1">
        <f t="array" aca="1" ref="S192" ca="1">IF(Main!$B$9=0,0,PRODUCT(1-S$128:S$151/Main!$B$9)*S140/(Main!$B$9-S140))</f>
        <v>8.0662613701205899E-4</v>
      </c>
      <c r="T192" s="95" cm="1">
        <f t="array" aca="1" ref="T192" ca="1">IF(Main!$B$9=0,0,PRODUCT(1-T$128:T$151/Main!$B$9)*T140/(Main!$B$9-T140))</f>
        <v>8.6146411337398418E-4</v>
      </c>
      <c r="U192" s="95" cm="1">
        <f t="array" aca="1" ref="U192" ca="1">IF(Main!$B$9=0,0,PRODUCT(1-U$128:U$151/Main!$B$9)*U140/(Main!$B$9-U140))</f>
        <v>9.1954949128719731E-4</v>
      </c>
      <c r="V192" s="95" cm="1">
        <f t="array" aca="1" ref="V192" ca="1">IF(Main!$B$9=0,0,PRODUCT(1-V$128:V$151/Main!$B$9)*V140/(Main!$B$9-V140))</f>
        <v>9.8101825769530038E-4</v>
      </c>
      <c r="W192" s="95" cm="1">
        <f t="array" aca="1" ref="W192" ca="1">IF(Main!$B$9=0,0,PRODUCT(1-W$128:W$151/Main!$B$9)*W140/(Main!$B$9-W140))</f>
        <v>1.046009267927558E-3</v>
      </c>
      <c r="X192" s="95" cm="1">
        <f t="array" aca="1" ref="X192" ca="1">IF(Main!$B$9=0,0,PRODUCT(1-X$128:X$151/Main!$B$9)*X140/(Main!$B$9-X140))</f>
        <v>1.1146641705839918E-3</v>
      </c>
      <c r="Y192" s="95" cm="1">
        <f t="array" aca="1" ref="Y192" ca="1">IF(Main!$B$9=0,0,PRODUCT(1-Y$128:Y$151/Main!$B$9)*Y140/(Main!$B$9-Y140))</f>
        <v>1.1871273228850445E-3</v>
      </c>
      <c r="Z192" s="95" cm="1">
        <f t="array" aca="1" ref="Z192" ca="1">IF(Main!$B$9=0,0,PRODUCT(1-Z$128:Z$151/Main!$B$9)*Z140/(Main!$B$9-Z140))</f>
        <v>1.2635456960791893E-3</v>
      </c>
      <c r="AA192" s="95" cm="1">
        <f t="array" aca="1" ref="AA192" ca="1">IF(Main!$B$9=0,0,PRODUCT(1-AA$128:AA$151/Main!$B$9)*AA140/(Main!$B$9-AA140))</f>
        <v>1.3440687705038579E-3</v>
      </c>
      <c r="AB192" s="95" cm="1">
        <f t="array" aca="1" ref="AB192" ca="1">IF(Main!$B$9=0,0,PRODUCT(1-AB$128:AB$151/Main!$B$9)*AB140/(Main!$B$9-AB140))</f>
        <v>1.4288484198990636E-3</v>
      </c>
      <c r="AC192" s="95" cm="1">
        <f t="array" aca="1" ref="AC192" ca="1">IF(Main!$B$9=0,0,PRODUCT(1-AC$128:AC$151/Main!$B$9)*AC140/(Main!$B$9-AC140))</f>
        <v>1.5180387845793513E-3</v>
      </c>
      <c r="AD192" s="95" cm="1">
        <f t="array" aca="1" ref="AD192" ca="1">IF(Main!$B$9=0,0,PRODUCT(1-AD$128:AD$151/Main!$B$9)*AD140/(Main!$B$9-AD140))</f>
        <v>1.611796133078289E-3</v>
      </c>
      <c r="AE192" s="95" cm="1">
        <f t="array" aca="1" ref="AE192" ca="1">IF(Main!$B$9=0,0,PRODUCT(1-AE$128:AE$151/Main!$B$9)*AE140/(Main!$B$9-AE140))</f>
        <v>1.7102787118908919E-3</v>
      </c>
      <c r="AF192" s="95" cm="1">
        <f t="array" aca="1" ref="AF192" ca="1">IF(Main!$B$9=0,0,PRODUCT(1-AF$128:AF$151/Main!$B$9)*AF140/(Main!$B$9-AF140))</f>
        <v>1.8136465829532455E-3</v>
      </c>
      <c r="AG192" s="95" cm="1">
        <f t="array" aca="1" ref="AG192" ca="1">IF(Main!$B$9=0,0,PRODUCT(1-AG$128:AG$151/Main!$B$9)*AG140/(Main!$B$9-AG140))</f>
        <v>1.922061448515387E-3</v>
      </c>
      <c r="AH192" s="95" cm="1">
        <f t="array" aca="1" ref="AH192" ca="1">IF(Main!$B$9=0,0,PRODUCT(1-AH$128:AH$151/Main!$B$9)*AH140/(Main!$B$9-AH140))</f>
        <v>2.0356864630833361E-3</v>
      </c>
      <c r="AI192" s="95" cm="1">
        <f t="array" aca="1" ref="AI192" ca="1">IF(Main!$B$9=0,0,PRODUCT(1-AI$128:AI$151/Main!$B$9)*AI140/(Main!$B$9-AI140))</f>
        <v>2.1546860321292245E-3</v>
      </c>
      <c r="AJ192" s="95" cm="1">
        <f t="array" aca="1" ref="AJ192" ca="1">IF(Main!$B$9=0,0,PRODUCT(1-AJ$128:AJ$151/Main!$B$9)*AJ140/(Main!$B$9-AJ140))</f>
        <v>2.279225597294945E-3</v>
      </c>
      <c r="AK192" s="14"/>
      <c r="AL192" s="14"/>
      <c r="AM192" s="95" cm="1">
        <f t="array" ref="AM192">IF(Main!$B$10=0,0,PRODUCT(1-AM$128:AM$151/Main!$B$10)*AM140/(Main!$B$10-AM140))</f>
        <v>0</v>
      </c>
      <c r="AN192" s="95" cm="1">
        <f t="array" ref="AN192">IF(Main!$B$10=0,0,PRODUCT(1-AN$128:AN$151/Main!$B$10)*AN140/(Main!$B$10-AN140))</f>
        <v>0</v>
      </c>
      <c r="AO192" s="95" cm="1">
        <f t="array" ref="AO192">IF(Main!$B$10=0,0,PRODUCT(1-AO$128:AO$151/Main!$B$10)*AO140/(Main!$B$10-AO140))</f>
        <v>0</v>
      </c>
      <c r="AP192" s="95" cm="1">
        <f t="array" ref="AP192">IF(Main!$B$10=0,0,PRODUCT(1-AP$128:AP$151/Main!$B$10)*AP140/(Main!$B$10-AP140))</f>
        <v>0</v>
      </c>
      <c r="AQ192" s="95" cm="1">
        <f t="array" ref="AQ192">IF(Main!$B$10=0,0,PRODUCT(1-AQ$128:AQ$151/Main!$B$10)*AQ140/(Main!$B$10-AQ140))</f>
        <v>0</v>
      </c>
      <c r="AR192" s="95" cm="1">
        <f t="array" ref="AR192">IF(Main!$B$10=0,0,PRODUCT(1-AR$128:AR$151/Main!$B$10)*AR140/(Main!$B$10-AR140))</f>
        <v>0</v>
      </c>
      <c r="AS192" s="95" cm="1">
        <f t="array" ref="AS192">IF(Main!$B$10=0,0,PRODUCT(1-AS$128:AS$151/Main!$B$10)*AS140/(Main!$B$10-AS140))</f>
        <v>0</v>
      </c>
      <c r="AT192" s="95" cm="1">
        <f t="array" ref="AT192">IF(Main!$B$10=0,0,PRODUCT(1-AT$128:AT$151/Main!$B$10)*AT140/(Main!$B$10-AT140))</f>
        <v>0</v>
      </c>
      <c r="AU192" s="95" cm="1">
        <f t="array" ref="AU192">IF(Main!$B$10=0,0,PRODUCT(1-AU$128:AU$151/Main!$B$10)*AU140/(Main!$B$10-AU140))</f>
        <v>0</v>
      </c>
      <c r="AV192" s="95" cm="1">
        <f t="array" ref="AV192">IF(Main!$B$10=0,0,PRODUCT(1-AV$128:AV$151/Main!$B$10)*AV140/(Main!$B$10-AV140))</f>
        <v>0</v>
      </c>
      <c r="AW192" s="95" cm="1">
        <f t="array" ref="AW192">IF(Main!$B$10=0,0,PRODUCT(1-AW$128:AW$151/Main!$B$10)*AW140/(Main!$B$10-AW140))</f>
        <v>0</v>
      </c>
      <c r="AX192" s="95" cm="1">
        <f t="array" ref="AX192">IF(Main!$B$10=0,0,PRODUCT(1-AX$128:AX$151/Main!$B$10)*AX140/(Main!$B$10-AX140))</f>
        <v>0</v>
      </c>
      <c r="AY192" s="95" cm="1">
        <f t="array" ref="AY192">IF(Main!$B$10=0,0,PRODUCT(1-AY$128:AY$151/Main!$B$10)*AY140/(Main!$B$10-AY140))</f>
        <v>0</v>
      </c>
      <c r="AZ192" s="95" cm="1">
        <f t="array" ref="AZ192">IF(Main!$B$10=0,0,PRODUCT(1-AZ$128:AZ$151/Main!$B$10)*AZ140/(Main!$B$10-AZ140))</f>
        <v>0</v>
      </c>
      <c r="BA192" s="95" cm="1">
        <f t="array" ref="BA192">IF(Main!$B$10=0,0,PRODUCT(1-BA$128:BA$151/Main!$B$10)*BA140/(Main!$B$10-BA140))</f>
        <v>0</v>
      </c>
      <c r="BB192" s="95" cm="1">
        <f t="array" ref="BB192">IF(Main!$B$10=0,0,PRODUCT(1-BB$128:BB$151/Main!$B$10)*BB140/(Main!$B$10-BB140))</f>
        <v>0</v>
      </c>
      <c r="BC192" s="95" cm="1">
        <f t="array" ref="BC192">IF(Main!$B$10=0,0,PRODUCT(1-BC$128:BC$151/Main!$B$10)*BC140/(Main!$B$10-BC140))</f>
        <v>0</v>
      </c>
      <c r="BD192" s="95" cm="1">
        <f t="array" ref="BD192">IF(Main!$B$10=0,0,PRODUCT(1-BD$128:BD$151/Main!$B$10)*BD140/(Main!$B$10-BD140))</f>
        <v>0</v>
      </c>
      <c r="BE192" s="95" cm="1">
        <f t="array" ref="BE192">IF(Main!$B$10=0,0,PRODUCT(1-BE$128:BE$151/Main!$B$10)*BE140/(Main!$B$10-BE140))</f>
        <v>0</v>
      </c>
      <c r="BF192" s="95" cm="1">
        <f t="array" ref="BF192">IF(Main!$B$10=0,0,PRODUCT(1-BF$128:BF$151/Main!$B$10)*BF140/(Main!$B$10-BF140))</f>
        <v>0</v>
      </c>
      <c r="BG192" s="95" cm="1">
        <f t="array" ref="BG192">IF(Main!$B$10=0,0,PRODUCT(1-BG$128:BG$151/Main!$B$10)*BG140/(Main!$B$10-BG140))</f>
        <v>0</v>
      </c>
      <c r="BH192" s="95" cm="1">
        <f t="array" ref="BH192">IF(Main!$B$10=0,0,PRODUCT(1-BH$128:BH$151/Main!$B$10)*BH140/(Main!$B$10-BH140))</f>
        <v>0</v>
      </c>
      <c r="BI192" s="95" cm="1">
        <f t="array" ref="BI192">IF(Main!$B$10=0,0,PRODUCT(1-BI$128:BI$151/Main!$B$10)*BI140/(Main!$B$10-BI140))</f>
        <v>0</v>
      </c>
      <c r="BJ192" s="95" cm="1">
        <f t="array" ref="BJ192">IF(Main!$B$10=0,0,PRODUCT(1-BJ$128:BJ$151/Main!$B$10)*BJ140/(Main!$B$10-BJ140))</f>
        <v>0</v>
      </c>
      <c r="BK192" s="95" cm="1">
        <f t="array" ref="BK192">IF(Main!$B$10=0,0,PRODUCT(1-BK$128:BK$151/Main!$B$10)*BK140/(Main!$B$10-BK140))</f>
        <v>0</v>
      </c>
      <c r="BL192" s="95" cm="1">
        <f t="array" ref="BL192">IF(Main!$B$10=0,0,PRODUCT(1-BL$128:BL$151/Main!$B$10)*BL140/(Main!$B$10-BL140))</f>
        <v>0</v>
      </c>
      <c r="BM192" s="95" cm="1">
        <f t="array" ref="BM192">IF(Main!$B$10=0,0,PRODUCT(1-BM$128:BM$151/Main!$B$10)*BM140/(Main!$B$10-BM140))</f>
        <v>0</v>
      </c>
      <c r="BN192" s="95" cm="1">
        <f t="array" ref="BN192">IF(Main!$B$10=0,0,PRODUCT(1-BN$128:BN$151/Main!$B$10)*BN140/(Main!$B$10-BN140))</f>
        <v>0</v>
      </c>
      <c r="BO192" s="95" cm="1">
        <f t="array" ref="BO192">IF(Main!$B$10=0,0,PRODUCT(1-BO$128:BO$151/Main!$B$10)*BO140/(Main!$B$10-BO140))</f>
        <v>0</v>
      </c>
      <c r="BP192" s="95" cm="1">
        <f t="array" ref="BP192">IF(Main!$B$10=0,0,PRODUCT(1-BP$128:BP$151/Main!$B$10)*BP140/(Main!$B$10-BP140))</f>
        <v>0</v>
      </c>
      <c r="BQ192" s="95" cm="1">
        <f t="array" ref="BQ192">IF(Main!$B$10=0,0,PRODUCT(1-BQ$128:BQ$151/Main!$B$10)*BQ140/(Main!$B$10-BQ140))</f>
        <v>0</v>
      </c>
      <c r="BR192" s="95" cm="1">
        <f t="array" ref="BR192">IF(Main!$B$10=0,0,PRODUCT(1-BR$128:BR$151/Main!$B$10)*BR140/(Main!$B$10-BR140))</f>
        <v>0</v>
      </c>
    </row>
    <row r="193" spans="2:70" ht="10.5" x14ac:dyDescent="0.25">
      <c r="B193" s="8" t="s">
        <v>179</v>
      </c>
      <c r="C193" s="8"/>
      <c r="D193" s="8"/>
      <c r="E193" s="95" cm="1">
        <f t="array" aca="1" ref="E193" ca="1">IF(Main!$B$9=0,0,PRODUCT(1-E$128:E$151/Main!$B$9)*E141/(Main!$B$9-E141))</f>
        <v>0</v>
      </c>
      <c r="F193" s="95" cm="1">
        <f t="array" aca="1" ref="F193" ca="1">IF(Main!$B$9=0,0,PRODUCT(1-F$128:F$151/Main!$B$9)*F141/(Main!$B$9-F141))</f>
        <v>0</v>
      </c>
      <c r="G193" s="95" cm="1">
        <f t="array" aca="1" ref="G193" ca="1">IF(Main!$B$9=0,0,PRODUCT(1-G$128:G$151/Main!$B$9)*G141/(Main!$B$9-G141))</f>
        <v>0</v>
      </c>
      <c r="H193" s="95" cm="1">
        <f t="array" aca="1" ref="H193" ca="1">IF(Main!$B$9=0,0,PRODUCT(1-H$128:H$151/Main!$B$9)*H141/(Main!$B$9-H141))</f>
        <v>0</v>
      </c>
      <c r="I193" s="95" cm="1">
        <f t="array" aca="1" ref="I193" ca="1">IF(Main!$B$9=0,0,PRODUCT(1-I$128:I$151/Main!$B$9)*I141/(Main!$B$9-I141))</f>
        <v>0</v>
      </c>
      <c r="J193" s="95" cm="1">
        <f t="array" aca="1" ref="J193" ca="1">IF(Main!$B$9=0,0,PRODUCT(1-J$128:J$151/Main!$B$9)*J141/(Main!$B$9-J141))</f>
        <v>0</v>
      </c>
      <c r="K193" s="95" cm="1">
        <f t="array" aca="1" ref="K193" ca="1">IF(Main!$B$9=0,0,PRODUCT(1-K$128:K$151/Main!$B$9)*K141/(Main!$B$9-K141))</f>
        <v>0</v>
      </c>
      <c r="L193" s="95" cm="1">
        <f t="array" aca="1" ref="L193" ca="1">IF(Main!$B$9=0,0,PRODUCT(1-L$128:L$151/Main!$B$9)*L141/(Main!$B$9-L141))</f>
        <v>0</v>
      </c>
      <c r="M193" s="95" cm="1">
        <f t="array" aca="1" ref="M193" ca="1">IF(Main!$B$9=0,0,PRODUCT(1-M$128:M$151/Main!$B$9)*M141/(Main!$B$9-M141))</f>
        <v>0</v>
      </c>
      <c r="N193" s="95" cm="1">
        <f t="array" aca="1" ref="N193" ca="1">IF(Main!$B$9=0,0,PRODUCT(1-N$128:N$151/Main!$B$9)*N141/(Main!$B$9-N141))</f>
        <v>0</v>
      </c>
      <c r="O193" s="95" cm="1">
        <f t="array" aca="1" ref="O193" ca="1">IF(Main!$B$9=0,0,PRODUCT(1-O$128:O$151/Main!$B$9)*O141/(Main!$B$9-O141))</f>
        <v>0</v>
      </c>
      <c r="P193" s="95" cm="1">
        <f t="array" aca="1" ref="P193" ca="1">IF(Main!$B$9=0,0,PRODUCT(1-P$128:P$151/Main!$B$9)*P141/(Main!$B$9-P141))</f>
        <v>0</v>
      </c>
      <c r="Q193" s="95" cm="1">
        <f t="array" aca="1" ref="Q193" ca="1">IF(Main!$B$9=0,0,PRODUCT(1-Q$128:Q$151/Main!$B$9)*Q141/(Main!$B$9-Q141))</f>
        <v>0</v>
      </c>
      <c r="R193" s="95" cm="1">
        <f t="array" aca="1" ref="R193" ca="1">IF(Main!$B$9=0,0,PRODUCT(1-R$128:R$151/Main!$B$9)*R141/(Main!$B$9-R141))</f>
        <v>0</v>
      </c>
      <c r="S193" s="95" cm="1">
        <f t="array" aca="1" ref="S193" ca="1">IF(Main!$B$9=0,0,PRODUCT(1-S$128:S$151/Main!$B$9)*S141/(Main!$B$9-S141))</f>
        <v>0</v>
      </c>
      <c r="T193" s="95" cm="1">
        <f t="array" aca="1" ref="T193" ca="1">IF(Main!$B$9=0,0,PRODUCT(1-T$128:T$151/Main!$B$9)*T141/(Main!$B$9-T141))</f>
        <v>0</v>
      </c>
      <c r="U193" s="95" cm="1">
        <f t="array" aca="1" ref="U193" ca="1">IF(Main!$B$9=0,0,PRODUCT(1-U$128:U$151/Main!$B$9)*U141/(Main!$B$9-U141))</f>
        <v>0</v>
      </c>
      <c r="V193" s="95" cm="1">
        <f t="array" aca="1" ref="V193" ca="1">IF(Main!$B$9=0,0,PRODUCT(1-V$128:V$151/Main!$B$9)*V141/(Main!$B$9-V141))</f>
        <v>0</v>
      </c>
      <c r="W193" s="95" cm="1">
        <f t="array" aca="1" ref="W193" ca="1">IF(Main!$B$9=0,0,PRODUCT(1-W$128:W$151/Main!$B$9)*W141/(Main!$B$9-W141))</f>
        <v>0</v>
      </c>
      <c r="X193" s="95" cm="1">
        <f t="array" aca="1" ref="X193" ca="1">IF(Main!$B$9=0,0,PRODUCT(1-X$128:X$151/Main!$B$9)*X141/(Main!$B$9-X141))</f>
        <v>0</v>
      </c>
      <c r="Y193" s="95" cm="1">
        <f t="array" aca="1" ref="Y193" ca="1">IF(Main!$B$9=0,0,PRODUCT(1-Y$128:Y$151/Main!$B$9)*Y141/(Main!$B$9-Y141))</f>
        <v>0</v>
      </c>
      <c r="Z193" s="95" cm="1">
        <f t="array" aca="1" ref="Z193" ca="1">IF(Main!$B$9=0,0,PRODUCT(1-Z$128:Z$151/Main!$B$9)*Z141/(Main!$B$9-Z141))</f>
        <v>0</v>
      </c>
      <c r="AA193" s="95" cm="1">
        <f t="array" aca="1" ref="AA193" ca="1">IF(Main!$B$9=0,0,PRODUCT(1-AA$128:AA$151/Main!$B$9)*AA141/(Main!$B$9-AA141))</f>
        <v>0</v>
      </c>
      <c r="AB193" s="95" cm="1">
        <f t="array" aca="1" ref="AB193" ca="1">IF(Main!$B$9=0,0,PRODUCT(1-AB$128:AB$151/Main!$B$9)*AB141/(Main!$B$9-AB141))</f>
        <v>0</v>
      </c>
      <c r="AC193" s="95" cm="1">
        <f t="array" aca="1" ref="AC193" ca="1">IF(Main!$B$9=0,0,PRODUCT(1-AC$128:AC$151/Main!$B$9)*AC141/(Main!$B$9-AC141))</f>
        <v>0</v>
      </c>
      <c r="AD193" s="95" cm="1">
        <f t="array" aca="1" ref="AD193" ca="1">IF(Main!$B$9=0,0,PRODUCT(1-AD$128:AD$151/Main!$B$9)*AD141/(Main!$B$9-AD141))</f>
        <v>0</v>
      </c>
      <c r="AE193" s="95" cm="1">
        <f t="array" aca="1" ref="AE193" ca="1">IF(Main!$B$9=0,0,PRODUCT(1-AE$128:AE$151/Main!$B$9)*AE141/(Main!$B$9-AE141))</f>
        <v>0</v>
      </c>
      <c r="AF193" s="95" cm="1">
        <f t="array" aca="1" ref="AF193" ca="1">IF(Main!$B$9=0,0,PRODUCT(1-AF$128:AF$151/Main!$B$9)*AF141/(Main!$B$9-AF141))</f>
        <v>0</v>
      </c>
      <c r="AG193" s="95" cm="1">
        <f t="array" aca="1" ref="AG193" ca="1">IF(Main!$B$9=0,0,PRODUCT(1-AG$128:AG$151/Main!$B$9)*AG141/(Main!$B$9-AG141))</f>
        <v>0</v>
      </c>
      <c r="AH193" s="95" cm="1">
        <f t="array" aca="1" ref="AH193" ca="1">IF(Main!$B$9=0,0,PRODUCT(1-AH$128:AH$151/Main!$B$9)*AH141/(Main!$B$9-AH141))</f>
        <v>0</v>
      </c>
      <c r="AI193" s="95" cm="1">
        <f t="array" aca="1" ref="AI193" ca="1">IF(Main!$B$9=0,0,PRODUCT(1-AI$128:AI$151/Main!$B$9)*AI141/(Main!$B$9-AI141))</f>
        <v>0</v>
      </c>
      <c r="AJ193" s="95" cm="1">
        <f t="array" aca="1" ref="AJ193" ca="1">IF(Main!$B$9=0,0,PRODUCT(1-AJ$128:AJ$151/Main!$B$9)*AJ141/(Main!$B$9-AJ141))</f>
        <v>0</v>
      </c>
      <c r="AK193" s="14"/>
      <c r="AL193" s="14"/>
      <c r="AM193" s="95" cm="1">
        <f t="array" ref="AM193">IF(Main!$B$10=0,0,PRODUCT(1-AM$128:AM$151/Main!$B$10)*AM141/(Main!$B$10-AM141))</f>
        <v>0</v>
      </c>
      <c r="AN193" s="95" cm="1">
        <f t="array" ref="AN193">IF(Main!$B$10=0,0,PRODUCT(1-AN$128:AN$151/Main!$B$10)*AN141/(Main!$B$10-AN141))</f>
        <v>0</v>
      </c>
      <c r="AO193" s="95" cm="1">
        <f t="array" ref="AO193">IF(Main!$B$10=0,0,PRODUCT(1-AO$128:AO$151/Main!$B$10)*AO141/(Main!$B$10-AO141))</f>
        <v>0</v>
      </c>
      <c r="AP193" s="95" cm="1">
        <f t="array" ref="AP193">IF(Main!$B$10=0,0,PRODUCT(1-AP$128:AP$151/Main!$B$10)*AP141/(Main!$B$10-AP141))</f>
        <v>0</v>
      </c>
      <c r="AQ193" s="95" cm="1">
        <f t="array" ref="AQ193">IF(Main!$B$10=0,0,PRODUCT(1-AQ$128:AQ$151/Main!$B$10)*AQ141/(Main!$B$10-AQ141))</f>
        <v>0</v>
      </c>
      <c r="AR193" s="95" cm="1">
        <f t="array" ref="AR193">IF(Main!$B$10=0,0,PRODUCT(1-AR$128:AR$151/Main!$B$10)*AR141/(Main!$B$10-AR141))</f>
        <v>0</v>
      </c>
      <c r="AS193" s="95" cm="1">
        <f t="array" ref="AS193">IF(Main!$B$10=0,0,PRODUCT(1-AS$128:AS$151/Main!$B$10)*AS141/(Main!$B$10-AS141))</f>
        <v>0</v>
      </c>
      <c r="AT193" s="95" cm="1">
        <f t="array" ref="AT193">IF(Main!$B$10=0,0,PRODUCT(1-AT$128:AT$151/Main!$B$10)*AT141/(Main!$B$10-AT141))</f>
        <v>0</v>
      </c>
      <c r="AU193" s="95" cm="1">
        <f t="array" ref="AU193">IF(Main!$B$10=0,0,PRODUCT(1-AU$128:AU$151/Main!$B$10)*AU141/(Main!$B$10-AU141))</f>
        <v>0</v>
      </c>
      <c r="AV193" s="95" cm="1">
        <f t="array" ref="AV193">IF(Main!$B$10=0,0,PRODUCT(1-AV$128:AV$151/Main!$B$10)*AV141/(Main!$B$10-AV141))</f>
        <v>0</v>
      </c>
      <c r="AW193" s="95" cm="1">
        <f t="array" ref="AW193">IF(Main!$B$10=0,0,PRODUCT(1-AW$128:AW$151/Main!$B$10)*AW141/(Main!$B$10-AW141))</f>
        <v>0</v>
      </c>
      <c r="AX193" s="95" cm="1">
        <f t="array" ref="AX193">IF(Main!$B$10=0,0,PRODUCT(1-AX$128:AX$151/Main!$B$10)*AX141/(Main!$B$10-AX141))</f>
        <v>0</v>
      </c>
      <c r="AY193" s="95" cm="1">
        <f t="array" ref="AY193">IF(Main!$B$10=0,0,PRODUCT(1-AY$128:AY$151/Main!$B$10)*AY141/(Main!$B$10-AY141))</f>
        <v>0</v>
      </c>
      <c r="AZ193" s="95" cm="1">
        <f t="array" ref="AZ193">IF(Main!$B$10=0,0,PRODUCT(1-AZ$128:AZ$151/Main!$B$10)*AZ141/(Main!$B$10-AZ141))</f>
        <v>0</v>
      </c>
      <c r="BA193" s="95" cm="1">
        <f t="array" ref="BA193">IF(Main!$B$10=0,0,PRODUCT(1-BA$128:BA$151/Main!$B$10)*BA141/(Main!$B$10-BA141))</f>
        <v>0</v>
      </c>
      <c r="BB193" s="95" cm="1">
        <f t="array" ref="BB193">IF(Main!$B$10=0,0,PRODUCT(1-BB$128:BB$151/Main!$B$10)*BB141/(Main!$B$10-BB141))</f>
        <v>0</v>
      </c>
      <c r="BC193" s="95" cm="1">
        <f t="array" ref="BC193">IF(Main!$B$10=0,0,PRODUCT(1-BC$128:BC$151/Main!$B$10)*BC141/(Main!$B$10-BC141))</f>
        <v>0</v>
      </c>
      <c r="BD193" s="95" cm="1">
        <f t="array" ref="BD193">IF(Main!$B$10=0,0,PRODUCT(1-BD$128:BD$151/Main!$B$10)*BD141/(Main!$B$10-BD141))</f>
        <v>0</v>
      </c>
      <c r="BE193" s="95" cm="1">
        <f t="array" ref="BE193">IF(Main!$B$10=0,0,PRODUCT(1-BE$128:BE$151/Main!$B$10)*BE141/(Main!$B$10-BE141))</f>
        <v>0</v>
      </c>
      <c r="BF193" s="95" cm="1">
        <f t="array" ref="BF193">IF(Main!$B$10=0,0,PRODUCT(1-BF$128:BF$151/Main!$B$10)*BF141/(Main!$B$10-BF141))</f>
        <v>0</v>
      </c>
      <c r="BG193" s="95" cm="1">
        <f t="array" ref="BG193">IF(Main!$B$10=0,0,PRODUCT(1-BG$128:BG$151/Main!$B$10)*BG141/(Main!$B$10-BG141))</f>
        <v>0</v>
      </c>
      <c r="BH193" s="95" cm="1">
        <f t="array" ref="BH193">IF(Main!$B$10=0,0,PRODUCT(1-BH$128:BH$151/Main!$B$10)*BH141/(Main!$B$10-BH141))</f>
        <v>0</v>
      </c>
      <c r="BI193" s="95" cm="1">
        <f t="array" ref="BI193">IF(Main!$B$10=0,0,PRODUCT(1-BI$128:BI$151/Main!$B$10)*BI141/(Main!$B$10-BI141))</f>
        <v>0</v>
      </c>
      <c r="BJ193" s="95" cm="1">
        <f t="array" ref="BJ193">IF(Main!$B$10=0,0,PRODUCT(1-BJ$128:BJ$151/Main!$B$10)*BJ141/(Main!$B$10-BJ141))</f>
        <v>0</v>
      </c>
      <c r="BK193" s="95" cm="1">
        <f t="array" ref="BK193">IF(Main!$B$10=0,0,PRODUCT(1-BK$128:BK$151/Main!$B$10)*BK141/(Main!$B$10-BK141))</f>
        <v>0</v>
      </c>
      <c r="BL193" s="95" cm="1">
        <f t="array" ref="BL193">IF(Main!$B$10=0,0,PRODUCT(1-BL$128:BL$151/Main!$B$10)*BL141/(Main!$B$10-BL141))</f>
        <v>0</v>
      </c>
      <c r="BM193" s="95" cm="1">
        <f t="array" ref="BM193">IF(Main!$B$10=0,0,PRODUCT(1-BM$128:BM$151/Main!$B$10)*BM141/(Main!$B$10-BM141))</f>
        <v>0</v>
      </c>
      <c r="BN193" s="95" cm="1">
        <f t="array" ref="BN193">IF(Main!$B$10=0,0,PRODUCT(1-BN$128:BN$151/Main!$B$10)*BN141/(Main!$B$10-BN141))</f>
        <v>0</v>
      </c>
      <c r="BO193" s="95" cm="1">
        <f t="array" ref="BO193">IF(Main!$B$10=0,0,PRODUCT(1-BO$128:BO$151/Main!$B$10)*BO141/(Main!$B$10-BO141))</f>
        <v>0</v>
      </c>
      <c r="BP193" s="95" cm="1">
        <f t="array" ref="BP193">IF(Main!$B$10=0,0,PRODUCT(1-BP$128:BP$151/Main!$B$10)*BP141/(Main!$B$10-BP141))</f>
        <v>0</v>
      </c>
      <c r="BQ193" s="95" cm="1">
        <f t="array" ref="BQ193">IF(Main!$B$10=0,0,PRODUCT(1-BQ$128:BQ$151/Main!$B$10)*BQ141/(Main!$B$10-BQ141))</f>
        <v>0</v>
      </c>
      <c r="BR193" s="95" cm="1">
        <f t="array" ref="BR193">IF(Main!$B$10=0,0,PRODUCT(1-BR$128:BR$151/Main!$B$10)*BR141/(Main!$B$10-BR141))</f>
        <v>0</v>
      </c>
    </row>
    <row r="194" spans="2:70" ht="10.5" x14ac:dyDescent="0.25">
      <c r="B194" s="8" t="s">
        <v>180</v>
      </c>
      <c r="C194" s="8"/>
      <c r="D194" s="8"/>
      <c r="E194" s="95" cm="1">
        <f t="array" aca="1" ref="E194" ca="1">IF(Main!$B$9=0,0,PRODUCT(1-E$128:E$151/Main!$B$9)*E142/(Main!$B$9-E142))</f>
        <v>0</v>
      </c>
      <c r="F194" s="95" cm="1">
        <f t="array" aca="1" ref="F194" ca="1">IF(Main!$B$9=0,0,PRODUCT(1-F$128:F$151/Main!$B$9)*F142/(Main!$B$9-F142))</f>
        <v>0</v>
      </c>
      <c r="G194" s="95" cm="1">
        <f t="array" aca="1" ref="G194" ca="1">IF(Main!$B$9=0,0,PRODUCT(1-G$128:G$151/Main!$B$9)*G142/(Main!$B$9-G142))</f>
        <v>0</v>
      </c>
      <c r="H194" s="95" cm="1">
        <f t="array" aca="1" ref="H194" ca="1">IF(Main!$B$9=0,0,PRODUCT(1-H$128:H$151/Main!$B$9)*H142/(Main!$B$9-H142))</f>
        <v>0</v>
      </c>
      <c r="I194" s="95" cm="1">
        <f t="array" aca="1" ref="I194" ca="1">IF(Main!$B$9=0,0,PRODUCT(1-I$128:I$151/Main!$B$9)*I142/(Main!$B$9-I142))</f>
        <v>0</v>
      </c>
      <c r="J194" s="95" cm="1">
        <f t="array" aca="1" ref="J194" ca="1">IF(Main!$B$9=0,0,PRODUCT(1-J$128:J$151/Main!$B$9)*J142/(Main!$B$9-J142))</f>
        <v>0</v>
      </c>
      <c r="K194" s="95" cm="1">
        <f t="array" aca="1" ref="K194" ca="1">IF(Main!$B$9=0,0,PRODUCT(1-K$128:K$151/Main!$B$9)*K142/(Main!$B$9-K142))</f>
        <v>0</v>
      </c>
      <c r="L194" s="95" cm="1">
        <f t="array" aca="1" ref="L194" ca="1">IF(Main!$B$9=0,0,PRODUCT(1-L$128:L$151/Main!$B$9)*L142/(Main!$B$9-L142))</f>
        <v>0</v>
      </c>
      <c r="M194" s="95" cm="1">
        <f t="array" aca="1" ref="M194" ca="1">IF(Main!$B$9=0,0,PRODUCT(1-M$128:M$151/Main!$B$9)*M142/(Main!$B$9-M142))</f>
        <v>0</v>
      </c>
      <c r="N194" s="95" cm="1">
        <f t="array" aca="1" ref="N194" ca="1">IF(Main!$B$9=0,0,PRODUCT(1-N$128:N$151/Main!$B$9)*N142/(Main!$B$9-N142))</f>
        <v>0</v>
      </c>
      <c r="O194" s="95" cm="1">
        <f t="array" aca="1" ref="O194" ca="1">IF(Main!$B$9=0,0,PRODUCT(1-O$128:O$151/Main!$B$9)*O142/(Main!$B$9-O142))</f>
        <v>0</v>
      </c>
      <c r="P194" s="95" cm="1">
        <f t="array" aca="1" ref="P194" ca="1">IF(Main!$B$9=0,0,PRODUCT(1-P$128:P$151/Main!$B$9)*P142/(Main!$B$9-P142))</f>
        <v>0</v>
      </c>
      <c r="Q194" s="95" cm="1">
        <f t="array" aca="1" ref="Q194" ca="1">IF(Main!$B$9=0,0,PRODUCT(1-Q$128:Q$151/Main!$B$9)*Q142/(Main!$B$9-Q142))</f>
        <v>0</v>
      </c>
      <c r="R194" s="95" cm="1">
        <f t="array" aca="1" ref="R194" ca="1">IF(Main!$B$9=0,0,PRODUCT(1-R$128:R$151/Main!$B$9)*R142/(Main!$B$9-R142))</f>
        <v>0</v>
      </c>
      <c r="S194" s="95" cm="1">
        <f t="array" aca="1" ref="S194" ca="1">IF(Main!$B$9=0,0,PRODUCT(1-S$128:S$151/Main!$B$9)*S142/(Main!$B$9-S142))</f>
        <v>0</v>
      </c>
      <c r="T194" s="95" cm="1">
        <f t="array" aca="1" ref="T194" ca="1">IF(Main!$B$9=0,0,PRODUCT(1-T$128:T$151/Main!$B$9)*T142/(Main!$B$9-T142))</f>
        <v>0</v>
      </c>
      <c r="U194" s="95" cm="1">
        <f t="array" aca="1" ref="U194" ca="1">IF(Main!$B$9=0,0,PRODUCT(1-U$128:U$151/Main!$B$9)*U142/(Main!$B$9-U142))</f>
        <v>0</v>
      </c>
      <c r="V194" s="95" cm="1">
        <f t="array" aca="1" ref="V194" ca="1">IF(Main!$B$9=0,0,PRODUCT(1-V$128:V$151/Main!$B$9)*V142/(Main!$B$9-V142))</f>
        <v>0</v>
      </c>
      <c r="W194" s="95" cm="1">
        <f t="array" aca="1" ref="W194" ca="1">IF(Main!$B$9=0,0,PRODUCT(1-W$128:W$151/Main!$B$9)*W142/(Main!$B$9-W142))</f>
        <v>0</v>
      </c>
      <c r="X194" s="95" cm="1">
        <f t="array" aca="1" ref="X194" ca="1">IF(Main!$B$9=0,0,PRODUCT(1-X$128:X$151/Main!$B$9)*X142/(Main!$B$9-X142))</f>
        <v>0</v>
      </c>
      <c r="Y194" s="95" cm="1">
        <f t="array" aca="1" ref="Y194" ca="1">IF(Main!$B$9=0,0,PRODUCT(1-Y$128:Y$151/Main!$B$9)*Y142/(Main!$B$9-Y142))</f>
        <v>0</v>
      </c>
      <c r="Z194" s="95" cm="1">
        <f t="array" aca="1" ref="Z194" ca="1">IF(Main!$B$9=0,0,PRODUCT(1-Z$128:Z$151/Main!$B$9)*Z142/(Main!$B$9-Z142))</f>
        <v>0</v>
      </c>
      <c r="AA194" s="95" cm="1">
        <f t="array" aca="1" ref="AA194" ca="1">IF(Main!$B$9=0,0,PRODUCT(1-AA$128:AA$151/Main!$B$9)*AA142/(Main!$B$9-AA142))</f>
        <v>0</v>
      </c>
      <c r="AB194" s="95" cm="1">
        <f t="array" aca="1" ref="AB194" ca="1">IF(Main!$B$9=0,0,PRODUCT(1-AB$128:AB$151/Main!$B$9)*AB142/(Main!$B$9-AB142))</f>
        <v>0</v>
      </c>
      <c r="AC194" s="95" cm="1">
        <f t="array" aca="1" ref="AC194" ca="1">IF(Main!$B$9=0,0,PRODUCT(1-AC$128:AC$151/Main!$B$9)*AC142/(Main!$B$9-AC142))</f>
        <v>0</v>
      </c>
      <c r="AD194" s="95" cm="1">
        <f t="array" aca="1" ref="AD194" ca="1">IF(Main!$B$9=0,0,PRODUCT(1-AD$128:AD$151/Main!$B$9)*AD142/(Main!$B$9-AD142))</f>
        <v>0</v>
      </c>
      <c r="AE194" s="95" cm="1">
        <f t="array" aca="1" ref="AE194" ca="1">IF(Main!$B$9=0,0,PRODUCT(1-AE$128:AE$151/Main!$B$9)*AE142/(Main!$B$9-AE142))</f>
        <v>0</v>
      </c>
      <c r="AF194" s="95" cm="1">
        <f t="array" aca="1" ref="AF194" ca="1">IF(Main!$B$9=0,0,PRODUCT(1-AF$128:AF$151/Main!$B$9)*AF142/(Main!$B$9-AF142))</f>
        <v>0</v>
      </c>
      <c r="AG194" s="95" cm="1">
        <f t="array" aca="1" ref="AG194" ca="1">IF(Main!$B$9=0,0,PRODUCT(1-AG$128:AG$151/Main!$B$9)*AG142/(Main!$B$9-AG142))</f>
        <v>0</v>
      </c>
      <c r="AH194" s="95" cm="1">
        <f t="array" aca="1" ref="AH194" ca="1">IF(Main!$B$9=0,0,PRODUCT(1-AH$128:AH$151/Main!$B$9)*AH142/(Main!$B$9-AH142))</f>
        <v>0</v>
      </c>
      <c r="AI194" s="95" cm="1">
        <f t="array" aca="1" ref="AI194" ca="1">IF(Main!$B$9=0,0,PRODUCT(1-AI$128:AI$151/Main!$B$9)*AI142/(Main!$B$9-AI142))</f>
        <v>0</v>
      </c>
      <c r="AJ194" s="95" cm="1">
        <f t="array" aca="1" ref="AJ194" ca="1">IF(Main!$B$9=0,0,PRODUCT(1-AJ$128:AJ$151/Main!$B$9)*AJ142/(Main!$B$9-AJ142))</f>
        <v>0</v>
      </c>
      <c r="AK194" s="14"/>
      <c r="AL194" s="14"/>
      <c r="AM194" s="95" cm="1">
        <f t="array" ref="AM194">IF(Main!$B$10=0,0,PRODUCT(1-AM$128:AM$151/Main!$B$10)*AM142/(Main!$B$10-AM142))</f>
        <v>0</v>
      </c>
      <c r="AN194" s="95" cm="1">
        <f t="array" ref="AN194">IF(Main!$B$10=0,0,PRODUCT(1-AN$128:AN$151/Main!$B$10)*AN142/(Main!$B$10-AN142))</f>
        <v>0</v>
      </c>
      <c r="AO194" s="95" cm="1">
        <f t="array" ref="AO194">IF(Main!$B$10=0,0,PRODUCT(1-AO$128:AO$151/Main!$B$10)*AO142/(Main!$B$10-AO142))</f>
        <v>0</v>
      </c>
      <c r="AP194" s="95" cm="1">
        <f t="array" ref="AP194">IF(Main!$B$10=0,0,PRODUCT(1-AP$128:AP$151/Main!$B$10)*AP142/(Main!$B$10-AP142))</f>
        <v>0</v>
      </c>
      <c r="AQ194" s="95" cm="1">
        <f t="array" ref="AQ194">IF(Main!$B$10=0,0,PRODUCT(1-AQ$128:AQ$151/Main!$B$10)*AQ142/(Main!$B$10-AQ142))</f>
        <v>0</v>
      </c>
      <c r="AR194" s="95" cm="1">
        <f t="array" ref="AR194">IF(Main!$B$10=0,0,PRODUCT(1-AR$128:AR$151/Main!$B$10)*AR142/(Main!$B$10-AR142))</f>
        <v>0</v>
      </c>
      <c r="AS194" s="95" cm="1">
        <f t="array" ref="AS194">IF(Main!$B$10=0,0,PRODUCT(1-AS$128:AS$151/Main!$B$10)*AS142/(Main!$B$10-AS142))</f>
        <v>0</v>
      </c>
      <c r="AT194" s="95" cm="1">
        <f t="array" ref="AT194">IF(Main!$B$10=0,0,PRODUCT(1-AT$128:AT$151/Main!$B$10)*AT142/(Main!$B$10-AT142))</f>
        <v>0</v>
      </c>
      <c r="AU194" s="95" cm="1">
        <f t="array" ref="AU194">IF(Main!$B$10=0,0,PRODUCT(1-AU$128:AU$151/Main!$B$10)*AU142/(Main!$B$10-AU142))</f>
        <v>0</v>
      </c>
      <c r="AV194" s="95" cm="1">
        <f t="array" ref="AV194">IF(Main!$B$10=0,0,PRODUCT(1-AV$128:AV$151/Main!$B$10)*AV142/(Main!$B$10-AV142))</f>
        <v>0</v>
      </c>
      <c r="AW194" s="95" cm="1">
        <f t="array" ref="AW194">IF(Main!$B$10=0,0,PRODUCT(1-AW$128:AW$151/Main!$B$10)*AW142/(Main!$B$10-AW142))</f>
        <v>0</v>
      </c>
      <c r="AX194" s="95" cm="1">
        <f t="array" ref="AX194">IF(Main!$B$10=0,0,PRODUCT(1-AX$128:AX$151/Main!$B$10)*AX142/(Main!$B$10-AX142))</f>
        <v>0</v>
      </c>
      <c r="AY194" s="95" cm="1">
        <f t="array" ref="AY194">IF(Main!$B$10=0,0,PRODUCT(1-AY$128:AY$151/Main!$B$10)*AY142/(Main!$B$10-AY142))</f>
        <v>0</v>
      </c>
      <c r="AZ194" s="95" cm="1">
        <f t="array" ref="AZ194">IF(Main!$B$10=0,0,PRODUCT(1-AZ$128:AZ$151/Main!$B$10)*AZ142/(Main!$B$10-AZ142))</f>
        <v>0</v>
      </c>
      <c r="BA194" s="95" cm="1">
        <f t="array" ref="BA194">IF(Main!$B$10=0,0,PRODUCT(1-BA$128:BA$151/Main!$B$10)*BA142/(Main!$B$10-BA142))</f>
        <v>0</v>
      </c>
      <c r="BB194" s="95" cm="1">
        <f t="array" ref="BB194">IF(Main!$B$10=0,0,PRODUCT(1-BB$128:BB$151/Main!$B$10)*BB142/(Main!$B$10-BB142))</f>
        <v>0</v>
      </c>
      <c r="BC194" s="95" cm="1">
        <f t="array" ref="BC194">IF(Main!$B$10=0,0,PRODUCT(1-BC$128:BC$151/Main!$B$10)*BC142/(Main!$B$10-BC142))</f>
        <v>0</v>
      </c>
      <c r="BD194" s="95" cm="1">
        <f t="array" ref="BD194">IF(Main!$B$10=0,0,PRODUCT(1-BD$128:BD$151/Main!$B$10)*BD142/(Main!$B$10-BD142))</f>
        <v>0</v>
      </c>
      <c r="BE194" s="95" cm="1">
        <f t="array" ref="BE194">IF(Main!$B$10=0,0,PRODUCT(1-BE$128:BE$151/Main!$B$10)*BE142/(Main!$B$10-BE142))</f>
        <v>0</v>
      </c>
      <c r="BF194" s="95" cm="1">
        <f t="array" ref="BF194">IF(Main!$B$10=0,0,PRODUCT(1-BF$128:BF$151/Main!$B$10)*BF142/(Main!$B$10-BF142))</f>
        <v>0</v>
      </c>
      <c r="BG194" s="95" cm="1">
        <f t="array" ref="BG194">IF(Main!$B$10=0,0,PRODUCT(1-BG$128:BG$151/Main!$B$10)*BG142/(Main!$B$10-BG142))</f>
        <v>0</v>
      </c>
      <c r="BH194" s="95" cm="1">
        <f t="array" ref="BH194">IF(Main!$B$10=0,0,PRODUCT(1-BH$128:BH$151/Main!$B$10)*BH142/(Main!$B$10-BH142))</f>
        <v>0</v>
      </c>
      <c r="BI194" s="95" cm="1">
        <f t="array" ref="BI194">IF(Main!$B$10=0,0,PRODUCT(1-BI$128:BI$151/Main!$B$10)*BI142/(Main!$B$10-BI142))</f>
        <v>0</v>
      </c>
      <c r="BJ194" s="95" cm="1">
        <f t="array" ref="BJ194">IF(Main!$B$10=0,0,PRODUCT(1-BJ$128:BJ$151/Main!$B$10)*BJ142/(Main!$B$10-BJ142))</f>
        <v>0</v>
      </c>
      <c r="BK194" s="95" cm="1">
        <f t="array" ref="BK194">IF(Main!$B$10=0,0,PRODUCT(1-BK$128:BK$151/Main!$B$10)*BK142/(Main!$B$10-BK142))</f>
        <v>0</v>
      </c>
      <c r="BL194" s="95" cm="1">
        <f t="array" ref="BL194">IF(Main!$B$10=0,0,PRODUCT(1-BL$128:BL$151/Main!$B$10)*BL142/(Main!$B$10-BL142))</f>
        <v>0</v>
      </c>
      <c r="BM194" s="95" cm="1">
        <f t="array" ref="BM194">IF(Main!$B$10=0,0,PRODUCT(1-BM$128:BM$151/Main!$B$10)*BM142/(Main!$B$10-BM142))</f>
        <v>0</v>
      </c>
      <c r="BN194" s="95" cm="1">
        <f t="array" ref="BN194">IF(Main!$B$10=0,0,PRODUCT(1-BN$128:BN$151/Main!$B$10)*BN142/(Main!$B$10-BN142))</f>
        <v>0</v>
      </c>
      <c r="BO194" s="95" cm="1">
        <f t="array" ref="BO194">IF(Main!$B$10=0,0,PRODUCT(1-BO$128:BO$151/Main!$B$10)*BO142/(Main!$B$10-BO142))</f>
        <v>0</v>
      </c>
      <c r="BP194" s="95" cm="1">
        <f t="array" ref="BP194">IF(Main!$B$10=0,0,PRODUCT(1-BP$128:BP$151/Main!$B$10)*BP142/(Main!$B$10-BP142))</f>
        <v>0</v>
      </c>
      <c r="BQ194" s="95" cm="1">
        <f t="array" ref="BQ194">IF(Main!$B$10=0,0,PRODUCT(1-BQ$128:BQ$151/Main!$B$10)*BQ142/(Main!$B$10-BQ142))</f>
        <v>0</v>
      </c>
      <c r="BR194" s="95" cm="1">
        <f t="array" ref="BR194">IF(Main!$B$10=0,0,PRODUCT(1-BR$128:BR$151/Main!$B$10)*BR142/(Main!$B$10-BR142))</f>
        <v>0</v>
      </c>
    </row>
    <row r="195" spans="2:70" ht="10.5" x14ac:dyDescent="0.25">
      <c r="B195" s="8" t="s">
        <v>181</v>
      </c>
      <c r="C195" s="8"/>
      <c r="D195" s="8"/>
      <c r="E195" s="95" cm="1">
        <f t="array" aca="1" ref="E195" ca="1">IF(Main!$B$9=0,0,PRODUCT(1-E$128:E$151/Main!$B$9)*E143/(Main!$B$9-E143))</f>
        <v>0</v>
      </c>
      <c r="F195" s="95" cm="1">
        <f t="array" aca="1" ref="F195" ca="1">IF(Main!$B$9=0,0,PRODUCT(1-F$128:F$151/Main!$B$9)*F143/(Main!$B$9-F143))</f>
        <v>0</v>
      </c>
      <c r="G195" s="95" cm="1">
        <f t="array" aca="1" ref="G195" ca="1">IF(Main!$B$9=0,0,PRODUCT(1-G$128:G$151/Main!$B$9)*G143/(Main!$B$9-G143))</f>
        <v>0</v>
      </c>
      <c r="H195" s="95" cm="1">
        <f t="array" aca="1" ref="H195" ca="1">IF(Main!$B$9=0,0,PRODUCT(1-H$128:H$151/Main!$B$9)*H143/(Main!$B$9-H143))</f>
        <v>0</v>
      </c>
      <c r="I195" s="95" cm="1">
        <f t="array" aca="1" ref="I195" ca="1">IF(Main!$B$9=0,0,PRODUCT(1-I$128:I$151/Main!$B$9)*I143/(Main!$B$9-I143))</f>
        <v>0</v>
      </c>
      <c r="J195" s="95" cm="1">
        <f t="array" aca="1" ref="J195" ca="1">IF(Main!$B$9=0,0,PRODUCT(1-J$128:J$151/Main!$B$9)*J143/(Main!$B$9-J143))</f>
        <v>0</v>
      </c>
      <c r="K195" s="95" cm="1">
        <f t="array" aca="1" ref="K195" ca="1">IF(Main!$B$9=0,0,PRODUCT(1-K$128:K$151/Main!$B$9)*K143/(Main!$B$9-K143))</f>
        <v>0</v>
      </c>
      <c r="L195" s="95" cm="1">
        <f t="array" aca="1" ref="L195" ca="1">IF(Main!$B$9=0,0,PRODUCT(1-L$128:L$151/Main!$B$9)*L143/(Main!$B$9-L143))</f>
        <v>0</v>
      </c>
      <c r="M195" s="95" cm="1">
        <f t="array" aca="1" ref="M195" ca="1">IF(Main!$B$9=0,0,PRODUCT(1-M$128:M$151/Main!$B$9)*M143/(Main!$B$9-M143))</f>
        <v>0</v>
      </c>
      <c r="N195" s="95" cm="1">
        <f t="array" aca="1" ref="N195" ca="1">IF(Main!$B$9=0,0,PRODUCT(1-N$128:N$151/Main!$B$9)*N143/(Main!$B$9-N143))</f>
        <v>0</v>
      </c>
      <c r="O195" s="95" cm="1">
        <f t="array" aca="1" ref="O195" ca="1">IF(Main!$B$9=0,0,PRODUCT(1-O$128:O$151/Main!$B$9)*O143/(Main!$B$9-O143))</f>
        <v>0</v>
      </c>
      <c r="P195" s="95" cm="1">
        <f t="array" aca="1" ref="P195" ca="1">IF(Main!$B$9=0,0,PRODUCT(1-P$128:P$151/Main!$B$9)*P143/(Main!$B$9-P143))</f>
        <v>0</v>
      </c>
      <c r="Q195" s="95" cm="1">
        <f t="array" aca="1" ref="Q195" ca="1">IF(Main!$B$9=0,0,PRODUCT(1-Q$128:Q$151/Main!$B$9)*Q143/(Main!$B$9-Q143))</f>
        <v>0</v>
      </c>
      <c r="R195" s="95" cm="1">
        <f t="array" aca="1" ref="R195" ca="1">IF(Main!$B$9=0,0,PRODUCT(1-R$128:R$151/Main!$B$9)*R143/(Main!$B$9-R143))</f>
        <v>0</v>
      </c>
      <c r="S195" s="95" cm="1">
        <f t="array" aca="1" ref="S195" ca="1">IF(Main!$B$9=0,0,PRODUCT(1-S$128:S$151/Main!$B$9)*S143/(Main!$B$9-S143))</f>
        <v>0</v>
      </c>
      <c r="T195" s="95" cm="1">
        <f t="array" aca="1" ref="T195" ca="1">IF(Main!$B$9=0,0,PRODUCT(1-T$128:T$151/Main!$B$9)*T143/(Main!$B$9-T143))</f>
        <v>0</v>
      </c>
      <c r="U195" s="95" cm="1">
        <f t="array" aca="1" ref="U195" ca="1">IF(Main!$B$9=0,0,PRODUCT(1-U$128:U$151/Main!$B$9)*U143/(Main!$B$9-U143))</f>
        <v>0</v>
      </c>
      <c r="V195" s="95" cm="1">
        <f t="array" aca="1" ref="V195" ca="1">IF(Main!$B$9=0,0,PRODUCT(1-V$128:V$151/Main!$B$9)*V143/(Main!$B$9-V143))</f>
        <v>0</v>
      </c>
      <c r="W195" s="95" cm="1">
        <f t="array" aca="1" ref="W195" ca="1">IF(Main!$B$9=0,0,PRODUCT(1-W$128:W$151/Main!$B$9)*W143/(Main!$B$9-W143))</f>
        <v>0</v>
      </c>
      <c r="X195" s="95" cm="1">
        <f t="array" aca="1" ref="X195" ca="1">IF(Main!$B$9=0,0,PRODUCT(1-X$128:X$151/Main!$B$9)*X143/(Main!$B$9-X143))</f>
        <v>0</v>
      </c>
      <c r="Y195" s="95" cm="1">
        <f t="array" aca="1" ref="Y195" ca="1">IF(Main!$B$9=0,0,PRODUCT(1-Y$128:Y$151/Main!$B$9)*Y143/(Main!$B$9-Y143))</f>
        <v>0</v>
      </c>
      <c r="Z195" s="95" cm="1">
        <f t="array" aca="1" ref="Z195" ca="1">IF(Main!$B$9=0,0,PRODUCT(1-Z$128:Z$151/Main!$B$9)*Z143/(Main!$B$9-Z143))</f>
        <v>0</v>
      </c>
      <c r="AA195" s="95" cm="1">
        <f t="array" aca="1" ref="AA195" ca="1">IF(Main!$B$9=0,0,PRODUCT(1-AA$128:AA$151/Main!$B$9)*AA143/(Main!$B$9-AA143))</f>
        <v>0</v>
      </c>
      <c r="AB195" s="95" cm="1">
        <f t="array" aca="1" ref="AB195" ca="1">IF(Main!$B$9=0,0,PRODUCT(1-AB$128:AB$151/Main!$B$9)*AB143/(Main!$B$9-AB143))</f>
        <v>0</v>
      </c>
      <c r="AC195" s="95" cm="1">
        <f t="array" aca="1" ref="AC195" ca="1">IF(Main!$B$9=0,0,PRODUCT(1-AC$128:AC$151/Main!$B$9)*AC143/(Main!$B$9-AC143))</f>
        <v>0</v>
      </c>
      <c r="AD195" s="95" cm="1">
        <f t="array" aca="1" ref="AD195" ca="1">IF(Main!$B$9=0,0,PRODUCT(1-AD$128:AD$151/Main!$B$9)*AD143/(Main!$B$9-AD143))</f>
        <v>0</v>
      </c>
      <c r="AE195" s="95" cm="1">
        <f t="array" aca="1" ref="AE195" ca="1">IF(Main!$B$9=0,0,PRODUCT(1-AE$128:AE$151/Main!$B$9)*AE143/(Main!$B$9-AE143))</f>
        <v>0</v>
      </c>
      <c r="AF195" s="95" cm="1">
        <f t="array" aca="1" ref="AF195" ca="1">IF(Main!$B$9=0,0,PRODUCT(1-AF$128:AF$151/Main!$B$9)*AF143/(Main!$B$9-AF143))</f>
        <v>0</v>
      </c>
      <c r="AG195" s="95" cm="1">
        <f t="array" aca="1" ref="AG195" ca="1">IF(Main!$B$9=0,0,PRODUCT(1-AG$128:AG$151/Main!$B$9)*AG143/(Main!$B$9-AG143))</f>
        <v>0</v>
      </c>
      <c r="AH195" s="95" cm="1">
        <f t="array" aca="1" ref="AH195" ca="1">IF(Main!$B$9=0,0,PRODUCT(1-AH$128:AH$151/Main!$B$9)*AH143/(Main!$B$9-AH143))</f>
        <v>0</v>
      </c>
      <c r="AI195" s="95" cm="1">
        <f t="array" aca="1" ref="AI195" ca="1">IF(Main!$B$9=0,0,PRODUCT(1-AI$128:AI$151/Main!$B$9)*AI143/(Main!$B$9-AI143))</f>
        <v>0</v>
      </c>
      <c r="AJ195" s="95" cm="1">
        <f t="array" aca="1" ref="AJ195" ca="1">IF(Main!$B$9=0,0,PRODUCT(1-AJ$128:AJ$151/Main!$B$9)*AJ143/(Main!$B$9-AJ143))</f>
        <v>0</v>
      </c>
      <c r="AK195" s="14"/>
      <c r="AL195" s="14"/>
      <c r="AM195" s="95" cm="1">
        <f t="array" ref="AM195">IF(Main!$B$10=0,0,PRODUCT(1-AM$128:AM$151/Main!$B$10)*AM143/(Main!$B$10-AM143))</f>
        <v>0</v>
      </c>
      <c r="AN195" s="95" cm="1">
        <f t="array" ref="AN195">IF(Main!$B$10=0,0,PRODUCT(1-AN$128:AN$151/Main!$B$10)*AN143/(Main!$B$10-AN143))</f>
        <v>0</v>
      </c>
      <c r="AO195" s="95" cm="1">
        <f t="array" ref="AO195">IF(Main!$B$10=0,0,PRODUCT(1-AO$128:AO$151/Main!$B$10)*AO143/(Main!$B$10-AO143))</f>
        <v>0</v>
      </c>
      <c r="AP195" s="95" cm="1">
        <f t="array" ref="AP195">IF(Main!$B$10=0,0,PRODUCT(1-AP$128:AP$151/Main!$B$10)*AP143/(Main!$B$10-AP143))</f>
        <v>0</v>
      </c>
      <c r="AQ195" s="95" cm="1">
        <f t="array" ref="AQ195">IF(Main!$B$10=0,0,PRODUCT(1-AQ$128:AQ$151/Main!$B$10)*AQ143/(Main!$B$10-AQ143))</f>
        <v>0</v>
      </c>
      <c r="AR195" s="95" cm="1">
        <f t="array" ref="AR195">IF(Main!$B$10=0,0,PRODUCT(1-AR$128:AR$151/Main!$B$10)*AR143/(Main!$B$10-AR143))</f>
        <v>0</v>
      </c>
      <c r="AS195" s="95" cm="1">
        <f t="array" ref="AS195">IF(Main!$B$10=0,0,PRODUCT(1-AS$128:AS$151/Main!$B$10)*AS143/(Main!$B$10-AS143))</f>
        <v>0</v>
      </c>
      <c r="AT195" s="95" cm="1">
        <f t="array" ref="AT195">IF(Main!$B$10=0,0,PRODUCT(1-AT$128:AT$151/Main!$B$10)*AT143/(Main!$B$10-AT143))</f>
        <v>0</v>
      </c>
      <c r="AU195" s="95" cm="1">
        <f t="array" ref="AU195">IF(Main!$B$10=0,0,PRODUCT(1-AU$128:AU$151/Main!$B$10)*AU143/(Main!$B$10-AU143))</f>
        <v>0</v>
      </c>
      <c r="AV195" s="95" cm="1">
        <f t="array" ref="AV195">IF(Main!$B$10=0,0,PRODUCT(1-AV$128:AV$151/Main!$B$10)*AV143/(Main!$B$10-AV143))</f>
        <v>0</v>
      </c>
      <c r="AW195" s="95" cm="1">
        <f t="array" ref="AW195">IF(Main!$B$10=0,0,PRODUCT(1-AW$128:AW$151/Main!$B$10)*AW143/(Main!$B$10-AW143))</f>
        <v>0</v>
      </c>
      <c r="AX195" s="95" cm="1">
        <f t="array" ref="AX195">IF(Main!$B$10=0,0,PRODUCT(1-AX$128:AX$151/Main!$B$10)*AX143/(Main!$B$10-AX143))</f>
        <v>0</v>
      </c>
      <c r="AY195" s="95" cm="1">
        <f t="array" ref="AY195">IF(Main!$B$10=0,0,PRODUCT(1-AY$128:AY$151/Main!$B$10)*AY143/(Main!$B$10-AY143))</f>
        <v>0</v>
      </c>
      <c r="AZ195" s="95" cm="1">
        <f t="array" ref="AZ195">IF(Main!$B$10=0,0,PRODUCT(1-AZ$128:AZ$151/Main!$B$10)*AZ143/(Main!$B$10-AZ143))</f>
        <v>0</v>
      </c>
      <c r="BA195" s="95" cm="1">
        <f t="array" ref="BA195">IF(Main!$B$10=0,0,PRODUCT(1-BA$128:BA$151/Main!$B$10)*BA143/(Main!$B$10-BA143))</f>
        <v>0</v>
      </c>
      <c r="BB195" s="95" cm="1">
        <f t="array" ref="BB195">IF(Main!$B$10=0,0,PRODUCT(1-BB$128:BB$151/Main!$B$10)*BB143/(Main!$B$10-BB143))</f>
        <v>0</v>
      </c>
      <c r="BC195" s="95" cm="1">
        <f t="array" ref="BC195">IF(Main!$B$10=0,0,PRODUCT(1-BC$128:BC$151/Main!$B$10)*BC143/(Main!$B$10-BC143))</f>
        <v>0</v>
      </c>
      <c r="BD195" s="95" cm="1">
        <f t="array" ref="BD195">IF(Main!$B$10=0,0,PRODUCT(1-BD$128:BD$151/Main!$B$10)*BD143/(Main!$B$10-BD143))</f>
        <v>0</v>
      </c>
      <c r="BE195" s="95" cm="1">
        <f t="array" ref="BE195">IF(Main!$B$10=0,0,PRODUCT(1-BE$128:BE$151/Main!$B$10)*BE143/(Main!$B$10-BE143))</f>
        <v>0</v>
      </c>
      <c r="BF195" s="95" cm="1">
        <f t="array" ref="BF195">IF(Main!$B$10=0,0,PRODUCT(1-BF$128:BF$151/Main!$B$10)*BF143/(Main!$B$10-BF143))</f>
        <v>0</v>
      </c>
      <c r="BG195" s="95" cm="1">
        <f t="array" ref="BG195">IF(Main!$B$10=0,0,PRODUCT(1-BG$128:BG$151/Main!$B$10)*BG143/(Main!$B$10-BG143))</f>
        <v>0</v>
      </c>
      <c r="BH195" s="95" cm="1">
        <f t="array" ref="BH195">IF(Main!$B$10=0,0,PRODUCT(1-BH$128:BH$151/Main!$B$10)*BH143/(Main!$B$10-BH143))</f>
        <v>0</v>
      </c>
      <c r="BI195" s="95" cm="1">
        <f t="array" ref="BI195">IF(Main!$B$10=0,0,PRODUCT(1-BI$128:BI$151/Main!$B$10)*BI143/(Main!$B$10-BI143))</f>
        <v>0</v>
      </c>
      <c r="BJ195" s="95" cm="1">
        <f t="array" ref="BJ195">IF(Main!$B$10=0,0,PRODUCT(1-BJ$128:BJ$151/Main!$B$10)*BJ143/(Main!$B$10-BJ143))</f>
        <v>0</v>
      </c>
      <c r="BK195" s="95" cm="1">
        <f t="array" ref="BK195">IF(Main!$B$10=0,0,PRODUCT(1-BK$128:BK$151/Main!$B$10)*BK143/(Main!$B$10-BK143))</f>
        <v>0</v>
      </c>
      <c r="BL195" s="95" cm="1">
        <f t="array" ref="BL195">IF(Main!$B$10=0,0,PRODUCT(1-BL$128:BL$151/Main!$B$10)*BL143/(Main!$B$10-BL143))</f>
        <v>0</v>
      </c>
      <c r="BM195" s="95" cm="1">
        <f t="array" ref="BM195">IF(Main!$B$10=0,0,PRODUCT(1-BM$128:BM$151/Main!$B$10)*BM143/(Main!$B$10-BM143))</f>
        <v>0</v>
      </c>
      <c r="BN195" s="95" cm="1">
        <f t="array" ref="BN195">IF(Main!$B$10=0,0,PRODUCT(1-BN$128:BN$151/Main!$B$10)*BN143/(Main!$B$10-BN143))</f>
        <v>0</v>
      </c>
      <c r="BO195" s="95" cm="1">
        <f t="array" ref="BO195">IF(Main!$B$10=0,0,PRODUCT(1-BO$128:BO$151/Main!$B$10)*BO143/(Main!$B$10-BO143))</f>
        <v>0</v>
      </c>
      <c r="BP195" s="95" cm="1">
        <f t="array" ref="BP195">IF(Main!$B$10=0,0,PRODUCT(1-BP$128:BP$151/Main!$B$10)*BP143/(Main!$B$10-BP143))</f>
        <v>0</v>
      </c>
      <c r="BQ195" s="95" cm="1">
        <f t="array" ref="BQ195">IF(Main!$B$10=0,0,PRODUCT(1-BQ$128:BQ$151/Main!$B$10)*BQ143/(Main!$B$10-BQ143))</f>
        <v>0</v>
      </c>
      <c r="BR195" s="95" cm="1">
        <f t="array" ref="BR195">IF(Main!$B$10=0,0,PRODUCT(1-BR$128:BR$151/Main!$B$10)*BR143/(Main!$B$10-BR143))</f>
        <v>0</v>
      </c>
    </row>
    <row r="196" spans="2:70" ht="10.5" x14ac:dyDescent="0.25">
      <c r="B196" s="8" t="s">
        <v>182</v>
      </c>
      <c r="C196" s="8"/>
      <c r="D196" s="8"/>
      <c r="E196" s="95" cm="1">
        <f t="array" aca="1" ref="E196" ca="1">IF(Main!$B$9=0,0,PRODUCT(1-E$128:E$151/Main!$B$9)*E144/(Main!$B$9-E144))</f>
        <v>0</v>
      </c>
      <c r="F196" s="95" cm="1">
        <f t="array" aca="1" ref="F196" ca="1">IF(Main!$B$9=0,0,PRODUCT(1-F$128:F$151/Main!$B$9)*F144/(Main!$B$9-F144))</f>
        <v>0</v>
      </c>
      <c r="G196" s="95" cm="1">
        <f t="array" aca="1" ref="G196" ca="1">IF(Main!$B$9=0,0,PRODUCT(1-G$128:G$151/Main!$B$9)*G144/(Main!$B$9-G144))</f>
        <v>0</v>
      </c>
      <c r="H196" s="95" cm="1">
        <f t="array" aca="1" ref="H196" ca="1">IF(Main!$B$9=0,0,PRODUCT(1-H$128:H$151/Main!$B$9)*H144/(Main!$B$9-H144))</f>
        <v>0</v>
      </c>
      <c r="I196" s="95" cm="1">
        <f t="array" aca="1" ref="I196" ca="1">IF(Main!$B$9=0,0,PRODUCT(1-I$128:I$151/Main!$B$9)*I144/(Main!$B$9-I144))</f>
        <v>0</v>
      </c>
      <c r="J196" s="95" cm="1">
        <f t="array" aca="1" ref="J196" ca="1">IF(Main!$B$9=0,0,PRODUCT(1-J$128:J$151/Main!$B$9)*J144/(Main!$B$9-J144))</f>
        <v>0</v>
      </c>
      <c r="K196" s="95" cm="1">
        <f t="array" aca="1" ref="K196" ca="1">IF(Main!$B$9=0,0,PRODUCT(1-K$128:K$151/Main!$B$9)*K144/(Main!$B$9-K144))</f>
        <v>0</v>
      </c>
      <c r="L196" s="95" cm="1">
        <f t="array" aca="1" ref="L196" ca="1">IF(Main!$B$9=0,0,PRODUCT(1-L$128:L$151/Main!$B$9)*L144/(Main!$B$9-L144))</f>
        <v>0</v>
      </c>
      <c r="M196" s="95" cm="1">
        <f t="array" aca="1" ref="M196" ca="1">IF(Main!$B$9=0,0,PRODUCT(1-M$128:M$151/Main!$B$9)*M144/(Main!$B$9-M144))</f>
        <v>0</v>
      </c>
      <c r="N196" s="95" cm="1">
        <f t="array" aca="1" ref="N196" ca="1">IF(Main!$B$9=0,0,PRODUCT(1-N$128:N$151/Main!$B$9)*N144/(Main!$B$9-N144))</f>
        <v>0</v>
      </c>
      <c r="O196" s="95" cm="1">
        <f t="array" aca="1" ref="O196" ca="1">IF(Main!$B$9=0,0,PRODUCT(1-O$128:O$151/Main!$B$9)*O144/(Main!$B$9-O144))</f>
        <v>0</v>
      </c>
      <c r="P196" s="95" cm="1">
        <f t="array" aca="1" ref="P196" ca="1">IF(Main!$B$9=0,0,PRODUCT(1-P$128:P$151/Main!$B$9)*P144/(Main!$B$9-P144))</f>
        <v>0</v>
      </c>
      <c r="Q196" s="95" cm="1">
        <f t="array" aca="1" ref="Q196" ca="1">IF(Main!$B$9=0,0,PRODUCT(1-Q$128:Q$151/Main!$B$9)*Q144/(Main!$B$9-Q144))</f>
        <v>0</v>
      </c>
      <c r="R196" s="95" cm="1">
        <f t="array" aca="1" ref="R196" ca="1">IF(Main!$B$9=0,0,PRODUCT(1-R$128:R$151/Main!$B$9)*R144/(Main!$B$9-R144))</f>
        <v>0</v>
      </c>
      <c r="S196" s="95" cm="1">
        <f t="array" aca="1" ref="S196" ca="1">IF(Main!$B$9=0,0,PRODUCT(1-S$128:S$151/Main!$B$9)*S144/(Main!$B$9-S144))</f>
        <v>0</v>
      </c>
      <c r="T196" s="95" cm="1">
        <f t="array" aca="1" ref="T196" ca="1">IF(Main!$B$9=0,0,PRODUCT(1-T$128:T$151/Main!$B$9)*T144/(Main!$B$9-T144))</f>
        <v>0</v>
      </c>
      <c r="U196" s="95" cm="1">
        <f t="array" aca="1" ref="U196" ca="1">IF(Main!$B$9=0,0,PRODUCT(1-U$128:U$151/Main!$B$9)*U144/(Main!$B$9-U144))</f>
        <v>0</v>
      </c>
      <c r="V196" s="95" cm="1">
        <f t="array" aca="1" ref="V196" ca="1">IF(Main!$B$9=0,0,PRODUCT(1-V$128:V$151/Main!$B$9)*V144/(Main!$B$9-V144))</f>
        <v>0</v>
      </c>
      <c r="W196" s="95" cm="1">
        <f t="array" aca="1" ref="W196" ca="1">IF(Main!$B$9=0,0,PRODUCT(1-W$128:W$151/Main!$B$9)*W144/(Main!$B$9-W144))</f>
        <v>0</v>
      </c>
      <c r="X196" s="95" cm="1">
        <f t="array" aca="1" ref="X196" ca="1">IF(Main!$B$9=0,0,PRODUCT(1-X$128:X$151/Main!$B$9)*X144/(Main!$B$9-X144))</f>
        <v>0</v>
      </c>
      <c r="Y196" s="95" cm="1">
        <f t="array" aca="1" ref="Y196" ca="1">IF(Main!$B$9=0,0,PRODUCT(1-Y$128:Y$151/Main!$B$9)*Y144/(Main!$B$9-Y144))</f>
        <v>0</v>
      </c>
      <c r="Z196" s="95" cm="1">
        <f t="array" aca="1" ref="Z196" ca="1">IF(Main!$B$9=0,0,PRODUCT(1-Z$128:Z$151/Main!$B$9)*Z144/(Main!$B$9-Z144))</f>
        <v>0</v>
      </c>
      <c r="AA196" s="95" cm="1">
        <f t="array" aca="1" ref="AA196" ca="1">IF(Main!$B$9=0,0,PRODUCT(1-AA$128:AA$151/Main!$B$9)*AA144/(Main!$B$9-AA144))</f>
        <v>0</v>
      </c>
      <c r="AB196" s="95" cm="1">
        <f t="array" aca="1" ref="AB196" ca="1">IF(Main!$B$9=0,0,PRODUCT(1-AB$128:AB$151/Main!$B$9)*AB144/(Main!$B$9-AB144))</f>
        <v>0</v>
      </c>
      <c r="AC196" s="95" cm="1">
        <f t="array" aca="1" ref="AC196" ca="1">IF(Main!$B$9=0,0,PRODUCT(1-AC$128:AC$151/Main!$B$9)*AC144/(Main!$B$9-AC144))</f>
        <v>0</v>
      </c>
      <c r="AD196" s="95" cm="1">
        <f t="array" aca="1" ref="AD196" ca="1">IF(Main!$B$9=0,0,PRODUCT(1-AD$128:AD$151/Main!$B$9)*AD144/(Main!$B$9-AD144))</f>
        <v>0</v>
      </c>
      <c r="AE196" s="95" cm="1">
        <f t="array" aca="1" ref="AE196" ca="1">IF(Main!$B$9=0,0,PRODUCT(1-AE$128:AE$151/Main!$B$9)*AE144/(Main!$B$9-AE144))</f>
        <v>0</v>
      </c>
      <c r="AF196" s="95" cm="1">
        <f t="array" aca="1" ref="AF196" ca="1">IF(Main!$B$9=0,0,PRODUCT(1-AF$128:AF$151/Main!$B$9)*AF144/(Main!$B$9-AF144))</f>
        <v>0</v>
      </c>
      <c r="AG196" s="95" cm="1">
        <f t="array" aca="1" ref="AG196" ca="1">IF(Main!$B$9=0,0,PRODUCT(1-AG$128:AG$151/Main!$B$9)*AG144/(Main!$B$9-AG144))</f>
        <v>0</v>
      </c>
      <c r="AH196" s="95" cm="1">
        <f t="array" aca="1" ref="AH196" ca="1">IF(Main!$B$9=0,0,PRODUCT(1-AH$128:AH$151/Main!$B$9)*AH144/(Main!$B$9-AH144))</f>
        <v>0</v>
      </c>
      <c r="AI196" s="95" cm="1">
        <f t="array" aca="1" ref="AI196" ca="1">IF(Main!$B$9=0,0,PRODUCT(1-AI$128:AI$151/Main!$B$9)*AI144/(Main!$B$9-AI144))</f>
        <v>0</v>
      </c>
      <c r="AJ196" s="95" cm="1">
        <f t="array" aca="1" ref="AJ196" ca="1">IF(Main!$B$9=0,0,PRODUCT(1-AJ$128:AJ$151/Main!$B$9)*AJ144/(Main!$B$9-AJ144))</f>
        <v>0</v>
      </c>
      <c r="AK196" s="14"/>
      <c r="AL196" s="14"/>
      <c r="AM196" s="95" cm="1">
        <f t="array" ref="AM196">IF(Main!$B$10=0,0,PRODUCT(1-AM$128:AM$151/Main!$B$10)*AM144/(Main!$B$10-AM144))</f>
        <v>0</v>
      </c>
      <c r="AN196" s="95" cm="1">
        <f t="array" ref="AN196">IF(Main!$B$10=0,0,PRODUCT(1-AN$128:AN$151/Main!$B$10)*AN144/(Main!$B$10-AN144))</f>
        <v>0</v>
      </c>
      <c r="AO196" s="95" cm="1">
        <f t="array" ref="AO196">IF(Main!$B$10=0,0,PRODUCT(1-AO$128:AO$151/Main!$B$10)*AO144/(Main!$B$10-AO144))</f>
        <v>0</v>
      </c>
      <c r="AP196" s="95" cm="1">
        <f t="array" ref="AP196">IF(Main!$B$10=0,0,PRODUCT(1-AP$128:AP$151/Main!$B$10)*AP144/(Main!$B$10-AP144))</f>
        <v>0</v>
      </c>
      <c r="AQ196" s="95" cm="1">
        <f t="array" ref="AQ196">IF(Main!$B$10=0,0,PRODUCT(1-AQ$128:AQ$151/Main!$B$10)*AQ144/(Main!$B$10-AQ144))</f>
        <v>0</v>
      </c>
      <c r="AR196" s="95" cm="1">
        <f t="array" ref="AR196">IF(Main!$B$10=0,0,PRODUCT(1-AR$128:AR$151/Main!$B$10)*AR144/(Main!$B$10-AR144))</f>
        <v>0</v>
      </c>
      <c r="AS196" s="95" cm="1">
        <f t="array" ref="AS196">IF(Main!$B$10=0,0,PRODUCT(1-AS$128:AS$151/Main!$B$10)*AS144/(Main!$B$10-AS144))</f>
        <v>0</v>
      </c>
      <c r="AT196" s="95" cm="1">
        <f t="array" ref="AT196">IF(Main!$B$10=0,0,PRODUCT(1-AT$128:AT$151/Main!$B$10)*AT144/(Main!$B$10-AT144))</f>
        <v>0</v>
      </c>
      <c r="AU196" s="95" cm="1">
        <f t="array" ref="AU196">IF(Main!$B$10=0,0,PRODUCT(1-AU$128:AU$151/Main!$B$10)*AU144/(Main!$B$10-AU144))</f>
        <v>0</v>
      </c>
      <c r="AV196" s="95" cm="1">
        <f t="array" ref="AV196">IF(Main!$B$10=0,0,PRODUCT(1-AV$128:AV$151/Main!$B$10)*AV144/(Main!$B$10-AV144))</f>
        <v>0</v>
      </c>
      <c r="AW196" s="95" cm="1">
        <f t="array" ref="AW196">IF(Main!$B$10=0,0,PRODUCT(1-AW$128:AW$151/Main!$B$10)*AW144/(Main!$B$10-AW144))</f>
        <v>0</v>
      </c>
      <c r="AX196" s="95" cm="1">
        <f t="array" ref="AX196">IF(Main!$B$10=0,0,PRODUCT(1-AX$128:AX$151/Main!$B$10)*AX144/(Main!$B$10-AX144))</f>
        <v>0</v>
      </c>
      <c r="AY196" s="95" cm="1">
        <f t="array" ref="AY196">IF(Main!$B$10=0,0,PRODUCT(1-AY$128:AY$151/Main!$B$10)*AY144/(Main!$B$10-AY144))</f>
        <v>0</v>
      </c>
      <c r="AZ196" s="95" cm="1">
        <f t="array" ref="AZ196">IF(Main!$B$10=0,0,PRODUCT(1-AZ$128:AZ$151/Main!$B$10)*AZ144/(Main!$B$10-AZ144))</f>
        <v>0</v>
      </c>
      <c r="BA196" s="95" cm="1">
        <f t="array" ref="BA196">IF(Main!$B$10=0,0,PRODUCT(1-BA$128:BA$151/Main!$B$10)*BA144/(Main!$B$10-BA144))</f>
        <v>0</v>
      </c>
      <c r="BB196" s="95" cm="1">
        <f t="array" ref="BB196">IF(Main!$B$10=0,0,PRODUCT(1-BB$128:BB$151/Main!$B$10)*BB144/(Main!$B$10-BB144))</f>
        <v>0</v>
      </c>
      <c r="BC196" s="95" cm="1">
        <f t="array" ref="BC196">IF(Main!$B$10=0,0,PRODUCT(1-BC$128:BC$151/Main!$B$10)*BC144/(Main!$B$10-BC144))</f>
        <v>0</v>
      </c>
      <c r="BD196" s="95" cm="1">
        <f t="array" ref="BD196">IF(Main!$B$10=0,0,PRODUCT(1-BD$128:BD$151/Main!$B$10)*BD144/(Main!$B$10-BD144))</f>
        <v>0</v>
      </c>
      <c r="BE196" s="95" cm="1">
        <f t="array" ref="BE196">IF(Main!$B$10=0,0,PRODUCT(1-BE$128:BE$151/Main!$B$10)*BE144/(Main!$B$10-BE144))</f>
        <v>0</v>
      </c>
      <c r="BF196" s="95" cm="1">
        <f t="array" ref="BF196">IF(Main!$B$10=0,0,PRODUCT(1-BF$128:BF$151/Main!$B$10)*BF144/(Main!$B$10-BF144))</f>
        <v>0</v>
      </c>
      <c r="BG196" s="95" cm="1">
        <f t="array" ref="BG196">IF(Main!$B$10=0,0,PRODUCT(1-BG$128:BG$151/Main!$B$10)*BG144/(Main!$B$10-BG144))</f>
        <v>0</v>
      </c>
      <c r="BH196" s="95" cm="1">
        <f t="array" ref="BH196">IF(Main!$B$10=0,0,PRODUCT(1-BH$128:BH$151/Main!$B$10)*BH144/(Main!$B$10-BH144))</f>
        <v>0</v>
      </c>
      <c r="BI196" s="95" cm="1">
        <f t="array" ref="BI196">IF(Main!$B$10=0,0,PRODUCT(1-BI$128:BI$151/Main!$B$10)*BI144/(Main!$B$10-BI144))</f>
        <v>0</v>
      </c>
      <c r="BJ196" s="95" cm="1">
        <f t="array" ref="BJ196">IF(Main!$B$10=0,0,PRODUCT(1-BJ$128:BJ$151/Main!$B$10)*BJ144/(Main!$B$10-BJ144))</f>
        <v>0</v>
      </c>
      <c r="BK196" s="95" cm="1">
        <f t="array" ref="BK196">IF(Main!$B$10=0,0,PRODUCT(1-BK$128:BK$151/Main!$B$10)*BK144/(Main!$B$10-BK144))</f>
        <v>0</v>
      </c>
      <c r="BL196" s="95" cm="1">
        <f t="array" ref="BL196">IF(Main!$B$10=0,0,PRODUCT(1-BL$128:BL$151/Main!$B$10)*BL144/(Main!$B$10-BL144))</f>
        <v>0</v>
      </c>
      <c r="BM196" s="95" cm="1">
        <f t="array" ref="BM196">IF(Main!$B$10=0,0,PRODUCT(1-BM$128:BM$151/Main!$B$10)*BM144/(Main!$B$10-BM144))</f>
        <v>0</v>
      </c>
      <c r="BN196" s="95" cm="1">
        <f t="array" ref="BN196">IF(Main!$B$10=0,0,PRODUCT(1-BN$128:BN$151/Main!$B$10)*BN144/(Main!$B$10-BN144))</f>
        <v>0</v>
      </c>
      <c r="BO196" s="95" cm="1">
        <f t="array" ref="BO196">IF(Main!$B$10=0,0,PRODUCT(1-BO$128:BO$151/Main!$B$10)*BO144/(Main!$B$10-BO144))</f>
        <v>0</v>
      </c>
      <c r="BP196" s="95" cm="1">
        <f t="array" ref="BP196">IF(Main!$B$10=0,0,PRODUCT(1-BP$128:BP$151/Main!$B$10)*BP144/(Main!$B$10-BP144))</f>
        <v>0</v>
      </c>
      <c r="BQ196" s="95" cm="1">
        <f t="array" ref="BQ196">IF(Main!$B$10=0,0,PRODUCT(1-BQ$128:BQ$151/Main!$B$10)*BQ144/(Main!$B$10-BQ144))</f>
        <v>0</v>
      </c>
      <c r="BR196" s="95" cm="1">
        <f t="array" ref="BR196">IF(Main!$B$10=0,0,PRODUCT(1-BR$128:BR$151/Main!$B$10)*BR144/(Main!$B$10-BR144))</f>
        <v>0</v>
      </c>
    </row>
    <row r="197" spans="2:70" ht="10.5" x14ac:dyDescent="0.25">
      <c r="B197" s="8" t="s">
        <v>183</v>
      </c>
      <c r="C197" s="8"/>
      <c r="D197" s="8"/>
      <c r="E197" s="95" cm="1">
        <f t="array" aca="1" ref="E197" ca="1">IF(Main!$B$9=0,0,PRODUCT(1-E$128:E$151/Main!$B$9)*E145/(Main!$B$9-E145))</f>
        <v>0</v>
      </c>
      <c r="F197" s="95" cm="1">
        <f t="array" aca="1" ref="F197" ca="1">IF(Main!$B$9=0,0,PRODUCT(1-F$128:F$151/Main!$B$9)*F145/(Main!$B$9-F145))</f>
        <v>0</v>
      </c>
      <c r="G197" s="95" cm="1">
        <f t="array" aca="1" ref="G197" ca="1">IF(Main!$B$9=0,0,PRODUCT(1-G$128:G$151/Main!$B$9)*G145/(Main!$B$9-G145))</f>
        <v>0</v>
      </c>
      <c r="H197" s="95" cm="1">
        <f t="array" aca="1" ref="H197" ca="1">IF(Main!$B$9=0,0,PRODUCT(1-H$128:H$151/Main!$B$9)*H145/(Main!$B$9-H145))</f>
        <v>0</v>
      </c>
      <c r="I197" s="95" cm="1">
        <f t="array" aca="1" ref="I197" ca="1">IF(Main!$B$9=0,0,PRODUCT(1-I$128:I$151/Main!$B$9)*I145/(Main!$B$9-I145))</f>
        <v>0</v>
      </c>
      <c r="J197" s="95" cm="1">
        <f t="array" aca="1" ref="J197" ca="1">IF(Main!$B$9=0,0,PRODUCT(1-J$128:J$151/Main!$B$9)*J145/(Main!$B$9-J145))</f>
        <v>0</v>
      </c>
      <c r="K197" s="95" cm="1">
        <f t="array" aca="1" ref="K197" ca="1">IF(Main!$B$9=0,0,PRODUCT(1-K$128:K$151/Main!$B$9)*K145/(Main!$B$9-K145))</f>
        <v>0</v>
      </c>
      <c r="L197" s="95" cm="1">
        <f t="array" aca="1" ref="L197" ca="1">IF(Main!$B$9=0,0,PRODUCT(1-L$128:L$151/Main!$B$9)*L145/(Main!$B$9-L145))</f>
        <v>0</v>
      </c>
      <c r="M197" s="95" cm="1">
        <f t="array" aca="1" ref="M197" ca="1">IF(Main!$B$9=0,0,PRODUCT(1-M$128:M$151/Main!$B$9)*M145/(Main!$B$9-M145))</f>
        <v>0</v>
      </c>
      <c r="N197" s="95" cm="1">
        <f t="array" aca="1" ref="N197" ca="1">IF(Main!$B$9=0,0,PRODUCT(1-N$128:N$151/Main!$B$9)*N145/(Main!$B$9-N145))</f>
        <v>0</v>
      </c>
      <c r="O197" s="95" cm="1">
        <f t="array" aca="1" ref="O197" ca="1">IF(Main!$B$9=0,0,PRODUCT(1-O$128:O$151/Main!$B$9)*O145/(Main!$B$9-O145))</f>
        <v>0</v>
      </c>
      <c r="P197" s="95" cm="1">
        <f t="array" aca="1" ref="P197" ca="1">IF(Main!$B$9=0,0,PRODUCT(1-P$128:P$151/Main!$B$9)*P145/(Main!$B$9-P145))</f>
        <v>0</v>
      </c>
      <c r="Q197" s="95" cm="1">
        <f t="array" aca="1" ref="Q197" ca="1">IF(Main!$B$9=0,0,PRODUCT(1-Q$128:Q$151/Main!$B$9)*Q145/(Main!$B$9-Q145))</f>
        <v>0</v>
      </c>
      <c r="R197" s="95" cm="1">
        <f t="array" aca="1" ref="R197" ca="1">IF(Main!$B$9=0,0,PRODUCT(1-R$128:R$151/Main!$B$9)*R145/(Main!$B$9-R145))</f>
        <v>0</v>
      </c>
      <c r="S197" s="95" cm="1">
        <f t="array" aca="1" ref="S197" ca="1">IF(Main!$B$9=0,0,PRODUCT(1-S$128:S$151/Main!$B$9)*S145/(Main!$B$9-S145))</f>
        <v>0</v>
      </c>
      <c r="T197" s="95" cm="1">
        <f t="array" aca="1" ref="T197" ca="1">IF(Main!$B$9=0,0,PRODUCT(1-T$128:T$151/Main!$B$9)*T145/(Main!$B$9-T145))</f>
        <v>0</v>
      </c>
      <c r="U197" s="95" cm="1">
        <f t="array" aca="1" ref="U197" ca="1">IF(Main!$B$9=0,0,PRODUCT(1-U$128:U$151/Main!$B$9)*U145/(Main!$B$9-U145))</f>
        <v>0</v>
      </c>
      <c r="V197" s="95" cm="1">
        <f t="array" aca="1" ref="V197" ca="1">IF(Main!$B$9=0,0,PRODUCT(1-V$128:V$151/Main!$B$9)*V145/(Main!$B$9-V145))</f>
        <v>0</v>
      </c>
      <c r="W197" s="95" cm="1">
        <f t="array" aca="1" ref="W197" ca="1">IF(Main!$B$9=0,0,PRODUCT(1-W$128:W$151/Main!$B$9)*W145/(Main!$B$9-W145))</f>
        <v>0</v>
      </c>
      <c r="X197" s="95" cm="1">
        <f t="array" aca="1" ref="X197" ca="1">IF(Main!$B$9=0,0,PRODUCT(1-X$128:X$151/Main!$B$9)*X145/(Main!$B$9-X145))</f>
        <v>0</v>
      </c>
      <c r="Y197" s="95" cm="1">
        <f t="array" aca="1" ref="Y197" ca="1">IF(Main!$B$9=0,0,PRODUCT(1-Y$128:Y$151/Main!$B$9)*Y145/(Main!$B$9-Y145))</f>
        <v>0</v>
      </c>
      <c r="Z197" s="95" cm="1">
        <f t="array" aca="1" ref="Z197" ca="1">IF(Main!$B$9=0,0,PRODUCT(1-Z$128:Z$151/Main!$B$9)*Z145/(Main!$B$9-Z145))</f>
        <v>0</v>
      </c>
      <c r="AA197" s="95" cm="1">
        <f t="array" aca="1" ref="AA197" ca="1">IF(Main!$B$9=0,0,PRODUCT(1-AA$128:AA$151/Main!$B$9)*AA145/(Main!$B$9-AA145))</f>
        <v>0</v>
      </c>
      <c r="AB197" s="95" cm="1">
        <f t="array" aca="1" ref="AB197" ca="1">IF(Main!$B$9=0,0,PRODUCT(1-AB$128:AB$151/Main!$B$9)*AB145/(Main!$B$9-AB145))</f>
        <v>0</v>
      </c>
      <c r="AC197" s="95" cm="1">
        <f t="array" aca="1" ref="AC197" ca="1">IF(Main!$B$9=0,0,PRODUCT(1-AC$128:AC$151/Main!$B$9)*AC145/(Main!$B$9-AC145))</f>
        <v>0</v>
      </c>
      <c r="AD197" s="95" cm="1">
        <f t="array" aca="1" ref="AD197" ca="1">IF(Main!$B$9=0,0,PRODUCT(1-AD$128:AD$151/Main!$B$9)*AD145/(Main!$B$9-AD145))</f>
        <v>0</v>
      </c>
      <c r="AE197" s="95" cm="1">
        <f t="array" aca="1" ref="AE197" ca="1">IF(Main!$B$9=0,0,PRODUCT(1-AE$128:AE$151/Main!$B$9)*AE145/(Main!$B$9-AE145))</f>
        <v>0</v>
      </c>
      <c r="AF197" s="95" cm="1">
        <f t="array" aca="1" ref="AF197" ca="1">IF(Main!$B$9=0,0,PRODUCT(1-AF$128:AF$151/Main!$B$9)*AF145/(Main!$B$9-AF145))</f>
        <v>0</v>
      </c>
      <c r="AG197" s="95" cm="1">
        <f t="array" aca="1" ref="AG197" ca="1">IF(Main!$B$9=0,0,PRODUCT(1-AG$128:AG$151/Main!$B$9)*AG145/(Main!$B$9-AG145))</f>
        <v>0</v>
      </c>
      <c r="AH197" s="95" cm="1">
        <f t="array" aca="1" ref="AH197" ca="1">IF(Main!$B$9=0,0,PRODUCT(1-AH$128:AH$151/Main!$B$9)*AH145/(Main!$B$9-AH145))</f>
        <v>0</v>
      </c>
      <c r="AI197" s="95" cm="1">
        <f t="array" aca="1" ref="AI197" ca="1">IF(Main!$B$9=0,0,PRODUCT(1-AI$128:AI$151/Main!$B$9)*AI145/(Main!$B$9-AI145))</f>
        <v>0</v>
      </c>
      <c r="AJ197" s="95" cm="1">
        <f t="array" aca="1" ref="AJ197" ca="1">IF(Main!$B$9=0,0,PRODUCT(1-AJ$128:AJ$151/Main!$B$9)*AJ145/(Main!$B$9-AJ145))</f>
        <v>0</v>
      </c>
      <c r="AK197" s="14"/>
      <c r="AL197" s="14"/>
      <c r="AM197" s="95" cm="1">
        <f t="array" ref="AM197">IF(Main!$B$10=0,0,PRODUCT(1-AM$128:AM$151/Main!$B$10)*AM145/(Main!$B$10-AM145))</f>
        <v>0</v>
      </c>
      <c r="AN197" s="95" cm="1">
        <f t="array" ref="AN197">IF(Main!$B$10=0,0,PRODUCT(1-AN$128:AN$151/Main!$B$10)*AN145/(Main!$B$10-AN145))</f>
        <v>0</v>
      </c>
      <c r="AO197" s="95" cm="1">
        <f t="array" ref="AO197">IF(Main!$B$10=0,0,PRODUCT(1-AO$128:AO$151/Main!$B$10)*AO145/(Main!$B$10-AO145))</f>
        <v>0</v>
      </c>
      <c r="AP197" s="95" cm="1">
        <f t="array" ref="AP197">IF(Main!$B$10=0,0,PRODUCT(1-AP$128:AP$151/Main!$B$10)*AP145/(Main!$B$10-AP145))</f>
        <v>0</v>
      </c>
      <c r="AQ197" s="95" cm="1">
        <f t="array" ref="AQ197">IF(Main!$B$10=0,0,PRODUCT(1-AQ$128:AQ$151/Main!$B$10)*AQ145/(Main!$B$10-AQ145))</f>
        <v>0</v>
      </c>
      <c r="AR197" s="95" cm="1">
        <f t="array" ref="AR197">IF(Main!$B$10=0,0,PRODUCT(1-AR$128:AR$151/Main!$B$10)*AR145/(Main!$B$10-AR145))</f>
        <v>0</v>
      </c>
      <c r="AS197" s="95" cm="1">
        <f t="array" ref="AS197">IF(Main!$B$10=0,0,PRODUCT(1-AS$128:AS$151/Main!$B$10)*AS145/(Main!$B$10-AS145))</f>
        <v>0</v>
      </c>
      <c r="AT197" s="95" cm="1">
        <f t="array" ref="AT197">IF(Main!$B$10=0,0,PRODUCT(1-AT$128:AT$151/Main!$B$10)*AT145/(Main!$B$10-AT145))</f>
        <v>0</v>
      </c>
      <c r="AU197" s="95" cm="1">
        <f t="array" ref="AU197">IF(Main!$B$10=0,0,PRODUCT(1-AU$128:AU$151/Main!$B$10)*AU145/(Main!$B$10-AU145))</f>
        <v>0</v>
      </c>
      <c r="AV197" s="95" cm="1">
        <f t="array" ref="AV197">IF(Main!$B$10=0,0,PRODUCT(1-AV$128:AV$151/Main!$B$10)*AV145/(Main!$B$10-AV145))</f>
        <v>0</v>
      </c>
      <c r="AW197" s="95" cm="1">
        <f t="array" ref="AW197">IF(Main!$B$10=0,0,PRODUCT(1-AW$128:AW$151/Main!$B$10)*AW145/(Main!$B$10-AW145))</f>
        <v>0</v>
      </c>
      <c r="AX197" s="95" cm="1">
        <f t="array" ref="AX197">IF(Main!$B$10=0,0,PRODUCT(1-AX$128:AX$151/Main!$B$10)*AX145/(Main!$B$10-AX145))</f>
        <v>0</v>
      </c>
      <c r="AY197" s="95" cm="1">
        <f t="array" ref="AY197">IF(Main!$B$10=0,0,PRODUCT(1-AY$128:AY$151/Main!$B$10)*AY145/(Main!$B$10-AY145))</f>
        <v>0</v>
      </c>
      <c r="AZ197" s="95" cm="1">
        <f t="array" ref="AZ197">IF(Main!$B$10=0,0,PRODUCT(1-AZ$128:AZ$151/Main!$B$10)*AZ145/(Main!$B$10-AZ145))</f>
        <v>0</v>
      </c>
      <c r="BA197" s="95" cm="1">
        <f t="array" ref="BA197">IF(Main!$B$10=0,0,PRODUCT(1-BA$128:BA$151/Main!$B$10)*BA145/(Main!$B$10-BA145))</f>
        <v>0</v>
      </c>
      <c r="BB197" s="95" cm="1">
        <f t="array" ref="BB197">IF(Main!$B$10=0,0,PRODUCT(1-BB$128:BB$151/Main!$B$10)*BB145/(Main!$B$10-BB145))</f>
        <v>0</v>
      </c>
      <c r="BC197" s="95" cm="1">
        <f t="array" ref="BC197">IF(Main!$B$10=0,0,PRODUCT(1-BC$128:BC$151/Main!$B$10)*BC145/(Main!$B$10-BC145))</f>
        <v>0</v>
      </c>
      <c r="BD197" s="95" cm="1">
        <f t="array" ref="BD197">IF(Main!$B$10=0,0,PRODUCT(1-BD$128:BD$151/Main!$B$10)*BD145/(Main!$B$10-BD145))</f>
        <v>0</v>
      </c>
      <c r="BE197" s="95" cm="1">
        <f t="array" ref="BE197">IF(Main!$B$10=0,0,PRODUCT(1-BE$128:BE$151/Main!$B$10)*BE145/(Main!$B$10-BE145))</f>
        <v>0</v>
      </c>
      <c r="BF197" s="95" cm="1">
        <f t="array" ref="BF197">IF(Main!$B$10=0,0,PRODUCT(1-BF$128:BF$151/Main!$B$10)*BF145/(Main!$B$10-BF145))</f>
        <v>0</v>
      </c>
      <c r="BG197" s="95" cm="1">
        <f t="array" ref="BG197">IF(Main!$B$10=0,0,PRODUCT(1-BG$128:BG$151/Main!$B$10)*BG145/(Main!$B$10-BG145))</f>
        <v>0</v>
      </c>
      <c r="BH197" s="95" cm="1">
        <f t="array" ref="BH197">IF(Main!$B$10=0,0,PRODUCT(1-BH$128:BH$151/Main!$B$10)*BH145/(Main!$B$10-BH145))</f>
        <v>0</v>
      </c>
      <c r="BI197" s="95" cm="1">
        <f t="array" ref="BI197">IF(Main!$B$10=0,0,PRODUCT(1-BI$128:BI$151/Main!$B$10)*BI145/(Main!$B$10-BI145))</f>
        <v>0</v>
      </c>
      <c r="BJ197" s="95" cm="1">
        <f t="array" ref="BJ197">IF(Main!$B$10=0,0,PRODUCT(1-BJ$128:BJ$151/Main!$B$10)*BJ145/(Main!$B$10-BJ145))</f>
        <v>0</v>
      </c>
      <c r="BK197" s="95" cm="1">
        <f t="array" ref="BK197">IF(Main!$B$10=0,0,PRODUCT(1-BK$128:BK$151/Main!$B$10)*BK145/(Main!$B$10-BK145))</f>
        <v>0</v>
      </c>
      <c r="BL197" s="95" cm="1">
        <f t="array" ref="BL197">IF(Main!$B$10=0,0,PRODUCT(1-BL$128:BL$151/Main!$B$10)*BL145/(Main!$B$10-BL145))</f>
        <v>0</v>
      </c>
      <c r="BM197" s="95" cm="1">
        <f t="array" ref="BM197">IF(Main!$B$10=0,0,PRODUCT(1-BM$128:BM$151/Main!$B$10)*BM145/(Main!$B$10-BM145))</f>
        <v>0</v>
      </c>
      <c r="BN197" s="95" cm="1">
        <f t="array" ref="BN197">IF(Main!$B$10=0,0,PRODUCT(1-BN$128:BN$151/Main!$B$10)*BN145/(Main!$B$10-BN145))</f>
        <v>0</v>
      </c>
      <c r="BO197" s="95" cm="1">
        <f t="array" ref="BO197">IF(Main!$B$10=0,0,PRODUCT(1-BO$128:BO$151/Main!$B$10)*BO145/(Main!$B$10-BO145))</f>
        <v>0</v>
      </c>
      <c r="BP197" s="95" cm="1">
        <f t="array" ref="BP197">IF(Main!$B$10=0,0,PRODUCT(1-BP$128:BP$151/Main!$B$10)*BP145/(Main!$B$10-BP145))</f>
        <v>0</v>
      </c>
      <c r="BQ197" s="95" cm="1">
        <f t="array" ref="BQ197">IF(Main!$B$10=0,0,PRODUCT(1-BQ$128:BQ$151/Main!$B$10)*BQ145/(Main!$B$10-BQ145))</f>
        <v>0</v>
      </c>
      <c r="BR197" s="95" cm="1">
        <f t="array" ref="BR197">IF(Main!$B$10=0,0,PRODUCT(1-BR$128:BR$151/Main!$B$10)*BR145/(Main!$B$10-BR145))</f>
        <v>0</v>
      </c>
    </row>
    <row r="198" spans="2:70" ht="10.5" x14ac:dyDescent="0.25">
      <c r="B198" s="8" t="s">
        <v>184</v>
      </c>
      <c r="C198" s="8"/>
      <c r="D198" s="8"/>
      <c r="E198" s="95" cm="1">
        <f t="array" aca="1" ref="E198" ca="1">IF(Main!$B$9=0,0,PRODUCT(1-E$128:E$151/Main!$B$9)*E146/(Main!$B$9-E146))</f>
        <v>0</v>
      </c>
      <c r="F198" s="95" cm="1">
        <f t="array" aca="1" ref="F198" ca="1">IF(Main!$B$9=0,0,PRODUCT(1-F$128:F$151/Main!$B$9)*F146/(Main!$B$9-F146))</f>
        <v>0</v>
      </c>
      <c r="G198" s="95" cm="1">
        <f t="array" aca="1" ref="G198" ca="1">IF(Main!$B$9=0,0,PRODUCT(1-G$128:G$151/Main!$B$9)*G146/(Main!$B$9-G146))</f>
        <v>0</v>
      </c>
      <c r="H198" s="95" cm="1">
        <f t="array" aca="1" ref="H198" ca="1">IF(Main!$B$9=0,0,PRODUCT(1-H$128:H$151/Main!$B$9)*H146/(Main!$B$9-H146))</f>
        <v>0</v>
      </c>
      <c r="I198" s="95" cm="1">
        <f t="array" aca="1" ref="I198" ca="1">IF(Main!$B$9=0,0,PRODUCT(1-I$128:I$151/Main!$B$9)*I146/(Main!$B$9-I146))</f>
        <v>0</v>
      </c>
      <c r="J198" s="95" cm="1">
        <f t="array" aca="1" ref="J198" ca="1">IF(Main!$B$9=0,0,PRODUCT(1-J$128:J$151/Main!$B$9)*J146/(Main!$B$9-J146))</f>
        <v>0</v>
      </c>
      <c r="K198" s="95" cm="1">
        <f t="array" aca="1" ref="K198" ca="1">IF(Main!$B$9=0,0,PRODUCT(1-K$128:K$151/Main!$B$9)*K146/(Main!$B$9-K146))</f>
        <v>0</v>
      </c>
      <c r="L198" s="95" cm="1">
        <f t="array" aca="1" ref="L198" ca="1">IF(Main!$B$9=0,0,PRODUCT(1-L$128:L$151/Main!$B$9)*L146/(Main!$B$9-L146))</f>
        <v>0</v>
      </c>
      <c r="M198" s="95" cm="1">
        <f t="array" aca="1" ref="M198" ca="1">IF(Main!$B$9=0,0,PRODUCT(1-M$128:M$151/Main!$B$9)*M146/(Main!$B$9-M146))</f>
        <v>0</v>
      </c>
      <c r="N198" s="95" cm="1">
        <f t="array" aca="1" ref="N198" ca="1">IF(Main!$B$9=0,0,PRODUCT(1-N$128:N$151/Main!$B$9)*N146/(Main!$B$9-N146))</f>
        <v>0</v>
      </c>
      <c r="O198" s="95" cm="1">
        <f t="array" aca="1" ref="O198" ca="1">IF(Main!$B$9=0,0,PRODUCT(1-O$128:O$151/Main!$B$9)*O146/(Main!$B$9-O146))</f>
        <v>0</v>
      </c>
      <c r="P198" s="95" cm="1">
        <f t="array" aca="1" ref="P198" ca="1">IF(Main!$B$9=0,0,PRODUCT(1-P$128:P$151/Main!$B$9)*P146/(Main!$B$9-P146))</f>
        <v>0</v>
      </c>
      <c r="Q198" s="95" cm="1">
        <f t="array" aca="1" ref="Q198" ca="1">IF(Main!$B$9=0,0,PRODUCT(1-Q$128:Q$151/Main!$B$9)*Q146/(Main!$B$9-Q146))</f>
        <v>0</v>
      </c>
      <c r="R198" s="95" cm="1">
        <f t="array" aca="1" ref="R198" ca="1">IF(Main!$B$9=0,0,PRODUCT(1-R$128:R$151/Main!$B$9)*R146/(Main!$B$9-R146))</f>
        <v>0</v>
      </c>
      <c r="S198" s="95" cm="1">
        <f t="array" aca="1" ref="S198" ca="1">IF(Main!$B$9=0,0,PRODUCT(1-S$128:S$151/Main!$B$9)*S146/(Main!$B$9-S146))</f>
        <v>0</v>
      </c>
      <c r="T198" s="95" cm="1">
        <f t="array" aca="1" ref="T198" ca="1">IF(Main!$B$9=0,0,PRODUCT(1-T$128:T$151/Main!$B$9)*T146/(Main!$B$9-T146))</f>
        <v>0</v>
      </c>
      <c r="U198" s="95" cm="1">
        <f t="array" aca="1" ref="U198" ca="1">IF(Main!$B$9=0,0,PRODUCT(1-U$128:U$151/Main!$B$9)*U146/(Main!$B$9-U146))</f>
        <v>0</v>
      </c>
      <c r="V198" s="95" cm="1">
        <f t="array" aca="1" ref="V198" ca="1">IF(Main!$B$9=0,0,PRODUCT(1-V$128:V$151/Main!$B$9)*V146/(Main!$B$9-V146))</f>
        <v>0</v>
      </c>
      <c r="W198" s="95" cm="1">
        <f t="array" aca="1" ref="W198" ca="1">IF(Main!$B$9=0,0,PRODUCT(1-W$128:W$151/Main!$B$9)*W146/(Main!$B$9-W146))</f>
        <v>0</v>
      </c>
      <c r="X198" s="95" cm="1">
        <f t="array" aca="1" ref="X198" ca="1">IF(Main!$B$9=0,0,PRODUCT(1-X$128:X$151/Main!$B$9)*X146/(Main!$B$9-X146))</f>
        <v>0</v>
      </c>
      <c r="Y198" s="95" cm="1">
        <f t="array" aca="1" ref="Y198" ca="1">IF(Main!$B$9=0,0,PRODUCT(1-Y$128:Y$151/Main!$B$9)*Y146/(Main!$B$9-Y146))</f>
        <v>0</v>
      </c>
      <c r="Z198" s="95" cm="1">
        <f t="array" aca="1" ref="Z198" ca="1">IF(Main!$B$9=0,0,PRODUCT(1-Z$128:Z$151/Main!$B$9)*Z146/(Main!$B$9-Z146))</f>
        <v>0</v>
      </c>
      <c r="AA198" s="95" cm="1">
        <f t="array" aca="1" ref="AA198" ca="1">IF(Main!$B$9=0,0,PRODUCT(1-AA$128:AA$151/Main!$B$9)*AA146/(Main!$B$9-AA146))</f>
        <v>0</v>
      </c>
      <c r="AB198" s="95" cm="1">
        <f t="array" aca="1" ref="AB198" ca="1">IF(Main!$B$9=0,0,PRODUCT(1-AB$128:AB$151/Main!$B$9)*AB146/(Main!$B$9-AB146))</f>
        <v>0</v>
      </c>
      <c r="AC198" s="95" cm="1">
        <f t="array" aca="1" ref="AC198" ca="1">IF(Main!$B$9=0,0,PRODUCT(1-AC$128:AC$151/Main!$B$9)*AC146/(Main!$B$9-AC146))</f>
        <v>0</v>
      </c>
      <c r="AD198" s="95" cm="1">
        <f t="array" aca="1" ref="AD198" ca="1">IF(Main!$B$9=0,0,PRODUCT(1-AD$128:AD$151/Main!$B$9)*AD146/(Main!$B$9-AD146))</f>
        <v>0</v>
      </c>
      <c r="AE198" s="95" cm="1">
        <f t="array" aca="1" ref="AE198" ca="1">IF(Main!$B$9=0,0,PRODUCT(1-AE$128:AE$151/Main!$B$9)*AE146/(Main!$B$9-AE146))</f>
        <v>0</v>
      </c>
      <c r="AF198" s="95" cm="1">
        <f t="array" aca="1" ref="AF198" ca="1">IF(Main!$B$9=0,0,PRODUCT(1-AF$128:AF$151/Main!$B$9)*AF146/(Main!$B$9-AF146))</f>
        <v>0</v>
      </c>
      <c r="AG198" s="95" cm="1">
        <f t="array" aca="1" ref="AG198" ca="1">IF(Main!$B$9=0,0,PRODUCT(1-AG$128:AG$151/Main!$B$9)*AG146/(Main!$B$9-AG146))</f>
        <v>0</v>
      </c>
      <c r="AH198" s="95" cm="1">
        <f t="array" aca="1" ref="AH198" ca="1">IF(Main!$B$9=0,0,PRODUCT(1-AH$128:AH$151/Main!$B$9)*AH146/(Main!$B$9-AH146))</f>
        <v>0</v>
      </c>
      <c r="AI198" s="95" cm="1">
        <f t="array" aca="1" ref="AI198" ca="1">IF(Main!$B$9=0,0,PRODUCT(1-AI$128:AI$151/Main!$B$9)*AI146/(Main!$B$9-AI146))</f>
        <v>0</v>
      </c>
      <c r="AJ198" s="95" cm="1">
        <f t="array" aca="1" ref="AJ198" ca="1">IF(Main!$B$9=0,0,PRODUCT(1-AJ$128:AJ$151/Main!$B$9)*AJ146/(Main!$B$9-AJ146))</f>
        <v>0</v>
      </c>
      <c r="AK198" s="14"/>
      <c r="AL198" s="14"/>
      <c r="AM198" s="95" cm="1">
        <f t="array" ref="AM198">IF(Main!$B$10=0,0,PRODUCT(1-AM$128:AM$151/Main!$B$10)*AM146/(Main!$B$10-AM146))</f>
        <v>0</v>
      </c>
      <c r="AN198" s="95" cm="1">
        <f t="array" ref="AN198">IF(Main!$B$10=0,0,PRODUCT(1-AN$128:AN$151/Main!$B$10)*AN146/(Main!$B$10-AN146))</f>
        <v>0</v>
      </c>
      <c r="AO198" s="95" cm="1">
        <f t="array" ref="AO198">IF(Main!$B$10=0,0,PRODUCT(1-AO$128:AO$151/Main!$B$10)*AO146/(Main!$B$10-AO146))</f>
        <v>0</v>
      </c>
      <c r="AP198" s="95" cm="1">
        <f t="array" ref="AP198">IF(Main!$B$10=0,0,PRODUCT(1-AP$128:AP$151/Main!$B$10)*AP146/(Main!$B$10-AP146))</f>
        <v>0</v>
      </c>
      <c r="AQ198" s="95" cm="1">
        <f t="array" ref="AQ198">IF(Main!$B$10=0,0,PRODUCT(1-AQ$128:AQ$151/Main!$B$10)*AQ146/(Main!$B$10-AQ146))</f>
        <v>0</v>
      </c>
      <c r="AR198" s="95" cm="1">
        <f t="array" ref="AR198">IF(Main!$B$10=0,0,PRODUCT(1-AR$128:AR$151/Main!$B$10)*AR146/(Main!$B$10-AR146))</f>
        <v>0</v>
      </c>
      <c r="AS198" s="95" cm="1">
        <f t="array" ref="AS198">IF(Main!$B$10=0,0,PRODUCT(1-AS$128:AS$151/Main!$B$10)*AS146/(Main!$B$10-AS146))</f>
        <v>0</v>
      </c>
      <c r="AT198" s="95" cm="1">
        <f t="array" ref="AT198">IF(Main!$B$10=0,0,PRODUCT(1-AT$128:AT$151/Main!$B$10)*AT146/(Main!$B$10-AT146))</f>
        <v>0</v>
      </c>
      <c r="AU198" s="95" cm="1">
        <f t="array" ref="AU198">IF(Main!$B$10=0,0,PRODUCT(1-AU$128:AU$151/Main!$B$10)*AU146/(Main!$B$10-AU146))</f>
        <v>0</v>
      </c>
      <c r="AV198" s="95" cm="1">
        <f t="array" ref="AV198">IF(Main!$B$10=0,0,PRODUCT(1-AV$128:AV$151/Main!$B$10)*AV146/(Main!$B$10-AV146))</f>
        <v>0</v>
      </c>
      <c r="AW198" s="95" cm="1">
        <f t="array" ref="AW198">IF(Main!$B$10=0,0,PRODUCT(1-AW$128:AW$151/Main!$B$10)*AW146/(Main!$B$10-AW146))</f>
        <v>0</v>
      </c>
      <c r="AX198" s="95" cm="1">
        <f t="array" ref="AX198">IF(Main!$B$10=0,0,PRODUCT(1-AX$128:AX$151/Main!$B$10)*AX146/(Main!$B$10-AX146))</f>
        <v>0</v>
      </c>
      <c r="AY198" s="95" cm="1">
        <f t="array" ref="AY198">IF(Main!$B$10=0,0,PRODUCT(1-AY$128:AY$151/Main!$B$10)*AY146/(Main!$B$10-AY146))</f>
        <v>0</v>
      </c>
      <c r="AZ198" s="95" cm="1">
        <f t="array" ref="AZ198">IF(Main!$B$10=0,0,PRODUCT(1-AZ$128:AZ$151/Main!$B$10)*AZ146/(Main!$B$10-AZ146))</f>
        <v>0</v>
      </c>
      <c r="BA198" s="95" cm="1">
        <f t="array" ref="BA198">IF(Main!$B$10=0,0,PRODUCT(1-BA$128:BA$151/Main!$B$10)*BA146/(Main!$B$10-BA146))</f>
        <v>0</v>
      </c>
      <c r="BB198" s="95" cm="1">
        <f t="array" ref="BB198">IF(Main!$B$10=0,0,PRODUCT(1-BB$128:BB$151/Main!$B$10)*BB146/(Main!$B$10-BB146))</f>
        <v>0</v>
      </c>
      <c r="BC198" s="95" cm="1">
        <f t="array" ref="BC198">IF(Main!$B$10=0,0,PRODUCT(1-BC$128:BC$151/Main!$B$10)*BC146/(Main!$B$10-BC146))</f>
        <v>0</v>
      </c>
      <c r="BD198" s="95" cm="1">
        <f t="array" ref="BD198">IF(Main!$B$10=0,0,PRODUCT(1-BD$128:BD$151/Main!$B$10)*BD146/(Main!$B$10-BD146))</f>
        <v>0</v>
      </c>
      <c r="BE198" s="95" cm="1">
        <f t="array" ref="BE198">IF(Main!$B$10=0,0,PRODUCT(1-BE$128:BE$151/Main!$B$10)*BE146/(Main!$B$10-BE146))</f>
        <v>0</v>
      </c>
      <c r="BF198" s="95" cm="1">
        <f t="array" ref="BF198">IF(Main!$B$10=0,0,PRODUCT(1-BF$128:BF$151/Main!$B$10)*BF146/(Main!$B$10-BF146))</f>
        <v>0</v>
      </c>
      <c r="BG198" s="95" cm="1">
        <f t="array" ref="BG198">IF(Main!$B$10=0,0,PRODUCT(1-BG$128:BG$151/Main!$B$10)*BG146/(Main!$B$10-BG146))</f>
        <v>0</v>
      </c>
      <c r="BH198" s="95" cm="1">
        <f t="array" ref="BH198">IF(Main!$B$10=0,0,PRODUCT(1-BH$128:BH$151/Main!$B$10)*BH146/(Main!$B$10-BH146))</f>
        <v>0</v>
      </c>
      <c r="BI198" s="95" cm="1">
        <f t="array" ref="BI198">IF(Main!$B$10=0,0,PRODUCT(1-BI$128:BI$151/Main!$B$10)*BI146/(Main!$B$10-BI146))</f>
        <v>0</v>
      </c>
      <c r="BJ198" s="95" cm="1">
        <f t="array" ref="BJ198">IF(Main!$B$10=0,0,PRODUCT(1-BJ$128:BJ$151/Main!$B$10)*BJ146/(Main!$B$10-BJ146))</f>
        <v>0</v>
      </c>
      <c r="BK198" s="95" cm="1">
        <f t="array" ref="BK198">IF(Main!$B$10=0,0,PRODUCT(1-BK$128:BK$151/Main!$B$10)*BK146/(Main!$B$10-BK146))</f>
        <v>0</v>
      </c>
      <c r="BL198" s="95" cm="1">
        <f t="array" ref="BL198">IF(Main!$B$10=0,0,PRODUCT(1-BL$128:BL$151/Main!$B$10)*BL146/(Main!$B$10-BL146))</f>
        <v>0</v>
      </c>
      <c r="BM198" s="95" cm="1">
        <f t="array" ref="BM198">IF(Main!$B$10=0,0,PRODUCT(1-BM$128:BM$151/Main!$B$10)*BM146/(Main!$B$10-BM146))</f>
        <v>0</v>
      </c>
      <c r="BN198" s="95" cm="1">
        <f t="array" ref="BN198">IF(Main!$B$10=0,0,PRODUCT(1-BN$128:BN$151/Main!$B$10)*BN146/(Main!$B$10-BN146))</f>
        <v>0</v>
      </c>
      <c r="BO198" s="95" cm="1">
        <f t="array" ref="BO198">IF(Main!$B$10=0,0,PRODUCT(1-BO$128:BO$151/Main!$B$10)*BO146/(Main!$B$10-BO146))</f>
        <v>0</v>
      </c>
      <c r="BP198" s="95" cm="1">
        <f t="array" ref="BP198">IF(Main!$B$10=0,0,PRODUCT(1-BP$128:BP$151/Main!$B$10)*BP146/(Main!$B$10-BP146))</f>
        <v>0</v>
      </c>
      <c r="BQ198" s="95" cm="1">
        <f t="array" ref="BQ198">IF(Main!$B$10=0,0,PRODUCT(1-BQ$128:BQ$151/Main!$B$10)*BQ146/(Main!$B$10-BQ146))</f>
        <v>0</v>
      </c>
      <c r="BR198" s="95" cm="1">
        <f t="array" ref="BR198">IF(Main!$B$10=0,0,PRODUCT(1-BR$128:BR$151/Main!$B$10)*BR146/(Main!$B$10-BR146))</f>
        <v>0</v>
      </c>
    </row>
    <row r="199" spans="2:70" ht="10.5" x14ac:dyDescent="0.25">
      <c r="B199" s="8" t="s">
        <v>185</v>
      </c>
      <c r="C199" s="8"/>
      <c r="D199" s="8"/>
      <c r="E199" s="95" cm="1">
        <f t="array" aca="1" ref="E199" ca="1">IF(Main!$B$9=0,0,PRODUCT(1-E$128:E$151/Main!$B$9)*E147/(Main!$B$9-E147))</f>
        <v>0</v>
      </c>
      <c r="F199" s="95" cm="1">
        <f t="array" aca="1" ref="F199" ca="1">IF(Main!$B$9=0,0,PRODUCT(1-F$128:F$151/Main!$B$9)*F147/(Main!$B$9-F147))</f>
        <v>0</v>
      </c>
      <c r="G199" s="95" cm="1">
        <f t="array" aca="1" ref="G199" ca="1">IF(Main!$B$9=0,0,PRODUCT(1-G$128:G$151/Main!$B$9)*G147/(Main!$B$9-G147))</f>
        <v>0</v>
      </c>
      <c r="H199" s="95" cm="1">
        <f t="array" aca="1" ref="H199" ca="1">IF(Main!$B$9=0,0,PRODUCT(1-H$128:H$151/Main!$B$9)*H147/(Main!$B$9-H147))</f>
        <v>0</v>
      </c>
      <c r="I199" s="95" cm="1">
        <f t="array" aca="1" ref="I199" ca="1">IF(Main!$B$9=0,0,PRODUCT(1-I$128:I$151/Main!$B$9)*I147/(Main!$B$9-I147))</f>
        <v>0</v>
      </c>
      <c r="J199" s="95" cm="1">
        <f t="array" aca="1" ref="J199" ca="1">IF(Main!$B$9=0,0,PRODUCT(1-J$128:J$151/Main!$B$9)*J147/(Main!$B$9-J147))</f>
        <v>0</v>
      </c>
      <c r="K199" s="95" cm="1">
        <f t="array" aca="1" ref="K199" ca="1">IF(Main!$B$9=0,0,PRODUCT(1-K$128:K$151/Main!$B$9)*K147/(Main!$B$9-K147))</f>
        <v>0</v>
      </c>
      <c r="L199" s="95" cm="1">
        <f t="array" aca="1" ref="L199" ca="1">IF(Main!$B$9=0,0,PRODUCT(1-L$128:L$151/Main!$B$9)*L147/(Main!$B$9-L147))</f>
        <v>0</v>
      </c>
      <c r="M199" s="95" cm="1">
        <f t="array" aca="1" ref="M199" ca="1">IF(Main!$B$9=0,0,PRODUCT(1-M$128:M$151/Main!$B$9)*M147/(Main!$B$9-M147))</f>
        <v>0</v>
      </c>
      <c r="N199" s="95" cm="1">
        <f t="array" aca="1" ref="N199" ca="1">IF(Main!$B$9=0,0,PRODUCT(1-N$128:N$151/Main!$B$9)*N147/(Main!$B$9-N147))</f>
        <v>0</v>
      </c>
      <c r="O199" s="95" cm="1">
        <f t="array" aca="1" ref="O199" ca="1">IF(Main!$B$9=0,0,PRODUCT(1-O$128:O$151/Main!$B$9)*O147/(Main!$B$9-O147))</f>
        <v>0</v>
      </c>
      <c r="P199" s="95" cm="1">
        <f t="array" aca="1" ref="P199" ca="1">IF(Main!$B$9=0,0,PRODUCT(1-P$128:P$151/Main!$B$9)*P147/(Main!$B$9-P147))</f>
        <v>0</v>
      </c>
      <c r="Q199" s="95" cm="1">
        <f t="array" aca="1" ref="Q199" ca="1">IF(Main!$B$9=0,0,PRODUCT(1-Q$128:Q$151/Main!$B$9)*Q147/(Main!$B$9-Q147))</f>
        <v>0</v>
      </c>
      <c r="R199" s="95" cm="1">
        <f t="array" aca="1" ref="R199" ca="1">IF(Main!$B$9=0,0,PRODUCT(1-R$128:R$151/Main!$B$9)*R147/(Main!$B$9-R147))</f>
        <v>0</v>
      </c>
      <c r="S199" s="95" cm="1">
        <f t="array" aca="1" ref="S199" ca="1">IF(Main!$B$9=0,0,PRODUCT(1-S$128:S$151/Main!$B$9)*S147/(Main!$B$9-S147))</f>
        <v>0</v>
      </c>
      <c r="T199" s="95" cm="1">
        <f t="array" aca="1" ref="T199" ca="1">IF(Main!$B$9=0,0,PRODUCT(1-T$128:T$151/Main!$B$9)*T147/(Main!$B$9-T147))</f>
        <v>0</v>
      </c>
      <c r="U199" s="95" cm="1">
        <f t="array" aca="1" ref="U199" ca="1">IF(Main!$B$9=0,0,PRODUCT(1-U$128:U$151/Main!$B$9)*U147/(Main!$B$9-U147))</f>
        <v>0</v>
      </c>
      <c r="V199" s="95" cm="1">
        <f t="array" aca="1" ref="V199" ca="1">IF(Main!$B$9=0,0,PRODUCT(1-V$128:V$151/Main!$B$9)*V147/(Main!$B$9-V147))</f>
        <v>0</v>
      </c>
      <c r="W199" s="95" cm="1">
        <f t="array" aca="1" ref="W199" ca="1">IF(Main!$B$9=0,0,PRODUCT(1-W$128:W$151/Main!$B$9)*W147/(Main!$B$9-W147))</f>
        <v>0</v>
      </c>
      <c r="X199" s="95" cm="1">
        <f t="array" aca="1" ref="X199" ca="1">IF(Main!$B$9=0,0,PRODUCT(1-X$128:X$151/Main!$B$9)*X147/(Main!$B$9-X147))</f>
        <v>0</v>
      </c>
      <c r="Y199" s="95" cm="1">
        <f t="array" aca="1" ref="Y199" ca="1">IF(Main!$B$9=0,0,PRODUCT(1-Y$128:Y$151/Main!$B$9)*Y147/(Main!$B$9-Y147))</f>
        <v>0</v>
      </c>
      <c r="Z199" s="95" cm="1">
        <f t="array" aca="1" ref="Z199" ca="1">IF(Main!$B$9=0,0,PRODUCT(1-Z$128:Z$151/Main!$B$9)*Z147/(Main!$B$9-Z147))</f>
        <v>0</v>
      </c>
      <c r="AA199" s="95" cm="1">
        <f t="array" aca="1" ref="AA199" ca="1">IF(Main!$B$9=0,0,PRODUCT(1-AA$128:AA$151/Main!$B$9)*AA147/(Main!$B$9-AA147))</f>
        <v>0</v>
      </c>
      <c r="AB199" s="95" cm="1">
        <f t="array" aca="1" ref="AB199" ca="1">IF(Main!$B$9=0,0,PRODUCT(1-AB$128:AB$151/Main!$B$9)*AB147/(Main!$B$9-AB147))</f>
        <v>0</v>
      </c>
      <c r="AC199" s="95" cm="1">
        <f t="array" aca="1" ref="AC199" ca="1">IF(Main!$B$9=0,0,PRODUCT(1-AC$128:AC$151/Main!$B$9)*AC147/(Main!$B$9-AC147))</f>
        <v>0</v>
      </c>
      <c r="AD199" s="95" cm="1">
        <f t="array" aca="1" ref="AD199" ca="1">IF(Main!$B$9=0,0,PRODUCT(1-AD$128:AD$151/Main!$B$9)*AD147/(Main!$B$9-AD147))</f>
        <v>0</v>
      </c>
      <c r="AE199" s="95" cm="1">
        <f t="array" aca="1" ref="AE199" ca="1">IF(Main!$B$9=0,0,PRODUCT(1-AE$128:AE$151/Main!$B$9)*AE147/(Main!$B$9-AE147))</f>
        <v>0</v>
      </c>
      <c r="AF199" s="95" cm="1">
        <f t="array" aca="1" ref="AF199" ca="1">IF(Main!$B$9=0,0,PRODUCT(1-AF$128:AF$151/Main!$B$9)*AF147/(Main!$B$9-AF147))</f>
        <v>0</v>
      </c>
      <c r="AG199" s="95" cm="1">
        <f t="array" aca="1" ref="AG199" ca="1">IF(Main!$B$9=0,0,PRODUCT(1-AG$128:AG$151/Main!$B$9)*AG147/(Main!$B$9-AG147))</f>
        <v>0</v>
      </c>
      <c r="AH199" s="95" cm="1">
        <f t="array" aca="1" ref="AH199" ca="1">IF(Main!$B$9=0,0,PRODUCT(1-AH$128:AH$151/Main!$B$9)*AH147/(Main!$B$9-AH147))</f>
        <v>0</v>
      </c>
      <c r="AI199" s="95" cm="1">
        <f t="array" aca="1" ref="AI199" ca="1">IF(Main!$B$9=0,0,PRODUCT(1-AI$128:AI$151/Main!$B$9)*AI147/(Main!$B$9-AI147))</f>
        <v>0</v>
      </c>
      <c r="AJ199" s="95" cm="1">
        <f t="array" aca="1" ref="AJ199" ca="1">IF(Main!$B$9=0,0,PRODUCT(1-AJ$128:AJ$151/Main!$B$9)*AJ147/(Main!$B$9-AJ147))</f>
        <v>0</v>
      </c>
      <c r="AK199" s="14"/>
      <c r="AL199" s="14"/>
      <c r="AM199" s="95" cm="1">
        <f t="array" ref="AM199">IF(Main!$B$10=0,0,PRODUCT(1-AM$128:AM$151/Main!$B$10)*AM147/(Main!$B$10-AM147))</f>
        <v>0</v>
      </c>
      <c r="AN199" s="95" cm="1">
        <f t="array" ref="AN199">IF(Main!$B$10=0,0,PRODUCT(1-AN$128:AN$151/Main!$B$10)*AN147/(Main!$B$10-AN147))</f>
        <v>0</v>
      </c>
      <c r="AO199" s="95" cm="1">
        <f t="array" ref="AO199">IF(Main!$B$10=0,0,PRODUCT(1-AO$128:AO$151/Main!$B$10)*AO147/(Main!$B$10-AO147))</f>
        <v>0</v>
      </c>
      <c r="AP199" s="95" cm="1">
        <f t="array" ref="AP199">IF(Main!$B$10=0,0,PRODUCT(1-AP$128:AP$151/Main!$B$10)*AP147/(Main!$B$10-AP147))</f>
        <v>0</v>
      </c>
      <c r="AQ199" s="95" cm="1">
        <f t="array" ref="AQ199">IF(Main!$B$10=0,0,PRODUCT(1-AQ$128:AQ$151/Main!$B$10)*AQ147/(Main!$B$10-AQ147))</f>
        <v>0</v>
      </c>
      <c r="AR199" s="95" cm="1">
        <f t="array" ref="AR199">IF(Main!$B$10=0,0,PRODUCT(1-AR$128:AR$151/Main!$B$10)*AR147/(Main!$B$10-AR147))</f>
        <v>0</v>
      </c>
      <c r="AS199" s="95" cm="1">
        <f t="array" ref="AS199">IF(Main!$B$10=0,0,PRODUCT(1-AS$128:AS$151/Main!$B$10)*AS147/(Main!$B$10-AS147))</f>
        <v>0</v>
      </c>
      <c r="AT199" s="95" cm="1">
        <f t="array" ref="AT199">IF(Main!$B$10=0,0,PRODUCT(1-AT$128:AT$151/Main!$B$10)*AT147/(Main!$B$10-AT147))</f>
        <v>0</v>
      </c>
      <c r="AU199" s="95" cm="1">
        <f t="array" ref="AU199">IF(Main!$B$10=0,0,PRODUCT(1-AU$128:AU$151/Main!$B$10)*AU147/(Main!$B$10-AU147))</f>
        <v>0</v>
      </c>
      <c r="AV199" s="95" cm="1">
        <f t="array" ref="AV199">IF(Main!$B$10=0,0,PRODUCT(1-AV$128:AV$151/Main!$B$10)*AV147/(Main!$B$10-AV147))</f>
        <v>0</v>
      </c>
      <c r="AW199" s="95" cm="1">
        <f t="array" ref="AW199">IF(Main!$B$10=0,0,PRODUCT(1-AW$128:AW$151/Main!$B$10)*AW147/(Main!$B$10-AW147))</f>
        <v>0</v>
      </c>
      <c r="AX199" s="95" cm="1">
        <f t="array" ref="AX199">IF(Main!$B$10=0,0,PRODUCT(1-AX$128:AX$151/Main!$B$10)*AX147/(Main!$B$10-AX147))</f>
        <v>0</v>
      </c>
      <c r="AY199" s="95" cm="1">
        <f t="array" ref="AY199">IF(Main!$B$10=0,0,PRODUCT(1-AY$128:AY$151/Main!$B$10)*AY147/(Main!$B$10-AY147))</f>
        <v>0</v>
      </c>
      <c r="AZ199" s="95" cm="1">
        <f t="array" ref="AZ199">IF(Main!$B$10=0,0,PRODUCT(1-AZ$128:AZ$151/Main!$B$10)*AZ147/(Main!$B$10-AZ147))</f>
        <v>0</v>
      </c>
      <c r="BA199" s="95" cm="1">
        <f t="array" ref="BA199">IF(Main!$B$10=0,0,PRODUCT(1-BA$128:BA$151/Main!$B$10)*BA147/(Main!$B$10-BA147))</f>
        <v>0</v>
      </c>
      <c r="BB199" s="95" cm="1">
        <f t="array" ref="BB199">IF(Main!$B$10=0,0,PRODUCT(1-BB$128:BB$151/Main!$B$10)*BB147/(Main!$B$10-BB147))</f>
        <v>0</v>
      </c>
      <c r="BC199" s="95" cm="1">
        <f t="array" ref="BC199">IF(Main!$B$10=0,0,PRODUCT(1-BC$128:BC$151/Main!$B$10)*BC147/(Main!$B$10-BC147))</f>
        <v>0</v>
      </c>
      <c r="BD199" s="95" cm="1">
        <f t="array" ref="BD199">IF(Main!$B$10=0,0,PRODUCT(1-BD$128:BD$151/Main!$B$10)*BD147/(Main!$B$10-BD147))</f>
        <v>0</v>
      </c>
      <c r="BE199" s="95" cm="1">
        <f t="array" ref="BE199">IF(Main!$B$10=0,0,PRODUCT(1-BE$128:BE$151/Main!$B$10)*BE147/(Main!$B$10-BE147))</f>
        <v>0</v>
      </c>
      <c r="BF199" s="95" cm="1">
        <f t="array" ref="BF199">IF(Main!$B$10=0,0,PRODUCT(1-BF$128:BF$151/Main!$B$10)*BF147/(Main!$B$10-BF147))</f>
        <v>0</v>
      </c>
      <c r="BG199" s="95" cm="1">
        <f t="array" ref="BG199">IF(Main!$B$10=0,0,PRODUCT(1-BG$128:BG$151/Main!$B$10)*BG147/(Main!$B$10-BG147))</f>
        <v>0</v>
      </c>
      <c r="BH199" s="95" cm="1">
        <f t="array" ref="BH199">IF(Main!$B$10=0,0,PRODUCT(1-BH$128:BH$151/Main!$B$10)*BH147/(Main!$B$10-BH147))</f>
        <v>0</v>
      </c>
      <c r="BI199" s="95" cm="1">
        <f t="array" ref="BI199">IF(Main!$B$10=0,0,PRODUCT(1-BI$128:BI$151/Main!$B$10)*BI147/(Main!$B$10-BI147))</f>
        <v>0</v>
      </c>
      <c r="BJ199" s="95" cm="1">
        <f t="array" ref="BJ199">IF(Main!$B$10=0,0,PRODUCT(1-BJ$128:BJ$151/Main!$B$10)*BJ147/(Main!$B$10-BJ147))</f>
        <v>0</v>
      </c>
      <c r="BK199" s="95" cm="1">
        <f t="array" ref="BK199">IF(Main!$B$10=0,0,PRODUCT(1-BK$128:BK$151/Main!$B$10)*BK147/(Main!$B$10-BK147))</f>
        <v>0</v>
      </c>
      <c r="BL199" s="95" cm="1">
        <f t="array" ref="BL199">IF(Main!$B$10=0,0,PRODUCT(1-BL$128:BL$151/Main!$B$10)*BL147/(Main!$B$10-BL147))</f>
        <v>0</v>
      </c>
      <c r="BM199" s="95" cm="1">
        <f t="array" ref="BM199">IF(Main!$B$10=0,0,PRODUCT(1-BM$128:BM$151/Main!$B$10)*BM147/(Main!$B$10-BM147))</f>
        <v>0</v>
      </c>
      <c r="BN199" s="95" cm="1">
        <f t="array" ref="BN199">IF(Main!$B$10=0,0,PRODUCT(1-BN$128:BN$151/Main!$B$10)*BN147/(Main!$B$10-BN147))</f>
        <v>0</v>
      </c>
      <c r="BO199" s="95" cm="1">
        <f t="array" ref="BO199">IF(Main!$B$10=0,0,PRODUCT(1-BO$128:BO$151/Main!$B$10)*BO147/(Main!$B$10-BO147))</f>
        <v>0</v>
      </c>
      <c r="BP199" s="95" cm="1">
        <f t="array" ref="BP199">IF(Main!$B$10=0,0,PRODUCT(1-BP$128:BP$151/Main!$B$10)*BP147/(Main!$B$10-BP147))</f>
        <v>0</v>
      </c>
      <c r="BQ199" s="95" cm="1">
        <f t="array" ref="BQ199">IF(Main!$B$10=0,0,PRODUCT(1-BQ$128:BQ$151/Main!$B$10)*BQ147/(Main!$B$10-BQ147))</f>
        <v>0</v>
      </c>
      <c r="BR199" s="95" cm="1">
        <f t="array" ref="BR199">IF(Main!$B$10=0,0,PRODUCT(1-BR$128:BR$151/Main!$B$10)*BR147/(Main!$B$10-BR147))</f>
        <v>0</v>
      </c>
    </row>
    <row r="200" spans="2:70" ht="10.5" x14ac:dyDescent="0.25">
      <c r="B200" s="8" t="s">
        <v>186</v>
      </c>
      <c r="C200" s="8"/>
      <c r="D200" s="8"/>
      <c r="E200" s="95" cm="1">
        <f t="array" aca="1" ref="E200" ca="1">IF(Main!$B$9=0,0,PRODUCT(1-E$128:E$151/Main!$B$9)*E148/(Main!$B$9-E148))</f>
        <v>0</v>
      </c>
      <c r="F200" s="95" cm="1">
        <f t="array" aca="1" ref="F200" ca="1">IF(Main!$B$9=0,0,PRODUCT(1-F$128:F$151/Main!$B$9)*F148/(Main!$B$9-F148))</f>
        <v>0</v>
      </c>
      <c r="G200" s="95" cm="1">
        <f t="array" aca="1" ref="G200" ca="1">IF(Main!$B$9=0,0,PRODUCT(1-G$128:G$151/Main!$B$9)*G148/(Main!$B$9-G148))</f>
        <v>0</v>
      </c>
      <c r="H200" s="95" cm="1">
        <f t="array" aca="1" ref="H200" ca="1">IF(Main!$B$9=0,0,PRODUCT(1-H$128:H$151/Main!$B$9)*H148/(Main!$B$9-H148))</f>
        <v>0</v>
      </c>
      <c r="I200" s="95" cm="1">
        <f t="array" aca="1" ref="I200" ca="1">IF(Main!$B$9=0,0,PRODUCT(1-I$128:I$151/Main!$B$9)*I148/(Main!$B$9-I148))</f>
        <v>0</v>
      </c>
      <c r="J200" s="95" cm="1">
        <f t="array" aca="1" ref="J200" ca="1">IF(Main!$B$9=0,0,PRODUCT(1-J$128:J$151/Main!$B$9)*J148/(Main!$B$9-J148))</f>
        <v>0</v>
      </c>
      <c r="K200" s="95" cm="1">
        <f t="array" aca="1" ref="K200" ca="1">IF(Main!$B$9=0,0,PRODUCT(1-K$128:K$151/Main!$B$9)*K148/(Main!$B$9-K148))</f>
        <v>0</v>
      </c>
      <c r="L200" s="95" cm="1">
        <f t="array" aca="1" ref="L200" ca="1">IF(Main!$B$9=0,0,PRODUCT(1-L$128:L$151/Main!$B$9)*L148/(Main!$B$9-L148))</f>
        <v>0</v>
      </c>
      <c r="M200" s="95" cm="1">
        <f t="array" aca="1" ref="M200" ca="1">IF(Main!$B$9=0,0,PRODUCT(1-M$128:M$151/Main!$B$9)*M148/(Main!$B$9-M148))</f>
        <v>0</v>
      </c>
      <c r="N200" s="95" cm="1">
        <f t="array" aca="1" ref="N200" ca="1">IF(Main!$B$9=0,0,PRODUCT(1-N$128:N$151/Main!$B$9)*N148/(Main!$B$9-N148))</f>
        <v>0</v>
      </c>
      <c r="O200" s="95" cm="1">
        <f t="array" aca="1" ref="O200" ca="1">IF(Main!$B$9=0,0,PRODUCT(1-O$128:O$151/Main!$B$9)*O148/(Main!$B$9-O148))</f>
        <v>0</v>
      </c>
      <c r="P200" s="95" cm="1">
        <f t="array" aca="1" ref="P200" ca="1">IF(Main!$B$9=0,0,PRODUCT(1-P$128:P$151/Main!$B$9)*P148/(Main!$B$9-P148))</f>
        <v>0</v>
      </c>
      <c r="Q200" s="95" cm="1">
        <f t="array" aca="1" ref="Q200" ca="1">IF(Main!$B$9=0,0,PRODUCT(1-Q$128:Q$151/Main!$B$9)*Q148/(Main!$B$9-Q148))</f>
        <v>0</v>
      </c>
      <c r="R200" s="95" cm="1">
        <f t="array" aca="1" ref="R200" ca="1">IF(Main!$B$9=0,0,PRODUCT(1-R$128:R$151/Main!$B$9)*R148/(Main!$B$9-R148))</f>
        <v>0</v>
      </c>
      <c r="S200" s="95" cm="1">
        <f t="array" aca="1" ref="S200" ca="1">IF(Main!$B$9=0,0,PRODUCT(1-S$128:S$151/Main!$B$9)*S148/(Main!$B$9-S148))</f>
        <v>0</v>
      </c>
      <c r="T200" s="95" cm="1">
        <f t="array" aca="1" ref="T200" ca="1">IF(Main!$B$9=0,0,PRODUCT(1-T$128:T$151/Main!$B$9)*T148/(Main!$B$9-T148))</f>
        <v>0</v>
      </c>
      <c r="U200" s="95" cm="1">
        <f t="array" aca="1" ref="U200" ca="1">IF(Main!$B$9=0,0,PRODUCT(1-U$128:U$151/Main!$B$9)*U148/(Main!$B$9-U148))</f>
        <v>0</v>
      </c>
      <c r="V200" s="95" cm="1">
        <f t="array" aca="1" ref="V200" ca="1">IF(Main!$B$9=0,0,PRODUCT(1-V$128:V$151/Main!$B$9)*V148/(Main!$B$9-V148))</f>
        <v>0</v>
      </c>
      <c r="W200" s="95" cm="1">
        <f t="array" aca="1" ref="W200" ca="1">IF(Main!$B$9=0,0,PRODUCT(1-W$128:W$151/Main!$B$9)*W148/(Main!$B$9-W148))</f>
        <v>0</v>
      </c>
      <c r="X200" s="95" cm="1">
        <f t="array" aca="1" ref="X200" ca="1">IF(Main!$B$9=0,0,PRODUCT(1-X$128:X$151/Main!$B$9)*X148/(Main!$B$9-X148))</f>
        <v>0</v>
      </c>
      <c r="Y200" s="95" cm="1">
        <f t="array" aca="1" ref="Y200" ca="1">IF(Main!$B$9=0,0,PRODUCT(1-Y$128:Y$151/Main!$B$9)*Y148/(Main!$B$9-Y148))</f>
        <v>0</v>
      </c>
      <c r="Z200" s="95" cm="1">
        <f t="array" aca="1" ref="Z200" ca="1">IF(Main!$B$9=0,0,PRODUCT(1-Z$128:Z$151/Main!$B$9)*Z148/(Main!$B$9-Z148))</f>
        <v>0</v>
      </c>
      <c r="AA200" s="95" cm="1">
        <f t="array" aca="1" ref="AA200" ca="1">IF(Main!$B$9=0,0,PRODUCT(1-AA$128:AA$151/Main!$B$9)*AA148/(Main!$B$9-AA148))</f>
        <v>0</v>
      </c>
      <c r="AB200" s="95" cm="1">
        <f t="array" aca="1" ref="AB200" ca="1">IF(Main!$B$9=0,0,PRODUCT(1-AB$128:AB$151/Main!$B$9)*AB148/(Main!$B$9-AB148))</f>
        <v>0</v>
      </c>
      <c r="AC200" s="95" cm="1">
        <f t="array" aca="1" ref="AC200" ca="1">IF(Main!$B$9=0,0,PRODUCT(1-AC$128:AC$151/Main!$B$9)*AC148/(Main!$B$9-AC148))</f>
        <v>0</v>
      </c>
      <c r="AD200" s="95" cm="1">
        <f t="array" aca="1" ref="AD200" ca="1">IF(Main!$B$9=0,0,PRODUCT(1-AD$128:AD$151/Main!$B$9)*AD148/(Main!$B$9-AD148))</f>
        <v>0</v>
      </c>
      <c r="AE200" s="95" cm="1">
        <f t="array" aca="1" ref="AE200" ca="1">IF(Main!$B$9=0,0,PRODUCT(1-AE$128:AE$151/Main!$B$9)*AE148/(Main!$B$9-AE148))</f>
        <v>0</v>
      </c>
      <c r="AF200" s="95" cm="1">
        <f t="array" aca="1" ref="AF200" ca="1">IF(Main!$B$9=0,0,PRODUCT(1-AF$128:AF$151/Main!$B$9)*AF148/(Main!$B$9-AF148))</f>
        <v>0</v>
      </c>
      <c r="AG200" s="95" cm="1">
        <f t="array" aca="1" ref="AG200" ca="1">IF(Main!$B$9=0,0,PRODUCT(1-AG$128:AG$151/Main!$B$9)*AG148/(Main!$B$9-AG148))</f>
        <v>0</v>
      </c>
      <c r="AH200" s="95" cm="1">
        <f t="array" aca="1" ref="AH200" ca="1">IF(Main!$B$9=0,0,PRODUCT(1-AH$128:AH$151/Main!$B$9)*AH148/(Main!$B$9-AH148))</f>
        <v>0</v>
      </c>
      <c r="AI200" s="95" cm="1">
        <f t="array" aca="1" ref="AI200" ca="1">IF(Main!$B$9=0,0,PRODUCT(1-AI$128:AI$151/Main!$B$9)*AI148/(Main!$B$9-AI148))</f>
        <v>0</v>
      </c>
      <c r="AJ200" s="95" cm="1">
        <f t="array" aca="1" ref="AJ200" ca="1">IF(Main!$B$9=0,0,PRODUCT(1-AJ$128:AJ$151/Main!$B$9)*AJ148/(Main!$B$9-AJ148))</f>
        <v>0</v>
      </c>
      <c r="AK200" s="14"/>
      <c r="AL200" s="14"/>
      <c r="AM200" s="95" cm="1">
        <f t="array" ref="AM200">IF(Main!$B$10=0,0,PRODUCT(1-AM$128:AM$151/Main!$B$10)*AM148/(Main!$B$10-AM148))</f>
        <v>0</v>
      </c>
      <c r="AN200" s="95" cm="1">
        <f t="array" ref="AN200">IF(Main!$B$10=0,0,PRODUCT(1-AN$128:AN$151/Main!$B$10)*AN148/(Main!$B$10-AN148))</f>
        <v>0</v>
      </c>
      <c r="AO200" s="95" cm="1">
        <f t="array" ref="AO200">IF(Main!$B$10=0,0,PRODUCT(1-AO$128:AO$151/Main!$B$10)*AO148/(Main!$B$10-AO148))</f>
        <v>0</v>
      </c>
      <c r="AP200" s="95" cm="1">
        <f t="array" ref="AP200">IF(Main!$B$10=0,0,PRODUCT(1-AP$128:AP$151/Main!$B$10)*AP148/(Main!$B$10-AP148))</f>
        <v>0</v>
      </c>
      <c r="AQ200" s="95" cm="1">
        <f t="array" ref="AQ200">IF(Main!$B$10=0,0,PRODUCT(1-AQ$128:AQ$151/Main!$B$10)*AQ148/(Main!$B$10-AQ148))</f>
        <v>0</v>
      </c>
      <c r="AR200" s="95" cm="1">
        <f t="array" ref="AR200">IF(Main!$B$10=0,0,PRODUCT(1-AR$128:AR$151/Main!$B$10)*AR148/(Main!$B$10-AR148))</f>
        <v>0</v>
      </c>
      <c r="AS200" s="95" cm="1">
        <f t="array" ref="AS200">IF(Main!$B$10=0,0,PRODUCT(1-AS$128:AS$151/Main!$B$10)*AS148/(Main!$B$10-AS148))</f>
        <v>0</v>
      </c>
      <c r="AT200" s="95" cm="1">
        <f t="array" ref="AT200">IF(Main!$B$10=0,0,PRODUCT(1-AT$128:AT$151/Main!$B$10)*AT148/(Main!$B$10-AT148))</f>
        <v>0</v>
      </c>
      <c r="AU200" s="95" cm="1">
        <f t="array" ref="AU200">IF(Main!$B$10=0,0,PRODUCT(1-AU$128:AU$151/Main!$B$10)*AU148/(Main!$B$10-AU148))</f>
        <v>0</v>
      </c>
      <c r="AV200" s="95" cm="1">
        <f t="array" ref="AV200">IF(Main!$B$10=0,0,PRODUCT(1-AV$128:AV$151/Main!$B$10)*AV148/(Main!$B$10-AV148))</f>
        <v>0</v>
      </c>
      <c r="AW200" s="95" cm="1">
        <f t="array" ref="AW200">IF(Main!$B$10=0,0,PRODUCT(1-AW$128:AW$151/Main!$B$10)*AW148/(Main!$B$10-AW148))</f>
        <v>0</v>
      </c>
      <c r="AX200" s="95" cm="1">
        <f t="array" ref="AX200">IF(Main!$B$10=0,0,PRODUCT(1-AX$128:AX$151/Main!$B$10)*AX148/(Main!$B$10-AX148))</f>
        <v>0</v>
      </c>
      <c r="AY200" s="95" cm="1">
        <f t="array" ref="AY200">IF(Main!$B$10=0,0,PRODUCT(1-AY$128:AY$151/Main!$B$10)*AY148/(Main!$B$10-AY148))</f>
        <v>0</v>
      </c>
      <c r="AZ200" s="95" cm="1">
        <f t="array" ref="AZ200">IF(Main!$B$10=0,0,PRODUCT(1-AZ$128:AZ$151/Main!$B$10)*AZ148/(Main!$B$10-AZ148))</f>
        <v>0</v>
      </c>
      <c r="BA200" s="95" cm="1">
        <f t="array" ref="BA200">IF(Main!$B$10=0,0,PRODUCT(1-BA$128:BA$151/Main!$B$10)*BA148/(Main!$B$10-BA148))</f>
        <v>0</v>
      </c>
      <c r="BB200" s="95" cm="1">
        <f t="array" ref="BB200">IF(Main!$B$10=0,0,PRODUCT(1-BB$128:BB$151/Main!$B$10)*BB148/(Main!$B$10-BB148))</f>
        <v>0</v>
      </c>
      <c r="BC200" s="95" cm="1">
        <f t="array" ref="BC200">IF(Main!$B$10=0,0,PRODUCT(1-BC$128:BC$151/Main!$B$10)*BC148/(Main!$B$10-BC148))</f>
        <v>0</v>
      </c>
      <c r="BD200" s="95" cm="1">
        <f t="array" ref="BD200">IF(Main!$B$10=0,0,PRODUCT(1-BD$128:BD$151/Main!$B$10)*BD148/(Main!$B$10-BD148))</f>
        <v>0</v>
      </c>
      <c r="BE200" s="95" cm="1">
        <f t="array" ref="BE200">IF(Main!$B$10=0,0,PRODUCT(1-BE$128:BE$151/Main!$B$10)*BE148/(Main!$B$10-BE148))</f>
        <v>0</v>
      </c>
      <c r="BF200" s="95" cm="1">
        <f t="array" ref="BF200">IF(Main!$B$10=0,0,PRODUCT(1-BF$128:BF$151/Main!$B$10)*BF148/(Main!$B$10-BF148))</f>
        <v>0</v>
      </c>
      <c r="BG200" s="95" cm="1">
        <f t="array" ref="BG200">IF(Main!$B$10=0,0,PRODUCT(1-BG$128:BG$151/Main!$B$10)*BG148/(Main!$B$10-BG148))</f>
        <v>0</v>
      </c>
      <c r="BH200" s="95" cm="1">
        <f t="array" ref="BH200">IF(Main!$B$10=0,0,PRODUCT(1-BH$128:BH$151/Main!$B$10)*BH148/(Main!$B$10-BH148))</f>
        <v>0</v>
      </c>
      <c r="BI200" s="95" cm="1">
        <f t="array" ref="BI200">IF(Main!$B$10=0,0,PRODUCT(1-BI$128:BI$151/Main!$B$10)*BI148/(Main!$B$10-BI148))</f>
        <v>0</v>
      </c>
      <c r="BJ200" s="95" cm="1">
        <f t="array" ref="BJ200">IF(Main!$B$10=0,0,PRODUCT(1-BJ$128:BJ$151/Main!$B$10)*BJ148/(Main!$B$10-BJ148))</f>
        <v>0</v>
      </c>
      <c r="BK200" s="95" cm="1">
        <f t="array" ref="BK200">IF(Main!$B$10=0,0,PRODUCT(1-BK$128:BK$151/Main!$B$10)*BK148/(Main!$B$10-BK148))</f>
        <v>0</v>
      </c>
      <c r="BL200" s="95" cm="1">
        <f t="array" ref="BL200">IF(Main!$B$10=0,0,PRODUCT(1-BL$128:BL$151/Main!$B$10)*BL148/(Main!$B$10-BL148))</f>
        <v>0</v>
      </c>
      <c r="BM200" s="95" cm="1">
        <f t="array" ref="BM200">IF(Main!$B$10=0,0,PRODUCT(1-BM$128:BM$151/Main!$B$10)*BM148/(Main!$B$10-BM148))</f>
        <v>0</v>
      </c>
      <c r="BN200" s="95" cm="1">
        <f t="array" ref="BN200">IF(Main!$B$10=0,0,PRODUCT(1-BN$128:BN$151/Main!$B$10)*BN148/(Main!$B$10-BN148))</f>
        <v>0</v>
      </c>
      <c r="BO200" s="95" cm="1">
        <f t="array" ref="BO200">IF(Main!$B$10=0,0,PRODUCT(1-BO$128:BO$151/Main!$B$10)*BO148/(Main!$B$10-BO148))</f>
        <v>0</v>
      </c>
      <c r="BP200" s="95" cm="1">
        <f t="array" ref="BP200">IF(Main!$B$10=0,0,PRODUCT(1-BP$128:BP$151/Main!$B$10)*BP148/(Main!$B$10-BP148))</f>
        <v>0</v>
      </c>
      <c r="BQ200" s="95" cm="1">
        <f t="array" ref="BQ200">IF(Main!$B$10=0,0,PRODUCT(1-BQ$128:BQ$151/Main!$B$10)*BQ148/(Main!$B$10-BQ148))</f>
        <v>0</v>
      </c>
      <c r="BR200" s="95" cm="1">
        <f t="array" ref="BR200">IF(Main!$B$10=0,0,PRODUCT(1-BR$128:BR$151/Main!$B$10)*BR148/(Main!$B$10-BR148))</f>
        <v>0</v>
      </c>
    </row>
    <row r="201" spans="2:70" ht="10.5" x14ac:dyDescent="0.25">
      <c r="B201" s="8" t="s">
        <v>187</v>
      </c>
      <c r="C201" s="8"/>
      <c r="D201" s="8"/>
      <c r="E201" s="95" cm="1">
        <f t="array" aca="1" ref="E201" ca="1">IF(Main!$B$9=0,0,PRODUCT(1-E$128:E$151/Main!$B$9)*E149/(Main!$B$9-E149))</f>
        <v>0</v>
      </c>
      <c r="F201" s="95" cm="1">
        <f t="array" aca="1" ref="F201" ca="1">IF(Main!$B$9=0,0,PRODUCT(1-F$128:F$151/Main!$B$9)*F149/(Main!$B$9-F149))</f>
        <v>0</v>
      </c>
      <c r="G201" s="95" cm="1">
        <f t="array" aca="1" ref="G201" ca="1">IF(Main!$B$9=0,0,PRODUCT(1-G$128:G$151/Main!$B$9)*G149/(Main!$B$9-G149))</f>
        <v>0</v>
      </c>
      <c r="H201" s="95" cm="1">
        <f t="array" aca="1" ref="H201" ca="1">IF(Main!$B$9=0,0,PRODUCT(1-H$128:H$151/Main!$B$9)*H149/(Main!$B$9-H149))</f>
        <v>0</v>
      </c>
      <c r="I201" s="95" cm="1">
        <f t="array" aca="1" ref="I201" ca="1">IF(Main!$B$9=0,0,PRODUCT(1-I$128:I$151/Main!$B$9)*I149/(Main!$B$9-I149))</f>
        <v>0</v>
      </c>
      <c r="J201" s="95" cm="1">
        <f t="array" aca="1" ref="J201" ca="1">IF(Main!$B$9=0,0,PRODUCT(1-J$128:J$151/Main!$B$9)*J149/(Main!$B$9-J149))</f>
        <v>0</v>
      </c>
      <c r="K201" s="95" cm="1">
        <f t="array" aca="1" ref="K201" ca="1">IF(Main!$B$9=0,0,PRODUCT(1-K$128:K$151/Main!$B$9)*K149/(Main!$B$9-K149))</f>
        <v>0</v>
      </c>
      <c r="L201" s="95" cm="1">
        <f t="array" aca="1" ref="L201" ca="1">IF(Main!$B$9=0,0,PRODUCT(1-L$128:L$151/Main!$B$9)*L149/(Main!$B$9-L149))</f>
        <v>0</v>
      </c>
      <c r="M201" s="95" cm="1">
        <f t="array" aca="1" ref="M201" ca="1">IF(Main!$B$9=0,0,PRODUCT(1-M$128:M$151/Main!$B$9)*M149/(Main!$B$9-M149))</f>
        <v>0</v>
      </c>
      <c r="N201" s="95" cm="1">
        <f t="array" aca="1" ref="N201" ca="1">IF(Main!$B$9=0,0,PRODUCT(1-N$128:N$151/Main!$B$9)*N149/(Main!$B$9-N149))</f>
        <v>0</v>
      </c>
      <c r="O201" s="95" cm="1">
        <f t="array" aca="1" ref="O201" ca="1">IF(Main!$B$9=0,0,PRODUCT(1-O$128:O$151/Main!$B$9)*O149/(Main!$B$9-O149))</f>
        <v>0</v>
      </c>
      <c r="P201" s="95" cm="1">
        <f t="array" aca="1" ref="P201" ca="1">IF(Main!$B$9=0,0,PRODUCT(1-P$128:P$151/Main!$B$9)*P149/(Main!$B$9-P149))</f>
        <v>0</v>
      </c>
      <c r="Q201" s="95" cm="1">
        <f t="array" aca="1" ref="Q201" ca="1">IF(Main!$B$9=0,0,PRODUCT(1-Q$128:Q$151/Main!$B$9)*Q149/(Main!$B$9-Q149))</f>
        <v>0</v>
      </c>
      <c r="R201" s="95" cm="1">
        <f t="array" aca="1" ref="R201" ca="1">IF(Main!$B$9=0,0,PRODUCT(1-R$128:R$151/Main!$B$9)*R149/(Main!$B$9-R149))</f>
        <v>0</v>
      </c>
      <c r="S201" s="95" cm="1">
        <f t="array" aca="1" ref="S201" ca="1">IF(Main!$B$9=0,0,PRODUCT(1-S$128:S$151/Main!$B$9)*S149/(Main!$B$9-S149))</f>
        <v>0</v>
      </c>
      <c r="T201" s="95" cm="1">
        <f t="array" aca="1" ref="T201" ca="1">IF(Main!$B$9=0,0,PRODUCT(1-T$128:T$151/Main!$B$9)*T149/(Main!$B$9-T149))</f>
        <v>0</v>
      </c>
      <c r="U201" s="95" cm="1">
        <f t="array" aca="1" ref="U201" ca="1">IF(Main!$B$9=0,0,PRODUCT(1-U$128:U$151/Main!$B$9)*U149/(Main!$B$9-U149))</f>
        <v>0</v>
      </c>
      <c r="V201" s="95" cm="1">
        <f t="array" aca="1" ref="V201" ca="1">IF(Main!$B$9=0,0,PRODUCT(1-V$128:V$151/Main!$B$9)*V149/(Main!$B$9-V149))</f>
        <v>0</v>
      </c>
      <c r="W201" s="95" cm="1">
        <f t="array" aca="1" ref="W201" ca="1">IF(Main!$B$9=0,0,PRODUCT(1-W$128:W$151/Main!$B$9)*W149/(Main!$B$9-W149))</f>
        <v>0</v>
      </c>
      <c r="X201" s="95" cm="1">
        <f t="array" aca="1" ref="X201" ca="1">IF(Main!$B$9=0,0,PRODUCT(1-X$128:X$151/Main!$B$9)*X149/(Main!$B$9-X149))</f>
        <v>0</v>
      </c>
      <c r="Y201" s="95" cm="1">
        <f t="array" aca="1" ref="Y201" ca="1">IF(Main!$B$9=0,0,PRODUCT(1-Y$128:Y$151/Main!$B$9)*Y149/(Main!$B$9-Y149))</f>
        <v>0</v>
      </c>
      <c r="Z201" s="95" cm="1">
        <f t="array" aca="1" ref="Z201" ca="1">IF(Main!$B$9=0,0,PRODUCT(1-Z$128:Z$151/Main!$B$9)*Z149/(Main!$B$9-Z149))</f>
        <v>0</v>
      </c>
      <c r="AA201" s="95" cm="1">
        <f t="array" aca="1" ref="AA201" ca="1">IF(Main!$B$9=0,0,PRODUCT(1-AA$128:AA$151/Main!$B$9)*AA149/(Main!$B$9-AA149))</f>
        <v>0</v>
      </c>
      <c r="AB201" s="95" cm="1">
        <f t="array" aca="1" ref="AB201" ca="1">IF(Main!$B$9=0,0,PRODUCT(1-AB$128:AB$151/Main!$B$9)*AB149/(Main!$B$9-AB149))</f>
        <v>0</v>
      </c>
      <c r="AC201" s="95" cm="1">
        <f t="array" aca="1" ref="AC201" ca="1">IF(Main!$B$9=0,0,PRODUCT(1-AC$128:AC$151/Main!$B$9)*AC149/(Main!$B$9-AC149))</f>
        <v>0</v>
      </c>
      <c r="AD201" s="95" cm="1">
        <f t="array" aca="1" ref="AD201" ca="1">IF(Main!$B$9=0,0,PRODUCT(1-AD$128:AD$151/Main!$B$9)*AD149/(Main!$B$9-AD149))</f>
        <v>0</v>
      </c>
      <c r="AE201" s="95" cm="1">
        <f t="array" aca="1" ref="AE201" ca="1">IF(Main!$B$9=0,0,PRODUCT(1-AE$128:AE$151/Main!$B$9)*AE149/(Main!$B$9-AE149))</f>
        <v>0</v>
      </c>
      <c r="AF201" s="95" cm="1">
        <f t="array" aca="1" ref="AF201" ca="1">IF(Main!$B$9=0,0,PRODUCT(1-AF$128:AF$151/Main!$B$9)*AF149/(Main!$B$9-AF149))</f>
        <v>0</v>
      </c>
      <c r="AG201" s="95" cm="1">
        <f t="array" aca="1" ref="AG201" ca="1">IF(Main!$B$9=0,0,PRODUCT(1-AG$128:AG$151/Main!$B$9)*AG149/(Main!$B$9-AG149))</f>
        <v>0</v>
      </c>
      <c r="AH201" s="95" cm="1">
        <f t="array" aca="1" ref="AH201" ca="1">IF(Main!$B$9=0,0,PRODUCT(1-AH$128:AH$151/Main!$B$9)*AH149/(Main!$B$9-AH149))</f>
        <v>0</v>
      </c>
      <c r="AI201" s="95" cm="1">
        <f t="array" aca="1" ref="AI201" ca="1">IF(Main!$B$9=0,0,PRODUCT(1-AI$128:AI$151/Main!$B$9)*AI149/(Main!$B$9-AI149))</f>
        <v>0</v>
      </c>
      <c r="AJ201" s="95" cm="1">
        <f t="array" aca="1" ref="AJ201" ca="1">IF(Main!$B$9=0,0,PRODUCT(1-AJ$128:AJ$151/Main!$B$9)*AJ149/(Main!$B$9-AJ149))</f>
        <v>0</v>
      </c>
      <c r="AK201" s="14"/>
      <c r="AL201" s="14"/>
      <c r="AM201" s="95" cm="1">
        <f t="array" ref="AM201">IF(Main!$B$10=0,0,PRODUCT(1-AM$128:AM$151/Main!$B$10)*AM149/(Main!$B$10-AM149))</f>
        <v>0</v>
      </c>
      <c r="AN201" s="95" cm="1">
        <f t="array" ref="AN201">IF(Main!$B$10=0,0,PRODUCT(1-AN$128:AN$151/Main!$B$10)*AN149/(Main!$B$10-AN149))</f>
        <v>0</v>
      </c>
      <c r="AO201" s="95" cm="1">
        <f t="array" ref="AO201">IF(Main!$B$10=0,0,PRODUCT(1-AO$128:AO$151/Main!$B$10)*AO149/(Main!$B$10-AO149))</f>
        <v>0</v>
      </c>
      <c r="AP201" s="95" cm="1">
        <f t="array" ref="AP201">IF(Main!$B$10=0,0,PRODUCT(1-AP$128:AP$151/Main!$B$10)*AP149/(Main!$B$10-AP149))</f>
        <v>0</v>
      </c>
      <c r="AQ201" s="95" cm="1">
        <f t="array" ref="AQ201">IF(Main!$B$10=0,0,PRODUCT(1-AQ$128:AQ$151/Main!$B$10)*AQ149/(Main!$B$10-AQ149))</f>
        <v>0</v>
      </c>
      <c r="AR201" s="95" cm="1">
        <f t="array" ref="AR201">IF(Main!$B$10=0,0,PRODUCT(1-AR$128:AR$151/Main!$B$10)*AR149/(Main!$B$10-AR149))</f>
        <v>0</v>
      </c>
      <c r="AS201" s="95" cm="1">
        <f t="array" ref="AS201">IF(Main!$B$10=0,0,PRODUCT(1-AS$128:AS$151/Main!$B$10)*AS149/(Main!$B$10-AS149))</f>
        <v>0</v>
      </c>
      <c r="AT201" s="95" cm="1">
        <f t="array" ref="AT201">IF(Main!$B$10=0,0,PRODUCT(1-AT$128:AT$151/Main!$B$10)*AT149/(Main!$B$10-AT149))</f>
        <v>0</v>
      </c>
      <c r="AU201" s="95" cm="1">
        <f t="array" ref="AU201">IF(Main!$B$10=0,0,PRODUCT(1-AU$128:AU$151/Main!$B$10)*AU149/(Main!$B$10-AU149))</f>
        <v>0</v>
      </c>
      <c r="AV201" s="95" cm="1">
        <f t="array" ref="AV201">IF(Main!$B$10=0,0,PRODUCT(1-AV$128:AV$151/Main!$B$10)*AV149/(Main!$B$10-AV149))</f>
        <v>0</v>
      </c>
      <c r="AW201" s="95" cm="1">
        <f t="array" ref="AW201">IF(Main!$B$10=0,0,PRODUCT(1-AW$128:AW$151/Main!$B$10)*AW149/(Main!$B$10-AW149))</f>
        <v>0</v>
      </c>
      <c r="AX201" s="95" cm="1">
        <f t="array" ref="AX201">IF(Main!$B$10=0,0,PRODUCT(1-AX$128:AX$151/Main!$B$10)*AX149/(Main!$B$10-AX149))</f>
        <v>0</v>
      </c>
      <c r="AY201" s="95" cm="1">
        <f t="array" ref="AY201">IF(Main!$B$10=0,0,PRODUCT(1-AY$128:AY$151/Main!$B$10)*AY149/(Main!$B$10-AY149))</f>
        <v>0</v>
      </c>
      <c r="AZ201" s="95" cm="1">
        <f t="array" ref="AZ201">IF(Main!$B$10=0,0,PRODUCT(1-AZ$128:AZ$151/Main!$B$10)*AZ149/(Main!$B$10-AZ149))</f>
        <v>0</v>
      </c>
      <c r="BA201" s="95" cm="1">
        <f t="array" ref="BA201">IF(Main!$B$10=0,0,PRODUCT(1-BA$128:BA$151/Main!$B$10)*BA149/(Main!$B$10-BA149))</f>
        <v>0</v>
      </c>
      <c r="BB201" s="95" cm="1">
        <f t="array" ref="BB201">IF(Main!$B$10=0,0,PRODUCT(1-BB$128:BB$151/Main!$B$10)*BB149/(Main!$B$10-BB149))</f>
        <v>0</v>
      </c>
      <c r="BC201" s="95" cm="1">
        <f t="array" ref="BC201">IF(Main!$B$10=0,0,PRODUCT(1-BC$128:BC$151/Main!$B$10)*BC149/(Main!$B$10-BC149))</f>
        <v>0</v>
      </c>
      <c r="BD201" s="95" cm="1">
        <f t="array" ref="BD201">IF(Main!$B$10=0,0,PRODUCT(1-BD$128:BD$151/Main!$B$10)*BD149/(Main!$B$10-BD149))</f>
        <v>0</v>
      </c>
      <c r="BE201" s="95" cm="1">
        <f t="array" ref="BE201">IF(Main!$B$10=0,0,PRODUCT(1-BE$128:BE$151/Main!$B$10)*BE149/(Main!$B$10-BE149))</f>
        <v>0</v>
      </c>
      <c r="BF201" s="95" cm="1">
        <f t="array" ref="BF201">IF(Main!$B$10=0,0,PRODUCT(1-BF$128:BF$151/Main!$B$10)*BF149/(Main!$B$10-BF149))</f>
        <v>0</v>
      </c>
      <c r="BG201" s="95" cm="1">
        <f t="array" ref="BG201">IF(Main!$B$10=0,0,PRODUCT(1-BG$128:BG$151/Main!$B$10)*BG149/(Main!$B$10-BG149))</f>
        <v>0</v>
      </c>
      <c r="BH201" s="95" cm="1">
        <f t="array" ref="BH201">IF(Main!$B$10=0,0,PRODUCT(1-BH$128:BH$151/Main!$B$10)*BH149/(Main!$B$10-BH149))</f>
        <v>0</v>
      </c>
      <c r="BI201" s="95" cm="1">
        <f t="array" ref="BI201">IF(Main!$B$10=0,0,PRODUCT(1-BI$128:BI$151/Main!$B$10)*BI149/(Main!$B$10-BI149))</f>
        <v>0</v>
      </c>
      <c r="BJ201" s="95" cm="1">
        <f t="array" ref="BJ201">IF(Main!$B$10=0,0,PRODUCT(1-BJ$128:BJ$151/Main!$B$10)*BJ149/(Main!$B$10-BJ149))</f>
        <v>0</v>
      </c>
      <c r="BK201" s="95" cm="1">
        <f t="array" ref="BK201">IF(Main!$B$10=0,0,PRODUCT(1-BK$128:BK$151/Main!$B$10)*BK149/(Main!$B$10-BK149))</f>
        <v>0</v>
      </c>
      <c r="BL201" s="95" cm="1">
        <f t="array" ref="BL201">IF(Main!$B$10=0,0,PRODUCT(1-BL$128:BL$151/Main!$B$10)*BL149/(Main!$B$10-BL149))</f>
        <v>0</v>
      </c>
      <c r="BM201" s="95" cm="1">
        <f t="array" ref="BM201">IF(Main!$B$10=0,0,PRODUCT(1-BM$128:BM$151/Main!$B$10)*BM149/(Main!$B$10-BM149))</f>
        <v>0</v>
      </c>
      <c r="BN201" s="95" cm="1">
        <f t="array" ref="BN201">IF(Main!$B$10=0,0,PRODUCT(1-BN$128:BN$151/Main!$B$10)*BN149/(Main!$B$10-BN149))</f>
        <v>0</v>
      </c>
      <c r="BO201" s="95" cm="1">
        <f t="array" ref="BO201">IF(Main!$B$10=0,0,PRODUCT(1-BO$128:BO$151/Main!$B$10)*BO149/(Main!$B$10-BO149))</f>
        <v>0</v>
      </c>
      <c r="BP201" s="95" cm="1">
        <f t="array" ref="BP201">IF(Main!$B$10=0,0,PRODUCT(1-BP$128:BP$151/Main!$B$10)*BP149/(Main!$B$10-BP149))</f>
        <v>0</v>
      </c>
      <c r="BQ201" s="95" cm="1">
        <f t="array" ref="BQ201">IF(Main!$B$10=0,0,PRODUCT(1-BQ$128:BQ$151/Main!$B$10)*BQ149/(Main!$B$10-BQ149))</f>
        <v>0</v>
      </c>
      <c r="BR201" s="95" cm="1">
        <f t="array" ref="BR201">IF(Main!$B$10=0,0,PRODUCT(1-BR$128:BR$151/Main!$B$10)*BR149/(Main!$B$10-BR149))</f>
        <v>0</v>
      </c>
    </row>
    <row r="202" spans="2:70" ht="10.5" x14ac:dyDescent="0.25">
      <c r="B202" s="8" t="s">
        <v>188</v>
      </c>
      <c r="C202" s="8"/>
      <c r="D202" s="8"/>
      <c r="E202" s="95" cm="1">
        <f t="array" aca="1" ref="E202" ca="1">IF(Main!$B$9=0,0,PRODUCT(1-E$128:E$151/Main!$B$9)*E150/(Main!$B$9-E150))</f>
        <v>0</v>
      </c>
      <c r="F202" s="95" cm="1">
        <f t="array" aca="1" ref="F202" ca="1">IF(Main!$B$9=0,0,PRODUCT(1-F$128:F$151/Main!$B$9)*F150/(Main!$B$9-F150))</f>
        <v>0</v>
      </c>
      <c r="G202" s="95" cm="1">
        <f t="array" aca="1" ref="G202" ca="1">IF(Main!$B$9=0,0,PRODUCT(1-G$128:G$151/Main!$B$9)*G150/(Main!$B$9-G150))</f>
        <v>0</v>
      </c>
      <c r="H202" s="95" cm="1">
        <f t="array" aca="1" ref="H202" ca="1">IF(Main!$B$9=0,0,PRODUCT(1-H$128:H$151/Main!$B$9)*H150/(Main!$B$9-H150))</f>
        <v>0</v>
      </c>
      <c r="I202" s="95" cm="1">
        <f t="array" aca="1" ref="I202" ca="1">IF(Main!$B$9=0,0,PRODUCT(1-I$128:I$151/Main!$B$9)*I150/(Main!$B$9-I150))</f>
        <v>0</v>
      </c>
      <c r="J202" s="95" cm="1">
        <f t="array" aca="1" ref="J202" ca="1">IF(Main!$B$9=0,0,PRODUCT(1-J$128:J$151/Main!$B$9)*J150/(Main!$B$9-J150))</f>
        <v>0</v>
      </c>
      <c r="K202" s="95" cm="1">
        <f t="array" aca="1" ref="K202" ca="1">IF(Main!$B$9=0,0,PRODUCT(1-K$128:K$151/Main!$B$9)*K150/(Main!$B$9-K150))</f>
        <v>0</v>
      </c>
      <c r="L202" s="95" cm="1">
        <f t="array" aca="1" ref="L202" ca="1">IF(Main!$B$9=0,0,PRODUCT(1-L$128:L$151/Main!$B$9)*L150/(Main!$B$9-L150))</f>
        <v>0</v>
      </c>
      <c r="M202" s="95" cm="1">
        <f t="array" aca="1" ref="M202" ca="1">IF(Main!$B$9=0,0,PRODUCT(1-M$128:M$151/Main!$B$9)*M150/(Main!$B$9-M150))</f>
        <v>0</v>
      </c>
      <c r="N202" s="95" cm="1">
        <f t="array" aca="1" ref="N202" ca="1">IF(Main!$B$9=0,0,PRODUCT(1-N$128:N$151/Main!$B$9)*N150/(Main!$B$9-N150))</f>
        <v>0</v>
      </c>
      <c r="O202" s="95" cm="1">
        <f t="array" aca="1" ref="O202" ca="1">IF(Main!$B$9=0,0,PRODUCT(1-O$128:O$151/Main!$B$9)*O150/(Main!$B$9-O150))</f>
        <v>0</v>
      </c>
      <c r="P202" s="95" cm="1">
        <f t="array" aca="1" ref="P202" ca="1">IF(Main!$B$9=0,0,PRODUCT(1-P$128:P$151/Main!$B$9)*P150/(Main!$B$9-P150))</f>
        <v>0</v>
      </c>
      <c r="Q202" s="95" cm="1">
        <f t="array" aca="1" ref="Q202" ca="1">IF(Main!$B$9=0,0,PRODUCT(1-Q$128:Q$151/Main!$B$9)*Q150/(Main!$B$9-Q150))</f>
        <v>0</v>
      </c>
      <c r="R202" s="95" cm="1">
        <f t="array" aca="1" ref="R202" ca="1">IF(Main!$B$9=0,0,PRODUCT(1-R$128:R$151/Main!$B$9)*R150/(Main!$B$9-R150))</f>
        <v>0</v>
      </c>
      <c r="S202" s="95" cm="1">
        <f t="array" aca="1" ref="S202" ca="1">IF(Main!$B$9=0,0,PRODUCT(1-S$128:S$151/Main!$B$9)*S150/(Main!$B$9-S150))</f>
        <v>0</v>
      </c>
      <c r="T202" s="95" cm="1">
        <f t="array" aca="1" ref="T202" ca="1">IF(Main!$B$9=0,0,PRODUCT(1-T$128:T$151/Main!$B$9)*T150/(Main!$B$9-T150))</f>
        <v>0</v>
      </c>
      <c r="U202" s="95" cm="1">
        <f t="array" aca="1" ref="U202" ca="1">IF(Main!$B$9=0,0,PRODUCT(1-U$128:U$151/Main!$B$9)*U150/(Main!$B$9-U150))</f>
        <v>0</v>
      </c>
      <c r="V202" s="95" cm="1">
        <f t="array" aca="1" ref="V202" ca="1">IF(Main!$B$9=0,0,PRODUCT(1-V$128:V$151/Main!$B$9)*V150/(Main!$B$9-V150))</f>
        <v>0</v>
      </c>
      <c r="W202" s="95" cm="1">
        <f t="array" aca="1" ref="W202" ca="1">IF(Main!$B$9=0,0,PRODUCT(1-W$128:W$151/Main!$B$9)*W150/(Main!$B$9-W150))</f>
        <v>0</v>
      </c>
      <c r="X202" s="95" cm="1">
        <f t="array" aca="1" ref="X202" ca="1">IF(Main!$B$9=0,0,PRODUCT(1-X$128:X$151/Main!$B$9)*X150/(Main!$B$9-X150))</f>
        <v>0</v>
      </c>
      <c r="Y202" s="95" cm="1">
        <f t="array" aca="1" ref="Y202" ca="1">IF(Main!$B$9=0,0,PRODUCT(1-Y$128:Y$151/Main!$B$9)*Y150/(Main!$B$9-Y150))</f>
        <v>0</v>
      </c>
      <c r="Z202" s="95" cm="1">
        <f t="array" aca="1" ref="Z202" ca="1">IF(Main!$B$9=0,0,PRODUCT(1-Z$128:Z$151/Main!$B$9)*Z150/(Main!$B$9-Z150))</f>
        <v>0</v>
      </c>
      <c r="AA202" s="95" cm="1">
        <f t="array" aca="1" ref="AA202" ca="1">IF(Main!$B$9=0,0,PRODUCT(1-AA$128:AA$151/Main!$B$9)*AA150/(Main!$B$9-AA150))</f>
        <v>0</v>
      </c>
      <c r="AB202" s="95" cm="1">
        <f t="array" aca="1" ref="AB202" ca="1">IF(Main!$B$9=0,0,PRODUCT(1-AB$128:AB$151/Main!$B$9)*AB150/(Main!$B$9-AB150))</f>
        <v>0</v>
      </c>
      <c r="AC202" s="95" cm="1">
        <f t="array" aca="1" ref="AC202" ca="1">IF(Main!$B$9=0,0,PRODUCT(1-AC$128:AC$151/Main!$B$9)*AC150/(Main!$B$9-AC150))</f>
        <v>0</v>
      </c>
      <c r="AD202" s="95" cm="1">
        <f t="array" aca="1" ref="AD202" ca="1">IF(Main!$B$9=0,0,PRODUCT(1-AD$128:AD$151/Main!$B$9)*AD150/(Main!$B$9-AD150))</f>
        <v>0</v>
      </c>
      <c r="AE202" s="95" cm="1">
        <f t="array" aca="1" ref="AE202" ca="1">IF(Main!$B$9=0,0,PRODUCT(1-AE$128:AE$151/Main!$B$9)*AE150/(Main!$B$9-AE150))</f>
        <v>0</v>
      </c>
      <c r="AF202" s="95" cm="1">
        <f t="array" aca="1" ref="AF202" ca="1">IF(Main!$B$9=0,0,PRODUCT(1-AF$128:AF$151/Main!$B$9)*AF150/(Main!$B$9-AF150))</f>
        <v>0</v>
      </c>
      <c r="AG202" s="95" cm="1">
        <f t="array" aca="1" ref="AG202" ca="1">IF(Main!$B$9=0,0,PRODUCT(1-AG$128:AG$151/Main!$B$9)*AG150/(Main!$B$9-AG150))</f>
        <v>0</v>
      </c>
      <c r="AH202" s="95" cm="1">
        <f t="array" aca="1" ref="AH202" ca="1">IF(Main!$B$9=0,0,PRODUCT(1-AH$128:AH$151/Main!$B$9)*AH150/(Main!$B$9-AH150))</f>
        <v>0</v>
      </c>
      <c r="AI202" s="95" cm="1">
        <f t="array" aca="1" ref="AI202" ca="1">IF(Main!$B$9=0,0,PRODUCT(1-AI$128:AI$151/Main!$B$9)*AI150/(Main!$B$9-AI150))</f>
        <v>0</v>
      </c>
      <c r="AJ202" s="95" cm="1">
        <f t="array" aca="1" ref="AJ202" ca="1">IF(Main!$B$9=0,0,PRODUCT(1-AJ$128:AJ$151/Main!$B$9)*AJ150/(Main!$B$9-AJ150))</f>
        <v>0</v>
      </c>
      <c r="AK202" s="14"/>
      <c r="AL202" s="14"/>
      <c r="AM202" s="95" cm="1">
        <f t="array" ref="AM202">IF(Main!$B$10=0,0,PRODUCT(1-AM$128:AM$151/Main!$B$10)*AM150/(Main!$B$10-AM150))</f>
        <v>0</v>
      </c>
      <c r="AN202" s="95" cm="1">
        <f t="array" ref="AN202">IF(Main!$B$10=0,0,PRODUCT(1-AN$128:AN$151/Main!$B$10)*AN150/(Main!$B$10-AN150))</f>
        <v>0</v>
      </c>
      <c r="AO202" s="95" cm="1">
        <f t="array" ref="AO202">IF(Main!$B$10=0,0,PRODUCT(1-AO$128:AO$151/Main!$B$10)*AO150/(Main!$B$10-AO150))</f>
        <v>0</v>
      </c>
      <c r="AP202" s="95" cm="1">
        <f t="array" ref="AP202">IF(Main!$B$10=0,0,PRODUCT(1-AP$128:AP$151/Main!$B$10)*AP150/(Main!$B$10-AP150))</f>
        <v>0</v>
      </c>
      <c r="AQ202" s="95" cm="1">
        <f t="array" ref="AQ202">IF(Main!$B$10=0,0,PRODUCT(1-AQ$128:AQ$151/Main!$B$10)*AQ150/(Main!$B$10-AQ150))</f>
        <v>0</v>
      </c>
      <c r="AR202" s="95" cm="1">
        <f t="array" ref="AR202">IF(Main!$B$10=0,0,PRODUCT(1-AR$128:AR$151/Main!$B$10)*AR150/(Main!$B$10-AR150))</f>
        <v>0</v>
      </c>
      <c r="AS202" s="95" cm="1">
        <f t="array" ref="AS202">IF(Main!$B$10=0,0,PRODUCT(1-AS$128:AS$151/Main!$B$10)*AS150/(Main!$B$10-AS150))</f>
        <v>0</v>
      </c>
      <c r="AT202" s="95" cm="1">
        <f t="array" ref="AT202">IF(Main!$B$10=0,0,PRODUCT(1-AT$128:AT$151/Main!$B$10)*AT150/(Main!$B$10-AT150))</f>
        <v>0</v>
      </c>
      <c r="AU202" s="95" cm="1">
        <f t="array" ref="AU202">IF(Main!$B$10=0,0,PRODUCT(1-AU$128:AU$151/Main!$B$10)*AU150/(Main!$B$10-AU150))</f>
        <v>0</v>
      </c>
      <c r="AV202" s="95" cm="1">
        <f t="array" ref="AV202">IF(Main!$B$10=0,0,PRODUCT(1-AV$128:AV$151/Main!$B$10)*AV150/(Main!$B$10-AV150))</f>
        <v>0</v>
      </c>
      <c r="AW202" s="95" cm="1">
        <f t="array" ref="AW202">IF(Main!$B$10=0,0,PRODUCT(1-AW$128:AW$151/Main!$B$10)*AW150/(Main!$B$10-AW150))</f>
        <v>0</v>
      </c>
      <c r="AX202" s="95" cm="1">
        <f t="array" ref="AX202">IF(Main!$B$10=0,0,PRODUCT(1-AX$128:AX$151/Main!$B$10)*AX150/(Main!$B$10-AX150))</f>
        <v>0</v>
      </c>
      <c r="AY202" s="95" cm="1">
        <f t="array" ref="AY202">IF(Main!$B$10=0,0,PRODUCT(1-AY$128:AY$151/Main!$B$10)*AY150/(Main!$B$10-AY150))</f>
        <v>0</v>
      </c>
      <c r="AZ202" s="95" cm="1">
        <f t="array" ref="AZ202">IF(Main!$B$10=0,0,PRODUCT(1-AZ$128:AZ$151/Main!$B$10)*AZ150/(Main!$B$10-AZ150))</f>
        <v>0</v>
      </c>
      <c r="BA202" s="95" cm="1">
        <f t="array" ref="BA202">IF(Main!$B$10=0,0,PRODUCT(1-BA$128:BA$151/Main!$B$10)*BA150/(Main!$B$10-BA150))</f>
        <v>0</v>
      </c>
      <c r="BB202" s="95" cm="1">
        <f t="array" ref="BB202">IF(Main!$B$10=0,0,PRODUCT(1-BB$128:BB$151/Main!$B$10)*BB150/(Main!$B$10-BB150))</f>
        <v>0</v>
      </c>
      <c r="BC202" s="95" cm="1">
        <f t="array" ref="BC202">IF(Main!$B$10=0,0,PRODUCT(1-BC$128:BC$151/Main!$B$10)*BC150/(Main!$B$10-BC150))</f>
        <v>0</v>
      </c>
      <c r="BD202" s="95" cm="1">
        <f t="array" ref="BD202">IF(Main!$B$10=0,0,PRODUCT(1-BD$128:BD$151/Main!$B$10)*BD150/(Main!$B$10-BD150))</f>
        <v>0</v>
      </c>
      <c r="BE202" s="95" cm="1">
        <f t="array" ref="BE202">IF(Main!$B$10=0,0,PRODUCT(1-BE$128:BE$151/Main!$B$10)*BE150/(Main!$B$10-BE150))</f>
        <v>0</v>
      </c>
      <c r="BF202" s="95" cm="1">
        <f t="array" ref="BF202">IF(Main!$B$10=0,0,PRODUCT(1-BF$128:BF$151/Main!$B$10)*BF150/(Main!$B$10-BF150))</f>
        <v>0</v>
      </c>
      <c r="BG202" s="95" cm="1">
        <f t="array" ref="BG202">IF(Main!$B$10=0,0,PRODUCT(1-BG$128:BG$151/Main!$B$10)*BG150/(Main!$B$10-BG150))</f>
        <v>0</v>
      </c>
      <c r="BH202" s="95" cm="1">
        <f t="array" ref="BH202">IF(Main!$B$10=0,0,PRODUCT(1-BH$128:BH$151/Main!$B$10)*BH150/(Main!$B$10-BH150))</f>
        <v>0</v>
      </c>
      <c r="BI202" s="95" cm="1">
        <f t="array" ref="BI202">IF(Main!$B$10=0,0,PRODUCT(1-BI$128:BI$151/Main!$B$10)*BI150/(Main!$B$10-BI150))</f>
        <v>0</v>
      </c>
      <c r="BJ202" s="95" cm="1">
        <f t="array" ref="BJ202">IF(Main!$B$10=0,0,PRODUCT(1-BJ$128:BJ$151/Main!$B$10)*BJ150/(Main!$B$10-BJ150))</f>
        <v>0</v>
      </c>
      <c r="BK202" s="95" cm="1">
        <f t="array" ref="BK202">IF(Main!$B$10=0,0,PRODUCT(1-BK$128:BK$151/Main!$B$10)*BK150/(Main!$B$10-BK150))</f>
        <v>0</v>
      </c>
      <c r="BL202" s="95" cm="1">
        <f t="array" ref="BL202">IF(Main!$B$10=0,0,PRODUCT(1-BL$128:BL$151/Main!$B$10)*BL150/(Main!$B$10-BL150))</f>
        <v>0</v>
      </c>
      <c r="BM202" s="95" cm="1">
        <f t="array" ref="BM202">IF(Main!$B$10=0,0,PRODUCT(1-BM$128:BM$151/Main!$B$10)*BM150/(Main!$B$10-BM150))</f>
        <v>0</v>
      </c>
      <c r="BN202" s="95" cm="1">
        <f t="array" ref="BN202">IF(Main!$B$10=0,0,PRODUCT(1-BN$128:BN$151/Main!$B$10)*BN150/(Main!$B$10-BN150))</f>
        <v>0</v>
      </c>
      <c r="BO202" s="95" cm="1">
        <f t="array" ref="BO202">IF(Main!$B$10=0,0,PRODUCT(1-BO$128:BO$151/Main!$B$10)*BO150/(Main!$B$10-BO150))</f>
        <v>0</v>
      </c>
      <c r="BP202" s="95" cm="1">
        <f t="array" ref="BP202">IF(Main!$B$10=0,0,PRODUCT(1-BP$128:BP$151/Main!$B$10)*BP150/(Main!$B$10-BP150))</f>
        <v>0</v>
      </c>
      <c r="BQ202" s="95" cm="1">
        <f t="array" ref="BQ202">IF(Main!$B$10=0,0,PRODUCT(1-BQ$128:BQ$151/Main!$B$10)*BQ150/(Main!$B$10-BQ150))</f>
        <v>0</v>
      </c>
      <c r="BR202" s="95" cm="1">
        <f t="array" ref="BR202">IF(Main!$B$10=0,0,PRODUCT(1-BR$128:BR$151/Main!$B$10)*BR150/(Main!$B$10-BR150))</f>
        <v>0</v>
      </c>
    </row>
    <row r="203" spans="2:70" ht="10.5" x14ac:dyDescent="0.25">
      <c r="B203" s="8" t="s">
        <v>189</v>
      </c>
      <c r="C203" s="8"/>
      <c r="D203" s="8"/>
      <c r="E203" s="95" cm="1">
        <f t="array" aca="1" ref="E203" ca="1">IF(Main!$B$9=0,0,PRODUCT(1-E$128:E$151/Main!$B$9)*E151/(Main!$B$9-E151))</f>
        <v>0</v>
      </c>
      <c r="F203" s="95" cm="1">
        <f t="array" aca="1" ref="F203" ca="1">IF(Main!$B$9=0,0,PRODUCT(1-F$128:F$151/Main!$B$9)*F151/(Main!$B$9-F151))</f>
        <v>0</v>
      </c>
      <c r="G203" s="95" cm="1">
        <f t="array" aca="1" ref="G203" ca="1">IF(Main!$B$9=0,0,PRODUCT(1-G$128:G$151/Main!$B$9)*G151/(Main!$B$9-G151))</f>
        <v>0</v>
      </c>
      <c r="H203" s="95" cm="1">
        <f t="array" aca="1" ref="H203" ca="1">IF(Main!$B$9=0,0,PRODUCT(1-H$128:H$151/Main!$B$9)*H151/(Main!$B$9-H151))</f>
        <v>0</v>
      </c>
      <c r="I203" s="95" cm="1">
        <f t="array" aca="1" ref="I203" ca="1">IF(Main!$B$9=0,0,PRODUCT(1-I$128:I$151/Main!$B$9)*I151/(Main!$B$9-I151))</f>
        <v>0</v>
      </c>
      <c r="J203" s="95" cm="1">
        <f t="array" aca="1" ref="J203" ca="1">IF(Main!$B$9=0,0,PRODUCT(1-J$128:J$151/Main!$B$9)*J151/(Main!$B$9-J151))</f>
        <v>0</v>
      </c>
      <c r="K203" s="95" cm="1">
        <f t="array" aca="1" ref="K203" ca="1">IF(Main!$B$9=0,0,PRODUCT(1-K$128:K$151/Main!$B$9)*K151/(Main!$B$9-K151))</f>
        <v>0</v>
      </c>
      <c r="L203" s="95" cm="1">
        <f t="array" aca="1" ref="L203" ca="1">IF(Main!$B$9=0,0,PRODUCT(1-L$128:L$151/Main!$B$9)*L151/(Main!$B$9-L151))</f>
        <v>0</v>
      </c>
      <c r="M203" s="95" cm="1">
        <f t="array" aca="1" ref="M203" ca="1">IF(Main!$B$9=0,0,PRODUCT(1-M$128:M$151/Main!$B$9)*M151/(Main!$B$9-M151))</f>
        <v>0</v>
      </c>
      <c r="N203" s="95" cm="1">
        <f t="array" aca="1" ref="N203" ca="1">IF(Main!$B$9=0,0,PRODUCT(1-N$128:N$151/Main!$B$9)*N151/(Main!$B$9-N151))</f>
        <v>0</v>
      </c>
      <c r="O203" s="95" cm="1">
        <f t="array" aca="1" ref="O203" ca="1">IF(Main!$B$9=0,0,PRODUCT(1-O$128:O$151/Main!$B$9)*O151/(Main!$B$9-O151))</f>
        <v>0</v>
      </c>
      <c r="P203" s="95" cm="1">
        <f t="array" aca="1" ref="P203" ca="1">IF(Main!$B$9=0,0,PRODUCT(1-P$128:P$151/Main!$B$9)*P151/(Main!$B$9-P151))</f>
        <v>0</v>
      </c>
      <c r="Q203" s="95" cm="1">
        <f t="array" aca="1" ref="Q203" ca="1">IF(Main!$B$9=0,0,PRODUCT(1-Q$128:Q$151/Main!$B$9)*Q151/(Main!$B$9-Q151))</f>
        <v>0</v>
      </c>
      <c r="R203" s="95" cm="1">
        <f t="array" aca="1" ref="R203" ca="1">IF(Main!$B$9=0,0,PRODUCT(1-R$128:R$151/Main!$B$9)*R151/(Main!$B$9-R151))</f>
        <v>0</v>
      </c>
      <c r="S203" s="95" cm="1">
        <f t="array" aca="1" ref="S203" ca="1">IF(Main!$B$9=0,0,PRODUCT(1-S$128:S$151/Main!$B$9)*S151/(Main!$B$9-S151))</f>
        <v>0</v>
      </c>
      <c r="T203" s="95" cm="1">
        <f t="array" aca="1" ref="T203" ca="1">IF(Main!$B$9=0,0,PRODUCT(1-T$128:T$151/Main!$B$9)*T151/(Main!$B$9-T151))</f>
        <v>0</v>
      </c>
      <c r="U203" s="95" cm="1">
        <f t="array" aca="1" ref="U203" ca="1">IF(Main!$B$9=0,0,PRODUCT(1-U$128:U$151/Main!$B$9)*U151/(Main!$B$9-U151))</f>
        <v>0</v>
      </c>
      <c r="V203" s="95" cm="1">
        <f t="array" aca="1" ref="V203" ca="1">IF(Main!$B$9=0,0,PRODUCT(1-V$128:V$151/Main!$B$9)*V151/(Main!$B$9-V151))</f>
        <v>0</v>
      </c>
      <c r="W203" s="95" cm="1">
        <f t="array" aca="1" ref="W203" ca="1">IF(Main!$B$9=0,0,PRODUCT(1-W$128:W$151/Main!$B$9)*W151/(Main!$B$9-W151))</f>
        <v>0</v>
      </c>
      <c r="X203" s="95" cm="1">
        <f t="array" aca="1" ref="X203" ca="1">IF(Main!$B$9=0,0,PRODUCT(1-X$128:X$151/Main!$B$9)*X151/(Main!$B$9-X151))</f>
        <v>0</v>
      </c>
      <c r="Y203" s="95" cm="1">
        <f t="array" aca="1" ref="Y203" ca="1">IF(Main!$B$9=0,0,PRODUCT(1-Y$128:Y$151/Main!$B$9)*Y151/(Main!$B$9-Y151))</f>
        <v>0</v>
      </c>
      <c r="Z203" s="95" cm="1">
        <f t="array" aca="1" ref="Z203" ca="1">IF(Main!$B$9=0,0,PRODUCT(1-Z$128:Z$151/Main!$B$9)*Z151/(Main!$B$9-Z151))</f>
        <v>0</v>
      </c>
      <c r="AA203" s="95" cm="1">
        <f t="array" aca="1" ref="AA203" ca="1">IF(Main!$B$9=0,0,PRODUCT(1-AA$128:AA$151/Main!$B$9)*AA151/(Main!$B$9-AA151))</f>
        <v>0</v>
      </c>
      <c r="AB203" s="95" cm="1">
        <f t="array" aca="1" ref="AB203" ca="1">IF(Main!$B$9=0,0,PRODUCT(1-AB$128:AB$151/Main!$B$9)*AB151/(Main!$B$9-AB151))</f>
        <v>0</v>
      </c>
      <c r="AC203" s="95" cm="1">
        <f t="array" aca="1" ref="AC203" ca="1">IF(Main!$B$9=0,0,PRODUCT(1-AC$128:AC$151/Main!$B$9)*AC151/(Main!$B$9-AC151))</f>
        <v>0</v>
      </c>
      <c r="AD203" s="95" cm="1">
        <f t="array" aca="1" ref="AD203" ca="1">IF(Main!$B$9=0,0,PRODUCT(1-AD$128:AD$151/Main!$B$9)*AD151/(Main!$B$9-AD151))</f>
        <v>0</v>
      </c>
      <c r="AE203" s="95" cm="1">
        <f t="array" aca="1" ref="AE203" ca="1">IF(Main!$B$9=0,0,PRODUCT(1-AE$128:AE$151/Main!$B$9)*AE151/(Main!$B$9-AE151))</f>
        <v>0</v>
      </c>
      <c r="AF203" s="95" cm="1">
        <f t="array" aca="1" ref="AF203" ca="1">IF(Main!$B$9=0,0,PRODUCT(1-AF$128:AF$151/Main!$B$9)*AF151/(Main!$B$9-AF151))</f>
        <v>0</v>
      </c>
      <c r="AG203" s="95" cm="1">
        <f t="array" aca="1" ref="AG203" ca="1">IF(Main!$B$9=0,0,PRODUCT(1-AG$128:AG$151/Main!$B$9)*AG151/(Main!$B$9-AG151))</f>
        <v>0</v>
      </c>
      <c r="AH203" s="95" cm="1">
        <f t="array" aca="1" ref="AH203" ca="1">IF(Main!$B$9=0,0,PRODUCT(1-AH$128:AH$151/Main!$B$9)*AH151/(Main!$B$9-AH151))</f>
        <v>0</v>
      </c>
      <c r="AI203" s="95" cm="1">
        <f t="array" aca="1" ref="AI203" ca="1">IF(Main!$B$9=0,0,PRODUCT(1-AI$128:AI$151/Main!$B$9)*AI151/(Main!$B$9-AI151))</f>
        <v>0</v>
      </c>
      <c r="AJ203" s="95" cm="1">
        <f t="array" aca="1" ref="AJ203" ca="1">IF(Main!$B$9=0,0,PRODUCT(1-AJ$128:AJ$151/Main!$B$9)*AJ151/(Main!$B$9-AJ151))</f>
        <v>0</v>
      </c>
      <c r="AK203" s="14"/>
      <c r="AL203" s="14"/>
      <c r="AM203" s="95" cm="1">
        <f t="array" ref="AM203">IF(Main!$B$10=0,0,PRODUCT(1-AM$128:AM$151/Main!$B$10)*AM151/(Main!$B$10-AM151))</f>
        <v>0</v>
      </c>
      <c r="AN203" s="95" cm="1">
        <f t="array" ref="AN203">IF(Main!$B$10=0,0,PRODUCT(1-AN$128:AN$151/Main!$B$10)*AN151/(Main!$B$10-AN151))</f>
        <v>0</v>
      </c>
      <c r="AO203" s="95" cm="1">
        <f t="array" ref="AO203">IF(Main!$B$10=0,0,PRODUCT(1-AO$128:AO$151/Main!$B$10)*AO151/(Main!$B$10-AO151))</f>
        <v>0</v>
      </c>
      <c r="AP203" s="95" cm="1">
        <f t="array" ref="AP203">IF(Main!$B$10=0,0,PRODUCT(1-AP$128:AP$151/Main!$B$10)*AP151/(Main!$B$10-AP151))</f>
        <v>0</v>
      </c>
      <c r="AQ203" s="95" cm="1">
        <f t="array" ref="AQ203">IF(Main!$B$10=0,0,PRODUCT(1-AQ$128:AQ$151/Main!$B$10)*AQ151/(Main!$B$10-AQ151))</f>
        <v>0</v>
      </c>
      <c r="AR203" s="95" cm="1">
        <f t="array" ref="AR203">IF(Main!$B$10=0,0,PRODUCT(1-AR$128:AR$151/Main!$B$10)*AR151/(Main!$B$10-AR151))</f>
        <v>0</v>
      </c>
      <c r="AS203" s="95" cm="1">
        <f t="array" ref="AS203">IF(Main!$B$10=0,0,PRODUCT(1-AS$128:AS$151/Main!$B$10)*AS151/(Main!$B$10-AS151))</f>
        <v>0</v>
      </c>
      <c r="AT203" s="95" cm="1">
        <f t="array" ref="AT203">IF(Main!$B$10=0,0,PRODUCT(1-AT$128:AT$151/Main!$B$10)*AT151/(Main!$B$10-AT151))</f>
        <v>0</v>
      </c>
      <c r="AU203" s="95" cm="1">
        <f t="array" ref="AU203">IF(Main!$B$10=0,0,PRODUCT(1-AU$128:AU$151/Main!$B$10)*AU151/(Main!$B$10-AU151))</f>
        <v>0</v>
      </c>
      <c r="AV203" s="95" cm="1">
        <f t="array" ref="AV203">IF(Main!$B$10=0,0,PRODUCT(1-AV$128:AV$151/Main!$B$10)*AV151/(Main!$B$10-AV151))</f>
        <v>0</v>
      </c>
      <c r="AW203" s="95" cm="1">
        <f t="array" ref="AW203">IF(Main!$B$10=0,0,PRODUCT(1-AW$128:AW$151/Main!$B$10)*AW151/(Main!$B$10-AW151))</f>
        <v>0</v>
      </c>
      <c r="AX203" s="95" cm="1">
        <f t="array" ref="AX203">IF(Main!$B$10=0,0,PRODUCT(1-AX$128:AX$151/Main!$B$10)*AX151/(Main!$B$10-AX151))</f>
        <v>0</v>
      </c>
      <c r="AY203" s="95" cm="1">
        <f t="array" ref="AY203">IF(Main!$B$10=0,0,PRODUCT(1-AY$128:AY$151/Main!$B$10)*AY151/(Main!$B$10-AY151))</f>
        <v>0</v>
      </c>
      <c r="AZ203" s="95" cm="1">
        <f t="array" ref="AZ203">IF(Main!$B$10=0,0,PRODUCT(1-AZ$128:AZ$151/Main!$B$10)*AZ151/(Main!$B$10-AZ151))</f>
        <v>0</v>
      </c>
      <c r="BA203" s="95" cm="1">
        <f t="array" ref="BA203">IF(Main!$B$10=0,0,PRODUCT(1-BA$128:BA$151/Main!$B$10)*BA151/(Main!$B$10-BA151))</f>
        <v>0</v>
      </c>
      <c r="BB203" s="95" cm="1">
        <f t="array" ref="BB203">IF(Main!$B$10=0,0,PRODUCT(1-BB$128:BB$151/Main!$B$10)*BB151/(Main!$B$10-BB151))</f>
        <v>0</v>
      </c>
      <c r="BC203" s="95" cm="1">
        <f t="array" ref="BC203">IF(Main!$B$10=0,0,PRODUCT(1-BC$128:BC$151/Main!$B$10)*BC151/(Main!$B$10-BC151))</f>
        <v>0</v>
      </c>
      <c r="BD203" s="95" cm="1">
        <f t="array" ref="BD203">IF(Main!$B$10=0,0,PRODUCT(1-BD$128:BD$151/Main!$B$10)*BD151/(Main!$B$10-BD151))</f>
        <v>0</v>
      </c>
      <c r="BE203" s="95" cm="1">
        <f t="array" ref="BE203">IF(Main!$B$10=0,0,PRODUCT(1-BE$128:BE$151/Main!$B$10)*BE151/(Main!$B$10-BE151))</f>
        <v>0</v>
      </c>
      <c r="BF203" s="95" cm="1">
        <f t="array" ref="BF203">IF(Main!$B$10=0,0,PRODUCT(1-BF$128:BF$151/Main!$B$10)*BF151/(Main!$B$10-BF151))</f>
        <v>0</v>
      </c>
      <c r="BG203" s="95" cm="1">
        <f t="array" ref="BG203">IF(Main!$B$10=0,0,PRODUCT(1-BG$128:BG$151/Main!$B$10)*BG151/(Main!$B$10-BG151))</f>
        <v>0</v>
      </c>
      <c r="BH203" s="95" cm="1">
        <f t="array" ref="BH203">IF(Main!$B$10=0,0,PRODUCT(1-BH$128:BH$151/Main!$B$10)*BH151/(Main!$B$10-BH151))</f>
        <v>0</v>
      </c>
      <c r="BI203" s="95" cm="1">
        <f t="array" ref="BI203">IF(Main!$B$10=0,0,PRODUCT(1-BI$128:BI$151/Main!$B$10)*BI151/(Main!$B$10-BI151))</f>
        <v>0</v>
      </c>
      <c r="BJ203" s="95" cm="1">
        <f t="array" ref="BJ203">IF(Main!$B$10=0,0,PRODUCT(1-BJ$128:BJ$151/Main!$B$10)*BJ151/(Main!$B$10-BJ151))</f>
        <v>0</v>
      </c>
      <c r="BK203" s="95" cm="1">
        <f t="array" ref="BK203">IF(Main!$B$10=0,0,PRODUCT(1-BK$128:BK$151/Main!$B$10)*BK151/(Main!$B$10-BK151))</f>
        <v>0</v>
      </c>
      <c r="BL203" s="95" cm="1">
        <f t="array" ref="BL203">IF(Main!$B$10=0,0,PRODUCT(1-BL$128:BL$151/Main!$B$10)*BL151/(Main!$B$10-BL151))</f>
        <v>0</v>
      </c>
      <c r="BM203" s="95" cm="1">
        <f t="array" ref="BM203">IF(Main!$B$10=0,0,PRODUCT(1-BM$128:BM$151/Main!$B$10)*BM151/(Main!$B$10-BM151))</f>
        <v>0</v>
      </c>
      <c r="BN203" s="95" cm="1">
        <f t="array" ref="BN203">IF(Main!$B$10=0,0,PRODUCT(1-BN$128:BN$151/Main!$B$10)*BN151/(Main!$B$10-BN151))</f>
        <v>0</v>
      </c>
      <c r="BO203" s="95" cm="1">
        <f t="array" ref="BO203">IF(Main!$B$10=0,0,PRODUCT(1-BO$128:BO$151/Main!$B$10)*BO151/(Main!$B$10-BO151))</f>
        <v>0</v>
      </c>
      <c r="BP203" s="95" cm="1">
        <f t="array" ref="BP203">IF(Main!$B$10=0,0,PRODUCT(1-BP$128:BP$151/Main!$B$10)*BP151/(Main!$B$10-BP151))</f>
        <v>0</v>
      </c>
      <c r="BQ203" s="95" cm="1">
        <f t="array" ref="BQ203">IF(Main!$B$10=0,0,PRODUCT(1-BQ$128:BQ$151/Main!$B$10)*BQ151/(Main!$B$10-BQ151))</f>
        <v>0</v>
      </c>
      <c r="BR203" s="95" cm="1">
        <f t="array" ref="BR203">IF(Main!$B$10=0,0,PRODUCT(1-BR$128:BR$151/Main!$B$10)*BR151/(Main!$B$10-BR151))</f>
        <v>0</v>
      </c>
    </row>
    <row r="204" spans="2:70" ht="10.5" x14ac:dyDescent="0.25">
      <c r="AK204" s="14"/>
      <c r="AL204" s="14"/>
    </row>
    <row r="205" spans="2:70" ht="10.5" x14ac:dyDescent="0.25">
      <c r="AK205" s="14"/>
      <c r="AL205" s="14"/>
    </row>
    <row r="206" spans="2:70" ht="10.5" x14ac:dyDescent="0.25">
      <c r="AK206" s="14"/>
      <c r="AL206" s="14"/>
    </row>
    <row r="207" spans="2:70" ht="10.5" x14ac:dyDescent="0.25">
      <c r="AK207" s="14"/>
      <c r="AL207" s="14"/>
    </row>
    <row r="208" spans="2:70" ht="10.5" x14ac:dyDescent="0.25">
      <c r="AK208" s="14"/>
      <c r="AL208" s="14"/>
    </row>
    <row r="209" spans="37:38" ht="10.5" x14ac:dyDescent="0.25">
      <c r="AK209" s="14"/>
      <c r="AL209" s="14"/>
    </row>
    <row r="210" spans="37:38" ht="10.5" x14ac:dyDescent="0.25">
      <c r="AK210" s="14"/>
      <c r="AL210" s="14"/>
    </row>
    <row r="211" spans="37:38" ht="10.5" x14ac:dyDescent="0.25">
      <c r="AK211" s="14"/>
      <c r="AL211" s="14"/>
    </row>
    <row r="212" spans="37:38" ht="10.5" x14ac:dyDescent="0.25">
      <c r="AK212" s="14"/>
      <c r="AL212" s="14"/>
    </row>
    <row r="213" spans="37:38" ht="10.5" x14ac:dyDescent="0.25">
      <c r="AK213" s="14"/>
      <c r="AL213" s="14"/>
    </row>
    <row r="214" spans="37:38" ht="10.5" x14ac:dyDescent="0.25">
      <c r="AK214" s="14"/>
      <c r="AL214" s="14"/>
    </row>
    <row r="215" spans="37:38" ht="10.5" x14ac:dyDescent="0.25">
      <c r="AK215" s="14"/>
      <c r="AL215" s="14"/>
    </row>
    <row r="216" spans="37:38" ht="10.5" x14ac:dyDescent="0.25">
      <c r="AK216" s="14"/>
      <c r="AL216" s="14"/>
    </row>
    <row r="217" spans="37:38" ht="10.5" x14ac:dyDescent="0.25">
      <c r="AK217" s="14"/>
      <c r="AL217" s="14"/>
    </row>
    <row r="218" spans="37:38" ht="10.5" x14ac:dyDescent="0.25">
      <c r="AK218" s="14"/>
      <c r="AL218" s="14"/>
    </row>
    <row r="219" spans="37:38" ht="10.5" x14ac:dyDescent="0.25">
      <c r="AK219" s="14"/>
      <c r="AL219" s="14"/>
    </row>
    <row r="220" spans="37:38" ht="10.5" x14ac:dyDescent="0.25">
      <c r="AK220" s="14"/>
      <c r="AL220" s="14"/>
    </row>
    <row r="221" spans="37:38" ht="10.5" x14ac:dyDescent="0.25">
      <c r="AK221" s="14"/>
      <c r="AL221" s="14"/>
    </row>
    <row r="222" spans="37:38" ht="10.5" x14ac:dyDescent="0.25">
      <c r="AK222" s="14"/>
      <c r="AL222" s="14"/>
    </row>
    <row r="223" spans="37:38" ht="10.5" x14ac:dyDescent="0.25">
      <c r="AK223" s="14"/>
      <c r="AL223" s="14"/>
    </row>
    <row r="224" spans="37:38" ht="10.5" x14ac:dyDescent="0.25">
      <c r="AK224" s="14"/>
      <c r="AL224" s="14"/>
    </row>
    <row r="225" spans="37:38" ht="10.5" x14ac:dyDescent="0.25">
      <c r="AK225" s="14"/>
      <c r="AL225" s="14"/>
    </row>
    <row r="226" spans="37:38" ht="10.5" x14ac:dyDescent="0.25">
      <c r="AK226" s="14"/>
      <c r="AL226" s="14"/>
    </row>
    <row r="227" spans="37:38" ht="10.5" x14ac:dyDescent="0.25">
      <c r="AK227" s="14"/>
      <c r="AL227" s="14"/>
    </row>
    <row r="228" spans="37:38" ht="10.5" x14ac:dyDescent="0.25">
      <c r="AK228" s="14"/>
      <c r="AL228" s="14"/>
    </row>
    <row r="229" spans="37:38" ht="10.5" x14ac:dyDescent="0.25">
      <c r="AK229" s="14"/>
      <c r="AL229" s="14"/>
    </row>
    <row r="230" spans="37:38" ht="10.5" x14ac:dyDescent="0.25">
      <c r="AK230" s="14"/>
      <c r="AL230" s="14"/>
    </row>
    <row r="231" spans="37:38" ht="10.5" x14ac:dyDescent="0.25">
      <c r="AK231" s="14"/>
      <c r="AL231" s="14"/>
    </row>
    <row r="232" spans="37:38" ht="10.5" x14ac:dyDescent="0.25">
      <c r="AK232" s="14"/>
      <c r="AL232" s="14"/>
    </row>
    <row r="233" spans="37:38" ht="10.5" x14ac:dyDescent="0.25">
      <c r="AK233" s="14"/>
      <c r="AL233" s="14"/>
    </row>
    <row r="234" spans="37:38" ht="10.5" x14ac:dyDescent="0.25">
      <c r="AK234" s="14"/>
      <c r="AL234" s="14"/>
    </row>
    <row r="235" spans="37:38" ht="10.5" x14ac:dyDescent="0.25">
      <c r="AK235" s="14"/>
      <c r="AL235" s="14"/>
    </row>
    <row r="236" spans="37:38" ht="10.5" x14ac:dyDescent="0.25">
      <c r="AK236" s="14"/>
      <c r="AL236" s="14"/>
    </row>
    <row r="237" spans="37:38" ht="10.5" x14ac:dyDescent="0.25">
      <c r="AK237" s="14"/>
      <c r="AL237" s="14"/>
    </row>
    <row r="238" spans="37:38" ht="10.5" x14ac:dyDescent="0.25">
      <c r="AK238" s="14"/>
      <c r="AL238" s="14"/>
    </row>
    <row r="239" spans="37:38" ht="10.5" x14ac:dyDescent="0.25">
      <c r="AK239" s="14"/>
      <c r="AL239" s="14"/>
    </row>
    <row r="240" spans="37:38" ht="10.5" x14ac:dyDescent="0.25">
      <c r="AK240" s="14"/>
      <c r="AL240" s="14"/>
    </row>
    <row r="241" spans="37:38" ht="10.5" x14ac:dyDescent="0.25">
      <c r="AK241" s="14"/>
      <c r="AL241" s="14"/>
    </row>
    <row r="242" spans="37:38" ht="10.5" x14ac:dyDescent="0.25">
      <c r="AK242" s="14"/>
      <c r="AL242" s="14"/>
    </row>
    <row r="243" spans="37:38" ht="10.5" x14ac:dyDescent="0.25">
      <c r="AK243" s="14"/>
      <c r="AL243" s="14"/>
    </row>
    <row r="244" spans="37:38" ht="10.5" x14ac:dyDescent="0.25">
      <c r="AK244" s="14"/>
      <c r="AL244" s="14"/>
    </row>
    <row r="245" spans="37:38" ht="10.5" x14ac:dyDescent="0.25">
      <c r="AK245" s="14"/>
      <c r="AL245" s="14"/>
    </row>
    <row r="246" spans="37:38" ht="10.5" x14ac:dyDescent="0.25">
      <c r="AK246" s="14"/>
      <c r="AL246" s="14"/>
    </row>
    <row r="247" spans="37:38" ht="10.5" x14ac:dyDescent="0.25">
      <c r="AK247" s="14"/>
      <c r="AL247" s="14"/>
    </row>
    <row r="248" spans="37:38" ht="10.5" x14ac:dyDescent="0.25">
      <c r="AK248" s="14"/>
      <c r="AL248" s="14"/>
    </row>
    <row r="249" spans="37:38" ht="10.5" x14ac:dyDescent="0.25">
      <c r="AK249" s="14"/>
      <c r="AL249" s="14"/>
    </row>
    <row r="250" spans="37:38" ht="10.5" x14ac:dyDescent="0.25">
      <c r="AK250" s="14"/>
      <c r="AL250" s="14"/>
    </row>
    <row r="251" spans="37:38" ht="10.5" x14ac:dyDescent="0.25">
      <c r="AK251" s="14"/>
      <c r="AL251" s="14"/>
    </row>
    <row r="252" spans="37:38" ht="10.5" x14ac:dyDescent="0.25">
      <c r="AK252" s="14"/>
      <c r="AL252" s="14"/>
    </row>
    <row r="253" spans="37:38" ht="10.5" x14ac:dyDescent="0.25">
      <c r="AK253" s="14"/>
      <c r="AL253" s="14"/>
    </row>
    <row r="254" spans="37:38" ht="10.5" x14ac:dyDescent="0.25">
      <c r="AK254" s="14"/>
      <c r="AL254" s="14"/>
    </row>
    <row r="255" spans="37:38" ht="10.5" x14ac:dyDescent="0.25">
      <c r="AK255" s="14"/>
      <c r="AL255" s="14"/>
    </row>
    <row r="256" spans="37:38" ht="10.5" x14ac:dyDescent="0.25">
      <c r="AK256" s="14"/>
      <c r="AL256" s="14"/>
    </row>
    <row r="257" spans="37:38" ht="10.5" x14ac:dyDescent="0.25">
      <c r="AK257" s="14"/>
      <c r="AL257" s="14"/>
    </row>
    <row r="258" spans="37:38" ht="10.5" x14ac:dyDescent="0.25">
      <c r="AK258" s="14"/>
      <c r="AL258" s="14"/>
    </row>
    <row r="259" spans="37:38" ht="10.5" x14ac:dyDescent="0.25">
      <c r="AK259" s="14"/>
      <c r="AL259" s="14"/>
    </row>
    <row r="260" spans="37:38" ht="10.5" x14ac:dyDescent="0.25">
      <c r="AK260" s="14"/>
      <c r="AL260" s="14"/>
    </row>
    <row r="261" spans="37:38" ht="10.5" x14ac:dyDescent="0.25">
      <c r="AK261" s="14"/>
      <c r="AL261" s="14"/>
    </row>
    <row r="262" spans="37:38" ht="10.5" x14ac:dyDescent="0.25">
      <c r="AK262" s="14"/>
      <c r="AL262" s="14"/>
    </row>
    <row r="263" spans="37:38" ht="10.5" x14ac:dyDescent="0.25">
      <c r="AK263" s="14"/>
      <c r="AL263" s="14"/>
    </row>
    <row r="264" spans="37:38" ht="10.5" x14ac:dyDescent="0.25">
      <c r="AK264" s="14"/>
      <c r="AL264" s="14"/>
    </row>
    <row r="265" spans="37:38" ht="10.5" x14ac:dyDescent="0.25">
      <c r="AK265" s="14"/>
      <c r="AL265" s="14"/>
    </row>
    <row r="266" spans="37:38" ht="10.5" x14ac:dyDescent="0.25">
      <c r="AK266" s="14"/>
      <c r="AL266" s="14"/>
    </row>
    <row r="267" spans="37:38" ht="10.5" x14ac:dyDescent="0.25">
      <c r="AK267" s="14"/>
      <c r="AL267" s="14"/>
    </row>
    <row r="268" spans="37:38" ht="10.5" x14ac:dyDescent="0.25">
      <c r="AK268" s="14"/>
      <c r="AL268" s="14"/>
    </row>
    <row r="269" spans="37:38" ht="10.5" x14ac:dyDescent="0.25">
      <c r="AK269" s="14"/>
      <c r="AL269" s="14"/>
    </row>
    <row r="270" spans="37:38" ht="10.5" x14ac:dyDescent="0.25">
      <c r="AK270" s="14"/>
      <c r="AL270" s="14"/>
    </row>
    <row r="271" spans="37:38" ht="10.5" x14ac:dyDescent="0.25">
      <c r="AK271" s="14"/>
      <c r="AL271" s="14"/>
    </row>
    <row r="272" spans="37:38" ht="10.5" x14ac:dyDescent="0.25">
      <c r="AK272" s="14"/>
      <c r="AL272" s="14"/>
    </row>
    <row r="273" spans="37:38" ht="10.5" x14ac:dyDescent="0.25">
      <c r="AK273" s="14"/>
      <c r="AL273" s="14"/>
    </row>
    <row r="274" spans="37:38" ht="10.5" x14ac:dyDescent="0.25">
      <c r="AK274" s="14"/>
      <c r="AL274" s="14"/>
    </row>
    <row r="275" spans="37:38" ht="10.5" x14ac:dyDescent="0.25">
      <c r="AK275" s="14"/>
      <c r="AL275" s="14"/>
    </row>
    <row r="276" spans="37:38" ht="10.5" x14ac:dyDescent="0.25">
      <c r="AK276" s="14"/>
      <c r="AL276" s="14"/>
    </row>
    <row r="277" spans="37:38" ht="10.5" x14ac:dyDescent="0.25">
      <c r="AK277" s="14"/>
      <c r="AL277" s="14"/>
    </row>
    <row r="278" spans="37:38" ht="10.5" x14ac:dyDescent="0.25">
      <c r="AK278" s="14"/>
      <c r="AL278" s="14"/>
    </row>
    <row r="279" spans="37:38" ht="10.5" x14ac:dyDescent="0.25">
      <c r="AK279" s="14"/>
      <c r="AL279" s="14"/>
    </row>
    <row r="280" spans="37:38" ht="10.5" x14ac:dyDescent="0.25">
      <c r="AK280" s="14"/>
      <c r="AL280" s="14"/>
    </row>
    <row r="281" spans="37:38" ht="10.5" x14ac:dyDescent="0.25">
      <c r="AK281" s="14"/>
      <c r="AL281" s="14"/>
    </row>
    <row r="282" spans="37:38" ht="10.5" x14ac:dyDescent="0.25">
      <c r="AK282" s="14"/>
      <c r="AL282" s="14"/>
    </row>
    <row r="283" spans="37:38" ht="10.5" x14ac:dyDescent="0.25">
      <c r="AK283" s="14"/>
      <c r="AL283" s="14"/>
    </row>
    <row r="284" spans="37:38" ht="10.5" x14ac:dyDescent="0.25">
      <c r="AK284" s="14"/>
      <c r="AL284" s="14"/>
    </row>
    <row r="285" spans="37:38" ht="10.5" x14ac:dyDescent="0.25">
      <c r="AK285" s="14"/>
      <c r="AL285" s="14"/>
    </row>
    <row r="286" spans="37:38" ht="10.5" x14ac:dyDescent="0.25">
      <c r="AK286" s="14"/>
      <c r="AL286" s="14"/>
    </row>
    <row r="287" spans="37:38" ht="10.5" x14ac:dyDescent="0.25">
      <c r="AK287" s="14"/>
      <c r="AL287" s="14"/>
    </row>
    <row r="288" spans="37:38" ht="10.5" x14ac:dyDescent="0.25">
      <c r="AK288" s="14"/>
      <c r="AL288" s="14"/>
    </row>
    <row r="289" spans="37:38" ht="10.5" x14ac:dyDescent="0.25">
      <c r="AK289" s="14"/>
      <c r="AL289" s="14"/>
    </row>
    <row r="290" spans="37:38" ht="10.5" x14ac:dyDescent="0.25">
      <c r="AK290" s="14"/>
      <c r="AL290" s="14"/>
    </row>
    <row r="291" spans="37:38" ht="10.5" x14ac:dyDescent="0.25">
      <c r="AK291" s="14"/>
      <c r="AL291" s="14"/>
    </row>
    <row r="292" spans="37:38" ht="10.5" x14ac:dyDescent="0.25">
      <c r="AK292" s="14"/>
      <c r="AL292" s="14"/>
    </row>
    <row r="293" spans="37:38" ht="10.5" x14ac:dyDescent="0.25">
      <c r="AK293" s="14"/>
      <c r="AL293" s="14"/>
    </row>
    <row r="294" spans="37:38" ht="10.5" x14ac:dyDescent="0.25">
      <c r="AK294" s="14"/>
      <c r="AL294" s="14"/>
    </row>
    <row r="295" spans="37:38" ht="10.5" x14ac:dyDescent="0.25">
      <c r="AK295" s="14"/>
      <c r="AL295" s="14"/>
    </row>
    <row r="296" spans="37:38" ht="10.5" x14ac:dyDescent="0.25">
      <c r="AK296" s="14"/>
      <c r="AL296" s="14"/>
    </row>
    <row r="297" spans="37:38" ht="10.5" x14ac:dyDescent="0.25">
      <c r="AK297" s="14"/>
      <c r="AL297" s="14"/>
    </row>
    <row r="298" spans="37:38" ht="10.5" x14ac:dyDescent="0.25">
      <c r="AK298" s="14"/>
      <c r="AL298" s="14"/>
    </row>
    <row r="299" spans="37:38" ht="10.5" x14ac:dyDescent="0.25">
      <c r="AK299" s="14"/>
      <c r="AL299" s="14"/>
    </row>
    <row r="300" spans="37:38" ht="10.5" x14ac:dyDescent="0.25">
      <c r="AK300" s="14"/>
      <c r="AL300" s="14"/>
    </row>
    <row r="301" spans="37:38" ht="10.5" x14ac:dyDescent="0.25">
      <c r="AK301" s="14"/>
      <c r="AL301" s="14"/>
    </row>
    <row r="302" spans="37:38" ht="10.5" x14ac:dyDescent="0.25">
      <c r="AK302" s="14"/>
      <c r="AL302" s="14"/>
    </row>
    <row r="303" spans="37:38" ht="10.5" x14ac:dyDescent="0.25">
      <c r="AK303" s="14"/>
      <c r="AL303" s="14"/>
    </row>
    <row r="304" spans="37:38" ht="10.5" x14ac:dyDescent="0.25">
      <c r="AK304" s="14"/>
      <c r="AL304" s="14"/>
    </row>
    <row r="305" spans="37:38" ht="10.5" x14ac:dyDescent="0.25">
      <c r="AK305" s="14"/>
      <c r="AL305" s="14"/>
    </row>
    <row r="306" spans="37:38" ht="10.5" x14ac:dyDescent="0.25">
      <c r="AK306" s="14"/>
      <c r="AL306" s="14"/>
    </row>
    <row r="307" spans="37:38" ht="10.5" x14ac:dyDescent="0.25">
      <c r="AK307" s="14"/>
      <c r="AL307" s="14"/>
    </row>
    <row r="308" spans="37:38" ht="10.5" x14ac:dyDescent="0.25">
      <c r="AK308" s="14"/>
      <c r="AL308" s="14"/>
    </row>
    <row r="309" spans="37:38" ht="10.5" x14ac:dyDescent="0.25">
      <c r="AK309" s="14"/>
      <c r="AL309" s="14"/>
    </row>
    <row r="310" spans="37:38" ht="10.5" x14ac:dyDescent="0.25">
      <c r="AK310" s="14"/>
      <c r="AL310" s="14"/>
    </row>
    <row r="311" spans="37:38" ht="10.5" x14ac:dyDescent="0.25">
      <c r="AK311" s="14"/>
      <c r="AL311" s="14"/>
    </row>
    <row r="312" spans="37:38" ht="10.5" x14ac:dyDescent="0.25">
      <c r="AK312" s="14"/>
      <c r="AL312" s="14"/>
    </row>
    <row r="313" spans="37:38" ht="10.5" x14ac:dyDescent="0.25">
      <c r="AK313" s="14"/>
      <c r="AL313" s="14"/>
    </row>
    <row r="314" spans="37:38" ht="10.5" x14ac:dyDescent="0.25">
      <c r="AK314" s="14"/>
      <c r="AL314" s="14"/>
    </row>
    <row r="315" spans="37:38" ht="10.5" x14ac:dyDescent="0.25">
      <c r="AK315" s="14"/>
      <c r="AL315" s="14"/>
    </row>
    <row r="316" spans="37:38" ht="10.5" x14ac:dyDescent="0.25">
      <c r="AK316" s="14"/>
      <c r="AL316" s="14"/>
    </row>
    <row r="317" spans="37:38" ht="10.5" x14ac:dyDescent="0.25">
      <c r="AK317" s="14"/>
      <c r="AL317" s="14"/>
    </row>
    <row r="318" spans="37:38" ht="10.5" x14ac:dyDescent="0.25">
      <c r="AK318" s="14"/>
      <c r="AL318" s="14"/>
    </row>
    <row r="319" spans="37:38" ht="10.5" x14ac:dyDescent="0.25">
      <c r="AK319" s="14"/>
      <c r="AL319" s="14"/>
    </row>
    <row r="320" spans="37:38" ht="10.5" x14ac:dyDescent="0.25">
      <c r="AK320" s="14"/>
      <c r="AL320" s="14"/>
    </row>
    <row r="321" spans="37:38" ht="10.5" x14ac:dyDescent="0.25">
      <c r="AK321" s="14"/>
      <c r="AL321" s="14"/>
    </row>
    <row r="322" spans="37:38" ht="10.5" x14ac:dyDescent="0.25">
      <c r="AK322" s="14"/>
      <c r="AL322" s="14"/>
    </row>
    <row r="323" spans="37:38" ht="10.5" x14ac:dyDescent="0.25">
      <c r="AK323" s="14"/>
      <c r="AL323" s="14"/>
    </row>
    <row r="324" spans="37:38" ht="10.5" x14ac:dyDescent="0.25">
      <c r="AK324" s="14"/>
      <c r="AL324" s="14"/>
    </row>
    <row r="325" spans="37:38" ht="10.5" x14ac:dyDescent="0.25">
      <c r="AK325" s="14"/>
      <c r="AL325" s="14"/>
    </row>
    <row r="326" spans="37:38" ht="10.5" x14ac:dyDescent="0.25">
      <c r="AK326" s="14"/>
      <c r="AL326" s="14"/>
    </row>
    <row r="327" spans="37:38" ht="10.5" x14ac:dyDescent="0.25">
      <c r="AK327" s="14"/>
      <c r="AL327" s="14"/>
    </row>
    <row r="328" spans="37:38" ht="10.5" x14ac:dyDescent="0.25">
      <c r="AK328" s="14"/>
      <c r="AL328" s="14"/>
    </row>
    <row r="329" spans="37:38" ht="10.5" x14ac:dyDescent="0.25">
      <c r="AK329" s="14"/>
      <c r="AL329" s="14"/>
    </row>
    <row r="330" spans="37:38" ht="10.5" x14ac:dyDescent="0.25">
      <c r="AK330" s="14"/>
      <c r="AL330" s="14"/>
    </row>
    <row r="331" spans="37:38" ht="10.5" x14ac:dyDescent="0.25">
      <c r="AK331" s="14"/>
      <c r="AL331" s="14"/>
    </row>
    <row r="332" spans="37:38" ht="10.5" x14ac:dyDescent="0.25">
      <c r="AK332" s="14"/>
      <c r="AL332" s="14"/>
    </row>
    <row r="333" spans="37:38" ht="10.5" x14ac:dyDescent="0.25">
      <c r="AK333" s="14"/>
      <c r="AL333" s="14"/>
    </row>
    <row r="334" spans="37:38" ht="10.5" x14ac:dyDescent="0.25">
      <c r="AK334" s="14"/>
      <c r="AL334" s="14"/>
    </row>
    <row r="335" spans="37:38" ht="10.5" x14ac:dyDescent="0.25">
      <c r="AK335" s="14"/>
      <c r="AL335" s="14"/>
    </row>
    <row r="336" spans="37:38" ht="10.5" x14ac:dyDescent="0.25">
      <c r="AK336" s="14"/>
      <c r="AL336" s="14"/>
    </row>
    <row r="337" spans="37:38" ht="10.5" x14ac:dyDescent="0.25">
      <c r="AK337" s="14"/>
      <c r="AL337" s="14"/>
    </row>
    <row r="338" spans="37:38" ht="10.5" x14ac:dyDescent="0.25">
      <c r="AK338" s="14"/>
      <c r="AL338" s="14"/>
    </row>
    <row r="339" spans="37:38" ht="10.5" x14ac:dyDescent="0.25">
      <c r="AK339" s="14"/>
      <c r="AL339" s="14"/>
    </row>
    <row r="340" spans="37:38" ht="10.5" x14ac:dyDescent="0.25">
      <c r="AK340" s="14"/>
      <c r="AL340" s="14"/>
    </row>
    <row r="341" spans="37:38" ht="10.5" x14ac:dyDescent="0.25">
      <c r="AK341" s="14"/>
      <c r="AL341" s="14"/>
    </row>
    <row r="342" spans="37:38" ht="10.5" x14ac:dyDescent="0.25">
      <c r="AK342" s="14"/>
      <c r="AL342" s="14"/>
    </row>
    <row r="343" spans="37:38" ht="10.5" x14ac:dyDescent="0.25">
      <c r="AK343" s="14"/>
      <c r="AL343" s="14"/>
    </row>
    <row r="344" spans="37:38" ht="10.5" x14ac:dyDescent="0.25">
      <c r="AK344" s="14"/>
      <c r="AL344" s="14"/>
    </row>
    <row r="345" spans="37:38" ht="10.5" x14ac:dyDescent="0.25">
      <c r="AK345" s="14"/>
      <c r="AL345" s="14"/>
    </row>
    <row r="346" spans="37:38" ht="10.5" x14ac:dyDescent="0.25">
      <c r="AK346" s="14"/>
      <c r="AL346" s="14"/>
    </row>
    <row r="347" spans="37:38" ht="10.5" x14ac:dyDescent="0.25">
      <c r="AK347" s="14"/>
      <c r="AL347" s="14"/>
    </row>
    <row r="348" spans="37:38" ht="10.5" x14ac:dyDescent="0.25">
      <c r="AK348" s="14"/>
      <c r="AL348" s="14"/>
    </row>
    <row r="349" spans="37:38" ht="10.5" x14ac:dyDescent="0.25">
      <c r="AK349" s="14"/>
      <c r="AL349" s="14"/>
    </row>
    <row r="350" spans="37:38" ht="10.5" x14ac:dyDescent="0.25">
      <c r="AK350" s="14"/>
      <c r="AL350" s="14"/>
    </row>
    <row r="351" spans="37:38" ht="10.5" x14ac:dyDescent="0.25">
      <c r="AK351" s="14"/>
      <c r="AL351" s="14"/>
    </row>
    <row r="352" spans="37:38" ht="10.5" x14ac:dyDescent="0.25">
      <c r="AK352" s="14"/>
      <c r="AL352" s="14"/>
    </row>
    <row r="353" spans="37:38" ht="10.5" x14ac:dyDescent="0.25">
      <c r="AK353" s="14"/>
      <c r="AL353" s="14"/>
    </row>
    <row r="354" spans="37:38" ht="10.5" x14ac:dyDescent="0.25">
      <c r="AK354" s="14"/>
      <c r="AL354" s="14"/>
    </row>
    <row r="355" spans="37:38" ht="10.5" x14ac:dyDescent="0.25">
      <c r="AK355" s="14"/>
      <c r="AL355" s="14"/>
    </row>
    <row r="356" spans="37:38" ht="10.5" x14ac:dyDescent="0.25">
      <c r="AK356" s="14"/>
      <c r="AL356" s="14"/>
    </row>
    <row r="357" spans="37:38" ht="10.5" x14ac:dyDescent="0.25">
      <c r="AK357" s="14"/>
      <c r="AL357" s="14"/>
    </row>
    <row r="358" spans="37:38" ht="10.5" x14ac:dyDescent="0.25">
      <c r="AK358" s="14"/>
      <c r="AL358" s="14"/>
    </row>
    <row r="359" spans="37:38" ht="10.5" x14ac:dyDescent="0.25">
      <c r="AK359" s="14"/>
      <c r="AL359" s="14"/>
    </row>
    <row r="360" spans="37:38" ht="10.5" x14ac:dyDescent="0.25">
      <c r="AK360" s="14"/>
      <c r="AL360" s="14"/>
    </row>
    <row r="361" spans="37:38" ht="10.5" x14ac:dyDescent="0.25">
      <c r="AK361" s="14"/>
      <c r="AL361" s="14"/>
    </row>
    <row r="362" spans="37:38" ht="10.5" x14ac:dyDescent="0.25">
      <c r="AK362" s="14"/>
      <c r="AL362" s="14"/>
    </row>
    <row r="363" spans="37:38" ht="10.5" x14ac:dyDescent="0.25">
      <c r="AK363" s="14"/>
      <c r="AL363" s="14"/>
    </row>
    <row r="364" spans="37:38" ht="10.5" x14ac:dyDescent="0.25">
      <c r="AK364" s="14"/>
      <c r="AL364" s="14"/>
    </row>
    <row r="365" spans="37:38" ht="10.5" x14ac:dyDescent="0.25">
      <c r="AK365" s="14"/>
      <c r="AL365" s="14"/>
    </row>
    <row r="366" spans="37:38" ht="10.5" x14ac:dyDescent="0.25">
      <c r="AK366" s="14"/>
      <c r="AL366" s="14"/>
    </row>
    <row r="367" spans="37:38" ht="10.5" x14ac:dyDescent="0.25">
      <c r="AK367" s="14"/>
      <c r="AL367" s="14"/>
    </row>
    <row r="368" spans="37:38" ht="10.5" x14ac:dyDescent="0.25">
      <c r="AK368" s="14"/>
      <c r="AL368" s="14"/>
    </row>
    <row r="369" spans="37:38" ht="10.5" x14ac:dyDescent="0.25">
      <c r="AK369" s="14"/>
      <c r="AL369" s="14"/>
    </row>
    <row r="370" spans="37:38" ht="10.5" x14ac:dyDescent="0.25">
      <c r="AK370" s="14"/>
      <c r="AL370" s="14"/>
    </row>
    <row r="371" spans="37:38" ht="10.5" x14ac:dyDescent="0.25">
      <c r="AK371" s="14"/>
      <c r="AL371" s="14"/>
    </row>
    <row r="372" spans="37:38" ht="10.5" x14ac:dyDescent="0.25">
      <c r="AK372" s="14"/>
      <c r="AL372" s="14"/>
    </row>
    <row r="373" spans="37:38" ht="10.5" x14ac:dyDescent="0.25">
      <c r="AK373" s="14"/>
      <c r="AL373" s="14"/>
    </row>
    <row r="374" spans="37:38" ht="10.5" x14ac:dyDescent="0.25">
      <c r="AK374" s="14"/>
      <c r="AL374" s="14"/>
    </row>
    <row r="375" spans="37:38" ht="10.5" x14ac:dyDescent="0.25">
      <c r="AK375" s="14"/>
      <c r="AL375" s="14"/>
    </row>
    <row r="376" spans="37:38" ht="10.5" x14ac:dyDescent="0.25">
      <c r="AK376" s="14"/>
      <c r="AL376" s="14"/>
    </row>
    <row r="377" spans="37:38" ht="10.5" x14ac:dyDescent="0.25">
      <c r="AK377" s="14"/>
      <c r="AL377" s="14"/>
    </row>
    <row r="378" spans="37:38" ht="10.5" x14ac:dyDescent="0.25">
      <c r="AK378" s="14"/>
      <c r="AL378" s="14"/>
    </row>
    <row r="379" spans="37:38" ht="10.5" x14ac:dyDescent="0.25">
      <c r="AK379" s="14"/>
      <c r="AL379" s="14"/>
    </row>
    <row r="380" spans="37:38" ht="10.5" x14ac:dyDescent="0.25">
      <c r="AK380" s="14"/>
      <c r="AL380" s="14"/>
    </row>
    <row r="381" spans="37:38" ht="10.5" x14ac:dyDescent="0.25">
      <c r="AK381" s="14"/>
      <c r="AL381" s="14"/>
    </row>
    <row r="382" spans="37:38" ht="10.5" x14ac:dyDescent="0.25">
      <c r="AK382" s="14"/>
      <c r="AL382" s="14"/>
    </row>
    <row r="383" spans="37:38" ht="10.5" x14ac:dyDescent="0.25">
      <c r="AK383" s="14"/>
      <c r="AL383" s="14"/>
    </row>
    <row r="384" spans="37:38" ht="10.5" x14ac:dyDescent="0.25">
      <c r="AK384" s="14"/>
      <c r="AL384" s="14"/>
    </row>
    <row r="385" spans="37:38" ht="10.5" x14ac:dyDescent="0.25">
      <c r="AK385" s="14"/>
      <c r="AL385" s="14"/>
    </row>
    <row r="386" spans="37:38" ht="10.5" x14ac:dyDescent="0.25">
      <c r="AK386" s="14"/>
      <c r="AL386" s="14"/>
    </row>
    <row r="387" spans="37:38" ht="10.5" x14ac:dyDescent="0.25">
      <c r="AK387" s="14"/>
      <c r="AL387" s="14"/>
    </row>
    <row r="388" spans="37:38" ht="10.5" x14ac:dyDescent="0.25">
      <c r="AK388" s="14"/>
      <c r="AL388" s="14"/>
    </row>
    <row r="389" spans="37:38" ht="10.5" x14ac:dyDescent="0.25">
      <c r="AK389" s="14"/>
      <c r="AL389" s="14"/>
    </row>
    <row r="390" spans="37:38" ht="10.5" x14ac:dyDescent="0.25">
      <c r="AK390" s="14"/>
      <c r="AL390" s="14"/>
    </row>
    <row r="391" spans="37:38" ht="10.5" x14ac:dyDescent="0.25">
      <c r="AK391" s="14"/>
      <c r="AL391" s="14"/>
    </row>
    <row r="392" spans="37:38" ht="10.5" x14ac:dyDescent="0.25">
      <c r="AK392" s="14"/>
      <c r="AL392" s="14"/>
    </row>
    <row r="393" spans="37:38" ht="10.5" x14ac:dyDescent="0.25">
      <c r="AK393" s="14"/>
      <c r="AL393" s="14"/>
    </row>
    <row r="394" spans="37:38" ht="10.5" x14ac:dyDescent="0.25">
      <c r="AK394" s="14"/>
      <c r="AL394" s="14"/>
    </row>
    <row r="395" spans="37:38" ht="10.5" x14ac:dyDescent="0.25">
      <c r="AK395" s="14"/>
      <c r="AL395" s="14"/>
    </row>
    <row r="396" spans="37:38" ht="10.5" x14ac:dyDescent="0.25">
      <c r="AK396" s="14"/>
      <c r="AL396" s="14"/>
    </row>
    <row r="397" spans="37:38" ht="10.5" x14ac:dyDescent="0.25">
      <c r="AK397" s="14"/>
      <c r="AL397" s="14"/>
    </row>
    <row r="398" spans="37:38" ht="10.5" x14ac:dyDescent="0.25">
      <c r="AK398" s="14"/>
      <c r="AL398" s="14"/>
    </row>
    <row r="399" spans="37:38" ht="10.5" x14ac:dyDescent="0.25">
      <c r="AK399" s="14"/>
      <c r="AL399" s="14"/>
    </row>
    <row r="400" spans="37:38" ht="10.5" x14ac:dyDescent="0.25">
      <c r="AK400" s="14"/>
      <c r="AL400" s="14"/>
    </row>
  </sheetData>
  <phoneticPr fontId="14" type="noConversion"/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">
    <tabColor theme="3" tint="0.59999389629810485"/>
  </sheetPr>
  <dimension ref="B2:BV162"/>
  <sheetViews>
    <sheetView topLeftCell="A124" zoomScaleNormal="100" workbookViewId="0">
      <selection activeCell="H139" sqref="H139"/>
    </sheetView>
  </sheetViews>
  <sheetFormatPr defaultColWidth="8.54296875" defaultRowHeight="10" x14ac:dyDescent="0.2"/>
  <cols>
    <col min="1" max="2" width="8.54296875" style="7"/>
    <col min="3" max="3" width="4.81640625" style="7" customWidth="1"/>
    <col min="4" max="4" width="5.453125" style="7" customWidth="1"/>
    <col min="5" max="36" width="7.453125" style="7" customWidth="1"/>
    <col min="37" max="37" width="8.54296875" style="7"/>
    <col min="38" max="69" width="6.81640625" style="7" customWidth="1"/>
    <col min="70" max="16384" width="8.54296875" style="7"/>
  </cols>
  <sheetData>
    <row r="2" spans="2:74" x14ac:dyDescent="0.2">
      <c r="E2" s="7" t="s">
        <v>71</v>
      </c>
      <c r="AL2" s="7" t="s">
        <v>74</v>
      </c>
    </row>
    <row r="3" spans="2:74" ht="10.5" x14ac:dyDescent="0.25">
      <c r="E3" s="118" t="s">
        <v>197</v>
      </c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L3" s="118" t="s">
        <v>197</v>
      </c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</row>
    <row r="4" spans="2:74" ht="10.5" x14ac:dyDescent="0.25">
      <c r="B4" s="89"/>
      <c r="C4" s="89"/>
      <c r="D4" s="89"/>
      <c r="E4" s="11">
        <f>Main!C49</f>
        <v>2021</v>
      </c>
      <c r="F4" s="11">
        <f>Main!D49</f>
        <v>2022</v>
      </c>
      <c r="G4" s="11">
        <f>Main!E49</f>
        <v>2023</v>
      </c>
      <c r="H4" s="11">
        <f>Main!F49</f>
        <v>2024</v>
      </c>
      <c r="I4" s="11">
        <f>Main!G49</f>
        <v>2025</v>
      </c>
      <c r="J4" s="11">
        <f>Main!H49</f>
        <v>2026</v>
      </c>
      <c r="K4" s="11">
        <f>Main!I49</f>
        <v>2027</v>
      </c>
      <c r="L4" s="11">
        <f>Main!J49</f>
        <v>2028</v>
      </c>
      <c r="M4" s="11">
        <f>Main!K49</f>
        <v>2029</v>
      </c>
      <c r="N4" s="11">
        <f>Main!L49</f>
        <v>2030</v>
      </c>
      <c r="O4" s="11">
        <f>Main!M49</f>
        <v>2031</v>
      </c>
      <c r="P4" s="11">
        <f>Main!N49</f>
        <v>2032</v>
      </c>
      <c r="Q4" s="11">
        <f>Main!O49</f>
        <v>2033</v>
      </c>
      <c r="R4" s="11">
        <f>Main!P49</f>
        <v>2034</v>
      </c>
      <c r="S4" s="11">
        <f>Main!Q49</f>
        <v>2035</v>
      </c>
      <c r="T4" s="11">
        <f>Main!R49</f>
        <v>2036</v>
      </c>
      <c r="U4" s="11">
        <f>Main!S49</f>
        <v>2037</v>
      </c>
      <c r="V4" s="11">
        <f>Main!T49</f>
        <v>2038</v>
      </c>
      <c r="W4" s="11">
        <f>Main!U49</f>
        <v>2039</v>
      </c>
      <c r="X4" s="11">
        <f>Main!V49</f>
        <v>2040</v>
      </c>
      <c r="Y4" s="11">
        <f>Main!W49</f>
        <v>2041</v>
      </c>
      <c r="Z4" s="11">
        <f>Main!X49</f>
        <v>2042</v>
      </c>
      <c r="AA4" s="11">
        <f>Main!Y49</f>
        <v>2043</v>
      </c>
      <c r="AB4" s="11">
        <f>Main!Z49</f>
        <v>2044</v>
      </c>
      <c r="AC4" s="11">
        <f>Main!AA49</f>
        <v>2045</v>
      </c>
      <c r="AD4" s="11">
        <f>Main!AB49</f>
        <v>2046</v>
      </c>
      <c r="AE4" s="11">
        <f>Main!AC49</f>
        <v>2047</v>
      </c>
      <c r="AF4" s="11">
        <f>Main!AD49</f>
        <v>2048</v>
      </c>
      <c r="AG4" s="11">
        <f>Main!AE49</f>
        <v>2049</v>
      </c>
      <c r="AH4" s="11">
        <f>Main!AF49</f>
        <v>2050</v>
      </c>
      <c r="AI4" s="11">
        <f>Main!AG49</f>
        <v>2051</v>
      </c>
      <c r="AJ4" s="11">
        <f>Main!AH49</f>
        <v>2052</v>
      </c>
      <c r="AK4" s="9"/>
      <c r="AL4" s="11">
        <f t="shared" ref="AL4:BF4" si="0">E4</f>
        <v>2021</v>
      </c>
      <c r="AM4" s="11">
        <f t="shared" si="0"/>
        <v>2022</v>
      </c>
      <c r="AN4" s="11">
        <f t="shared" si="0"/>
        <v>2023</v>
      </c>
      <c r="AO4" s="11">
        <f t="shared" si="0"/>
        <v>2024</v>
      </c>
      <c r="AP4" s="11">
        <f t="shared" si="0"/>
        <v>2025</v>
      </c>
      <c r="AQ4" s="11">
        <f t="shared" si="0"/>
        <v>2026</v>
      </c>
      <c r="AR4" s="11">
        <f t="shared" si="0"/>
        <v>2027</v>
      </c>
      <c r="AS4" s="11">
        <f t="shared" si="0"/>
        <v>2028</v>
      </c>
      <c r="AT4" s="11">
        <f t="shared" si="0"/>
        <v>2029</v>
      </c>
      <c r="AU4" s="11">
        <f t="shared" si="0"/>
        <v>2030</v>
      </c>
      <c r="AV4" s="11">
        <f t="shared" si="0"/>
        <v>2031</v>
      </c>
      <c r="AW4" s="11">
        <f t="shared" si="0"/>
        <v>2032</v>
      </c>
      <c r="AX4" s="11">
        <f t="shared" si="0"/>
        <v>2033</v>
      </c>
      <c r="AY4" s="11">
        <f t="shared" si="0"/>
        <v>2034</v>
      </c>
      <c r="AZ4" s="11">
        <f t="shared" si="0"/>
        <v>2035</v>
      </c>
      <c r="BA4" s="11">
        <f t="shared" si="0"/>
        <v>2036</v>
      </c>
      <c r="BB4" s="11">
        <f t="shared" si="0"/>
        <v>2037</v>
      </c>
      <c r="BC4" s="11">
        <f t="shared" si="0"/>
        <v>2038</v>
      </c>
      <c r="BD4" s="11">
        <f t="shared" si="0"/>
        <v>2039</v>
      </c>
      <c r="BE4" s="11">
        <f t="shared" si="0"/>
        <v>2040</v>
      </c>
      <c r="BF4" s="11">
        <f t="shared" si="0"/>
        <v>2041</v>
      </c>
      <c r="BG4" s="11">
        <f t="shared" ref="BG4:BQ4" si="1">Z4</f>
        <v>2042</v>
      </c>
      <c r="BH4" s="11">
        <f t="shared" si="1"/>
        <v>2043</v>
      </c>
      <c r="BI4" s="11">
        <f t="shared" si="1"/>
        <v>2044</v>
      </c>
      <c r="BJ4" s="11">
        <f t="shared" si="1"/>
        <v>2045</v>
      </c>
      <c r="BK4" s="11">
        <f t="shared" si="1"/>
        <v>2046</v>
      </c>
      <c r="BL4" s="11">
        <f t="shared" si="1"/>
        <v>2047</v>
      </c>
      <c r="BM4" s="11">
        <f t="shared" si="1"/>
        <v>2048</v>
      </c>
      <c r="BN4" s="11">
        <f t="shared" si="1"/>
        <v>2049</v>
      </c>
      <c r="BO4" s="11">
        <f t="shared" si="1"/>
        <v>2050</v>
      </c>
      <c r="BP4" s="11">
        <f t="shared" si="1"/>
        <v>2051</v>
      </c>
      <c r="BQ4" s="11">
        <f t="shared" si="1"/>
        <v>2052</v>
      </c>
      <c r="BR4" s="9"/>
      <c r="BS4" s="9"/>
      <c r="BT4" s="9"/>
      <c r="BU4" s="9"/>
      <c r="BV4" s="9"/>
    </row>
    <row r="5" spans="2:74" x14ac:dyDescent="0.2">
      <c r="B5" s="8" t="s">
        <v>164</v>
      </c>
      <c r="C5" s="8"/>
      <c r="D5" s="8"/>
      <c r="E5" s="10">
        <f ca="1">Main!C$50*Main!$U22</f>
        <v>5.8258320000000001</v>
      </c>
      <c r="F5" s="10">
        <f ca="1">Main!D$50*Main!$U22</f>
        <v>6.2544431999999999</v>
      </c>
      <c r="G5" s="10">
        <f ca="1">Main!E$50*Main!$U22</f>
        <v>6.3411504000000001</v>
      </c>
      <c r="H5" s="10">
        <f ca="1">Main!F$50*Main!$U22</f>
        <v>6.3108696000000002</v>
      </c>
      <c r="I5" s="10">
        <f ca="1">Main!G$50*Main!$U22</f>
        <v>6.2633688000000003</v>
      </c>
      <c r="J5" s="10">
        <f ca="1">Main!H$50*Main!$U22</f>
        <v>6.2333040000000004</v>
      </c>
      <c r="K5" s="10">
        <f ca="1">Main!I$50*Main!$U22</f>
        <v>6.4133567999999999</v>
      </c>
      <c r="L5" s="10">
        <f ca="1">Main!J$50*Main!$U22</f>
        <v>6.6374063999999997</v>
      </c>
      <c r="M5" s="10">
        <f ca="1">Main!K$50*Main!$U22</f>
        <v>6.4820615999999998</v>
      </c>
      <c r="N5" s="10">
        <f ca="1">Main!L$50*Main!$U22</f>
        <v>6.7086623999999997</v>
      </c>
      <c r="O5" s="10">
        <f ca="1">Main!M$50*Main!$U22</f>
        <v>6.7911695999999999</v>
      </c>
      <c r="P5" s="10">
        <f ca="1">Main!N$50*Main!$U22</f>
        <v>6.8553263999999992</v>
      </c>
      <c r="Q5" s="10">
        <f ca="1">Main!O$50*Main!$U22</f>
        <v>7.0722383999999998</v>
      </c>
      <c r="R5" s="10">
        <f ca="1">Main!P$50*Main!$U22</f>
        <v>6.9802319999999991</v>
      </c>
      <c r="S5" s="10">
        <f ca="1">Main!Q$50*Main!$U22</f>
        <v>6.7503120000000001</v>
      </c>
      <c r="T5" s="10">
        <f ca="1">Main!R$50*Main!$U22</f>
        <v>6.7666560000000002</v>
      </c>
      <c r="U5" s="10">
        <f ca="1">Main!S$50*Main!$U22</f>
        <v>6.7579535999999996</v>
      </c>
      <c r="V5" s="10">
        <f ca="1">Main!T$50*Main!$U22</f>
        <v>7.2768167999999998</v>
      </c>
      <c r="W5" s="10">
        <f ca="1">Main!U$50*Main!$U22</f>
        <v>7.2549359999999998</v>
      </c>
      <c r="X5" s="10">
        <f ca="1">Main!V$50*Main!$U22</f>
        <v>7.2122495999999998</v>
      </c>
      <c r="Y5" s="10">
        <f ca="1">Main!W$50*Main!$U22</f>
        <v>6.9295583999999995</v>
      </c>
      <c r="Z5" s="10">
        <f ca="1">Main!X$50*Main!$U22</f>
        <v>6.8728512000000004</v>
      </c>
      <c r="AA5" s="10">
        <f ca="1">Main!Y$50*Main!$U22</f>
        <v>6.8168519999999999</v>
      </c>
      <c r="AB5" s="10">
        <f ca="1">Main!Z$50*Main!$U22</f>
        <v>6.7861463999999998</v>
      </c>
      <c r="AC5" s="10">
        <f ca="1">Main!AA$50*Main!$U22</f>
        <v>6.7644239999999991</v>
      </c>
      <c r="AD5" s="10">
        <f ca="1">Main!AB$50*Main!$U22</f>
        <v>6.7857743999999993</v>
      </c>
      <c r="AE5" s="10">
        <f ca="1">Main!AC$50*Main!$U22</f>
        <v>6.8464391999999998</v>
      </c>
      <c r="AF5" s="10">
        <f ca="1">Main!AD$50*Main!$U22</f>
        <v>6.9567551999999999</v>
      </c>
      <c r="AG5" s="10">
        <f ca="1">Main!AE$50*Main!$U22</f>
        <v>7.2197567999999999</v>
      </c>
      <c r="AH5" s="10">
        <f ca="1">Main!AF$50*Main!$U22</f>
        <v>7.2922007999999998</v>
      </c>
      <c r="AI5" s="10">
        <f ca="1">Main!AG$50*Main!$U22</f>
        <v>7.3510152</v>
      </c>
      <c r="AJ5" s="10">
        <f ca="1">Main!AH$50*Main!$U22</f>
        <v>0</v>
      </c>
      <c r="AL5" s="10">
        <f ca="1">Main!C$52*Main!$W22</f>
        <v>5.1414131000000003</v>
      </c>
      <c r="AM5" s="10">
        <f ca="1">Main!D$52*Main!$W22</f>
        <v>5.8843775000000003</v>
      </c>
      <c r="AN5" s="10">
        <f ca="1">Main!E$52*Main!$W22</f>
        <v>6.1046025000000004</v>
      </c>
      <c r="AO5" s="10">
        <f ca="1">Main!F$52*Main!$W22</f>
        <v>6.2114674000000001</v>
      </c>
      <c r="AP5" s="10">
        <f ca="1">Main!G$52*Main!$W22</f>
        <v>6.2653908999999999</v>
      </c>
      <c r="AQ5" s="10">
        <f ca="1">Main!H$52*Main!$W22</f>
        <v>6.3206185000000001</v>
      </c>
      <c r="AR5" s="10">
        <f ca="1">Main!I$52*Main!$W22</f>
        <v>6.3446028999999999</v>
      </c>
      <c r="AS5" s="10">
        <f ca="1">Main!J$52*Main!$W22</f>
        <v>6.4075539000000008</v>
      </c>
      <c r="AT5" s="10">
        <f ca="1">Main!K$52*Main!$W22</f>
        <v>6.4896547000000009</v>
      </c>
      <c r="AU5" s="10">
        <f ca="1">Main!L$52*Main!$W22</f>
        <v>6.5656191000000002</v>
      </c>
      <c r="AV5" s="10">
        <f ca="1">Main!M$52*Main!$W22</f>
        <v>6.6453877000000006</v>
      </c>
      <c r="AW5" s="10">
        <f ca="1">Main!N$52*Main!$W22</f>
        <v>6.6928850000000004</v>
      </c>
      <c r="AX5" s="10">
        <f ca="1">Main!O$52*Main!$W22</f>
        <v>6.7661032000000008</v>
      </c>
      <c r="AY5" s="10">
        <f ca="1">Main!P$52*Main!$W22</f>
        <v>6.8616199</v>
      </c>
      <c r="AZ5" s="10">
        <f ca="1">Main!Q$52*Main!$W22</f>
        <v>6.9003611000000005</v>
      </c>
      <c r="BA5" s="10">
        <f ca="1">Main!R$52*Main!$W22</f>
        <v>6.9236601000000002</v>
      </c>
      <c r="BB5" s="10">
        <f ca="1">Main!S$52*Main!$W22</f>
        <v>6.9372392999999999</v>
      </c>
      <c r="BC5" s="10">
        <f ca="1">Main!T$52*Main!$W22</f>
        <v>6.9813211000000006</v>
      </c>
      <c r="BD5" s="10">
        <f ca="1">Main!U$52*Main!$W22</f>
        <v>6.9577230999999999</v>
      </c>
      <c r="BE5" s="10">
        <f ca="1">Main!V$52*Main!$W22</f>
        <v>6.9787796000000002</v>
      </c>
      <c r="BF5" s="10">
        <f ca="1">Main!W$52*Main!$W22</f>
        <v>6.9732964000000006</v>
      </c>
      <c r="BG5" s="10">
        <f ca="1">Main!X$52*Main!$W22</f>
        <v>6.9558601000000007</v>
      </c>
      <c r="BH5" s="10">
        <f ca="1">Main!Y$52*Main!$W22</f>
        <v>6.9671945000000006</v>
      </c>
      <c r="BI5" s="10">
        <f ca="1">Main!Z$52*Main!$W22</f>
        <v>6.9764151999999999</v>
      </c>
      <c r="BJ5" s="10">
        <f ca="1">Main!AA$52*Main!$W22</f>
        <v>6.9942839000000001</v>
      </c>
      <c r="BK5" s="10">
        <f ca="1">Main!AB$52*Main!$W22</f>
        <v>7.0033045000000005</v>
      </c>
      <c r="BL5" s="10">
        <f ca="1">Main!AC$52*Main!$W22</f>
        <v>7.0159223000000006</v>
      </c>
      <c r="BM5" s="10">
        <f ca="1">Main!AD$52*Main!$W22</f>
        <v>7.0312127000000002</v>
      </c>
      <c r="BN5" s="10">
        <f ca="1">Main!AE$52*Main!$W22</f>
        <v>7.0404587000000003</v>
      </c>
      <c r="BO5" s="10">
        <f ca="1">Main!AF$52*Main!$W22</f>
        <v>7.0667615000000001</v>
      </c>
      <c r="BP5" s="10">
        <f ca="1">Main!AG$52*Main!$W22</f>
        <v>7.1072598999999999</v>
      </c>
      <c r="BQ5" s="10">
        <f ca="1">Main!AH$52*Main!$W22</f>
        <v>0</v>
      </c>
    </row>
    <row r="6" spans="2:74" x14ac:dyDescent="0.2">
      <c r="B6" s="8" t="s">
        <v>166</v>
      </c>
      <c r="C6" s="8"/>
      <c r="D6" s="8"/>
      <c r="E6" s="10">
        <f ca="1">Main!C$50*Main!$U23</f>
        <v>0</v>
      </c>
      <c r="F6" s="10">
        <f ca="1">Main!D$50*Main!$U23</f>
        <v>0</v>
      </c>
      <c r="G6" s="10">
        <f ca="1">Main!E$50*Main!$U23</f>
        <v>0</v>
      </c>
      <c r="H6" s="10">
        <f ca="1">Main!F$50*Main!$U23</f>
        <v>0</v>
      </c>
      <c r="I6" s="10">
        <f ca="1">Main!G$50*Main!$U23</f>
        <v>0</v>
      </c>
      <c r="J6" s="10">
        <f ca="1">Main!H$50*Main!$U23</f>
        <v>0</v>
      </c>
      <c r="K6" s="10">
        <f ca="1">Main!I$50*Main!$U23</f>
        <v>0</v>
      </c>
      <c r="L6" s="10">
        <f ca="1">Main!J$50*Main!$U23</f>
        <v>0</v>
      </c>
      <c r="M6" s="10">
        <f ca="1">Main!K$50*Main!$U23</f>
        <v>0</v>
      </c>
      <c r="N6" s="10">
        <f ca="1">Main!L$50*Main!$U23</f>
        <v>0</v>
      </c>
      <c r="O6" s="10">
        <f ca="1">Main!M$50*Main!$U23</f>
        <v>0</v>
      </c>
      <c r="P6" s="10">
        <f ca="1">Main!N$50*Main!$U23</f>
        <v>0</v>
      </c>
      <c r="Q6" s="10">
        <f ca="1">Main!O$50*Main!$U23</f>
        <v>0</v>
      </c>
      <c r="R6" s="10">
        <f ca="1">Main!P$50*Main!$U23</f>
        <v>0</v>
      </c>
      <c r="S6" s="10">
        <f ca="1">Main!Q$50*Main!$U23</f>
        <v>0</v>
      </c>
      <c r="T6" s="10">
        <f ca="1">Main!R$50*Main!$U23</f>
        <v>0</v>
      </c>
      <c r="U6" s="10">
        <f ca="1">Main!S$50*Main!$U23</f>
        <v>0</v>
      </c>
      <c r="V6" s="10">
        <f ca="1">Main!T$50*Main!$U23</f>
        <v>0</v>
      </c>
      <c r="W6" s="10">
        <f ca="1">Main!U$50*Main!$U23</f>
        <v>0</v>
      </c>
      <c r="X6" s="10">
        <f ca="1">Main!V$50*Main!$U23</f>
        <v>0</v>
      </c>
      <c r="Y6" s="10">
        <f ca="1">Main!W$50*Main!$U23</f>
        <v>0</v>
      </c>
      <c r="Z6" s="10">
        <f ca="1">Main!X$50*Main!$U23</f>
        <v>0</v>
      </c>
      <c r="AA6" s="10">
        <f ca="1">Main!Y$50*Main!$U23</f>
        <v>0</v>
      </c>
      <c r="AB6" s="10">
        <f ca="1">Main!Z$50*Main!$U23</f>
        <v>0</v>
      </c>
      <c r="AC6" s="10">
        <f ca="1">Main!AA$50*Main!$U23</f>
        <v>0</v>
      </c>
      <c r="AD6" s="10">
        <f ca="1">Main!AB$50*Main!$U23</f>
        <v>0</v>
      </c>
      <c r="AE6" s="10">
        <f ca="1">Main!AC$50*Main!$U23</f>
        <v>0</v>
      </c>
      <c r="AF6" s="10">
        <f ca="1">Main!AD$50*Main!$U23</f>
        <v>0</v>
      </c>
      <c r="AG6" s="10">
        <f ca="1">Main!AE$50*Main!$U23</f>
        <v>0</v>
      </c>
      <c r="AH6" s="10">
        <f ca="1">Main!AF$50*Main!$U23</f>
        <v>0</v>
      </c>
      <c r="AI6" s="10">
        <f ca="1">Main!AG$50*Main!$U23</f>
        <v>0</v>
      </c>
      <c r="AJ6" s="10">
        <f ca="1">Main!AH$50*Main!$U23</f>
        <v>0</v>
      </c>
      <c r="AL6" s="10">
        <f ca="1">Main!C$52*Main!$W23</f>
        <v>0</v>
      </c>
      <c r="AM6" s="10">
        <f ca="1">Main!D$52*Main!$W23</f>
        <v>0</v>
      </c>
      <c r="AN6" s="10">
        <f ca="1">Main!E$52*Main!$W23</f>
        <v>0</v>
      </c>
      <c r="AO6" s="10">
        <f ca="1">Main!F$52*Main!$W23</f>
        <v>0</v>
      </c>
      <c r="AP6" s="10">
        <f ca="1">Main!G$52*Main!$W23</f>
        <v>0</v>
      </c>
      <c r="AQ6" s="10">
        <f ca="1">Main!H$52*Main!$W23</f>
        <v>0</v>
      </c>
      <c r="AR6" s="10">
        <f ca="1">Main!I$52*Main!$W23</f>
        <v>0</v>
      </c>
      <c r="AS6" s="10">
        <f ca="1">Main!J$52*Main!$W23</f>
        <v>0</v>
      </c>
      <c r="AT6" s="10">
        <f ca="1">Main!K$52*Main!$W23</f>
        <v>0</v>
      </c>
      <c r="AU6" s="10">
        <f ca="1">Main!L$52*Main!$W23</f>
        <v>0</v>
      </c>
      <c r="AV6" s="10">
        <f ca="1">Main!M$52*Main!$W23</f>
        <v>0</v>
      </c>
      <c r="AW6" s="10">
        <f ca="1">Main!N$52*Main!$W23</f>
        <v>0</v>
      </c>
      <c r="AX6" s="10">
        <f ca="1">Main!O$52*Main!$W23</f>
        <v>0</v>
      </c>
      <c r="AY6" s="10">
        <f ca="1">Main!P$52*Main!$W23</f>
        <v>0</v>
      </c>
      <c r="AZ6" s="10">
        <f ca="1">Main!Q$52*Main!$W23</f>
        <v>0</v>
      </c>
      <c r="BA6" s="10">
        <f ca="1">Main!R$52*Main!$W23</f>
        <v>0</v>
      </c>
      <c r="BB6" s="10">
        <f ca="1">Main!S$52*Main!$W23</f>
        <v>0</v>
      </c>
      <c r="BC6" s="10">
        <f ca="1">Main!T$52*Main!$W23</f>
        <v>0</v>
      </c>
      <c r="BD6" s="10">
        <f ca="1">Main!U$52*Main!$W23</f>
        <v>0</v>
      </c>
      <c r="BE6" s="10">
        <f ca="1">Main!V$52*Main!$W23</f>
        <v>0</v>
      </c>
      <c r="BF6" s="10">
        <f ca="1">Main!W$52*Main!$W23</f>
        <v>0</v>
      </c>
      <c r="BG6" s="10">
        <f ca="1">Main!X$52*Main!$W23</f>
        <v>0</v>
      </c>
      <c r="BH6" s="10">
        <f ca="1">Main!Y$52*Main!$W23</f>
        <v>0</v>
      </c>
      <c r="BI6" s="10">
        <f ca="1">Main!Z$52*Main!$W23</f>
        <v>0</v>
      </c>
      <c r="BJ6" s="10">
        <f ca="1">Main!AA$52*Main!$W23</f>
        <v>0</v>
      </c>
      <c r="BK6" s="10">
        <f ca="1">Main!AB$52*Main!$W23</f>
        <v>0</v>
      </c>
      <c r="BL6" s="10">
        <f ca="1">Main!AC$52*Main!$W23</f>
        <v>0</v>
      </c>
      <c r="BM6" s="10">
        <f ca="1">Main!AD$52*Main!$W23</f>
        <v>0</v>
      </c>
      <c r="BN6" s="10">
        <f ca="1">Main!AE$52*Main!$W23</f>
        <v>0</v>
      </c>
      <c r="BO6" s="10">
        <f ca="1">Main!AF$52*Main!$W23</f>
        <v>0</v>
      </c>
      <c r="BP6" s="10">
        <f ca="1">Main!AG$52*Main!$W23</f>
        <v>0</v>
      </c>
      <c r="BQ6" s="10">
        <f ca="1">Main!AH$52*Main!$W23</f>
        <v>0</v>
      </c>
    </row>
    <row r="7" spans="2:74" x14ac:dyDescent="0.2">
      <c r="B7" s="8" t="s">
        <v>168</v>
      </c>
      <c r="C7" s="8"/>
      <c r="D7" s="8"/>
      <c r="E7" s="10">
        <f ca="1">Main!C$50*Main!$U24</f>
        <v>0</v>
      </c>
      <c r="F7" s="10">
        <f ca="1">Main!D$50*Main!$U24</f>
        <v>0</v>
      </c>
      <c r="G7" s="10">
        <f ca="1">Main!E$50*Main!$U24</f>
        <v>0</v>
      </c>
      <c r="H7" s="10">
        <f ca="1">Main!F$50*Main!$U24</f>
        <v>0</v>
      </c>
      <c r="I7" s="10">
        <f ca="1">Main!G$50*Main!$U24</f>
        <v>0</v>
      </c>
      <c r="J7" s="10">
        <f ca="1">Main!H$50*Main!$U24</f>
        <v>0</v>
      </c>
      <c r="K7" s="10">
        <f ca="1">Main!I$50*Main!$U24</f>
        <v>0</v>
      </c>
      <c r="L7" s="10">
        <f ca="1">Main!J$50*Main!$U24</f>
        <v>0</v>
      </c>
      <c r="M7" s="10">
        <f ca="1">Main!K$50*Main!$U24</f>
        <v>0</v>
      </c>
      <c r="N7" s="10">
        <f ca="1">Main!L$50*Main!$U24</f>
        <v>0</v>
      </c>
      <c r="O7" s="10">
        <f ca="1">Main!M$50*Main!$U24</f>
        <v>0</v>
      </c>
      <c r="P7" s="10">
        <f ca="1">Main!N$50*Main!$U24</f>
        <v>0</v>
      </c>
      <c r="Q7" s="10">
        <f ca="1">Main!O$50*Main!$U24</f>
        <v>0</v>
      </c>
      <c r="R7" s="10">
        <f ca="1">Main!P$50*Main!$U24</f>
        <v>0</v>
      </c>
      <c r="S7" s="10">
        <f ca="1">Main!Q$50*Main!$U24</f>
        <v>0</v>
      </c>
      <c r="T7" s="10">
        <f ca="1">Main!R$50*Main!$U24</f>
        <v>0</v>
      </c>
      <c r="U7" s="10">
        <f ca="1">Main!S$50*Main!$U24</f>
        <v>0</v>
      </c>
      <c r="V7" s="10">
        <f ca="1">Main!T$50*Main!$U24</f>
        <v>0</v>
      </c>
      <c r="W7" s="10">
        <f ca="1">Main!U$50*Main!$U24</f>
        <v>0</v>
      </c>
      <c r="X7" s="10">
        <f ca="1">Main!V$50*Main!$U24</f>
        <v>0</v>
      </c>
      <c r="Y7" s="10">
        <f ca="1">Main!W$50*Main!$U24</f>
        <v>0</v>
      </c>
      <c r="Z7" s="10">
        <f ca="1">Main!X$50*Main!$U24</f>
        <v>0</v>
      </c>
      <c r="AA7" s="10">
        <f ca="1">Main!Y$50*Main!$U24</f>
        <v>0</v>
      </c>
      <c r="AB7" s="10">
        <f ca="1">Main!Z$50*Main!$U24</f>
        <v>0</v>
      </c>
      <c r="AC7" s="10">
        <f ca="1">Main!AA$50*Main!$U24</f>
        <v>0</v>
      </c>
      <c r="AD7" s="10">
        <f ca="1">Main!AB$50*Main!$U24</f>
        <v>0</v>
      </c>
      <c r="AE7" s="10">
        <f ca="1">Main!AC$50*Main!$U24</f>
        <v>0</v>
      </c>
      <c r="AF7" s="10">
        <f ca="1">Main!AD$50*Main!$U24</f>
        <v>0</v>
      </c>
      <c r="AG7" s="10">
        <f ca="1">Main!AE$50*Main!$U24</f>
        <v>0</v>
      </c>
      <c r="AH7" s="10">
        <f ca="1">Main!AF$50*Main!$U24</f>
        <v>0</v>
      </c>
      <c r="AI7" s="10">
        <f ca="1">Main!AG$50*Main!$U24</f>
        <v>0</v>
      </c>
      <c r="AJ7" s="10">
        <f ca="1">Main!AH$50*Main!$U24</f>
        <v>0</v>
      </c>
      <c r="AL7" s="10">
        <f ca="1">Main!C$52*Main!$W24</f>
        <v>0</v>
      </c>
      <c r="AM7" s="10">
        <f ca="1">Main!D$52*Main!$W24</f>
        <v>0</v>
      </c>
      <c r="AN7" s="10">
        <f ca="1">Main!E$52*Main!$W24</f>
        <v>0</v>
      </c>
      <c r="AO7" s="10">
        <f ca="1">Main!F$52*Main!$W24</f>
        <v>0</v>
      </c>
      <c r="AP7" s="10">
        <f ca="1">Main!G$52*Main!$W24</f>
        <v>0</v>
      </c>
      <c r="AQ7" s="10">
        <f ca="1">Main!H$52*Main!$W24</f>
        <v>0</v>
      </c>
      <c r="AR7" s="10">
        <f ca="1">Main!I$52*Main!$W24</f>
        <v>0</v>
      </c>
      <c r="AS7" s="10">
        <f ca="1">Main!J$52*Main!$W24</f>
        <v>0</v>
      </c>
      <c r="AT7" s="10">
        <f ca="1">Main!K$52*Main!$W24</f>
        <v>0</v>
      </c>
      <c r="AU7" s="10">
        <f ca="1">Main!L$52*Main!$W24</f>
        <v>0</v>
      </c>
      <c r="AV7" s="10">
        <f ca="1">Main!M$52*Main!$W24</f>
        <v>0</v>
      </c>
      <c r="AW7" s="10">
        <f ca="1">Main!N$52*Main!$W24</f>
        <v>0</v>
      </c>
      <c r="AX7" s="10">
        <f ca="1">Main!O$52*Main!$W24</f>
        <v>0</v>
      </c>
      <c r="AY7" s="10">
        <f ca="1">Main!P$52*Main!$W24</f>
        <v>0</v>
      </c>
      <c r="AZ7" s="10">
        <f ca="1">Main!Q$52*Main!$W24</f>
        <v>0</v>
      </c>
      <c r="BA7" s="10">
        <f ca="1">Main!R$52*Main!$W24</f>
        <v>0</v>
      </c>
      <c r="BB7" s="10">
        <f ca="1">Main!S$52*Main!$W24</f>
        <v>0</v>
      </c>
      <c r="BC7" s="10">
        <f ca="1">Main!T$52*Main!$W24</f>
        <v>0</v>
      </c>
      <c r="BD7" s="10">
        <f ca="1">Main!U$52*Main!$W24</f>
        <v>0</v>
      </c>
      <c r="BE7" s="10">
        <f ca="1">Main!V$52*Main!$W24</f>
        <v>0</v>
      </c>
      <c r="BF7" s="10">
        <f ca="1">Main!W$52*Main!$W24</f>
        <v>0</v>
      </c>
      <c r="BG7" s="10">
        <f ca="1">Main!X$52*Main!$W24</f>
        <v>0</v>
      </c>
      <c r="BH7" s="10">
        <f ca="1">Main!Y$52*Main!$W24</f>
        <v>0</v>
      </c>
      <c r="BI7" s="10">
        <f ca="1">Main!Z$52*Main!$W24</f>
        <v>0</v>
      </c>
      <c r="BJ7" s="10">
        <f ca="1">Main!AA$52*Main!$W24</f>
        <v>0</v>
      </c>
      <c r="BK7" s="10">
        <f ca="1">Main!AB$52*Main!$W24</f>
        <v>0</v>
      </c>
      <c r="BL7" s="10">
        <f ca="1">Main!AC$52*Main!$W24</f>
        <v>0</v>
      </c>
      <c r="BM7" s="10">
        <f ca="1">Main!AD$52*Main!$W24</f>
        <v>0</v>
      </c>
      <c r="BN7" s="10">
        <f ca="1">Main!AE$52*Main!$W24</f>
        <v>0</v>
      </c>
      <c r="BO7" s="10">
        <f ca="1">Main!AF$52*Main!$W24</f>
        <v>0</v>
      </c>
      <c r="BP7" s="10">
        <f ca="1">Main!AG$52*Main!$W24</f>
        <v>0</v>
      </c>
      <c r="BQ7" s="10">
        <f ca="1">Main!AH$52*Main!$W24</f>
        <v>0</v>
      </c>
    </row>
    <row r="8" spans="2:74" x14ac:dyDescent="0.2">
      <c r="B8" s="8" t="s">
        <v>169</v>
      </c>
      <c r="C8" s="8"/>
      <c r="D8" s="8"/>
      <c r="E8" s="10">
        <f ca="1">Main!C$50*Main!$U25</f>
        <v>0</v>
      </c>
      <c r="F8" s="10">
        <f ca="1">Main!D$50*Main!$U25</f>
        <v>0</v>
      </c>
      <c r="G8" s="10">
        <f ca="1">Main!E$50*Main!$U25</f>
        <v>0</v>
      </c>
      <c r="H8" s="10">
        <f ca="1">Main!F$50*Main!$U25</f>
        <v>0</v>
      </c>
      <c r="I8" s="10">
        <f ca="1">Main!G$50*Main!$U25</f>
        <v>0</v>
      </c>
      <c r="J8" s="10">
        <f ca="1">Main!H$50*Main!$U25</f>
        <v>0</v>
      </c>
      <c r="K8" s="10">
        <f ca="1">Main!I$50*Main!$U25</f>
        <v>0</v>
      </c>
      <c r="L8" s="10">
        <f ca="1">Main!J$50*Main!$U25</f>
        <v>0</v>
      </c>
      <c r="M8" s="10">
        <f ca="1">Main!K$50*Main!$U25</f>
        <v>0</v>
      </c>
      <c r="N8" s="10">
        <f ca="1">Main!L$50*Main!$U25</f>
        <v>0</v>
      </c>
      <c r="O8" s="10">
        <f ca="1">Main!M$50*Main!$U25</f>
        <v>0</v>
      </c>
      <c r="P8" s="10">
        <f ca="1">Main!N$50*Main!$U25</f>
        <v>0</v>
      </c>
      <c r="Q8" s="10">
        <f ca="1">Main!O$50*Main!$U25</f>
        <v>0</v>
      </c>
      <c r="R8" s="10">
        <f ca="1">Main!P$50*Main!$U25</f>
        <v>0</v>
      </c>
      <c r="S8" s="10">
        <f ca="1">Main!Q$50*Main!$U25</f>
        <v>0</v>
      </c>
      <c r="T8" s="10">
        <f ca="1">Main!R$50*Main!$U25</f>
        <v>0</v>
      </c>
      <c r="U8" s="10">
        <f ca="1">Main!S$50*Main!$U25</f>
        <v>0</v>
      </c>
      <c r="V8" s="10">
        <f ca="1">Main!T$50*Main!$U25</f>
        <v>0</v>
      </c>
      <c r="W8" s="10">
        <f ca="1">Main!U$50*Main!$U25</f>
        <v>0</v>
      </c>
      <c r="X8" s="10">
        <f ca="1">Main!V$50*Main!$U25</f>
        <v>0</v>
      </c>
      <c r="Y8" s="10">
        <f ca="1">Main!W$50*Main!$U25</f>
        <v>0</v>
      </c>
      <c r="Z8" s="10">
        <f ca="1">Main!X$50*Main!$U25</f>
        <v>0</v>
      </c>
      <c r="AA8" s="10">
        <f ca="1">Main!Y$50*Main!$U25</f>
        <v>0</v>
      </c>
      <c r="AB8" s="10">
        <f ca="1">Main!Z$50*Main!$U25</f>
        <v>0</v>
      </c>
      <c r="AC8" s="10">
        <f ca="1">Main!AA$50*Main!$U25</f>
        <v>0</v>
      </c>
      <c r="AD8" s="10">
        <f ca="1">Main!AB$50*Main!$U25</f>
        <v>0</v>
      </c>
      <c r="AE8" s="10">
        <f ca="1">Main!AC$50*Main!$U25</f>
        <v>0</v>
      </c>
      <c r="AF8" s="10">
        <f ca="1">Main!AD$50*Main!$U25</f>
        <v>0</v>
      </c>
      <c r="AG8" s="10">
        <f ca="1">Main!AE$50*Main!$U25</f>
        <v>0</v>
      </c>
      <c r="AH8" s="10">
        <f ca="1">Main!AF$50*Main!$U25</f>
        <v>0</v>
      </c>
      <c r="AI8" s="10">
        <f ca="1">Main!AG$50*Main!$U25</f>
        <v>0</v>
      </c>
      <c r="AJ8" s="10">
        <f ca="1">Main!AH$50*Main!$U25</f>
        <v>0</v>
      </c>
      <c r="AL8" s="10">
        <f ca="1">Main!C$52*Main!$W25</f>
        <v>0</v>
      </c>
      <c r="AM8" s="10">
        <f ca="1">Main!D$52*Main!$W25</f>
        <v>0</v>
      </c>
      <c r="AN8" s="10">
        <f ca="1">Main!E$52*Main!$W25</f>
        <v>0</v>
      </c>
      <c r="AO8" s="10">
        <f ca="1">Main!F$52*Main!$W25</f>
        <v>0</v>
      </c>
      <c r="AP8" s="10">
        <f ca="1">Main!G$52*Main!$W25</f>
        <v>0</v>
      </c>
      <c r="AQ8" s="10">
        <f ca="1">Main!H$52*Main!$W25</f>
        <v>0</v>
      </c>
      <c r="AR8" s="10">
        <f ca="1">Main!I$52*Main!$W25</f>
        <v>0</v>
      </c>
      <c r="AS8" s="10">
        <f ca="1">Main!J$52*Main!$W25</f>
        <v>0</v>
      </c>
      <c r="AT8" s="10">
        <f ca="1">Main!K$52*Main!$W25</f>
        <v>0</v>
      </c>
      <c r="AU8" s="10">
        <f ca="1">Main!L$52*Main!$W25</f>
        <v>0</v>
      </c>
      <c r="AV8" s="10">
        <f ca="1">Main!M$52*Main!$W25</f>
        <v>0</v>
      </c>
      <c r="AW8" s="10">
        <f ca="1">Main!N$52*Main!$W25</f>
        <v>0</v>
      </c>
      <c r="AX8" s="10">
        <f ca="1">Main!O$52*Main!$W25</f>
        <v>0</v>
      </c>
      <c r="AY8" s="10">
        <f ca="1">Main!P$52*Main!$W25</f>
        <v>0</v>
      </c>
      <c r="AZ8" s="10">
        <f ca="1">Main!Q$52*Main!$W25</f>
        <v>0</v>
      </c>
      <c r="BA8" s="10">
        <f ca="1">Main!R$52*Main!$W25</f>
        <v>0</v>
      </c>
      <c r="BB8" s="10">
        <f ca="1">Main!S$52*Main!$W25</f>
        <v>0</v>
      </c>
      <c r="BC8" s="10">
        <f ca="1">Main!T$52*Main!$W25</f>
        <v>0</v>
      </c>
      <c r="BD8" s="10">
        <f ca="1">Main!U$52*Main!$W25</f>
        <v>0</v>
      </c>
      <c r="BE8" s="10">
        <f ca="1">Main!V$52*Main!$W25</f>
        <v>0</v>
      </c>
      <c r="BF8" s="10">
        <f ca="1">Main!W$52*Main!$W25</f>
        <v>0</v>
      </c>
      <c r="BG8" s="10">
        <f ca="1">Main!X$52*Main!$W25</f>
        <v>0</v>
      </c>
      <c r="BH8" s="10">
        <f ca="1">Main!Y$52*Main!$W25</f>
        <v>0</v>
      </c>
      <c r="BI8" s="10">
        <f ca="1">Main!Z$52*Main!$W25</f>
        <v>0</v>
      </c>
      <c r="BJ8" s="10">
        <f ca="1">Main!AA$52*Main!$W25</f>
        <v>0</v>
      </c>
      <c r="BK8" s="10">
        <f ca="1">Main!AB$52*Main!$W25</f>
        <v>0</v>
      </c>
      <c r="BL8" s="10">
        <f ca="1">Main!AC$52*Main!$W25</f>
        <v>0</v>
      </c>
      <c r="BM8" s="10">
        <f ca="1">Main!AD$52*Main!$W25</f>
        <v>0</v>
      </c>
      <c r="BN8" s="10">
        <f ca="1">Main!AE$52*Main!$W25</f>
        <v>0</v>
      </c>
      <c r="BO8" s="10">
        <f ca="1">Main!AF$52*Main!$W25</f>
        <v>0</v>
      </c>
      <c r="BP8" s="10">
        <f ca="1">Main!AG$52*Main!$W25</f>
        <v>0</v>
      </c>
      <c r="BQ8" s="10">
        <f ca="1">Main!AH$52*Main!$W25</f>
        <v>0</v>
      </c>
    </row>
    <row r="9" spans="2:74" x14ac:dyDescent="0.2">
      <c r="B9" s="8" t="s">
        <v>170</v>
      </c>
      <c r="C9" s="8"/>
      <c r="D9" s="8"/>
      <c r="E9" s="10">
        <f ca="1">Main!C$50*Main!$U26</f>
        <v>0</v>
      </c>
      <c r="F9" s="10">
        <f ca="1">Main!D$50*Main!$U26</f>
        <v>0</v>
      </c>
      <c r="G9" s="10">
        <f ca="1">Main!E$50*Main!$U26</f>
        <v>0</v>
      </c>
      <c r="H9" s="10">
        <f ca="1">Main!F$50*Main!$U26</f>
        <v>0</v>
      </c>
      <c r="I9" s="10">
        <f ca="1">Main!G$50*Main!$U26</f>
        <v>0</v>
      </c>
      <c r="J9" s="10">
        <f ca="1">Main!H$50*Main!$U26</f>
        <v>0</v>
      </c>
      <c r="K9" s="10">
        <f ca="1">Main!I$50*Main!$U26</f>
        <v>0</v>
      </c>
      <c r="L9" s="10">
        <f ca="1">Main!J$50*Main!$U26</f>
        <v>0</v>
      </c>
      <c r="M9" s="10">
        <f ca="1">Main!K$50*Main!$U26</f>
        <v>0</v>
      </c>
      <c r="N9" s="10">
        <f ca="1">Main!L$50*Main!$U26</f>
        <v>0</v>
      </c>
      <c r="O9" s="10">
        <f ca="1">Main!M$50*Main!$U26</f>
        <v>0</v>
      </c>
      <c r="P9" s="10">
        <f ca="1">Main!N$50*Main!$U26</f>
        <v>0</v>
      </c>
      <c r="Q9" s="10">
        <f ca="1">Main!O$50*Main!$U26</f>
        <v>0</v>
      </c>
      <c r="R9" s="10">
        <f ca="1">Main!P$50*Main!$U26</f>
        <v>0</v>
      </c>
      <c r="S9" s="10">
        <f ca="1">Main!Q$50*Main!$U26</f>
        <v>0</v>
      </c>
      <c r="T9" s="10">
        <f ca="1">Main!R$50*Main!$U26</f>
        <v>0</v>
      </c>
      <c r="U9" s="10">
        <f ca="1">Main!S$50*Main!$U26</f>
        <v>0</v>
      </c>
      <c r="V9" s="10">
        <f ca="1">Main!T$50*Main!$U26</f>
        <v>0</v>
      </c>
      <c r="W9" s="10">
        <f ca="1">Main!U$50*Main!$U26</f>
        <v>0</v>
      </c>
      <c r="X9" s="10">
        <f ca="1">Main!V$50*Main!$U26</f>
        <v>0</v>
      </c>
      <c r="Y9" s="10">
        <f ca="1">Main!W$50*Main!$U26</f>
        <v>0</v>
      </c>
      <c r="Z9" s="10">
        <f ca="1">Main!X$50*Main!$U26</f>
        <v>0</v>
      </c>
      <c r="AA9" s="10">
        <f ca="1">Main!Y$50*Main!$U26</f>
        <v>0</v>
      </c>
      <c r="AB9" s="10">
        <f ca="1">Main!Z$50*Main!$U26</f>
        <v>0</v>
      </c>
      <c r="AC9" s="10">
        <f ca="1">Main!AA$50*Main!$U26</f>
        <v>0</v>
      </c>
      <c r="AD9" s="10">
        <f ca="1">Main!AB$50*Main!$U26</f>
        <v>0</v>
      </c>
      <c r="AE9" s="10">
        <f ca="1">Main!AC$50*Main!$U26</f>
        <v>0</v>
      </c>
      <c r="AF9" s="10">
        <f ca="1">Main!AD$50*Main!$U26</f>
        <v>0</v>
      </c>
      <c r="AG9" s="10">
        <f ca="1">Main!AE$50*Main!$U26</f>
        <v>0</v>
      </c>
      <c r="AH9" s="10">
        <f ca="1">Main!AF$50*Main!$U26</f>
        <v>0</v>
      </c>
      <c r="AI9" s="10">
        <f ca="1">Main!AG$50*Main!$U26</f>
        <v>0</v>
      </c>
      <c r="AJ9" s="10">
        <f ca="1">Main!AH$50*Main!$U26</f>
        <v>0</v>
      </c>
      <c r="AL9" s="10">
        <f ca="1">Main!C$52*Main!$W26</f>
        <v>0</v>
      </c>
      <c r="AM9" s="10">
        <f ca="1">Main!D$52*Main!$W26</f>
        <v>0</v>
      </c>
      <c r="AN9" s="10">
        <f ca="1">Main!E$52*Main!$W26</f>
        <v>0</v>
      </c>
      <c r="AO9" s="10">
        <f ca="1">Main!F$52*Main!$W26</f>
        <v>0</v>
      </c>
      <c r="AP9" s="10">
        <f ca="1">Main!G$52*Main!$W26</f>
        <v>0</v>
      </c>
      <c r="AQ9" s="10">
        <f ca="1">Main!H$52*Main!$W26</f>
        <v>0</v>
      </c>
      <c r="AR9" s="10">
        <f ca="1">Main!I$52*Main!$W26</f>
        <v>0</v>
      </c>
      <c r="AS9" s="10">
        <f ca="1">Main!J$52*Main!$W26</f>
        <v>0</v>
      </c>
      <c r="AT9" s="10">
        <f ca="1">Main!K$52*Main!$W26</f>
        <v>0</v>
      </c>
      <c r="AU9" s="10">
        <f ca="1">Main!L$52*Main!$W26</f>
        <v>0</v>
      </c>
      <c r="AV9" s="10">
        <f ca="1">Main!M$52*Main!$W26</f>
        <v>0</v>
      </c>
      <c r="AW9" s="10">
        <f ca="1">Main!N$52*Main!$W26</f>
        <v>0</v>
      </c>
      <c r="AX9" s="10">
        <f ca="1">Main!O$52*Main!$W26</f>
        <v>0</v>
      </c>
      <c r="AY9" s="10">
        <f ca="1">Main!P$52*Main!$W26</f>
        <v>0</v>
      </c>
      <c r="AZ9" s="10">
        <f ca="1">Main!Q$52*Main!$W26</f>
        <v>0</v>
      </c>
      <c r="BA9" s="10">
        <f ca="1">Main!R$52*Main!$W26</f>
        <v>0</v>
      </c>
      <c r="BB9" s="10">
        <f ca="1">Main!S$52*Main!$W26</f>
        <v>0</v>
      </c>
      <c r="BC9" s="10">
        <f ca="1">Main!T$52*Main!$W26</f>
        <v>0</v>
      </c>
      <c r="BD9" s="10">
        <f ca="1">Main!U$52*Main!$W26</f>
        <v>0</v>
      </c>
      <c r="BE9" s="10">
        <f ca="1">Main!V$52*Main!$W26</f>
        <v>0</v>
      </c>
      <c r="BF9" s="10">
        <f ca="1">Main!W$52*Main!$W26</f>
        <v>0</v>
      </c>
      <c r="BG9" s="10">
        <f ca="1">Main!X$52*Main!$W26</f>
        <v>0</v>
      </c>
      <c r="BH9" s="10">
        <f ca="1">Main!Y$52*Main!$W26</f>
        <v>0</v>
      </c>
      <c r="BI9" s="10">
        <f ca="1">Main!Z$52*Main!$W26</f>
        <v>0</v>
      </c>
      <c r="BJ9" s="10">
        <f ca="1">Main!AA$52*Main!$W26</f>
        <v>0</v>
      </c>
      <c r="BK9" s="10">
        <f ca="1">Main!AB$52*Main!$W26</f>
        <v>0</v>
      </c>
      <c r="BL9" s="10">
        <f ca="1">Main!AC$52*Main!$W26</f>
        <v>0</v>
      </c>
      <c r="BM9" s="10">
        <f ca="1">Main!AD$52*Main!$W26</f>
        <v>0</v>
      </c>
      <c r="BN9" s="10">
        <f ca="1">Main!AE$52*Main!$W26</f>
        <v>0</v>
      </c>
      <c r="BO9" s="10">
        <f ca="1">Main!AF$52*Main!$W26</f>
        <v>0</v>
      </c>
      <c r="BP9" s="10">
        <f ca="1">Main!AG$52*Main!$W26</f>
        <v>0</v>
      </c>
      <c r="BQ9" s="10">
        <f ca="1">Main!AH$52*Main!$W26</f>
        <v>0</v>
      </c>
    </row>
    <row r="10" spans="2:74" x14ac:dyDescent="0.2">
      <c r="B10" s="8" t="s">
        <v>171</v>
      </c>
      <c r="C10" s="8"/>
      <c r="D10" s="8"/>
      <c r="E10" s="10">
        <f ca="1">Main!C$50*Main!$U27</f>
        <v>0</v>
      </c>
      <c r="F10" s="10">
        <f ca="1">Main!D$50*Main!$U27</f>
        <v>0</v>
      </c>
      <c r="G10" s="10">
        <f ca="1">Main!E$50*Main!$U27</f>
        <v>0</v>
      </c>
      <c r="H10" s="10">
        <f ca="1">Main!F$50*Main!$U27</f>
        <v>0</v>
      </c>
      <c r="I10" s="10">
        <f ca="1">Main!G$50*Main!$U27</f>
        <v>0</v>
      </c>
      <c r="J10" s="10">
        <f ca="1">Main!H$50*Main!$U27</f>
        <v>0</v>
      </c>
      <c r="K10" s="10">
        <f ca="1">Main!I$50*Main!$U27</f>
        <v>0</v>
      </c>
      <c r="L10" s="10">
        <f ca="1">Main!J$50*Main!$U27</f>
        <v>0</v>
      </c>
      <c r="M10" s="10">
        <f ca="1">Main!K$50*Main!$U27</f>
        <v>0</v>
      </c>
      <c r="N10" s="10">
        <f ca="1">Main!L$50*Main!$U27</f>
        <v>0</v>
      </c>
      <c r="O10" s="10">
        <f ca="1">Main!M$50*Main!$U27</f>
        <v>0</v>
      </c>
      <c r="P10" s="10">
        <f ca="1">Main!N$50*Main!$U27</f>
        <v>0</v>
      </c>
      <c r="Q10" s="10">
        <f ca="1">Main!O$50*Main!$U27</f>
        <v>0</v>
      </c>
      <c r="R10" s="10">
        <f ca="1">Main!P$50*Main!$U27</f>
        <v>0</v>
      </c>
      <c r="S10" s="10">
        <f ca="1">Main!Q$50*Main!$U27</f>
        <v>0</v>
      </c>
      <c r="T10" s="10">
        <f ca="1">Main!R$50*Main!$U27</f>
        <v>0</v>
      </c>
      <c r="U10" s="10">
        <f ca="1">Main!S$50*Main!$U27</f>
        <v>0</v>
      </c>
      <c r="V10" s="10">
        <f ca="1">Main!T$50*Main!$U27</f>
        <v>0</v>
      </c>
      <c r="W10" s="10">
        <f ca="1">Main!U$50*Main!$U27</f>
        <v>0</v>
      </c>
      <c r="X10" s="10">
        <f ca="1">Main!V$50*Main!$U27</f>
        <v>0</v>
      </c>
      <c r="Y10" s="10">
        <f ca="1">Main!W$50*Main!$U27</f>
        <v>0</v>
      </c>
      <c r="Z10" s="10">
        <f ca="1">Main!X$50*Main!$U27</f>
        <v>0</v>
      </c>
      <c r="AA10" s="10">
        <f ca="1">Main!Y$50*Main!$U27</f>
        <v>0</v>
      </c>
      <c r="AB10" s="10">
        <f ca="1">Main!Z$50*Main!$U27</f>
        <v>0</v>
      </c>
      <c r="AC10" s="10">
        <f ca="1">Main!AA$50*Main!$U27</f>
        <v>0</v>
      </c>
      <c r="AD10" s="10">
        <f ca="1">Main!AB$50*Main!$U27</f>
        <v>0</v>
      </c>
      <c r="AE10" s="10">
        <f ca="1">Main!AC$50*Main!$U27</f>
        <v>0</v>
      </c>
      <c r="AF10" s="10">
        <f ca="1">Main!AD$50*Main!$U27</f>
        <v>0</v>
      </c>
      <c r="AG10" s="10">
        <f ca="1">Main!AE$50*Main!$U27</f>
        <v>0</v>
      </c>
      <c r="AH10" s="10">
        <f ca="1">Main!AF$50*Main!$U27</f>
        <v>0</v>
      </c>
      <c r="AI10" s="10">
        <f ca="1">Main!AG$50*Main!$U27</f>
        <v>0</v>
      </c>
      <c r="AJ10" s="10">
        <f ca="1">Main!AH$50*Main!$U27</f>
        <v>0</v>
      </c>
      <c r="AL10" s="10">
        <f ca="1">Main!C$52*Main!$W27</f>
        <v>0</v>
      </c>
      <c r="AM10" s="10">
        <f ca="1">Main!D$52*Main!$W27</f>
        <v>0</v>
      </c>
      <c r="AN10" s="10">
        <f ca="1">Main!E$52*Main!$W27</f>
        <v>0</v>
      </c>
      <c r="AO10" s="10">
        <f ca="1">Main!F$52*Main!$W27</f>
        <v>0</v>
      </c>
      <c r="AP10" s="10">
        <f ca="1">Main!G$52*Main!$W27</f>
        <v>0</v>
      </c>
      <c r="AQ10" s="10">
        <f ca="1">Main!H$52*Main!$W27</f>
        <v>0</v>
      </c>
      <c r="AR10" s="10">
        <f ca="1">Main!I$52*Main!$W27</f>
        <v>0</v>
      </c>
      <c r="AS10" s="10">
        <f ca="1">Main!J$52*Main!$W27</f>
        <v>0</v>
      </c>
      <c r="AT10" s="10">
        <f ca="1">Main!K$52*Main!$W27</f>
        <v>0</v>
      </c>
      <c r="AU10" s="10">
        <f ca="1">Main!L$52*Main!$W27</f>
        <v>0</v>
      </c>
      <c r="AV10" s="10">
        <f ca="1">Main!M$52*Main!$W27</f>
        <v>0</v>
      </c>
      <c r="AW10" s="10">
        <f ca="1">Main!N$52*Main!$W27</f>
        <v>0</v>
      </c>
      <c r="AX10" s="10">
        <f ca="1">Main!O$52*Main!$W27</f>
        <v>0</v>
      </c>
      <c r="AY10" s="10">
        <f ca="1">Main!P$52*Main!$W27</f>
        <v>0</v>
      </c>
      <c r="AZ10" s="10">
        <f ca="1">Main!Q$52*Main!$W27</f>
        <v>0</v>
      </c>
      <c r="BA10" s="10">
        <f ca="1">Main!R$52*Main!$W27</f>
        <v>0</v>
      </c>
      <c r="BB10" s="10">
        <f ca="1">Main!S$52*Main!$W27</f>
        <v>0</v>
      </c>
      <c r="BC10" s="10">
        <f ca="1">Main!T$52*Main!$W27</f>
        <v>0</v>
      </c>
      <c r="BD10" s="10">
        <f ca="1">Main!U$52*Main!$W27</f>
        <v>0</v>
      </c>
      <c r="BE10" s="10">
        <f ca="1">Main!V$52*Main!$W27</f>
        <v>0</v>
      </c>
      <c r="BF10" s="10">
        <f ca="1">Main!W$52*Main!$W27</f>
        <v>0</v>
      </c>
      <c r="BG10" s="10">
        <f ca="1">Main!X$52*Main!$W27</f>
        <v>0</v>
      </c>
      <c r="BH10" s="10">
        <f ca="1">Main!Y$52*Main!$W27</f>
        <v>0</v>
      </c>
      <c r="BI10" s="10">
        <f ca="1">Main!Z$52*Main!$W27</f>
        <v>0</v>
      </c>
      <c r="BJ10" s="10">
        <f ca="1">Main!AA$52*Main!$W27</f>
        <v>0</v>
      </c>
      <c r="BK10" s="10">
        <f ca="1">Main!AB$52*Main!$W27</f>
        <v>0</v>
      </c>
      <c r="BL10" s="10">
        <f ca="1">Main!AC$52*Main!$W27</f>
        <v>0</v>
      </c>
      <c r="BM10" s="10">
        <f ca="1">Main!AD$52*Main!$W27</f>
        <v>0</v>
      </c>
      <c r="BN10" s="10">
        <f ca="1">Main!AE$52*Main!$W27</f>
        <v>0</v>
      </c>
      <c r="BO10" s="10">
        <f ca="1">Main!AF$52*Main!$W27</f>
        <v>0</v>
      </c>
      <c r="BP10" s="10">
        <f ca="1">Main!AG$52*Main!$W27</f>
        <v>0</v>
      </c>
      <c r="BQ10" s="10">
        <f ca="1">Main!AH$52*Main!$W27</f>
        <v>0</v>
      </c>
    </row>
    <row r="11" spans="2:74" x14ac:dyDescent="0.2">
      <c r="B11" s="8" t="s">
        <v>172</v>
      </c>
      <c r="C11" s="8"/>
      <c r="D11" s="8"/>
      <c r="E11" s="10">
        <f ca="1">Main!C$50*Main!$U28</f>
        <v>0</v>
      </c>
      <c r="F11" s="10">
        <f ca="1">Main!D$50*Main!$U28</f>
        <v>0</v>
      </c>
      <c r="G11" s="10">
        <f ca="1">Main!E$50*Main!$U28</f>
        <v>0</v>
      </c>
      <c r="H11" s="10">
        <f ca="1">Main!F$50*Main!$U28</f>
        <v>0</v>
      </c>
      <c r="I11" s="10">
        <f ca="1">Main!G$50*Main!$U28</f>
        <v>0</v>
      </c>
      <c r="J11" s="10">
        <f ca="1">Main!H$50*Main!$U28</f>
        <v>0</v>
      </c>
      <c r="K11" s="10">
        <f ca="1">Main!I$50*Main!$U28</f>
        <v>0</v>
      </c>
      <c r="L11" s="10">
        <f ca="1">Main!J$50*Main!$U28</f>
        <v>0</v>
      </c>
      <c r="M11" s="10">
        <f ca="1">Main!K$50*Main!$U28</f>
        <v>0</v>
      </c>
      <c r="N11" s="10">
        <f ca="1">Main!L$50*Main!$U28</f>
        <v>0</v>
      </c>
      <c r="O11" s="10">
        <f ca="1">Main!M$50*Main!$U28</f>
        <v>0</v>
      </c>
      <c r="P11" s="10">
        <f ca="1">Main!N$50*Main!$U28</f>
        <v>0</v>
      </c>
      <c r="Q11" s="10">
        <f ca="1">Main!O$50*Main!$U28</f>
        <v>0</v>
      </c>
      <c r="R11" s="10">
        <f ca="1">Main!P$50*Main!$U28</f>
        <v>0</v>
      </c>
      <c r="S11" s="10">
        <f ca="1">Main!Q$50*Main!$U28</f>
        <v>0</v>
      </c>
      <c r="T11" s="10">
        <f ca="1">Main!R$50*Main!$U28</f>
        <v>0</v>
      </c>
      <c r="U11" s="10">
        <f ca="1">Main!S$50*Main!$U28</f>
        <v>0</v>
      </c>
      <c r="V11" s="10">
        <f ca="1">Main!T$50*Main!$U28</f>
        <v>0</v>
      </c>
      <c r="W11" s="10">
        <f ca="1">Main!U$50*Main!$U28</f>
        <v>0</v>
      </c>
      <c r="X11" s="10">
        <f ca="1">Main!V$50*Main!$U28</f>
        <v>0</v>
      </c>
      <c r="Y11" s="10">
        <f ca="1">Main!W$50*Main!$U28</f>
        <v>0</v>
      </c>
      <c r="Z11" s="10">
        <f ca="1">Main!X$50*Main!$U28</f>
        <v>0</v>
      </c>
      <c r="AA11" s="10">
        <f ca="1">Main!Y$50*Main!$U28</f>
        <v>0</v>
      </c>
      <c r="AB11" s="10">
        <f ca="1">Main!Z$50*Main!$U28</f>
        <v>0</v>
      </c>
      <c r="AC11" s="10">
        <f ca="1">Main!AA$50*Main!$U28</f>
        <v>0</v>
      </c>
      <c r="AD11" s="10">
        <f ca="1">Main!AB$50*Main!$U28</f>
        <v>0</v>
      </c>
      <c r="AE11" s="10">
        <f ca="1">Main!AC$50*Main!$U28</f>
        <v>0</v>
      </c>
      <c r="AF11" s="10">
        <f ca="1">Main!AD$50*Main!$U28</f>
        <v>0</v>
      </c>
      <c r="AG11" s="10">
        <f ca="1">Main!AE$50*Main!$U28</f>
        <v>0</v>
      </c>
      <c r="AH11" s="10">
        <f ca="1">Main!AF$50*Main!$U28</f>
        <v>0</v>
      </c>
      <c r="AI11" s="10">
        <f ca="1">Main!AG$50*Main!$U28</f>
        <v>0</v>
      </c>
      <c r="AJ11" s="10">
        <f ca="1">Main!AH$50*Main!$U28</f>
        <v>0</v>
      </c>
      <c r="AL11" s="10">
        <f ca="1">Main!C$52*Main!$W28</f>
        <v>0</v>
      </c>
      <c r="AM11" s="10">
        <f ca="1">Main!D$52*Main!$W28</f>
        <v>0</v>
      </c>
      <c r="AN11" s="10">
        <f ca="1">Main!E$52*Main!$W28</f>
        <v>0</v>
      </c>
      <c r="AO11" s="10">
        <f ca="1">Main!F$52*Main!$W28</f>
        <v>0</v>
      </c>
      <c r="AP11" s="10">
        <f ca="1">Main!G$52*Main!$W28</f>
        <v>0</v>
      </c>
      <c r="AQ11" s="10">
        <f ca="1">Main!H$52*Main!$W28</f>
        <v>0</v>
      </c>
      <c r="AR11" s="10">
        <f ca="1">Main!I$52*Main!$W28</f>
        <v>0</v>
      </c>
      <c r="AS11" s="10">
        <f ca="1">Main!J$52*Main!$W28</f>
        <v>0</v>
      </c>
      <c r="AT11" s="10">
        <f ca="1">Main!K$52*Main!$W28</f>
        <v>0</v>
      </c>
      <c r="AU11" s="10">
        <f ca="1">Main!L$52*Main!$W28</f>
        <v>0</v>
      </c>
      <c r="AV11" s="10">
        <f ca="1">Main!M$52*Main!$W28</f>
        <v>0</v>
      </c>
      <c r="AW11" s="10">
        <f ca="1">Main!N$52*Main!$W28</f>
        <v>0</v>
      </c>
      <c r="AX11" s="10">
        <f ca="1">Main!O$52*Main!$W28</f>
        <v>0</v>
      </c>
      <c r="AY11" s="10">
        <f ca="1">Main!P$52*Main!$W28</f>
        <v>0</v>
      </c>
      <c r="AZ11" s="10">
        <f ca="1">Main!Q$52*Main!$W28</f>
        <v>0</v>
      </c>
      <c r="BA11" s="10">
        <f ca="1">Main!R$52*Main!$W28</f>
        <v>0</v>
      </c>
      <c r="BB11" s="10">
        <f ca="1">Main!S$52*Main!$W28</f>
        <v>0</v>
      </c>
      <c r="BC11" s="10">
        <f ca="1">Main!T$52*Main!$W28</f>
        <v>0</v>
      </c>
      <c r="BD11" s="10">
        <f ca="1">Main!U$52*Main!$W28</f>
        <v>0</v>
      </c>
      <c r="BE11" s="10">
        <f ca="1">Main!V$52*Main!$W28</f>
        <v>0</v>
      </c>
      <c r="BF11" s="10">
        <f ca="1">Main!W$52*Main!$W28</f>
        <v>0</v>
      </c>
      <c r="BG11" s="10">
        <f ca="1">Main!X$52*Main!$W28</f>
        <v>0</v>
      </c>
      <c r="BH11" s="10">
        <f ca="1">Main!Y$52*Main!$W28</f>
        <v>0</v>
      </c>
      <c r="BI11" s="10">
        <f ca="1">Main!Z$52*Main!$W28</f>
        <v>0</v>
      </c>
      <c r="BJ11" s="10">
        <f ca="1">Main!AA$52*Main!$W28</f>
        <v>0</v>
      </c>
      <c r="BK11" s="10">
        <f ca="1">Main!AB$52*Main!$W28</f>
        <v>0</v>
      </c>
      <c r="BL11" s="10">
        <f ca="1">Main!AC$52*Main!$W28</f>
        <v>0</v>
      </c>
      <c r="BM11" s="10">
        <f ca="1">Main!AD$52*Main!$W28</f>
        <v>0</v>
      </c>
      <c r="BN11" s="10">
        <f ca="1">Main!AE$52*Main!$W28</f>
        <v>0</v>
      </c>
      <c r="BO11" s="10">
        <f ca="1">Main!AF$52*Main!$W28</f>
        <v>0</v>
      </c>
      <c r="BP11" s="10">
        <f ca="1">Main!AG$52*Main!$W28</f>
        <v>0</v>
      </c>
      <c r="BQ11" s="10">
        <f ca="1">Main!AH$52*Main!$W28</f>
        <v>0</v>
      </c>
    </row>
    <row r="12" spans="2:74" x14ac:dyDescent="0.2">
      <c r="B12" s="8" t="s">
        <v>173</v>
      </c>
      <c r="C12" s="8"/>
      <c r="D12" s="8"/>
      <c r="E12" s="10">
        <f ca="1">Main!C$50*Main!$U29</f>
        <v>0</v>
      </c>
      <c r="F12" s="10">
        <f ca="1">Main!D$50*Main!$U29</f>
        <v>0</v>
      </c>
      <c r="G12" s="10">
        <f ca="1">Main!E$50*Main!$U29</f>
        <v>0</v>
      </c>
      <c r="H12" s="10">
        <f ca="1">Main!F$50*Main!$U29</f>
        <v>0</v>
      </c>
      <c r="I12" s="10">
        <f ca="1">Main!G$50*Main!$U29</f>
        <v>0</v>
      </c>
      <c r="J12" s="10">
        <f ca="1">Main!H$50*Main!$U29</f>
        <v>0</v>
      </c>
      <c r="K12" s="10">
        <f ca="1">Main!I$50*Main!$U29</f>
        <v>0</v>
      </c>
      <c r="L12" s="10">
        <f ca="1">Main!J$50*Main!$U29</f>
        <v>0</v>
      </c>
      <c r="M12" s="10">
        <f ca="1">Main!K$50*Main!$U29</f>
        <v>0</v>
      </c>
      <c r="N12" s="10">
        <f ca="1">Main!L$50*Main!$U29</f>
        <v>0</v>
      </c>
      <c r="O12" s="10">
        <f ca="1">Main!M$50*Main!$U29</f>
        <v>0</v>
      </c>
      <c r="P12" s="10">
        <f ca="1">Main!N$50*Main!$U29</f>
        <v>0</v>
      </c>
      <c r="Q12" s="10">
        <f ca="1">Main!O$50*Main!$U29</f>
        <v>0</v>
      </c>
      <c r="R12" s="10">
        <f ca="1">Main!P$50*Main!$U29</f>
        <v>0</v>
      </c>
      <c r="S12" s="10">
        <f ca="1">Main!Q$50*Main!$U29</f>
        <v>0</v>
      </c>
      <c r="T12" s="10">
        <f ca="1">Main!R$50*Main!$U29</f>
        <v>0</v>
      </c>
      <c r="U12" s="10">
        <f ca="1">Main!S$50*Main!$U29</f>
        <v>0</v>
      </c>
      <c r="V12" s="10">
        <f ca="1">Main!T$50*Main!$U29</f>
        <v>0</v>
      </c>
      <c r="W12" s="10">
        <f ca="1">Main!U$50*Main!$U29</f>
        <v>0</v>
      </c>
      <c r="X12" s="10">
        <f ca="1">Main!V$50*Main!$U29</f>
        <v>0</v>
      </c>
      <c r="Y12" s="10">
        <f ca="1">Main!W$50*Main!$U29</f>
        <v>0</v>
      </c>
      <c r="Z12" s="10">
        <f ca="1">Main!X$50*Main!$U29</f>
        <v>0</v>
      </c>
      <c r="AA12" s="10">
        <f ca="1">Main!Y$50*Main!$U29</f>
        <v>0</v>
      </c>
      <c r="AB12" s="10">
        <f ca="1">Main!Z$50*Main!$U29</f>
        <v>0</v>
      </c>
      <c r="AC12" s="10">
        <f ca="1">Main!AA$50*Main!$U29</f>
        <v>0</v>
      </c>
      <c r="AD12" s="10">
        <f ca="1">Main!AB$50*Main!$U29</f>
        <v>0</v>
      </c>
      <c r="AE12" s="10">
        <f ca="1">Main!AC$50*Main!$U29</f>
        <v>0</v>
      </c>
      <c r="AF12" s="10">
        <f ca="1">Main!AD$50*Main!$U29</f>
        <v>0</v>
      </c>
      <c r="AG12" s="10">
        <f ca="1">Main!AE$50*Main!$U29</f>
        <v>0</v>
      </c>
      <c r="AH12" s="10">
        <f ca="1">Main!AF$50*Main!$U29</f>
        <v>0</v>
      </c>
      <c r="AI12" s="10">
        <f ca="1">Main!AG$50*Main!$U29</f>
        <v>0</v>
      </c>
      <c r="AJ12" s="10">
        <f ca="1">Main!AH$50*Main!$U29</f>
        <v>0</v>
      </c>
      <c r="AL12" s="10">
        <f ca="1">Main!C$52*Main!$W29</f>
        <v>0</v>
      </c>
      <c r="AM12" s="10">
        <f ca="1">Main!D$52*Main!$W29</f>
        <v>0</v>
      </c>
      <c r="AN12" s="10">
        <f ca="1">Main!E$52*Main!$W29</f>
        <v>0</v>
      </c>
      <c r="AO12" s="10">
        <f ca="1">Main!F$52*Main!$W29</f>
        <v>0</v>
      </c>
      <c r="AP12" s="10">
        <f ca="1">Main!G$52*Main!$W29</f>
        <v>0</v>
      </c>
      <c r="AQ12" s="10">
        <f ca="1">Main!H$52*Main!$W29</f>
        <v>0</v>
      </c>
      <c r="AR12" s="10">
        <f ca="1">Main!I$52*Main!$W29</f>
        <v>0</v>
      </c>
      <c r="AS12" s="10">
        <f ca="1">Main!J$52*Main!$W29</f>
        <v>0</v>
      </c>
      <c r="AT12" s="10">
        <f ca="1">Main!K$52*Main!$W29</f>
        <v>0</v>
      </c>
      <c r="AU12" s="10">
        <f ca="1">Main!L$52*Main!$W29</f>
        <v>0</v>
      </c>
      <c r="AV12" s="10">
        <f ca="1">Main!M$52*Main!$W29</f>
        <v>0</v>
      </c>
      <c r="AW12" s="10">
        <f ca="1">Main!N$52*Main!$W29</f>
        <v>0</v>
      </c>
      <c r="AX12" s="10">
        <f ca="1">Main!O$52*Main!$W29</f>
        <v>0</v>
      </c>
      <c r="AY12" s="10">
        <f ca="1">Main!P$52*Main!$W29</f>
        <v>0</v>
      </c>
      <c r="AZ12" s="10">
        <f ca="1">Main!Q$52*Main!$W29</f>
        <v>0</v>
      </c>
      <c r="BA12" s="10">
        <f ca="1">Main!R$52*Main!$W29</f>
        <v>0</v>
      </c>
      <c r="BB12" s="10">
        <f ca="1">Main!S$52*Main!$W29</f>
        <v>0</v>
      </c>
      <c r="BC12" s="10">
        <f ca="1">Main!T$52*Main!$W29</f>
        <v>0</v>
      </c>
      <c r="BD12" s="10">
        <f ca="1">Main!U$52*Main!$W29</f>
        <v>0</v>
      </c>
      <c r="BE12" s="10">
        <f ca="1">Main!V$52*Main!$W29</f>
        <v>0</v>
      </c>
      <c r="BF12" s="10">
        <f ca="1">Main!W$52*Main!$W29</f>
        <v>0</v>
      </c>
      <c r="BG12" s="10">
        <f ca="1">Main!X$52*Main!$W29</f>
        <v>0</v>
      </c>
      <c r="BH12" s="10">
        <f ca="1">Main!Y$52*Main!$W29</f>
        <v>0</v>
      </c>
      <c r="BI12" s="10">
        <f ca="1">Main!Z$52*Main!$W29</f>
        <v>0</v>
      </c>
      <c r="BJ12" s="10">
        <f ca="1">Main!AA$52*Main!$W29</f>
        <v>0</v>
      </c>
      <c r="BK12" s="10">
        <f ca="1">Main!AB$52*Main!$W29</f>
        <v>0</v>
      </c>
      <c r="BL12" s="10">
        <f ca="1">Main!AC$52*Main!$W29</f>
        <v>0</v>
      </c>
      <c r="BM12" s="10">
        <f ca="1">Main!AD$52*Main!$W29</f>
        <v>0</v>
      </c>
      <c r="BN12" s="10">
        <f ca="1">Main!AE$52*Main!$W29</f>
        <v>0</v>
      </c>
      <c r="BO12" s="10">
        <f ca="1">Main!AF$52*Main!$W29</f>
        <v>0</v>
      </c>
      <c r="BP12" s="10">
        <f ca="1">Main!AG$52*Main!$W29</f>
        <v>0</v>
      </c>
      <c r="BQ12" s="10">
        <f ca="1">Main!AH$52*Main!$W29</f>
        <v>0</v>
      </c>
    </row>
    <row r="13" spans="2:74" x14ac:dyDescent="0.2">
      <c r="B13" s="8" t="s">
        <v>174</v>
      </c>
      <c r="C13" s="8"/>
      <c r="D13" s="8"/>
      <c r="E13" s="10">
        <f ca="1">Main!C$50*Main!$U30</f>
        <v>0</v>
      </c>
      <c r="F13" s="10">
        <f ca="1">Main!D$50*Main!$U30</f>
        <v>0</v>
      </c>
      <c r="G13" s="10">
        <f ca="1">Main!E$50*Main!$U30</f>
        <v>0</v>
      </c>
      <c r="H13" s="10">
        <f ca="1">Main!F$50*Main!$U30</f>
        <v>0</v>
      </c>
      <c r="I13" s="10">
        <f ca="1">Main!G$50*Main!$U30</f>
        <v>0</v>
      </c>
      <c r="J13" s="10">
        <f ca="1">Main!H$50*Main!$U30</f>
        <v>0</v>
      </c>
      <c r="K13" s="10">
        <f ca="1">Main!I$50*Main!$U30</f>
        <v>0</v>
      </c>
      <c r="L13" s="10">
        <f ca="1">Main!J$50*Main!$U30</f>
        <v>0</v>
      </c>
      <c r="M13" s="10">
        <f ca="1">Main!K$50*Main!$U30</f>
        <v>0</v>
      </c>
      <c r="N13" s="10">
        <f ca="1">Main!L$50*Main!$U30</f>
        <v>0</v>
      </c>
      <c r="O13" s="10">
        <f ca="1">Main!M$50*Main!$U30</f>
        <v>0</v>
      </c>
      <c r="P13" s="10">
        <f ca="1">Main!N$50*Main!$U30</f>
        <v>0</v>
      </c>
      <c r="Q13" s="10">
        <f ca="1">Main!O$50*Main!$U30</f>
        <v>0</v>
      </c>
      <c r="R13" s="10">
        <f ca="1">Main!P$50*Main!$U30</f>
        <v>0</v>
      </c>
      <c r="S13" s="10">
        <f ca="1">Main!Q$50*Main!$U30</f>
        <v>0</v>
      </c>
      <c r="T13" s="10">
        <f ca="1">Main!R$50*Main!$U30</f>
        <v>0</v>
      </c>
      <c r="U13" s="10">
        <f ca="1">Main!S$50*Main!$U30</f>
        <v>0</v>
      </c>
      <c r="V13" s="10">
        <f ca="1">Main!T$50*Main!$U30</f>
        <v>0</v>
      </c>
      <c r="W13" s="10">
        <f ca="1">Main!U$50*Main!$U30</f>
        <v>0</v>
      </c>
      <c r="X13" s="10">
        <f ca="1">Main!V$50*Main!$U30</f>
        <v>0</v>
      </c>
      <c r="Y13" s="10">
        <f ca="1">Main!W$50*Main!$U30</f>
        <v>0</v>
      </c>
      <c r="Z13" s="10">
        <f ca="1">Main!X$50*Main!$U30</f>
        <v>0</v>
      </c>
      <c r="AA13" s="10">
        <f ca="1">Main!Y$50*Main!$U30</f>
        <v>0</v>
      </c>
      <c r="AB13" s="10">
        <f ca="1">Main!Z$50*Main!$U30</f>
        <v>0</v>
      </c>
      <c r="AC13" s="10">
        <f ca="1">Main!AA$50*Main!$U30</f>
        <v>0</v>
      </c>
      <c r="AD13" s="10">
        <f ca="1">Main!AB$50*Main!$U30</f>
        <v>0</v>
      </c>
      <c r="AE13" s="10">
        <f ca="1">Main!AC$50*Main!$U30</f>
        <v>0</v>
      </c>
      <c r="AF13" s="10">
        <f ca="1">Main!AD$50*Main!$U30</f>
        <v>0</v>
      </c>
      <c r="AG13" s="10">
        <f ca="1">Main!AE$50*Main!$U30</f>
        <v>0</v>
      </c>
      <c r="AH13" s="10">
        <f ca="1">Main!AF$50*Main!$U30</f>
        <v>0</v>
      </c>
      <c r="AI13" s="10">
        <f ca="1">Main!AG$50*Main!$U30</f>
        <v>0</v>
      </c>
      <c r="AJ13" s="10">
        <f ca="1">Main!AH$50*Main!$U30</f>
        <v>0</v>
      </c>
      <c r="AL13" s="10">
        <f ca="1">Main!C$52*Main!$W30</f>
        <v>0</v>
      </c>
      <c r="AM13" s="10">
        <f ca="1">Main!D$52*Main!$W30</f>
        <v>0</v>
      </c>
      <c r="AN13" s="10">
        <f ca="1">Main!E$52*Main!$W30</f>
        <v>0</v>
      </c>
      <c r="AO13" s="10">
        <f ca="1">Main!F$52*Main!$W30</f>
        <v>0</v>
      </c>
      <c r="AP13" s="10">
        <f ca="1">Main!G$52*Main!$W30</f>
        <v>0</v>
      </c>
      <c r="AQ13" s="10">
        <f ca="1">Main!H$52*Main!$W30</f>
        <v>0</v>
      </c>
      <c r="AR13" s="10">
        <f ca="1">Main!I$52*Main!$W30</f>
        <v>0</v>
      </c>
      <c r="AS13" s="10">
        <f ca="1">Main!J$52*Main!$W30</f>
        <v>0</v>
      </c>
      <c r="AT13" s="10">
        <f ca="1">Main!K$52*Main!$W30</f>
        <v>0</v>
      </c>
      <c r="AU13" s="10">
        <f ca="1">Main!L$52*Main!$W30</f>
        <v>0</v>
      </c>
      <c r="AV13" s="10">
        <f ca="1">Main!M$52*Main!$W30</f>
        <v>0</v>
      </c>
      <c r="AW13" s="10">
        <f ca="1">Main!N$52*Main!$W30</f>
        <v>0</v>
      </c>
      <c r="AX13" s="10">
        <f ca="1">Main!O$52*Main!$W30</f>
        <v>0</v>
      </c>
      <c r="AY13" s="10">
        <f ca="1">Main!P$52*Main!$W30</f>
        <v>0</v>
      </c>
      <c r="AZ13" s="10">
        <f ca="1">Main!Q$52*Main!$W30</f>
        <v>0</v>
      </c>
      <c r="BA13" s="10">
        <f ca="1">Main!R$52*Main!$W30</f>
        <v>0</v>
      </c>
      <c r="BB13" s="10">
        <f ca="1">Main!S$52*Main!$W30</f>
        <v>0</v>
      </c>
      <c r="BC13" s="10">
        <f ca="1">Main!T$52*Main!$W30</f>
        <v>0</v>
      </c>
      <c r="BD13" s="10">
        <f ca="1">Main!U$52*Main!$W30</f>
        <v>0</v>
      </c>
      <c r="BE13" s="10">
        <f ca="1">Main!V$52*Main!$W30</f>
        <v>0</v>
      </c>
      <c r="BF13" s="10">
        <f ca="1">Main!W$52*Main!$W30</f>
        <v>0</v>
      </c>
      <c r="BG13" s="10">
        <f ca="1">Main!X$52*Main!$W30</f>
        <v>0</v>
      </c>
      <c r="BH13" s="10">
        <f ca="1">Main!Y$52*Main!$W30</f>
        <v>0</v>
      </c>
      <c r="BI13" s="10">
        <f ca="1">Main!Z$52*Main!$W30</f>
        <v>0</v>
      </c>
      <c r="BJ13" s="10">
        <f ca="1">Main!AA$52*Main!$W30</f>
        <v>0</v>
      </c>
      <c r="BK13" s="10">
        <f ca="1">Main!AB$52*Main!$W30</f>
        <v>0</v>
      </c>
      <c r="BL13" s="10">
        <f ca="1">Main!AC$52*Main!$W30</f>
        <v>0</v>
      </c>
      <c r="BM13" s="10">
        <f ca="1">Main!AD$52*Main!$W30</f>
        <v>0</v>
      </c>
      <c r="BN13" s="10">
        <f ca="1">Main!AE$52*Main!$W30</f>
        <v>0</v>
      </c>
      <c r="BO13" s="10">
        <f ca="1">Main!AF$52*Main!$W30</f>
        <v>0</v>
      </c>
      <c r="BP13" s="10">
        <f ca="1">Main!AG$52*Main!$W30</f>
        <v>0</v>
      </c>
      <c r="BQ13" s="10">
        <f ca="1">Main!AH$52*Main!$W30</f>
        <v>0</v>
      </c>
    </row>
    <row r="14" spans="2:74" x14ac:dyDescent="0.2">
      <c r="B14" s="8" t="s">
        <v>175</v>
      </c>
      <c r="C14" s="8"/>
      <c r="D14" s="8"/>
      <c r="E14" s="10">
        <f ca="1">Main!C$50*Main!$U31</f>
        <v>0</v>
      </c>
      <c r="F14" s="10">
        <f ca="1">Main!D$50*Main!$U31</f>
        <v>0</v>
      </c>
      <c r="G14" s="10">
        <f ca="1">Main!E$50*Main!$U31</f>
        <v>0</v>
      </c>
      <c r="H14" s="10">
        <f ca="1">Main!F$50*Main!$U31</f>
        <v>0</v>
      </c>
      <c r="I14" s="10">
        <f ca="1">Main!G$50*Main!$U31</f>
        <v>0</v>
      </c>
      <c r="J14" s="10">
        <f ca="1">Main!H$50*Main!$U31</f>
        <v>0</v>
      </c>
      <c r="K14" s="10">
        <f ca="1">Main!I$50*Main!$U31</f>
        <v>0</v>
      </c>
      <c r="L14" s="10">
        <f ca="1">Main!J$50*Main!$U31</f>
        <v>0</v>
      </c>
      <c r="M14" s="10">
        <f ca="1">Main!K$50*Main!$U31</f>
        <v>0</v>
      </c>
      <c r="N14" s="10">
        <f ca="1">Main!L$50*Main!$U31</f>
        <v>0</v>
      </c>
      <c r="O14" s="10">
        <f ca="1">Main!M$50*Main!$U31</f>
        <v>0</v>
      </c>
      <c r="P14" s="10">
        <f ca="1">Main!N$50*Main!$U31</f>
        <v>0</v>
      </c>
      <c r="Q14" s="10">
        <f ca="1">Main!O$50*Main!$U31</f>
        <v>0</v>
      </c>
      <c r="R14" s="10">
        <f ca="1">Main!P$50*Main!$U31</f>
        <v>0</v>
      </c>
      <c r="S14" s="10">
        <f ca="1">Main!Q$50*Main!$U31</f>
        <v>0</v>
      </c>
      <c r="T14" s="10">
        <f ca="1">Main!R$50*Main!$U31</f>
        <v>0</v>
      </c>
      <c r="U14" s="10">
        <f ca="1">Main!S$50*Main!$U31</f>
        <v>0</v>
      </c>
      <c r="V14" s="10">
        <f ca="1">Main!T$50*Main!$U31</f>
        <v>0</v>
      </c>
      <c r="W14" s="10">
        <f ca="1">Main!U$50*Main!$U31</f>
        <v>0</v>
      </c>
      <c r="X14" s="10">
        <f ca="1">Main!V$50*Main!$U31</f>
        <v>0</v>
      </c>
      <c r="Y14" s="10">
        <f ca="1">Main!W$50*Main!$U31</f>
        <v>0</v>
      </c>
      <c r="Z14" s="10">
        <f ca="1">Main!X$50*Main!$U31</f>
        <v>0</v>
      </c>
      <c r="AA14" s="10">
        <f ca="1">Main!Y$50*Main!$U31</f>
        <v>0</v>
      </c>
      <c r="AB14" s="10">
        <f ca="1">Main!Z$50*Main!$U31</f>
        <v>0</v>
      </c>
      <c r="AC14" s="10">
        <f ca="1">Main!AA$50*Main!$U31</f>
        <v>0</v>
      </c>
      <c r="AD14" s="10">
        <f ca="1">Main!AB$50*Main!$U31</f>
        <v>0</v>
      </c>
      <c r="AE14" s="10">
        <f ca="1">Main!AC$50*Main!$U31</f>
        <v>0</v>
      </c>
      <c r="AF14" s="10">
        <f ca="1">Main!AD$50*Main!$U31</f>
        <v>0</v>
      </c>
      <c r="AG14" s="10">
        <f ca="1">Main!AE$50*Main!$U31</f>
        <v>0</v>
      </c>
      <c r="AH14" s="10">
        <f ca="1">Main!AF$50*Main!$U31</f>
        <v>0</v>
      </c>
      <c r="AI14" s="10">
        <f ca="1">Main!AG$50*Main!$U31</f>
        <v>0</v>
      </c>
      <c r="AJ14" s="10">
        <f ca="1">Main!AH$50*Main!$U31</f>
        <v>0</v>
      </c>
      <c r="AL14" s="10">
        <f ca="1">Main!C$52*Main!$W31</f>
        <v>0</v>
      </c>
      <c r="AM14" s="10">
        <f ca="1">Main!D$52*Main!$W31</f>
        <v>0</v>
      </c>
      <c r="AN14" s="10">
        <f ca="1">Main!E$52*Main!$W31</f>
        <v>0</v>
      </c>
      <c r="AO14" s="10">
        <f ca="1">Main!F$52*Main!$W31</f>
        <v>0</v>
      </c>
      <c r="AP14" s="10">
        <f ca="1">Main!G$52*Main!$W31</f>
        <v>0</v>
      </c>
      <c r="AQ14" s="10">
        <f ca="1">Main!H$52*Main!$W31</f>
        <v>0</v>
      </c>
      <c r="AR14" s="10">
        <f ca="1">Main!I$52*Main!$W31</f>
        <v>0</v>
      </c>
      <c r="AS14" s="10">
        <f ca="1">Main!J$52*Main!$W31</f>
        <v>0</v>
      </c>
      <c r="AT14" s="10">
        <f ca="1">Main!K$52*Main!$W31</f>
        <v>0</v>
      </c>
      <c r="AU14" s="10">
        <f ca="1">Main!L$52*Main!$W31</f>
        <v>0</v>
      </c>
      <c r="AV14" s="10">
        <f ca="1">Main!M$52*Main!$W31</f>
        <v>0</v>
      </c>
      <c r="AW14" s="10">
        <f ca="1">Main!N$52*Main!$W31</f>
        <v>0</v>
      </c>
      <c r="AX14" s="10">
        <f ca="1">Main!O$52*Main!$W31</f>
        <v>0</v>
      </c>
      <c r="AY14" s="10">
        <f ca="1">Main!P$52*Main!$W31</f>
        <v>0</v>
      </c>
      <c r="AZ14" s="10">
        <f ca="1">Main!Q$52*Main!$W31</f>
        <v>0</v>
      </c>
      <c r="BA14" s="10">
        <f ca="1">Main!R$52*Main!$W31</f>
        <v>0</v>
      </c>
      <c r="BB14" s="10">
        <f ca="1">Main!S$52*Main!$W31</f>
        <v>0</v>
      </c>
      <c r="BC14" s="10">
        <f ca="1">Main!T$52*Main!$W31</f>
        <v>0</v>
      </c>
      <c r="BD14" s="10">
        <f ca="1">Main!U$52*Main!$W31</f>
        <v>0</v>
      </c>
      <c r="BE14" s="10">
        <f ca="1">Main!V$52*Main!$W31</f>
        <v>0</v>
      </c>
      <c r="BF14" s="10">
        <f ca="1">Main!W$52*Main!$W31</f>
        <v>0</v>
      </c>
      <c r="BG14" s="10">
        <f ca="1">Main!X$52*Main!$W31</f>
        <v>0</v>
      </c>
      <c r="BH14" s="10">
        <f ca="1">Main!Y$52*Main!$W31</f>
        <v>0</v>
      </c>
      <c r="BI14" s="10">
        <f ca="1">Main!Z$52*Main!$W31</f>
        <v>0</v>
      </c>
      <c r="BJ14" s="10">
        <f ca="1">Main!AA$52*Main!$W31</f>
        <v>0</v>
      </c>
      <c r="BK14" s="10">
        <f ca="1">Main!AB$52*Main!$W31</f>
        <v>0</v>
      </c>
      <c r="BL14" s="10">
        <f ca="1">Main!AC$52*Main!$W31</f>
        <v>0</v>
      </c>
      <c r="BM14" s="10">
        <f ca="1">Main!AD$52*Main!$W31</f>
        <v>0</v>
      </c>
      <c r="BN14" s="10">
        <f ca="1">Main!AE$52*Main!$W31</f>
        <v>0</v>
      </c>
      <c r="BO14" s="10">
        <f ca="1">Main!AF$52*Main!$W31</f>
        <v>0</v>
      </c>
      <c r="BP14" s="10">
        <f ca="1">Main!AG$52*Main!$W31</f>
        <v>0</v>
      </c>
      <c r="BQ14" s="10">
        <f ca="1">Main!AH$52*Main!$W31</f>
        <v>0</v>
      </c>
    </row>
    <row r="15" spans="2:74" x14ac:dyDescent="0.2">
      <c r="B15" s="8" t="s">
        <v>176</v>
      </c>
      <c r="C15" s="8"/>
      <c r="D15" s="8"/>
      <c r="E15" s="10">
        <f ca="1">Main!C$50*Main!$U32</f>
        <v>0</v>
      </c>
      <c r="F15" s="10">
        <f ca="1">Main!D$50*Main!$U32</f>
        <v>0</v>
      </c>
      <c r="G15" s="10">
        <f ca="1">Main!E$50*Main!$U32</f>
        <v>0</v>
      </c>
      <c r="H15" s="10">
        <f ca="1">Main!F$50*Main!$U32</f>
        <v>0</v>
      </c>
      <c r="I15" s="10">
        <f ca="1">Main!G$50*Main!$U32</f>
        <v>0</v>
      </c>
      <c r="J15" s="10">
        <f ca="1">Main!H$50*Main!$U32</f>
        <v>0</v>
      </c>
      <c r="K15" s="10">
        <f ca="1">Main!I$50*Main!$U32</f>
        <v>0</v>
      </c>
      <c r="L15" s="10">
        <f ca="1">Main!J$50*Main!$U32</f>
        <v>0</v>
      </c>
      <c r="M15" s="10">
        <f ca="1">Main!K$50*Main!$U32</f>
        <v>0</v>
      </c>
      <c r="N15" s="10">
        <f ca="1">Main!L$50*Main!$U32</f>
        <v>0</v>
      </c>
      <c r="O15" s="10">
        <f ca="1">Main!M$50*Main!$U32</f>
        <v>0</v>
      </c>
      <c r="P15" s="10">
        <f ca="1">Main!N$50*Main!$U32</f>
        <v>0</v>
      </c>
      <c r="Q15" s="10">
        <f ca="1">Main!O$50*Main!$U32</f>
        <v>0</v>
      </c>
      <c r="R15" s="10">
        <f ca="1">Main!P$50*Main!$U32</f>
        <v>0</v>
      </c>
      <c r="S15" s="10">
        <f ca="1">Main!Q$50*Main!$U32</f>
        <v>0</v>
      </c>
      <c r="T15" s="10">
        <f ca="1">Main!R$50*Main!$U32</f>
        <v>0</v>
      </c>
      <c r="U15" s="10">
        <f ca="1">Main!S$50*Main!$U32</f>
        <v>0</v>
      </c>
      <c r="V15" s="10">
        <f ca="1">Main!T$50*Main!$U32</f>
        <v>0</v>
      </c>
      <c r="W15" s="10">
        <f ca="1">Main!U$50*Main!$U32</f>
        <v>0</v>
      </c>
      <c r="X15" s="10">
        <f ca="1">Main!V$50*Main!$U32</f>
        <v>0</v>
      </c>
      <c r="Y15" s="10">
        <f ca="1">Main!W$50*Main!$U32</f>
        <v>0</v>
      </c>
      <c r="Z15" s="10">
        <f ca="1">Main!X$50*Main!$U32</f>
        <v>0</v>
      </c>
      <c r="AA15" s="10">
        <f ca="1">Main!Y$50*Main!$U32</f>
        <v>0</v>
      </c>
      <c r="AB15" s="10">
        <f ca="1">Main!Z$50*Main!$U32</f>
        <v>0</v>
      </c>
      <c r="AC15" s="10">
        <f ca="1">Main!AA$50*Main!$U32</f>
        <v>0</v>
      </c>
      <c r="AD15" s="10">
        <f ca="1">Main!AB$50*Main!$U32</f>
        <v>0</v>
      </c>
      <c r="AE15" s="10">
        <f ca="1">Main!AC$50*Main!$U32</f>
        <v>0</v>
      </c>
      <c r="AF15" s="10">
        <f ca="1">Main!AD$50*Main!$U32</f>
        <v>0</v>
      </c>
      <c r="AG15" s="10">
        <f ca="1">Main!AE$50*Main!$U32</f>
        <v>0</v>
      </c>
      <c r="AH15" s="10">
        <f ca="1">Main!AF$50*Main!$U32</f>
        <v>0</v>
      </c>
      <c r="AI15" s="10">
        <f ca="1">Main!AG$50*Main!$U32</f>
        <v>0</v>
      </c>
      <c r="AJ15" s="10">
        <f ca="1">Main!AH$50*Main!$U32</f>
        <v>0</v>
      </c>
      <c r="AL15" s="10">
        <f ca="1">Main!C$52*Main!$W32</f>
        <v>0</v>
      </c>
      <c r="AM15" s="10">
        <f ca="1">Main!D$52*Main!$W32</f>
        <v>0</v>
      </c>
      <c r="AN15" s="10">
        <f ca="1">Main!E$52*Main!$W32</f>
        <v>0</v>
      </c>
      <c r="AO15" s="10">
        <f ca="1">Main!F$52*Main!$W32</f>
        <v>0</v>
      </c>
      <c r="AP15" s="10">
        <f ca="1">Main!G$52*Main!$W32</f>
        <v>0</v>
      </c>
      <c r="AQ15" s="10">
        <f ca="1">Main!H$52*Main!$W32</f>
        <v>0</v>
      </c>
      <c r="AR15" s="10">
        <f ca="1">Main!I$52*Main!$W32</f>
        <v>0</v>
      </c>
      <c r="AS15" s="10">
        <f ca="1">Main!J$52*Main!$W32</f>
        <v>0</v>
      </c>
      <c r="AT15" s="10">
        <f ca="1">Main!K$52*Main!$W32</f>
        <v>0</v>
      </c>
      <c r="AU15" s="10">
        <f ca="1">Main!L$52*Main!$W32</f>
        <v>0</v>
      </c>
      <c r="AV15" s="10">
        <f ca="1">Main!M$52*Main!$W32</f>
        <v>0</v>
      </c>
      <c r="AW15" s="10">
        <f ca="1">Main!N$52*Main!$W32</f>
        <v>0</v>
      </c>
      <c r="AX15" s="10">
        <f ca="1">Main!O$52*Main!$W32</f>
        <v>0</v>
      </c>
      <c r="AY15" s="10">
        <f ca="1">Main!P$52*Main!$W32</f>
        <v>0</v>
      </c>
      <c r="AZ15" s="10">
        <f ca="1">Main!Q$52*Main!$W32</f>
        <v>0</v>
      </c>
      <c r="BA15" s="10">
        <f ca="1">Main!R$52*Main!$W32</f>
        <v>0</v>
      </c>
      <c r="BB15" s="10">
        <f ca="1">Main!S$52*Main!$W32</f>
        <v>0</v>
      </c>
      <c r="BC15" s="10">
        <f ca="1">Main!T$52*Main!$W32</f>
        <v>0</v>
      </c>
      <c r="BD15" s="10">
        <f ca="1">Main!U$52*Main!$W32</f>
        <v>0</v>
      </c>
      <c r="BE15" s="10">
        <f ca="1">Main!V$52*Main!$W32</f>
        <v>0</v>
      </c>
      <c r="BF15" s="10">
        <f ca="1">Main!W$52*Main!$W32</f>
        <v>0</v>
      </c>
      <c r="BG15" s="10">
        <f ca="1">Main!X$52*Main!$W32</f>
        <v>0</v>
      </c>
      <c r="BH15" s="10">
        <f ca="1">Main!Y$52*Main!$W32</f>
        <v>0</v>
      </c>
      <c r="BI15" s="10">
        <f ca="1">Main!Z$52*Main!$W32</f>
        <v>0</v>
      </c>
      <c r="BJ15" s="10">
        <f ca="1">Main!AA$52*Main!$W32</f>
        <v>0</v>
      </c>
      <c r="BK15" s="10">
        <f ca="1">Main!AB$52*Main!$W32</f>
        <v>0</v>
      </c>
      <c r="BL15" s="10">
        <f ca="1">Main!AC$52*Main!$W32</f>
        <v>0</v>
      </c>
      <c r="BM15" s="10">
        <f ca="1">Main!AD$52*Main!$W32</f>
        <v>0</v>
      </c>
      <c r="BN15" s="10">
        <f ca="1">Main!AE$52*Main!$W32</f>
        <v>0</v>
      </c>
      <c r="BO15" s="10">
        <f ca="1">Main!AF$52*Main!$W32</f>
        <v>0</v>
      </c>
      <c r="BP15" s="10">
        <f ca="1">Main!AG$52*Main!$W32</f>
        <v>0</v>
      </c>
      <c r="BQ15" s="10">
        <f ca="1">Main!AH$52*Main!$W32</f>
        <v>0</v>
      </c>
    </row>
    <row r="16" spans="2:74" x14ac:dyDescent="0.2">
      <c r="B16" s="8" t="s">
        <v>177</v>
      </c>
      <c r="C16" s="8"/>
      <c r="D16" s="8"/>
      <c r="E16" s="10">
        <f ca="1">Main!C$50*Main!$U33</f>
        <v>0</v>
      </c>
      <c r="F16" s="10">
        <f ca="1">Main!D$50*Main!$U33</f>
        <v>0</v>
      </c>
      <c r="G16" s="10">
        <f ca="1">Main!E$50*Main!$U33</f>
        <v>0</v>
      </c>
      <c r="H16" s="10">
        <f ca="1">Main!F$50*Main!$U33</f>
        <v>0</v>
      </c>
      <c r="I16" s="10">
        <f ca="1">Main!G$50*Main!$U33</f>
        <v>0</v>
      </c>
      <c r="J16" s="10">
        <f ca="1">Main!H$50*Main!$U33</f>
        <v>0</v>
      </c>
      <c r="K16" s="10">
        <f ca="1">Main!I$50*Main!$U33</f>
        <v>0</v>
      </c>
      <c r="L16" s="10">
        <f ca="1">Main!J$50*Main!$U33</f>
        <v>0</v>
      </c>
      <c r="M16" s="10">
        <f ca="1">Main!K$50*Main!$U33</f>
        <v>0</v>
      </c>
      <c r="N16" s="10">
        <f ca="1">Main!L$50*Main!$U33</f>
        <v>0</v>
      </c>
      <c r="O16" s="10">
        <f ca="1">Main!M$50*Main!$U33</f>
        <v>0</v>
      </c>
      <c r="P16" s="10">
        <f ca="1">Main!N$50*Main!$U33</f>
        <v>0</v>
      </c>
      <c r="Q16" s="10">
        <f ca="1">Main!O$50*Main!$U33</f>
        <v>0</v>
      </c>
      <c r="R16" s="10">
        <f ca="1">Main!P$50*Main!$U33</f>
        <v>0</v>
      </c>
      <c r="S16" s="10">
        <f ca="1">Main!Q$50*Main!$U33</f>
        <v>0</v>
      </c>
      <c r="T16" s="10">
        <f ca="1">Main!R$50*Main!$U33</f>
        <v>0</v>
      </c>
      <c r="U16" s="10">
        <f ca="1">Main!S$50*Main!$U33</f>
        <v>0</v>
      </c>
      <c r="V16" s="10">
        <f ca="1">Main!T$50*Main!$U33</f>
        <v>0</v>
      </c>
      <c r="W16" s="10">
        <f ca="1">Main!U$50*Main!$U33</f>
        <v>0</v>
      </c>
      <c r="X16" s="10">
        <f ca="1">Main!V$50*Main!$U33</f>
        <v>0</v>
      </c>
      <c r="Y16" s="10">
        <f ca="1">Main!W$50*Main!$U33</f>
        <v>0</v>
      </c>
      <c r="Z16" s="10">
        <f ca="1">Main!X$50*Main!$U33</f>
        <v>0</v>
      </c>
      <c r="AA16" s="10">
        <f ca="1">Main!Y$50*Main!$U33</f>
        <v>0</v>
      </c>
      <c r="AB16" s="10">
        <f ca="1">Main!Z$50*Main!$U33</f>
        <v>0</v>
      </c>
      <c r="AC16" s="10">
        <f ca="1">Main!AA$50*Main!$U33</f>
        <v>0</v>
      </c>
      <c r="AD16" s="10">
        <f ca="1">Main!AB$50*Main!$U33</f>
        <v>0</v>
      </c>
      <c r="AE16" s="10">
        <f ca="1">Main!AC$50*Main!$U33</f>
        <v>0</v>
      </c>
      <c r="AF16" s="10">
        <f ca="1">Main!AD$50*Main!$U33</f>
        <v>0</v>
      </c>
      <c r="AG16" s="10">
        <f ca="1">Main!AE$50*Main!$U33</f>
        <v>0</v>
      </c>
      <c r="AH16" s="10">
        <f ca="1">Main!AF$50*Main!$U33</f>
        <v>0</v>
      </c>
      <c r="AI16" s="10">
        <f ca="1">Main!AG$50*Main!$U33</f>
        <v>0</v>
      </c>
      <c r="AJ16" s="10">
        <f ca="1">Main!AH$50*Main!$U33</f>
        <v>0</v>
      </c>
      <c r="AL16" s="10">
        <f ca="1">Main!C$52*Main!$W33</f>
        <v>0</v>
      </c>
      <c r="AM16" s="10">
        <f ca="1">Main!D$52*Main!$W33</f>
        <v>0</v>
      </c>
      <c r="AN16" s="10">
        <f ca="1">Main!E$52*Main!$W33</f>
        <v>0</v>
      </c>
      <c r="AO16" s="10">
        <f ca="1">Main!F$52*Main!$W33</f>
        <v>0</v>
      </c>
      <c r="AP16" s="10">
        <f ca="1">Main!G$52*Main!$W33</f>
        <v>0</v>
      </c>
      <c r="AQ16" s="10">
        <f ca="1">Main!H$52*Main!$W33</f>
        <v>0</v>
      </c>
      <c r="AR16" s="10">
        <f ca="1">Main!I$52*Main!$W33</f>
        <v>0</v>
      </c>
      <c r="AS16" s="10">
        <f ca="1">Main!J$52*Main!$W33</f>
        <v>0</v>
      </c>
      <c r="AT16" s="10">
        <f ca="1">Main!K$52*Main!$W33</f>
        <v>0</v>
      </c>
      <c r="AU16" s="10">
        <f ca="1">Main!L$52*Main!$W33</f>
        <v>0</v>
      </c>
      <c r="AV16" s="10">
        <f ca="1">Main!M$52*Main!$W33</f>
        <v>0</v>
      </c>
      <c r="AW16" s="10">
        <f ca="1">Main!N$52*Main!$W33</f>
        <v>0</v>
      </c>
      <c r="AX16" s="10">
        <f ca="1">Main!O$52*Main!$W33</f>
        <v>0</v>
      </c>
      <c r="AY16" s="10">
        <f ca="1">Main!P$52*Main!$W33</f>
        <v>0</v>
      </c>
      <c r="AZ16" s="10">
        <f ca="1">Main!Q$52*Main!$W33</f>
        <v>0</v>
      </c>
      <c r="BA16" s="10">
        <f ca="1">Main!R$52*Main!$W33</f>
        <v>0</v>
      </c>
      <c r="BB16" s="10">
        <f ca="1">Main!S$52*Main!$W33</f>
        <v>0</v>
      </c>
      <c r="BC16" s="10">
        <f ca="1">Main!T$52*Main!$W33</f>
        <v>0</v>
      </c>
      <c r="BD16" s="10">
        <f ca="1">Main!U$52*Main!$W33</f>
        <v>0</v>
      </c>
      <c r="BE16" s="10">
        <f ca="1">Main!V$52*Main!$W33</f>
        <v>0</v>
      </c>
      <c r="BF16" s="10">
        <f ca="1">Main!W$52*Main!$W33</f>
        <v>0</v>
      </c>
      <c r="BG16" s="10">
        <f ca="1">Main!X$52*Main!$W33</f>
        <v>0</v>
      </c>
      <c r="BH16" s="10">
        <f ca="1">Main!Y$52*Main!$W33</f>
        <v>0</v>
      </c>
      <c r="BI16" s="10">
        <f ca="1">Main!Z$52*Main!$W33</f>
        <v>0</v>
      </c>
      <c r="BJ16" s="10">
        <f ca="1">Main!AA$52*Main!$W33</f>
        <v>0</v>
      </c>
      <c r="BK16" s="10">
        <f ca="1">Main!AB$52*Main!$W33</f>
        <v>0</v>
      </c>
      <c r="BL16" s="10">
        <f ca="1">Main!AC$52*Main!$W33</f>
        <v>0</v>
      </c>
      <c r="BM16" s="10">
        <f ca="1">Main!AD$52*Main!$W33</f>
        <v>0</v>
      </c>
      <c r="BN16" s="10">
        <f ca="1">Main!AE$52*Main!$W33</f>
        <v>0</v>
      </c>
      <c r="BO16" s="10">
        <f ca="1">Main!AF$52*Main!$W33</f>
        <v>0</v>
      </c>
      <c r="BP16" s="10">
        <f ca="1">Main!AG$52*Main!$W33</f>
        <v>0</v>
      </c>
      <c r="BQ16" s="10">
        <f ca="1">Main!AH$52*Main!$W33</f>
        <v>0</v>
      </c>
    </row>
    <row r="17" spans="2:69" x14ac:dyDescent="0.2">
      <c r="B17" s="8" t="s">
        <v>178</v>
      </c>
      <c r="C17" s="8"/>
      <c r="D17" s="8"/>
      <c r="E17" s="10">
        <f ca="1">IF(Main!$B$36="No results",0,IF(ISBLANK(Main!$B36),0,(INDEX(Main!$U$22:$U$33,MATCH(Main!$C36,Main!$B$22:$B$33,0))+INDEX(Main!$U$22:$U$33,MATCH(Main!$D36,Main!$B$22:$B$33,0)))*Main!C$50))</f>
        <v>5.8258320000000001</v>
      </c>
      <c r="F17" s="10">
        <f ca="1">IF(Main!$B$36="No results",0,IF(ISBLANK(Main!$B36),0,(INDEX(Main!$U$22:$U$33,MATCH(Main!$C36,Main!$B$22:$B$33,0))+INDEX(Main!$U$22:$U$33,MATCH(Main!$D36,Main!$B$22:$B$33,0)))*Main!D$50))</f>
        <v>6.2544431999999999</v>
      </c>
      <c r="G17" s="10">
        <f ca="1">IF(Main!$B$36="No results",0,IF(ISBLANK(Main!$B36),0,(INDEX(Main!$U$22:$U$33,MATCH(Main!$C36,Main!$B$22:$B$33,0))+INDEX(Main!$U$22:$U$33,MATCH(Main!$D36,Main!$B$22:$B$33,0)))*Main!E$50))</f>
        <v>6.3411504000000001</v>
      </c>
      <c r="H17" s="10">
        <f ca="1">IF(Main!$B$36="No results",0,IF(ISBLANK(Main!$B36),0,(INDEX(Main!$U$22:$U$33,MATCH(Main!$C36,Main!$B$22:$B$33,0))+INDEX(Main!$U$22:$U$33,MATCH(Main!$D36,Main!$B$22:$B$33,0)))*Main!F$50))</f>
        <v>6.3108696000000002</v>
      </c>
      <c r="I17" s="10">
        <f ca="1">IF(Main!$B$36="No results",0,IF(ISBLANK(Main!$B36),0,(INDEX(Main!$U$22:$U$33,MATCH(Main!$C36,Main!$B$22:$B$33,0))+INDEX(Main!$U$22:$U$33,MATCH(Main!$D36,Main!$B$22:$B$33,0)))*Main!G$50))</f>
        <v>6.2633688000000003</v>
      </c>
      <c r="J17" s="10">
        <f ca="1">IF(Main!$B$36="No results",0,IF(ISBLANK(Main!$B36),0,(INDEX(Main!$U$22:$U$33,MATCH(Main!$C36,Main!$B$22:$B$33,0))+INDEX(Main!$U$22:$U$33,MATCH(Main!$D36,Main!$B$22:$B$33,0)))*Main!H$50))</f>
        <v>6.2333040000000004</v>
      </c>
      <c r="K17" s="10">
        <f ca="1">IF(Main!$B$36="No results",0,IF(ISBLANK(Main!$B36),0,(INDEX(Main!$U$22:$U$33,MATCH(Main!$C36,Main!$B$22:$B$33,0))+INDEX(Main!$U$22:$U$33,MATCH(Main!$D36,Main!$B$22:$B$33,0)))*Main!I$50))</f>
        <v>6.4133567999999999</v>
      </c>
      <c r="L17" s="10">
        <f ca="1">IF(Main!$B$36="No results",0,IF(ISBLANK(Main!$B36),0,(INDEX(Main!$U$22:$U$33,MATCH(Main!$C36,Main!$B$22:$B$33,0))+INDEX(Main!$U$22:$U$33,MATCH(Main!$D36,Main!$B$22:$B$33,0)))*Main!J$50))</f>
        <v>6.6374063999999997</v>
      </c>
      <c r="M17" s="10">
        <f ca="1">IF(Main!$B$36="No results",0,IF(ISBLANK(Main!$B36),0,(INDEX(Main!$U$22:$U$33,MATCH(Main!$C36,Main!$B$22:$B$33,0))+INDEX(Main!$U$22:$U$33,MATCH(Main!$D36,Main!$B$22:$B$33,0)))*Main!K$50))</f>
        <v>6.4820615999999998</v>
      </c>
      <c r="N17" s="10">
        <f ca="1">IF(Main!$B$36="No results",0,IF(ISBLANK(Main!$B36),0,(INDEX(Main!$U$22:$U$33,MATCH(Main!$C36,Main!$B$22:$B$33,0))+INDEX(Main!$U$22:$U$33,MATCH(Main!$D36,Main!$B$22:$B$33,0)))*Main!L$50))</f>
        <v>6.7086623999999997</v>
      </c>
      <c r="O17" s="10">
        <f ca="1">IF(Main!$B$36="No results",0,IF(ISBLANK(Main!$B36),0,(INDEX(Main!$U$22:$U$33,MATCH(Main!$C36,Main!$B$22:$B$33,0))+INDEX(Main!$U$22:$U$33,MATCH(Main!$D36,Main!$B$22:$B$33,0)))*Main!M$50))</f>
        <v>6.7911695999999999</v>
      </c>
      <c r="P17" s="10">
        <f ca="1">IF(Main!$B$36="No results",0,IF(ISBLANK(Main!$B36),0,(INDEX(Main!$U$22:$U$33,MATCH(Main!$C36,Main!$B$22:$B$33,0))+INDEX(Main!$U$22:$U$33,MATCH(Main!$D36,Main!$B$22:$B$33,0)))*Main!N$50))</f>
        <v>6.8553263999999992</v>
      </c>
      <c r="Q17" s="10">
        <f ca="1">IF(Main!$B$36="No results",0,IF(ISBLANK(Main!$B36),0,(INDEX(Main!$U$22:$U$33,MATCH(Main!$C36,Main!$B$22:$B$33,0))+INDEX(Main!$U$22:$U$33,MATCH(Main!$D36,Main!$B$22:$B$33,0)))*Main!O$50))</f>
        <v>7.0722383999999998</v>
      </c>
      <c r="R17" s="10">
        <f ca="1">IF(Main!$B$36="No results",0,IF(ISBLANK(Main!$B36),0,(INDEX(Main!$U$22:$U$33,MATCH(Main!$C36,Main!$B$22:$B$33,0))+INDEX(Main!$U$22:$U$33,MATCH(Main!$D36,Main!$B$22:$B$33,0)))*Main!P$50))</f>
        <v>6.9802319999999991</v>
      </c>
      <c r="S17" s="10">
        <f ca="1">IF(Main!$B$36="No results",0,IF(ISBLANK(Main!$B36),0,(INDEX(Main!$U$22:$U$33,MATCH(Main!$C36,Main!$B$22:$B$33,0))+INDEX(Main!$U$22:$U$33,MATCH(Main!$D36,Main!$B$22:$B$33,0)))*Main!Q$50))</f>
        <v>6.7503120000000001</v>
      </c>
      <c r="T17" s="10">
        <f ca="1">IF(Main!$B$36="No results",0,IF(ISBLANK(Main!$B36),0,(INDEX(Main!$U$22:$U$33,MATCH(Main!$C36,Main!$B$22:$B$33,0))+INDEX(Main!$U$22:$U$33,MATCH(Main!$D36,Main!$B$22:$B$33,0)))*Main!R$50))</f>
        <v>6.7666560000000002</v>
      </c>
      <c r="U17" s="10">
        <f ca="1">IF(Main!$B$36="No results",0,IF(ISBLANK(Main!$B36),0,(INDEX(Main!$U$22:$U$33,MATCH(Main!$C36,Main!$B$22:$B$33,0))+INDEX(Main!$U$22:$U$33,MATCH(Main!$D36,Main!$B$22:$B$33,0)))*Main!S$50))</f>
        <v>6.7579535999999996</v>
      </c>
      <c r="V17" s="10">
        <f ca="1">IF(Main!$B$36="No results",0,IF(ISBLANK(Main!$B36),0,(INDEX(Main!$U$22:$U$33,MATCH(Main!$C36,Main!$B$22:$B$33,0))+INDEX(Main!$U$22:$U$33,MATCH(Main!$D36,Main!$B$22:$B$33,0)))*Main!T$50))</f>
        <v>7.2768167999999998</v>
      </c>
      <c r="W17" s="10">
        <f ca="1">IF(Main!$B$36="No results",0,IF(ISBLANK(Main!$B36),0,(INDEX(Main!$U$22:$U$33,MATCH(Main!$C36,Main!$B$22:$B$33,0))+INDEX(Main!$U$22:$U$33,MATCH(Main!$D36,Main!$B$22:$B$33,0)))*Main!U$50))</f>
        <v>7.2549359999999998</v>
      </c>
      <c r="X17" s="10">
        <f ca="1">IF(Main!$B$36="No results",0,IF(ISBLANK(Main!$B36),0,(INDEX(Main!$U$22:$U$33,MATCH(Main!$C36,Main!$B$22:$B$33,0))+INDEX(Main!$U$22:$U$33,MATCH(Main!$D36,Main!$B$22:$B$33,0)))*Main!V$50))</f>
        <v>7.2122495999999998</v>
      </c>
      <c r="Y17" s="10">
        <f ca="1">IF(Main!$B$36="No results",0,IF(ISBLANK(Main!$B36),0,(INDEX(Main!$U$22:$U$33,MATCH(Main!$C36,Main!$B$22:$B$33,0))+INDEX(Main!$U$22:$U$33,MATCH(Main!$D36,Main!$B$22:$B$33,0)))*Main!W$50))</f>
        <v>6.9295583999999995</v>
      </c>
      <c r="Z17" s="10">
        <f ca="1">IF(Main!$B$36="No results",0,IF(ISBLANK(Main!$B36),0,(INDEX(Main!$U$22:$U$33,MATCH(Main!$C36,Main!$B$22:$B$33,0))+INDEX(Main!$U$22:$U$33,MATCH(Main!$D36,Main!$B$22:$B$33,0)))*Main!X$50))</f>
        <v>6.8728512000000004</v>
      </c>
      <c r="AA17" s="10">
        <f ca="1">IF(Main!$B$36="No results",0,IF(ISBLANK(Main!$B36),0,(INDEX(Main!$U$22:$U$33,MATCH(Main!$C36,Main!$B$22:$B$33,0))+INDEX(Main!$U$22:$U$33,MATCH(Main!$D36,Main!$B$22:$B$33,0)))*Main!Y$50))</f>
        <v>6.8168519999999999</v>
      </c>
      <c r="AB17" s="10">
        <f ca="1">IF(Main!$B$36="No results",0,IF(ISBLANK(Main!$B36),0,(INDEX(Main!$U$22:$U$33,MATCH(Main!$C36,Main!$B$22:$B$33,0))+INDEX(Main!$U$22:$U$33,MATCH(Main!$D36,Main!$B$22:$B$33,0)))*Main!Z$50))</f>
        <v>6.7861463999999998</v>
      </c>
      <c r="AC17" s="10">
        <f ca="1">IF(Main!$B$36="No results",0,IF(ISBLANK(Main!$B36),0,(INDEX(Main!$U$22:$U$33,MATCH(Main!$C36,Main!$B$22:$B$33,0))+INDEX(Main!$U$22:$U$33,MATCH(Main!$D36,Main!$B$22:$B$33,0)))*Main!AA$50))</f>
        <v>6.7644239999999991</v>
      </c>
      <c r="AD17" s="10">
        <f ca="1">IF(Main!$B$36="No results",0,IF(ISBLANK(Main!$B36),0,(INDEX(Main!$U$22:$U$33,MATCH(Main!$C36,Main!$B$22:$B$33,0))+INDEX(Main!$U$22:$U$33,MATCH(Main!$D36,Main!$B$22:$B$33,0)))*Main!AB$50))</f>
        <v>6.7857743999999993</v>
      </c>
      <c r="AE17" s="10">
        <f ca="1">IF(Main!$B$36="No results",0,IF(ISBLANK(Main!$B36),0,(INDEX(Main!$U$22:$U$33,MATCH(Main!$C36,Main!$B$22:$B$33,0))+INDEX(Main!$U$22:$U$33,MATCH(Main!$D36,Main!$B$22:$B$33,0)))*Main!AC$50))</f>
        <v>6.8464391999999998</v>
      </c>
      <c r="AF17" s="10">
        <f ca="1">IF(Main!$B$36="No results",0,IF(ISBLANK(Main!$B36),0,(INDEX(Main!$U$22:$U$33,MATCH(Main!$C36,Main!$B$22:$B$33,0))+INDEX(Main!$U$22:$U$33,MATCH(Main!$D36,Main!$B$22:$B$33,0)))*Main!AD$50))</f>
        <v>6.9567551999999999</v>
      </c>
      <c r="AG17" s="10">
        <f ca="1">IF(Main!$B$36="No results",0,IF(ISBLANK(Main!$B36),0,(INDEX(Main!$U$22:$U$33,MATCH(Main!$C36,Main!$B$22:$B$33,0))+INDEX(Main!$U$22:$U$33,MATCH(Main!$D36,Main!$B$22:$B$33,0)))*Main!AE$50))</f>
        <v>7.2197567999999999</v>
      </c>
      <c r="AH17" s="10">
        <f ca="1">IF(Main!$B$36="No results",0,IF(ISBLANK(Main!$B36),0,(INDEX(Main!$U$22:$U$33,MATCH(Main!$C36,Main!$B$22:$B$33,0))+INDEX(Main!$U$22:$U$33,MATCH(Main!$D36,Main!$B$22:$B$33,0)))*Main!AF$50))</f>
        <v>7.2922007999999998</v>
      </c>
      <c r="AI17" s="10">
        <f ca="1">IF(Main!$B$36="No results",0,IF(ISBLANK(Main!$B36),0,(INDEX(Main!$U$22:$U$33,MATCH(Main!$C36,Main!$B$22:$B$33,0))+INDEX(Main!$U$22:$U$33,MATCH(Main!$D36,Main!$B$22:$B$33,0)))*Main!AG$50))</f>
        <v>7.3510152</v>
      </c>
      <c r="AJ17" s="10">
        <f ca="1">IF(Main!$B$36="No results",0,IF(ISBLANK(Main!$B36),0,(INDEX(Main!$U$22:$U$33,MATCH(Main!$C36,Main!$B$22:$B$33,0))+INDEX(Main!$U$22:$U$33,MATCH(Main!$D36,Main!$B$22:$B$33,0)))*Main!AH$50))</f>
        <v>0</v>
      </c>
      <c r="AL17" s="10">
        <f ca="1">IF(Main!$B$36="No results",0,IF(ISBLANK(Main!$B36),0,(INDEX(Main!$W$22:$W$33,MATCH(Main!$C36,Main!$B$22:$B$33,0))+INDEX(Main!$W$22:$W$33,MATCH(Main!$D36,Main!$B$22:$B$33,0)))*Main!C$52))</f>
        <v>5.1414131000000003</v>
      </c>
      <c r="AM17" s="10">
        <f ca="1">IF(Main!$B$36="No results",0,IF(ISBLANK(Main!$B36),0,(INDEX(Main!$W$22:$W$33,MATCH(Main!$C36,Main!$B$22:$B$33,0))+INDEX(Main!$W$22:$W$33,MATCH(Main!$D36,Main!$B$22:$B$33,0)))*Main!D$52))</f>
        <v>5.8843775000000003</v>
      </c>
      <c r="AN17" s="10">
        <f ca="1">IF(Main!$B$36="No results",0,IF(ISBLANK(Main!$B36),0,(INDEX(Main!$W$22:$W$33,MATCH(Main!$C36,Main!$B$22:$B$33,0))+INDEX(Main!$W$22:$W$33,MATCH(Main!$D36,Main!$B$22:$B$33,0)))*Main!E$52))</f>
        <v>6.1046025000000004</v>
      </c>
      <c r="AO17" s="10">
        <f ca="1">IF(Main!$B$36="No results",0,IF(ISBLANK(Main!$B36),0,(INDEX(Main!$W$22:$W$33,MATCH(Main!$C36,Main!$B$22:$B$33,0))+INDEX(Main!$W$22:$W$33,MATCH(Main!$D36,Main!$B$22:$B$33,0)))*Main!F$52))</f>
        <v>6.2114674000000001</v>
      </c>
      <c r="AP17" s="10">
        <f ca="1">IF(Main!$B$36="No results",0,IF(ISBLANK(Main!$B36),0,(INDEX(Main!$W$22:$W$33,MATCH(Main!$C36,Main!$B$22:$B$33,0))+INDEX(Main!$W$22:$W$33,MATCH(Main!$D36,Main!$B$22:$B$33,0)))*Main!G$52))</f>
        <v>6.2653908999999999</v>
      </c>
      <c r="AQ17" s="10">
        <f ca="1">IF(Main!$B$36="No results",0,IF(ISBLANK(Main!$B36),0,(INDEX(Main!$W$22:$W$33,MATCH(Main!$C36,Main!$B$22:$B$33,0))+INDEX(Main!$W$22:$W$33,MATCH(Main!$D36,Main!$B$22:$B$33,0)))*Main!H$52))</f>
        <v>6.3206185000000001</v>
      </c>
      <c r="AR17" s="10">
        <f ca="1">IF(Main!$B$36="No results",0,IF(ISBLANK(Main!$B36),0,(INDEX(Main!$W$22:$W$33,MATCH(Main!$C36,Main!$B$22:$B$33,0))+INDEX(Main!$W$22:$W$33,MATCH(Main!$D36,Main!$B$22:$B$33,0)))*Main!I$52))</f>
        <v>6.3446028999999999</v>
      </c>
      <c r="AS17" s="10">
        <f ca="1">IF(Main!$B$36="No results",0,IF(ISBLANK(Main!$B36),0,(INDEX(Main!$W$22:$W$33,MATCH(Main!$C36,Main!$B$22:$B$33,0))+INDEX(Main!$W$22:$W$33,MATCH(Main!$D36,Main!$B$22:$B$33,0)))*Main!J$52))</f>
        <v>6.4075539000000008</v>
      </c>
      <c r="AT17" s="10">
        <f ca="1">IF(Main!$B$36="No results",0,IF(ISBLANK(Main!$B36),0,(INDEX(Main!$W$22:$W$33,MATCH(Main!$C36,Main!$B$22:$B$33,0))+INDEX(Main!$W$22:$W$33,MATCH(Main!$D36,Main!$B$22:$B$33,0)))*Main!K$52))</f>
        <v>6.4896547000000009</v>
      </c>
      <c r="AU17" s="10">
        <f ca="1">IF(Main!$B$36="No results",0,IF(ISBLANK(Main!$B36),0,(INDEX(Main!$W$22:$W$33,MATCH(Main!$C36,Main!$B$22:$B$33,0))+INDEX(Main!$W$22:$W$33,MATCH(Main!$D36,Main!$B$22:$B$33,0)))*Main!L$52))</f>
        <v>6.5656191000000002</v>
      </c>
      <c r="AV17" s="10">
        <f ca="1">IF(Main!$B$36="No results",0,IF(ISBLANK(Main!$B36),0,(INDEX(Main!$W$22:$W$33,MATCH(Main!$C36,Main!$B$22:$B$33,0))+INDEX(Main!$W$22:$W$33,MATCH(Main!$D36,Main!$B$22:$B$33,0)))*Main!M$52))</f>
        <v>6.6453877000000006</v>
      </c>
      <c r="AW17" s="10">
        <f ca="1">IF(Main!$B$36="No results",0,IF(ISBLANK(Main!$B36),0,(INDEX(Main!$W$22:$W$33,MATCH(Main!$C36,Main!$B$22:$B$33,0))+INDEX(Main!$W$22:$W$33,MATCH(Main!$D36,Main!$B$22:$B$33,0)))*Main!N$52))</f>
        <v>6.6928850000000004</v>
      </c>
      <c r="AX17" s="10">
        <f ca="1">IF(Main!$B$36="No results",0,IF(ISBLANK(Main!$B36),0,(INDEX(Main!$W$22:$W$33,MATCH(Main!$C36,Main!$B$22:$B$33,0))+INDEX(Main!$W$22:$W$33,MATCH(Main!$D36,Main!$B$22:$B$33,0)))*Main!O$52))</f>
        <v>6.7661032000000008</v>
      </c>
      <c r="AY17" s="10">
        <f ca="1">IF(Main!$B$36="No results",0,IF(ISBLANK(Main!$B36),0,(INDEX(Main!$W$22:$W$33,MATCH(Main!$C36,Main!$B$22:$B$33,0))+INDEX(Main!$W$22:$W$33,MATCH(Main!$D36,Main!$B$22:$B$33,0)))*Main!P$52))</f>
        <v>6.8616199</v>
      </c>
      <c r="AZ17" s="10">
        <f ca="1">IF(Main!$B$36="No results",0,IF(ISBLANK(Main!$B36),0,(INDEX(Main!$W$22:$W$33,MATCH(Main!$C36,Main!$B$22:$B$33,0))+INDEX(Main!$W$22:$W$33,MATCH(Main!$D36,Main!$B$22:$B$33,0)))*Main!Q$52))</f>
        <v>6.9003611000000005</v>
      </c>
      <c r="BA17" s="10">
        <f ca="1">IF(Main!$B$36="No results",0,IF(ISBLANK(Main!$B36),0,(INDEX(Main!$W$22:$W$33,MATCH(Main!$C36,Main!$B$22:$B$33,0))+INDEX(Main!$W$22:$W$33,MATCH(Main!$D36,Main!$B$22:$B$33,0)))*Main!R$52))</f>
        <v>6.9236601000000002</v>
      </c>
      <c r="BB17" s="10">
        <f ca="1">IF(Main!$B$36="No results",0,IF(ISBLANK(Main!$B36),0,(INDEX(Main!$W$22:$W$33,MATCH(Main!$C36,Main!$B$22:$B$33,0))+INDEX(Main!$W$22:$W$33,MATCH(Main!$D36,Main!$B$22:$B$33,0)))*Main!S$52))</f>
        <v>6.9372392999999999</v>
      </c>
      <c r="BC17" s="10">
        <f ca="1">IF(Main!$B$36="No results",0,IF(ISBLANK(Main!$B36),0,(INDEX(Main!$W$22:$W$33,MATCH(Main!$C36,Main!$B$22:$B$33,0))+INDEX(Main!$W$22:$W$33,MATCH(Main!$D36,Main!$B$22:$B$33,0)))*Main!T$52))</f>
        <v>6.9813211000000006</v>
      </c>
      <c r="BD17" s="10">
        <f ca="1">IF(Main!$B$36="No results",0,IF(ISBLANK(Main!$B36),0,(INDEX(Main!$W$22:$W$33,MATCH(Main!$C36,Main!$B$22:$B$33,0))+INDEX(Main!$W$22:$W$33,MATCH(Main!$D36,Main!$B$22:$B$33,0)))*Main!U$52))</f>
        <v>6.9577230999999999</v>
      </c>
      <c r="BE17" s="10">
        <f ca="1">IF(Main!$B$36="No results",0,IF(ISBLANK(Main!$B36),0,(INDEX(Main!$W$22:$W$33,MATCH(Main!$C36,Main!$B$22:$B$33,0))+INDEX(Main!$W$22:$W$33,MATCH(Main!$D36,Main!$B$22:$B$33,0)))*Main!V$52))</f>
        <v>6.9787796000000002</v>
      </c>
      <c r="BF17" s="10">
        <f ca="1">IF(Main!$B$36="No results",0,IF(ISBLANK(Main!$B36),0,(INDEX(Main!$W$22:$W$33,MATCH(Main!$C36,Main!$B$22:$B$33,0))+INDEX(Main!$W$22:$W$33,MATCH(Main!$D36,Main!$B$22:$B$33,0)))*Main!W$52))</f>
        <v>6.9732964000000006</v>
      </c>
      <c r="BG17" s="10">
        <f ca="1">IF(Main!$B$36="No results",0,IF(ISBLANK(Main!$B36),0,(INDEX(Main!$W$22:$W$33,MATCH(Main!$C36,Main!$B$22:$B$33,0))+INDEX(Main!$W$22:$W$33,MATCH(Main!$D36,Main!$B$22:$B$33,0)))*Main!X$52))</f>
        <v>6.9558601000000007</v>
      </c>
      <c r="BH17" s="10">
        <f ca="1">IF(Main!$B$36="No results",0,IF(ISBLANK(Main!$B36),0,(INDEX(Main!$W$22:$W$33,MATCH(Main!$C36,Main!$B$22:$B$33,0))+INDEX(Main!$W$22:$W$33,MATCH(Main!$D36,Main!$B$22:$B$33,0)))*Main!Y$52))</f>
        <v>6.9671945000000006</v>
      </c>
      <c r="BI17" s="10">
        <f ca="1">IF(Main!$B$36="No results",0,IF(ISBLANK(Main!$B36),0,(INDEX(Main!$W$22:$W$33,MATCH(Main!$C36,Main!$B$22:$B$33,0))+INDEX(Main!$W$22:$W$33,MATCH(Main!$D36,Main!$B$22:$B$33,0)))*Main!Z$52))</f>
        <v>6.9764151999999999</v>
      </c>
      <c r="BJ17" s="10">
        <f ca="1">IF(Main!$B$36="No results",0,IF(ISBLANK(Main!$B36),0,(INDEX(Main!$W$22:$W$33,MATCH(Main!$C36,Main!$B$22:$B$33,0))+INDEX(Main!$W$22:$W$33,MATCH(Main!$D36,Main!$B$22:$B$33,0)))*Main!AA$52))</f>
        <v>6.9942839000000001</v>
      </c>
      <c r="BK17" s="10">
        <f ca="1">IF(Main!$B$36="No results",0,IF(ISBLANK(Main!$B36),0,(INDEX(Main!$W$22:$W$33,MATCH(Main!$C36,Main!$B$22:$B$33,0))+INDEX(Main!$W$22:$W$33,MATCH(Main!$D36,Main!$B$22:$B$33,0)))*Main!AB$52))</f>
        <v>7.0033045000000005</v>
      </c>
      <c r="BL17" s="10">
        <f ca="1">IF(Main!$B$36="No results",0,IF(ISBLANK(Main!$B36),0,(INDEX(Main!$W$22:$W$33,MATCH(Main!$C36,Main!$B$22:$B$33,0))+INDEX(Main!$W$22:$W$33,MATCH(Main!$D36,Main!$B$22:$B$33,0)))*Main!AC$52))</f>
        <v>7.0159223000000006</v>
      </c>
      <c r="BM17" s="10">
        <f ca="1">IF(Main!$B$36="No results",0,IF(ISBLANK(Main!$B36),0,(INDEX(Main!$W$22:$W$33,MATCH(Main!$C36,Main!$B$22:$B$33,0))+INDEX(Main!$W$22:$W$33,MATCH(Main!$D36,Main!$B$22:$B$33,0)))*Main!AD$52))</f>
        <v>7.0312127000000002</v>
      </c>
      <c r="BN17" s="10">
        <f ca="1">IF(Main!$B$36="No results",0,IF(ISBLANK(Main!$B36),0,(INDEX(Main!$W$22:$W$33,MATCH(Main!$C36,Main!$B$22:$B$33,0))+INDEX(Main!$W$22:$W$33,MATCH(Main!$D36,Main!$B$22:$B$33,0)))*Main!AE$52))</f>
        <v>7.0404587000000003</v>
      </c>
      <c r="BO17" s="10">
        <f ca="1">IF(Main!$B$36="No results",0,IF(ISBLANK(Main!$B36),0,(INDEX(Main!$W$22:$W$33,MATCH(Main!$C36,Main!$B$22:$B$33,0))+INDEX(Main!$W$22:$W$33,MATCH(Main!$D36,Main!$B$22:$B$33,0)))*Main!AF$52))</f>
        <v>7.0667615000000001</v>
      </c>
      <c r="BP17" s="10">
        <f ca="1">IF(Main!$B$36="No results",0,IF(ISBLANK(Main!$B36),0,(INDEX(Main!$W$22:$W$33,MATCH(Main!$C36,Main!$B$22:$B$33,0))+INDEX(Main!$W$22:$W$33,MATCH(Main!$D36,Main!$B$22:$B$33,0)))*Main!AG$52))</f>
        <v>7.1072598999999999</v>
      </c>
      <c r="BQ17" s="10">
        <f ca="1">IF(Main!$B$36="No results",0,IF(ISBLANK(Main!$B36),0,(INDEX(Main!$W$22:$W$33,MATCH(Main!$C36,Main!$B$22:$B$33,0))+INDEX(Main!$W$22:$W$33,MATCH(Main!$D36,Main!$B$22:$B$33,0)))*Main!AH$52))</f>
        <v>0</v>
      </c>
    </row>
    <row r="18" spans="2:69" x14ac:dyDescent="0.2">
      <c r="B18" s="8" t="s">
        <v>179</v>
      </c>
      <c r="C18" s="8"/>
      <c r="D18" s="8"/>
      <c r="E18" s="10">
        <f ca="1">IF(Main!$B$36="No results",0,IF(ISBLANK(Main!$B37),0,(INDEX(Main!$U$22:$U$33,MATCH(Main!$C37,Main!$B$22:$B$33,0))+INDEX(Main!$U$22:$U$33,MATCH(Main!$D37,Main!$B$22:$B$33,0)))*Main!C$50))</f>
        <v>0</v>
      </c>
      <c r="F18" s="10">
        <f ca="1">IF(Main!$B$36="No results",0,IF(ISBLANK(Main!$B37),0,(INDEX(Main!$U$22:$U$33,MATCH(Main!$C37,Main!$B$22:$B$33,0))+INDEX(Main!$U$22:$U$33,MATCH(Main!$D37,Main!$B$22:$B$33,0)))*Main!D$50))</f>
        <v>0</v>
      </c>
      <c r="G18" s="10">
        <f ca="1">IF(Main!$B$36="No results",0,IF(ISBLANK(Main!$B37),0,(INDEX(Main!$U$22:$U$33,MATCH(Main!$C37,Main!$B$22:$B$33,0))+INDEX(Main!$U$22:$U$33,MATCH(Main!$D37,Main!$B$22:$B$33,0)))*Main!E$50))</f>
        <v>0</v>
      </c>
      <c r="H18" s="10">
        <f ca="1">IF(Main!$B$36="No results",0,IF(ISBLANK(Main!$B37),0,(INDEX(Main!$U$22:$U$33,MATCH(Main!$C37,Main!$B$22:$B$33,0))+INDEX(Main!$U$22:$U$33,MATCH(Main!$D37,Main!$B$22:$B$33,0)))*Main!F$50))</f>
        <v>0</v>
      </c>
      <c r="I18" s="10">
        <f ca="1">IF(Main!$B$36="No results",0,IF(ISBLANK(Main!$B37),0,(INDEX(Main!$U$22:$U$33,MATCH(Main!$C37,Main!$B$22:$B$33,0))+INDEX(Main!$U$22:$U$33,MATCH(Main!$D37,Main!$B$22:$B$33,0)))*Main!G$50))</f>
        <v>0</v>
      </c>
      <c r="J18" s="10">
        <f ca="1">IF(Main!$B$36="No results",0,IF(ISBLANK(Main!$B37),0,(INDEX(Main!$U$22:$U$33,MATCH(Main!$C37,Main!$B$22:$B$33,0))+INDEX(Main!$U$22:$U$33,MATCH(Main!$D37,Main!$B$22:$B$33,0)))*Main!H$50))</f>
        <v>0</v>
      </c>
      <c r="K18" s="10">
        <f ca="1">IF(Main!$B$36="No results",0,IF(ISBLANK(Main!$B37),0,(INDEX(Main!$U$22:$U$33,MATCH(Main!$C37,Main!$B$22:$B$33,0))+INDEX(Main!$U$22:$U$33,MATCH(Main!$D37,Main!$B$22:$B$33,0)))*Main!I$50))</f>
        <v>0</v>
      </c>
      <c r="L18" s="10">
        <f ca="1">IF(Main!$B$36="No results",0,IF(ISBLANK(Main!$B37),0,(INDEX(Main!$U$22:$U$33,MATCH(Main!$C37,Main!$B$22:$B$33,0))+INDEX(Main!$U$22:$U$33,MATCH(Main!$D37,Main!$B$22:$B$33,0)))*Main!J$50))</f>
        <v>0</v>
      </c>
      <c r="M18" s="10">
        <f ca="1">IF(Main!$B$36="No results",0,IF(ISBLANK(Main!$B37),0,(INDEX(Main!$U$22:$U$33,MATCH(Main!$C37,Main!$B$22:$B$33,0))+INDEX(Main!$U$22:$U$33,MATCH(Main!$D37,Main!$B$22:$B$33,0)))*Main!K$50))</f>
        <v>0</v>
      </c>
      <c r="N18" s="10">
        <f ca="1">IF(Main!$B$36="No results",0,IF(ISBLANK(Main!$B37),0,(INDEX(Main!$U$22:$U$33,MATCH(Main!$C37,Main!$B$22:$B$33,0))+INDEX(Main!$U$22:$U$33,MATCH(Main!$D37,Main!$B$22:$B$33,0)))*Main!L$50))</f>
        <v>0</v>
      </c>
      <c r="O18" s="10">
        <f ca="1">IF(Main!$B$36="No results",0,IF(ISBLANK(Main!$B37),0,(INDEX(Main!$U$22:$U$33,MATCH(Main!$C37,Main!$B$22:$B$33,0))+INDEX(Main!$U$22:$U$33,MATCH(Main!$D37,Main!$B$22:$B$33,0)))*Main!M$50))</f>
        <v>0</v>
      </c>
      <c r="P18" s="10">
        <f ca="1">IF(Main!$B$36="No results",0,IF(ISBLANK(Main!$B37),0,(INDEX(Main!$U$22:$U$33,MATCH(Main!$C37,Main!$B$22:$B$33,0))+INDEX(Main!$U$22:$U$33,MATCH(Main!$D37,Main!$B$22:$B$33,0)))*Main!N$50))</f>
        <v>0</v>
      </c>
      <c r="Q18" s="10">
        <f ca="1">IF(Main!$B$36="No results",0,IF(ISBLANK(Main!$B37),0,(INDEX(Main!$U$22:$U$33,MATCH(Main!$C37,Main!$B$22:$B$33,0))+INDEX(Main!$U$22:$U$33,MATCH(Main!$D37,Main!$B$22:$B$33,0)))*Main!O$50))</f>
        <v>0</v>
      </c>
      <c r="R18" s="10">
        <f ca="1">IF(Main!$B$36="No results",0,IF(ISBLANK(Main!$B37),0,(INDEX(Main!$U$22:$U$33,MATCH(Main!$C37,Main!$B$22:$B$33,0))+INDEX(Main!$U$22:$U$33,MATCH(Main!$D37,Main!$B$22:$B$33,0)))*Main!P$50))</f>
        <v>0</v>
      </c>
      <c r="S18" s="10">
        <f ca="1">IF(Main!$B$36="No results",0,IF(ISBLANK(Main!$B37),0,(INDEX(Main!$U$22:$U$33,MATCH(Main!$C37,Main!$B$22:$B$33,0))+INDEX(Main!$U$22:$U$33,MATCH(Main!$D37,Main!$B$22:$B$33,0)))*Main!Q$50))</f>
        <v>0</v>
      </c>
      <c r="T18" s="10">
        <f ca="1">IF(Main!$B$36="No results",0,IF(ISBLANK(Main!$B37),0,(INDEX(Main!$U$22:$U$33,MATCH(Main!$C37,Main!$B$22:$B$33,0))+INDEX(Main!$U$22:$U$33,MATCH(Main!$D37,Main!$B$22:$B$33,0)))*Main!R$50))</f>
        <v>0</v>
      </c>
      <c r="U18" s="10">
        <f ca="1">IF(Main!$B$36="No results",0,IF(ISBLANK(Main!$B37),0,(INDEX(Main!$U$22:$U$33,MATCH(Main!$C37,Main!$B$22:$B$33,0))+INDEX(Main!$U$22:$U$33,MATCH(Main!$D37,Main!$B$22:$B$33,0)))*Main!S$50))</f>
        <v>0</v>
      </c>
      <c r="V18" s="10">
        <f ca="1">IF(Main!$B$36="No results",0,IF(ISBLANK(Main!$B37),0,(INDEX(Main!$U$22:$U$33,MATCH(Main!$C37,Main!$B$22:$B$33,0))+INDEX(Main!$U$22:$U$33,MATCH(Main!$D37,Main!$B$22:$B$33,0)))*Main!T$50))</f>
        <v>0</v>
      </c>
      <c r="W18" s="10">
        <f ca="1">IF(Main!$B$36="No results",0,IF(ISBLANK(Main!$B37),0,(INDEX(Main!$U$22:$U$33,MATCH(Main!$C37,Main!$B$22:$B$33,0))+INDEX(Main!$U$22:$U$33,MATCH(Main!$D37,Main!$B$22:$B$33,0)))*Main!U$50))</f>
        <v>0</v>
      </c>
      <c r="X18" s="10">
        <f ca="1">IF(Main!$B$36="No results",0,IF(ISBLANK(Main!$B37),0,(INDEX(Main!$U$22:$U$33,MATCH(Main!$C37,Main!$B$22:$B$33,0))+INDEX(Main!$U$22:$U$33,MATCH(Main!$D37,Main!$B$22:$B$33,0)))*Main!V$50))</f>
        <v>0</v>
      </c>
      <c r="Y18" s="10">
        <f ca="1">IF(Main!$B$36="No results",0,IF(ISBLANK(Main!$B37),0,(INDEX(Main!$U$22:$U$33,MATCH(Main!$C37,Main!$B$22:$B$33,0))+INDEX(Main!$U$22:$U$33,MATCH(Main!$D37,Main!$B$22:$B$33,0)))*Main!W$50))</f>
        <v>0</v>
      </c>
      <c r="Z18" s="10">
        <f ca="1">IF(Main!$B$36="No results",0,IF(ISBLANK(Main!$B37),0,(INDEX(Main!$U$22:$U$33,MATCH(Main!$C37,Main!$B$22:$B$33,0))+INDEX(Main!$U$22:$U$33,MATCH(Main!$D37,Main!$B$22:$B$33,0)))*Main!X$50))</f>
        <v>0</v>
      </c>
      <c r="AA18" s="10">
        <f ca="1">IF(Main!$B$36="No results",0,IF(ISBLANK(Main!$B37),0,(INDEX(Main!$U$22:$U$33,MATCH(Main!$C37,Main!$B$22:$B$33,0))+INDEX(Main!$U$22:$U$33,MATCH(Main!$D37,Main!$B$22:$B$33,0)))*Main!Y$50))</f>
        <v>0</v>
      </c>
      <c r="AB18" s="10">
        <f ca="1">IF(Main!$B$36="No results",0,IF(ISBLANK(Main!$B37),0,(INDEX(Main!$U$22:$U$33,MATCH(Main!$C37,Main!$B$22:$B$33,0))+INDEX(Main!$U$22:$U$33,MATCH(Main!$D37,Main!$B$22:$B$33,0)))*Main!Z$50))</f>
        <v>0</v>
      </c>
      <c r="AC18" s="10">
        <f ca="1">IF(Main!$B$36="No results",0,IF(ISBLANK(Main!$B37),0,(INDEX(Main!$U$22:$U$33,MATCH(Main!$C37,Main!$B$22:$B$33,0))+INDEX(Main!$U$22:$U$33,MATCH(Main!$D37,Main!$B$22:$B$33,0)))*Main!AA$50))</f>
        <v>0</v>
      </c>
      <c r="AD18" s="10">
        <f ca="1">IF(Main!$B$36="No results",0,IF(ISBLANK(Main!$B37),0,(INDEX(Main!$U$22:$U$33,MATCH(Main!$C37,Main!$B$22:$B$33,0))+INDEX(Main!$U$22:$U$33,MATCH(Main!$D37,Main!$B$22:$B$33,0)))*Main!AB$50))</f>
        <v>0</v>
      </c>
      <c r="AE18" s="10">
        <f ca="1">IF(Main!$B$36="No results",0,IF(ISBLANK(Main!$B37),0,(INDEX(Main!$U$22:$U$33,MATCH(Main!$C37,Main!$B$22:$B$33,0))+INDEX(Main!$U$22:$U$33,MATCH(Main!$D37,Main!$B$22:$B$33,0)))*Main!AC$50))</f>
        <v>0</v>
      </c>
      <c r="AF18" s="10">
        <f ca="1">IF(Main!$B$36="No results",0,IF(ISBLANK(Main!$B37),0,(INDEX(Main!$U$22:$U$33,MATCH(Main!$C37,Main!$B$22:$B$33,0))+INDEX(Main!$U$22:$U$33,MATCH(Main!$D37,Main!$B$22:$B$33,0)))*Main!AD$50))</f>
        <v>0</v>
      </c>
      <c r="AG18" s="10">
        <f ca="1">IF(Main!$B$36="No results",0,IF(ISBLANK(Main!$B37),0,(INDEX(Main!$U$22:$U$33,MATCH(Main!$C37,Main!$B$22:$B$33,0))+INDEX(Main!$U$22:$U$33,MATCH(Main!$D37,Main!$B$22:$B$33,0)))*Main!AE$50))</f>
        <v>0</v>
      </c>
      <c r="AH18" s="10">
        <f ca="1">IF(Main!$B$36="No results",0,IF(ISBLANK(Main!$B37),0,(INDEX(Main!$U$22:$U$33,MATCH(Main!$C37,Main!$B$22:$B$33,0))+INDEX(Main!$U$22:$U$33,MATCH(Main!$D37,Main!$B$22:$B$33,0)))*Main!AF$50))</f>
        <v>0</v>
      </c>
      <c r="AI18" s="10">
        <f ca="1">IF(Main!$B$36="No results",0,IF(ISBLANK(Main!$B37),0,(INDEX(Main!$U$22:$U$33,MATCH(Main!$C37,Main!$B$22:$B$33,0))+INDEX(Main!$U$22:$U$33,MATCH(Main!$D37,Main!$B$22:$B$33,0)))*Main!AG$50))</f>
        <v>0</v>
      </c>
      <c r="AJ18" s="10">
        <f ca="1">IF(Main!$B$36="No results",0,IF(ISBLANK(Main!$B37),0,(INDEX(Main!$U$22:$U$33,MATCH(Main!$C37,Main!$B$22:$B$33,0))+INDEX(Main!$U$22:$U$33,MATCH(Main!$D37,Main!$B$22:$B$33,0)))*Main!AH$50))</f>
        <v>0</v>
      </c>
      <c r="AL18" s="10">
        <f ca="1">IF(Main!$B$36="No results",0,IF(ISBLANK(Main!$B37),0,(INDEX(Main!$W$22:$W$33,MATCH(Main!$C37,Main!$B$22:$B$33,0))+INDEX(Main!$W$22:$W$33,MATCH(Main!$D37,Main!$B$22:$B$33,0)))*Main!C$52))</f>
        <v>0</v>
      </c>
      <c r="AM18" s="10">
        <f ca="1">IF(Main!$B$36="No results",0,IF(ISBLANK(Main!$B37),0,(INDEX(Main!$W$22:$W$33,MATCH(Main!$C37,Main!$B$22:$B$33,0))+INDEX(Main!$W$22:$W$33,MATCH(Main!$D37,Main!$B$22:$B$33,0)))*Main!D$52))</f>
        <v>0</v>
      </c>
      <c r="AN18" s="10">
        <f ca="1">IF(Main!$B$36="No results",0,IF(ISBLANK(Main!$B37),0,(INDEX(Main!$W$22:$W$33,MATCH(Main!$C37,Main!$B$22:$B$33,0))+INDEX(Main!$W$22:$W$33,MATCH(Main!$D37,Main!$B$22:$B$33,0)))*Main!E$52))</f>
        <v>0</v>
      </c>
      <c r="AO18" s="10">
        <f ca="1">IF(Main!$B$36="No results",0,IF(ISBLANK(Main!$B37),0,(INDEX(Main!$W$22:$W$33,MATCH(Main!$C37,Main!$B$22:$B$33,0))+INDEX(Main!$W$22:$W$33,MATCH(Main!$D37,Main!$B$22:$B$33,0)))*Main!F$52))</f>
        <v>0</v>
      </c>
      <c r="AP18" s="10">
        <f ca="1">IF(Main!$B$36="No results",0,IF(ISBLANK(Main!$B37),0,(INDEX(Main!$W$22:$W$33,MATCH(Main!$C37,Main!$B$22:$B$33,0))+INDEX(Main!$W$22:$W$33,MATCH(Main!$D37,Main!$B$22:$B$33,0)))*Main!G$52))</f>
        <v>0</v>
      </c>
      <c r="AQ18" s="10">
        <f ca="1">IF(Main!$B$36="No results",0,IF(ISBLANK(Main!$B37),0,(INDEX(Main!$W$22:$W$33,MATCH(Main!$C37,Main!$B$22:$B$33,0))+INDEX(Main!$W$22:$W$33,MATCH(Main!$D37,Main!$B$22:$B$33,0)))*Main!H$52))</f>
        <v>0</v>
      </c>
      <c r="AR18" s="10">
        <f ca="1">IF(Main!$B$36="No results",0,IF(ISBLANK(Main!$B37),0,(INDEX(Main!$W$22:$W$33,MATCH(Main!$C37,Main!$B$22:$B$33,0))+INDEX(Main!$W$22:$W$33,MATCH(Main!$D37,Main!$B$22:$B$33,0)))*Main!I$52))</f>
        <v>0</v>
      </c>
      <c r="AS18" s="10">
        <f ca="1">IF(Main!$B$36="No results",0,IF(ISBLANK(Main!$B37),0,(INDEX(Main!$W$22:$W$33,MATCH(Main!$C37,Main!$B$22:$B$33,0))+INDEX(Main!$W$22:$W$33,MATCH(Main!$D37,Main!$B$22:$B$33,0)))*Main!J$52))</f>
        <v>0</v>
      </c>
      <c r="AT18" s="10">
        <f ca="1">IF(Main!$B$36="No results",0,IF(ISBLANK(Main!$B37),0,(INDEX(Main!$W$22:$W$33,MATCH(Main!$C37,Main!$B$22:$B$33,0))+INDEX(Main!$W$22:$W$33,MATCH(Main!$D37,Main!$B$22:$B$33,0)))*Main!K$52))</f>
        <v>0</v>
      </c>
      <c r="AU18" s="10">
        <f ca="1">IF(Main!$B$36="No results",0,IF(ISBLANK(Main!$B37),0,(INDEX(Main!$W$22:$W$33,MATCH(Main!$C37,Main!$B$22:$B$33,0))+INDEX(Main!$W$22:$W$33,MATCH(Main!$D37,Main!$B$22:$B$33,0)))*Main!L$52))</f>
        <v>0</v>
      </c>
      <c r="AV18" s="10">
        <f ca="1">IF(Main!$B$36="No results",0,IF(ISBLANK(Main!$B37),0,(INDEX(Main!$W$22:$W$33,MATCH(Main!$C37,Main!$B$22:$B$33,0))+INDEX(Main!$W$22:$W$33,MATCH(Main!$D37,Main!$B$22:$B$33,0)))*Main!M$52))</f>
        <v>0</v>
      </c>
      <c r="AW18" s="10">
        <f ca="1">IF(Main!$B$36="No results",0,IF(ISBLANK(Main!$B37),0,(INDEX(Main!$W$22:$W$33,MATCH(Main!$C37,Main!$B$22:$B$33,0))+INDEX(Main!$W$22:$W$33,MATCH(Main!$D37,Main!$B$22:$B$33,0)))*Main!N$52))</f>
        <v>0</v>
      </c>
      <c r="AX18" s="10">
        <f ca="1">IF(Main!$B$36="No results",0,IF(ISBLANK(Main!$B37),0,(INDEX(Main!$W$22:$W$33,MATCH(Main!$C37,Main!$B$22:$B$33,0))+INDEX(Main!$W$22:$W$33,MATCH(Main!$D37,Main!$B$22:$B$33,0)))*Main!O$52))</f>
        <v>0</v>
      </c>
      <c r="AY18" s="10">
        <f ca="1">IF(Main!$B$36="No results",0,IF(ISBLANK(Main!$B37),0,(INDEX(Main!$W$22:$W$33,MATCH(Main!$C37,Main!$B$22:$B$33,0))+INDEX(Main!$W$22:$W$33,MATCH(Main!$D37,Main!$B$22:$B$33,0)))*Main!P$52))</f>
        <v>0</v>
      </c>
      <c r="AZ18" s="10">
        <f ca="1">IF(Main!$B$36="No results",0,IF(ISBLANK(Main!$B37),0,(INDEX(Main!$W$22:$W$33,MATCH(Main!$C37,Main!$B$22:$B$33,0))+INDEX(Main!$W$22:$W$33,MATCH(Main!$D37,Main!$B$22:$B$33,0)))*Main!Q$52))</f>
        <v>0</v>
      </c>
      <c r="BA18" s="10">
        <f ca="1">IF(Main!$B$36="No results",0,IF(ISBLANK(Main!$B37),0,(INDEX(Main!$W$22:$W$33,MATCH(Main!$C37,Main!$B$22:$B$33,0))+INDEX(Main!$W$22:$W$33,MATCH(Main!$D37,Main!$B$22:$B$33,0)))*Main!R$52))</f>
        <v>0</v>
      </c>
      <c r="BB18" s="10">
        <f ca="1">IF(Main!$B$36="No results",0,IF(ISBLANK(Main!$B37),0,(INDEX(Main!$W$22:$W$33,MATCH(Main!$C37,Main!$B$22:$B$33,0))+INDEX(Main!$W$22:$W$33,MATCH(Main!$D37,Main!$B$22:$B$33,0)))*Main!S$52))</f>
        <v>0</v>
      </c>
      <c r="BC18" s="10">
        <f ca="1">IF(Main!$B$36="No results",0,IF(ISBLANK(Main!$B37),0,(INDEX(Main!$W$22:$W$33,MATCH(Main!$C37,Main!$B$22:$B$33,0))+INDEX(Main!$W$22:$W$33,MATCH(Main!$D37,Main!$B$22:$B$33,0)))*Main!T$52))</f>
        <v>0</v>
      </c>
      <c r="BD18" s="10">
        <f ca="1">IF(Main!$B$36="No results",0,IF(ISBLANK(Main!$B37),0,(INDEX(Main!$W$22:$W$33,MATCH(Main!$C37,Main!$B$22:$B$33,0))+INDEX(Main!$W$22:$W$33,MATCH(Main!$D37,Main!$B$22:$B$33,0)))*Main!U$52))</f>
        <v>0</v>
      </c>
      <c r="BE18" s="10">
        <f ca="1">IF(Main!$B$36="No results",0,IF(ISBLANK(Main!$B37),0,(INDEX(Main!$W$22:$W$33,MATCH(Main!$C37,Main!$B$22:$B$33,0))+INDEX(Main!$W$22:$W$33,MATCH(Main!$D37,Main!$B$22:$B$33,0)))*Main!V$52))</f>
        <v>0</v>
      </c>
      <c r="BF18" s="10">
        <f ca="1">IF(Main!$B$36="No results",0,IF(ISBLANK(Main!$B37),0,(INDEX(Main!$W$22:$W$33,MATCH(Main!$C37,Main!$B$22:$B$33,0))+INDEX(Main!$W$22:$W$33,MATCH(Main!$D37,Main!$B$22:$B$33,0)))*Main!W$52))</f>
        <v>0</v>
      </c>
      <c r="BG18" s="10">
        <f ca="1">IF(Main!$B$36="No results",0,IF(ISBLANK(Main!$B37),0,(INDEX(Main!$W$22:$W$33,MATCH(Main!$C37,Main!$B$22:$B$33,0))+INDEX(Main!$W$22:$W$33,MATCH(Main!$D37,Main!$B$22:$B$33,0)))*Main!X$52))</f>
        <v>0</v>
      </c>
      <c r="BH18" s="10">
        <f ca="1">IF(Main!$B$36="No results",0,IF(ISBLANK(Main!$B37),0,(INDEX(Main!$W$22:$W$33,MATCH(Main!$C37,Main!$B$22:$B$33,0))+INDEX(Main!$W$22:$W$33,MATCH(Main!$D37,Main!$B$22:$B$33,0)))*Main!Y$52))</f>
        <v>0</v>
      </c>
      <c r="BI18" s="10">
        <f ca="1">IF(Main!$B$36="No results",0,IF(ISBLANK(Main!$B37),0,(INDEX(Main!$W$22:$W$33,MATCH(Main!$C37,Main!$B$22:$B$33,0))+INDEX(Main!$W$22:$W$33,MATCH(Main!$D37,Main!$B$22:$B$33,0)))*Main!Z$52))</f>
        <v>0</v>
      </c>
      <c r="BJ18" s="10">
        <f ca="1">IF(Main!$B$36="No results",0,IF(ISBLANK(Main!$B37),0,(INDEX(Main!$W$22:$W$33,MATCH(Main!$C37,Main!$B$22:$B$33,0))+INDEX(Main!$W$22:$W$33,MATCH(Main!$D37,Main!$B$22:$B$33,0)))*Main!AA$52))</f>
        <v>0</v>
      </c>
      <c r="BK18" s="10">
        <f ca="1">IF(Main!$B$36="No results",0,IF(ISBLANK(Main!$B37),0,(INDEX(Main!$W$22:$W$33,MATCH(Main!$C37,Main!$B$22:$B$33,0))+INDEX(Main!$W$22:$W$33,MATCH(Main!$D37,Main!$B$22:$B$33,0)))*Main!AB$52))</f>
        <v>0</v>
      </c>
      <c r="BL18" s="10">
        <f ca="1">IF(Main!$B$36="No results",0,IF(ISBLANK(Main!$B37),0,(INDEX(Main!$W$22:$W$33,MATCH(Main!$C37,Main!$B$22:$B$33,0))+INDEX(Main!$W$22:$W$33,MATCH(Main!$D37,Main!$B$22:$B$33,0)))*Main!AC$52))</f>
        <v>0</v>
      </c>
      <c r="BM18" s="10">
        <f ca="1">IF(Main!$B$36="No results",0,IF(ISBLANK(Main!$B37),0,(INDEX(Main!$W$22:$W$33,MATCH(Main!$C37,Main!$B$22:$B$33,0))+INDEX(Main!$W$22:$W$33,MATCH(Main!$D37,Main!$B$22:$B$33,0)))*Main!AD$52))</f>
        <v>0</v>
      </c>
      <c r="BN18" s="10">
        <f ca="1">IF(Main!$B$36="No results",0,IF(ISBLANK(Main!$B37),0,(INDEX(Main!$W$22:$W$33,MATCH(Main!$C37,Main!$B$22:$B$33,0))+INDEX(Main!$W$22:$W$33,MATCH(Main!$D37,Main!$B$22:$B$33,0)))*Main!AE$52))</f>
        <v>0</v>
      </c>
      <c r="BO18" s="10">
        <f ca="1">IF(Main!$B$36="No results",0,IF(ISBLANK(Main!$B37),0,(INDEX(Main!$W$22:$W$33,MATCH(Main!$C37,Main!$B$22:$B$33,0))+INDEX(Main!$W$22:$W$33,MATCH(Main!$D37,Main!$B$22:$B$33,0)))*Main!AF$52))</f>
        <v>0</v>
      </c>
      <c r="BP18" s="10">
        <f ca="1">IF(Main!$B$36="No results",0,IF(ISBLANK(Main!$B37),0,(INDEX(Main!$W$22:$W$33,MATCH(Main!$C37,Main!$B$22:$B$33,0))+INDEX(Main!$W$22:$W$33,MATCH(Main!$D37,Main!$B$22:$B$33,0)))*Main!AG$52))</f>
        <v>0</v>
      </c>
      <c r="BQ18" s="10">
        <f ca="1">IF(Main!$B$36="No results",0,IF(ISBLANK(Main!$B37),0,(INDEX(Main!$W$22:$W$33,MATCH(Main!$C37,Main!$B$22:$B$33,0))+INDEX(Main!$W$22:$W$33,MATCH(Main!$D37,Main!$B$22:$B$33,0)))*Main!AH$52))</f>
        <v>0</v>
      </c>
    </row>
    <row r="19" spans="2:69" x14ac:dyDescent="0.2">
      <c r="B19" s="8" t="s">
        <v>180</v>
      </c>
      <c r="C19" s="8"/>
      <c r="D19" s="8"/>
      <c r="E19" s="10">
        <f ca="1">IF(Main!$B$36="No results",0,IF(ISBLANK(Main!$B38),0,(INDEX(Main!$U$22:$U$33,MATCH(Main!$C38,Main!$B$22:$B$33,0))+INDEX(Main!$U$22:$U$33,MATCH(Main!$D38,Main!$B$22:$B$33,0)))*Main!C$50))</f>
        <v>0</v>
      </c>
      <c r="F19" s="10">
        <f ca="1">IF(Main!$B$36="No results",0,IF(ISBLANK(Main!$B38),0,(INDEX(Main!$U$22:$U$33,MATCH(Main!$C38,Main!$B$22:$B$33,0))+INDEX(Main!$U$22:$U$33,MATCH(Main!$D38,Main!$B$22:$B$33,0)))*Main!D$50))</f>
        <v>0</v>
      </c>
      <c r="G19" s="10">
        <f ca="1">IF(Main!$B$36="No results",0,IF(ISBLANK(Main!$B38),0,(INDEX(Main!$U$22:$U$33,MATCH(Main!$C38,Main!$B$22:$B$33,0))+INDEX(Main!$U$22:$U$33,MATCH(Main!$D38,Main!$B$22:$B$33,0)))*Main!E$50))</f>
        <v>0</v>
      </c>
      <c r="H19" s="10">
        <f ca="1">IF(Main!$B$36="No results",0,IF(ISBLANK(Main!$B38),0,(INDEX(Main!$U$22:$U$33,MATCH(Main!$C38,Main!$B$22:$B$33,0))+INDEX(Main!$U$22:$U$33,MATCH(Main!$D38,Main!$B$22:$B$33,0)))*Main!F$50))</f>
        <v>0</v>
      </c>
      <c r="I19" s="10">
        <f ca="1">IF(Main!$B$36="No results",0,IF(ISBLANK(Main!$B38),0,(INDEX(Main!$U$22:$U$33,MATCH(Main!$C38,Main!$B$22:$B$33,0))+INDEX(Main!$U$22:$U$33,MATCH(Main!$D38,Main!$B$22:$B$33,0)))*Main!G$50))</f>
        <v>0</v>
      </c>
      <c r="J19" s="10">
        <f ca="1">IF(Main!$B$36="No results",0,IF(ISBLANK(Main!$B38),0,(INDEX(Main!$U$22:$U$33,MATCH(Main!$C38,Main!$B$22:$B$33,0))+INDEX(Main!$U$22:$U$33,MATCH(Main!$D38,Main!$B$22:$B$33,0)))*Main!H$50))</f>
        <v>0</v>
      </c>
      <c r="K19" s="10">
        <f ca="1">IF(Main!$B$36="No results",0,IF(ISBLANK(Main!$B38),0,(INDEX(Main!$U$22:$U$33,MATCH(Main!$C38,Main!$B$22:$B$33,0))+INDEX(Main!$U$22:$U$33,MATCH(Main!$D38,Main!$B$22:$B$33,0)))*Main!I$50))</f>
        <v>0</v>
      </c>
      <c r="L19" s="10">
        <f ca="1">IF(Main!$B$36="No results",0,IF(ISBLANK(Main!$B38),0,(INDEX(Main!$U$22:$U$33,MATCH(Main!$C38,Main!$B$22:$B$33,0))+INDEX(Main!$U$22:$U$33,MATCH(Main!$D38,Main!$B$22:$B$33,0)))*Main!J$50))</f>
        <v>0</v>
      </c>
      <c r="M19" s="10">
        <f ca="1">IF(Main!$B$36="No results",0,IF(ISBLANK(Main!$B38),0,(INDEX(Main!$U$22:$U$33,MATCH(Main!$C38,Main!$B$22:$B$33,0))+INDEX(Main!$U$22:$U$33,MATCH(Main!$D38,Main!$B$22:$B$33,0)))*Main!K$50))</f>
        <v>0</v>
      </c>
      <c r="N19" s="10">
        <f ca="1">IF(Main!$B$36="No results",0,IF(ISBLANK(Main!$B38),0,(INDEX(Main!$U$22:$U$33,MATCH(Main!$C38,Main!$B$22:$B$33,0))+INDEX(Main!$U$22:$U$33,MATCH(Main!$D38,Main!$B$22:$B$33,0)))*Main!L$50))</f>
        <v>0</v>
      </c>
      <c r="O19" s="10">
        <f ca="1">IF(Main!$B$36="No results",0,IF(ISBLANK(Main!$B38),0,(INDEX(Main!$U$22:$U$33,MATCH(Main!$C38,Main!$B$22:$B$33,0))+INDEX(Main!$U$22:$U$33,MATCH(Main!$D38,Main!$B$22:$B$33,0)))*Main!M$50))</f>
        <v>0</v>
      </c>
      <c r="P19" s="10">
        <f ca="1">IF(Main!$B$36="No results",0,IF(ISBLANK(Main!$B38),0,(INDEX(Main!$U$22:$U$33,MATCH(Main!$C38,Main!$B$22:$B$33,0))+INDEX(Main!$U$22:$U$33,MATCH(Main!$D38,Main!$B$22:$B$33,0)))*Main!N$50))</f>
        <v>0</v>
      </c>
      <c r="Q19" s="10">
        <f ca="1">IF(Main!$B$36="No results",0,IF(ISBLANK(Main!$B38),0,(INDEX(Main!$U$22:$U$33,MATCH(Main!$C38,Main!$B$22:$B$33,0))+INDEX(Main!$U$22:$U$33,MATCH(Main!$D38,Main!$B$22:$B$33,0)))*Main!O$50))</f>
        <v>0</v>
      </c>
      <c r="R19" s="10">
        <f ca="1">IF(Main!$B$36="No results",0,IF(ISBLANK(Main!$B38),0,(INDEX(Main!$U$22:$U$33,MATCH(Main!$C38,Main!$B$22:$B$33,0))+INDEX(Main!$U$22:$U$33,MATCH(Main!$D38,Main!$B$22:$B$33,0)))*Main!P$50))</f>
        <v>0</v>
      </c>
      <c r="S19" s="10">
        <f ca="1">IF(Main!$B$36="No results",0,IF(ISBLANK(Main!$B38),0,(INDEX(Main!$U$22:$U$33,MATCH(Main!$C38,Main!$B$22:$B$33,0))+INDEX(Main!$U$22:$U$33,MATCH(Main!$D38,Main!$B$22:$B$33,0)))*Main!Q$50))</f>
        <v>0</v>
      </c>
      <c r="T19" s="10">
        <f ca="1">IF(Main!$B$36="No results",0,IF(ISBLANK(Main!$B38),0,(INDEX(Main!$U$22:$U$33,MATCH(Main!$C38,Main!$B$22:$B$33,0))+INDEX(Main!$U$22:$U$33,MATCH(Main!$D38,Main!$B$22:$B$33,0)))*Main!R$50))</f>
        <v>0</v>
      </c>
      <c r="U19" s="10">
        <f ca="1">IF(Main!$B$36="No results",0,IF(ISBLANK(Main!$B38),0,(INDEX(Main!$U$22:$U$33,MATCH(Main!$C38,Main!$B$22:$B$33,0))+INDEX(Main!$U$22:$U$33,MATCH(Main!$D38,Main!$B$22:$B$33,0)))*Main!S$50))</f>
        <v>0</v>
      </c>
      <c r="V19" s="10">
        <f ca="1">IF(Main!$B$36="No results",0,IF(ISBLANK(Main!$B38),0,(INDEX(Main!$U$22:$U$33,MATCH(Main!$C38,Main!$B$22:$B$33,0))+INDEX(Main!$U$22:$U$33,MATCH(Main!$D38,Main!$B$22:$B$33,0)))*Main!T$50))</f>
        <v>0</v>
      </c>
      <c r="W19" s="10">
        <f ca="1">IF(Main!$B$36="No results",0,IF(ISBLANK(Main!$B38),0,(INDEX(Main!$U$22:$U$33,MATCH(Main!$C38,Main!$B$22:$B$33,0))+INDEX(Main!$U$22:$U$33,MATCH(Main!$D38,Main!$B$22:$B$33,0)))*Main!U$50))</f>
        <v>0</v>
      </c>
      <c r="X19" s="10">
        <f ca="1">IF(Main!$B$36="No results",0,IF(ISBLANK(Main!$B38),0,(INDEX(Main!$U$22:$U$33,MATCH(Main!$C38,Main!$B$22:$B$33,0))+INDEX(Main!$U$22:$U$33,MATCH(Main!$D38,Main!$B$22:$B$33,0)))*Main!V$50))</f>
        <v>0</v>
      </c>
      <c r="Y19" s="10">
        <f ca="1">IF(Main!$B$36="No results",0,IF(ISBLANK(Main!$B38),0,(INDEX(Main!$U$22:$U$33,MATCH(Main!$C38,Main!$B$22:$B$33,0))+INDEX(Main!$U$22:$U$33,MATCH(Main!$D38,Main!$B$22:$B$33,0)))*Main!W$50))</f>
        <v>0</v>
      </c>
      <c r="Z19" s="10">
        <f ca="1">IF(Main!$B$36="No results",0,IF(ISBLANK(Main!$B38),0,(INDEX(Main!$U$22:$U$33,MATCH(Main!$C38,Main!$B$22:$B$33,0))+INDEX(Main!$U$22:$U$33,MATCH(Main!$D38,Main!$B$22:$B$33,0)))*Main!X$50))</f>
        <v>0</v>
      </c>
      <c r="AA19" s="10">
        <f ca="1">IF(Main!$B$36="No results",0,IF(ISBLANK(Main!$B38),0,(INDEX(Main!$U$22:$U$33,MATCH(Main!$C38,Main!$B$22:$B$33,0))+INDEX(Main!$U$22:$U$33,MATCH(Main!$D38,Main!$B$22:$B$33,0)))*Main!Y$50))</f>
        <v>0</v>
      </c>
      <c r="AB19" s="10">
        <f ca="1">IF(Main!$B$36="No results",0,IF(ISBLANK(Main!$B38),0,(INDEX(Main!$U$22:$U$33,MATCH(Main!$C38,Main!$B$22:$B$33,0))+INDEX(Main!$U$22:$U$33,MATCH(Main!$D38,Main!$B$22:$B$33,0)))*Main!Z$50))</f>
        <v>0</v>
      </c>
      <c r="AC19" s="10">
        <f ca="1">IF(Main!$B$36="No results",0,IF(ISBLANK(Main!$B38),0,(INDEX(Main!$U$22:$U$33,MATCH(Main!$C38,Main!$B$22:$B$33,0))+INDEX(Main!$U$22:$U$33,MATCH(Main!$D38,Main!$B$22:$B$33,0)))*Main!AA$50))</f>
        <v>0</v>
      </c>
      <c r="AD19" s="10">
        <f ca="1">IF(Main!$B$36="No results",0,IF(ISBLANK(Main!$B38),0,(INDEX(Main!$U$22:$U$33,MATCH(Main!$C38,Main!$B$22:$B$33,0))+INDEX(Main!$U$22:$U$33,MATCH(Main!$D38,Main!$B$22:$B$33,0)))*Main!AB$50))</f>
        <v>0</v>
      </c>
      <c r="AE19" s="10">
        <f ca="1">IF(Main!$B$36="No results",0,IF(ISBLANK(Main!$B38),0,(INDEX(Main!$U$22:$U$33,MATCH(Main!$C38,Main!$B$22:$B$33,0))+INDEX(Main!$U$22:$U$33,MATCH(Main!$D38,Main!$B$22:$B$33,0)))*Main!AC$50))</f>
        <v>0</v>
      </c>
      <c r="AF19" s="10">
        <f ca="1">IF(Main!$B$36="No results",0,IF(ISBLANK(Main!$B38),0,(INDEX(Main!$U$22:$U$33,MATCH(Main!$C38,Main!$B$22:$B$33,0))+INDEX(Main!$U$22:$U$33,MATCH(Main!$D38,Main!$B$22:$B$33,0)))*Main!AD$50))</f>
        <v>0</v>
      </c>
      <c r="AG19" s="10">
        <f ca="1">IF(Main!$B$36="No results",0,IF(ISBLANK(Main!$B38),0,(INDEX(Main!$U$22:$U$33,MATCH(Main!$C38,Main!$B$22:$B$33,0))+INDEX(Main!$U$22:$U$33,MATCH(Main!$D38,Main!$B$22:$B$33,0)))*Main!AE$50))</f>
        <v>0</v>
      </c>
      <c r="AH19" s="10">
        <f ca="1">IF(Main!$B$36="No results",0,IF(ISBLANK(Main!$B38),0,(INDEX(Main!$U$22:$U$33,MATCH(Main!$C38,Main!$B$22:$B$33,0))+INDEX(Main!$U$22:$U$33,MATCH(Main!$D38,Main!$B$22:$B$33,0)))*Main!AF$50))</f>
        <v>0</v>
      </c>
      <c r="AI19" s="10">
        <f ca="1">IF(Main!$B$36="No results",0,IF(ISBLANK(Main!$B38),0,(INDEX(Main!$U$22:$U$33,MATCH(Main!$C38,Main!$B$22:$B$33,0))+INDEX(Main!$U$22:$U$33,MATCH(Main!$D38,Main!$B$22:$B$33,0)))*Main!AG$50))</f>
        <v>0</v>
      </c>
      <c r="AJ19" s="10">
        <f ca="1">IF(Main!$B$36="No results",0,IF(ISBLANK(Main!$B38),0,(INDEX(Main!$U$22:$U$33,MATCH(Main!$C38,Main!$B$22:$B$33,0))+INDEX(Main!$U$22:$U$33,MATCH(Main!$D38,Main!$B$22:$B$33,0)))*Main!AH$50))</f>
        <v>0</v>
      </c>
      <c r="AL19" s="10">
        <f ca="1">IF(Main!$B$36="No results",0,IF(ISBLANK(Main!$B38),0,(INDEX(Main!$W$22:$W$33,MATCH(Main!$C38,Main!$B$22:$B$33,0))+INDEX(Main!$W$22:$W$33,MATCH(Main!$D38,Main!$B$22:$B$33,0)))*Main!C$52))</f>
        <v>0</v>
      </c>
      <c r="AM19" s="10">
        <f ca="1">IF(Main!$B$36="No results",0,IF(ISBLANK(Main!$B38),0,(INDEX(Main!$W$22:$W$33,MATCH(Main!$C38,Main!$B$22:$B$33,0))+INDEX(Main!$W$22:$W$33,MATCH(Main!$D38,Main!$B$22:$B$33,0)))*Main!D$52))</f>
        <v>0</v>
      </c>
      <c r="AN19" s="10">
        <f ca="1">IF(Main!$B$36="No results",0,IF(ISBLANK(Main!$B38),0,(INDEX(Main!$W$22:$W$33,MATCH(Main!$C38,Main!$B$22:$B$33,0))+INDEX(Main!$W$22:$W$33,MATCH(Main!$D38,Main!$B$22:$B$33,0)))*Main!E$52))</f>
        <v>0</v>
      </c>
      <c r="AO19" s="10">
        <f ca="1">IF(Main!$B$36="No results",0,IF(ISBLANK(Main!$B38),0,(INDEX(Main!$W$22:$W$33,MATCH(Main!$C38,Main!$B$22:$B$33,0))+INDEX(Main!$W$22:$W$33,MATCH(Main!$D38,Main!$B$22:$B$33,0)))*Main!F$52))</f>
        <v>0</v>
      </c>
      <c r="AP19" s="10">
        <f ca="1">IF(Main!$B$36="No results",0,IF(ISBLANK(Main!$B38),0,(INDEX(Main!$W$22:$W$33,MATCH(Main!$C38,Main!$B$22:$B$33,0))+INDEX(Main!$W$22:$W$33,MATCH(Main!$D38,Main!$B$22:$B$33,0)))*Main!G$52))</f>
        <v>0</v>
      </c>
      <c r="AQ19" s="10">
        <f ca="1">IF(Main!$B$36="No results",0,IF(ISBLANK(Main!$B38),0,(INDEX(Main!$W$22:$W$33,MATCH(Main!$C38,Main!$B$22:$B$33,0))+INDEX(Main!$W$22:$W$33,MATCH(Main!$D38,Main!$B$22:$B$33,0)))*Main!H$52))</f>
        <v>0</v>
      </c>
      <c r="AR19" s="10">
        <f ca="1">IF(Main!$B$36="No results",0,IF(ISBLANK(Main!$B38),0,(INDEX(Main!$W$22:$W$33,MATCH(Main!$C38,Main!$B$22:$B$33,0))+INDEX(Main!$W$22:$W$33,MATCH(Main!$D38,Main!$B$22:$B$33,0)))*Main!I$52))</f>
        <v>0</v>
      </c>
      <c r="AS19" s="10">
        <f ca="1">IF(Main!$B$36="No results",0,IF(ISBLANK(Main!$B38),0,(INDEX(Main!$W$22:$W$33,MATCH(Main!$C38,Main!$B$22:$B$33,0))+INDEX(Main!$W$22:$W$33,MATCH(Main!$D38,Main!$B$22:$B$33,0)))*Main!J$52))</f>
        <v>0</v>
      </c>
      <c r="AT19" s="10">
        <f ca="1">IF(Main!$B$36="No results",0,IF(ISBLANK(Main!$B38),0,(INDEX(Main!$W$22:$W$33,MATCH(Main!$C38,Main!$B$22:$B$33,0))+INDEX(Main!$W$22:$W$33,MATCH(Main!$D38,Main!$B$22:$B$33,0)))*Main!K$52))</f>
        <v>0</v>
      </c>
      <c r="AU19" s="10">
        <f ca="1">IF(Main!$B$36="No results",0,IF(ISBLANK(Main!$B38),0,(INDEX(Main!$W$22:$W$33,MATCH(Main!$C38,Main!$B$22:$B$33,0))+INDEX(Main!$W$22:$W$33,MATCH(Main!$D38,Main!$B$22:$B$33,0)))*Main!L$52))</f>
        <v>0</v>
      </c>
      <c r="AV19" s="10">
        <f ca="1">IF(Main!$B$36="No results",0,IF(ISBLANK(Main!$B38),0,(INDEX(Main!$W$22:$W$33,MATCH(Main!$C38,Main!$B$22:$B$33,0))+INDEX(Main!$W$22:$W$33,MATCH(Main!$D38,Main!$B$22:$B$33,0)))*Main!M$52))</f>
        <v>0</v>
      </c>
      <c r="AW19" s="10">
        <f ca="1">IF(Main!$B$36="No results",0,IF(ISBLANK(Main!$B38),0,(INDEX(Main!$W$22:$W$33,MATCH(Main!$C38,Main!$B$22:$B$33,0))+INDEX(Main!$W$22:$W$33,MATCH(Main!$D38,Main!$B$22:$B$33,0)))*Main!N$52))</f>
        <v>0</v>
      </c>
      <c r="AX19" s="10">
        <f ca="1">IF(Main!$B$36="No results",0,IF(ISBLANK(Main!$B38),0,(INDEX(Main!$W$22:$W$33,MATCH(Main!$C38,Main!$B$22:$B$33,0))+INDEX(Main!$W$22:$W$33,MATCH(Main!$D38,Main!$B$22:$B$33,0)))*Main!O$52))</f>
        <v>0</v>
      </c>
      <c r="AY19" s="10">
        <f ca="1">IF(Main!$B$36="No results",0,IF(ISBLANK(Main!$B38),0,(INDEX(Main!$W$22:$W$33,MATCH(Main!$C38,Main!$B$22:$B$33,0))+INDEX(Main!$W$22:$W$33,MATCH(Main!$D38,Main!$B$22:$B$33,0)))*Main!P$52))</f>
        <v>0</v>
      </c>
      <c r="AZ19" s="10">
        <f ca="1">IF(Main!$B$36="No results",0,IF(ISBLANK(Main!$B38),0,(INDEX(Main!$W$22:$W$33,MATCH(Main!$C38,Main!$B$22:$B$33,0))+INDEX(Main!$W$22:$W$33,MATCH(Main!$D38,Main!$B$22:$B$33,0)))*Main!Q$52))</f>
        <v>0</v>
      </c>
      <c r="BA19" s="10">
        <f ca="1">IF(Main!$B$36="No results",0,IF(ISBLANK(Main!$B38),0,(INDEX(Main!$W$22:$W$33,MATCH(Main!$C38,Main!$B$22:$B$33,0))+INDEX(Main!$W$22:$W$33,MATCH(Main!$D38,Main!$B$22:$B$33,0)))*Main!R$52))</f>
        <v>0</v>
      </c>
      <c r="BB19" s="10">
        <f ca="1">IF(Main!$B$36="No results",0,IF(ISBLANK(Main!$B38),0,(INDEX(Main!$W$22:$W$33,MATCH(Main!$C38,Main!$B$22:$B$33,0))+INDEX(Main!$W$22:$W$33,MATCH(Main!$D38,Main!$B$22:$B$33,0)))*Main!S$52))</f>
        <v>0</v>
      </c>
      <c r="BC19" s="10">
        <f ca="1">IF(Main!$B$36="No results",0,IF(ISBLANK(Main!$B38),0,(INDEX(Main!$W$22:$W$33,MATCH(Main!$C38,Main!$B$22:$B$33,0))+INDEX(Main!$W$22:$W$33,MATCH(Main!$D38,Main!$B$22:$B$33,0)))*Main!T$52))</f>
        <v>0</v>
      </c>
      <c r="BD19" s="10">
        <f ca="1">IF(Main!$B$36="No results",0,IF(ISBLANK(Main!$B38),0,(INDEX(Main!$W$22:$W$33,MATCH(Main!$C38,Main!$B$22:$B$33,0))+INDEX(Main!$W$22:$W$33,MATCH(Main!$D38,Main!$B$22:$B$33,0)))*Main!U$52))</f>
        <v>0</v>
      </c>
      <c r="BE19" s="10">
        <f ca="1">IF(Main!$B$36="No results",0,IF(ISBLANK(Main!$B38),0,(INDEX(Main!$W$22:$W$33,MATCH(Main!$C38,Main!$B$22:$B$33,0))+INDEX(Main!$W$22:$W$33,MATCH(Main!$D38,Main!$B$22:$B$33,0)))*Main!V$52))</f>
        <v>0</v>
      </c>
      <c r="BF19" s="10">
        <f ca="1">IF(Main!$B$36="No results",0,IF(ISBLANK(Main!$B38),0,(INDEX(Main!$W$22:$W$33,MATCH(Main!$C38,Main!$B$22:$B$33,0))+INDEX(Main!$W$22:$W$33,MATCH(Main!$D38,Main!$B$22:$B$33,0)))*Main!W$52))</f>
        <v>0</v>
      </c>
      <c r="BG19" s="10">
        <f ca="1">IF(Main!$B$36="No results",0,IF(ISBLANK(Main!$B38),0,(INDEX(Main!$W$22:$W$33,MATCH(Main!$C38,Main!$B$22:$B$33,0))+INDEX(Main!$W$22:$W$33,MATCH(Main!$D38,Main!$B$22:$B$33,0)))*Main!X$52))</f>
        <v>0</v>
      </c>
      <c r="BH19" s="10">
        <f ca="1">IF(Main!$B$36="No results",0,IF(ISBLANK(Main!$B38),0,(INDEX(Main!$W$22:$W$33,MATCH(Main!$C38,Main!$B$22:$B$33,0))+INDEX(Main!$W$22:$W$33,MATCH(Main!$D38,Main!$B$22:$B$33,0)))*Main!Y$52))</f>
        <v>0</v>
      </c>
      <c r="BI19" s="10">
        <f ca="1">IF(Main!$B$36="No results",0,IF(ISBLANK(Main!$B38),0,(INDEX(Main!$W$22:$W$33,MATCH(Main!$C38,Main!$B$22:$B$33,0))+INDEX(Main!$W$22:$W$33,MATCH(Main!$D38,Main!$B$22:$B$33,0)))*Main!Z$52))</f>
        <v>0</v>
      </c>
      <c r="BJ19" s="10">
        <f ca="1">IF(Main!$B$36="No results",0,IF(ISBLANK(Main!$B38),0,(INDEX(Main!$W$22:$W$33,MATCH(Main!$C38,Main!$B$22:$B$33,0))+INDEX(Main!$W$22:$W$33,MATCH(Main!$D38,Main!$B$22:$B$33,0)))*Main!AA$52))</f>
        <v>0</v>
      </c>
      <c r="BK19" s="10">
        <f ca="1">IF(Main!$B$36="No results",0,IF(ISBLANK(Main!$B38),0,(INDEX(Main!$W$22:$W$33,MATCH(Main!$C38,Main!$B$22:$B$33,0))+INDEX(Main!$W$22:$W$33,MATCH(Main!$D38,Main!$B$22:$B$33,0)))*Main!AB$52))</f>
        <v>0</v>
      </c>
      <c r="BL19" s="10">
        <f ca="1">IF(Main!$B$36="No results",0,IF(ISBLANK(Main!$B38),0,(INDEX(Main!$W$22:$W$33,MATCH(Main!$C38,Main!$B$22:$B$33,0))+INDEX(Main!$W$22:$W$33,MATCH(Main!$D38,Main!$B$22:$B$33,0)))*Main!AC$52))</f>
        <v>0</v>
      </c>
      <c r="BM19" s="10">
        <f ca="1">IF(Main!$B$36="No results",0,IF(ISBLANK(Main!$B38),0,(INDEX(Main!$W$22:$W$33,MATCH(Main!$C38,Main!$B$22:$B$33,0))+INDEX(Main!$W$22:$W$33,MATCH(Main!$D38,Main!$B$22:$B$33,0)))*Main!AD$52))</f>
        <v>0</v>
      </c>
      <c r="BN19" s="10">
        <f ca="1">IF(Main!$B$36="No results",0,IF(ISBLANK(Main!$B38),0,(INDEX(Main!$W$22:$W$33,MATCH(Main!$C38,Main!$B$22:$B$33,0))+INDEX(Main!$W$22:$W$33,MATCH(Main!$D38,Main!$B$22:$B$33,0)))*Main!AE$52))</f>
        <v>0</v>
      </c>
      <c r="BO19" s="10">
        <f ca="1">IF(Main!$B$36="No results",0,IF(ISBLANK(Main!$B38),0,(INDEX(Main!$W$22:$W$33,MATCH(Main!$C38,Main!$B$22:$B$33,0))+INDEX(Main!$W$22:$W$33,MATCH(Main!$D38,Main!$B$22:$B$33,0)))*Main!AF$52))</f>
        <v>0</v>
      </c>
      <c r="BP19" s="10">
        <f ca="1">IF(Main!$B$36="No results",0,IF(ISBLANK(Main!$B38),0,(INDEX(Main!$W$22:$W$33,MATCH(Main!$C38,Main!$B$22:$B$33,0))+INDEX(Main!$W$22:$W$33,MATCH(Main!$D38,Main!$B$22:$B$33,0)))*Main!AG$52))</f>
        <v>0</v>
      </c>
      <c r="BQ19" s="10">
        <f ca="1">IF(Main!$B$36="No results",0,IF(ISBLANK(Main!$B38),0,(INDEX(Main!$W$22:$W$33,MATCH(Main!$C38,Main!$B$22:$B$33,0))+INDEX(Main!$W$22:$W$33,MATCH(Main!$D38,Main!$B$22:$B$33,0)))*Main!AH$52))</f>
        <v>0</v>
      </c>
    </row>
    <row r="20" spans="2:69" x14ac:dyDescent="0.2">
      <c r="B20" s="8" t="s">
        <v>181</v>
      </c>
      <c r="C20" s="8"/>
      <c r="D20" s="8"/>
      <c r="E20" s="10">
        <f ca="1">IF(Main!$B$36="No results",0,IF(ISBLANK(Main!$B39),0,(INDEX(Main!$U$22:$U$33,MATCH(Main!$C39,Main!$B$22:$B$33,0))+INDEX(Main!$U$22:$U$33,MATCH(Main!$D39,Main!$B$22:$B$33,0)))*Main!C$50))</f>
        <v>0</v>
      </c>
      <c r="F20" s="10">
        <f ca="1">IF(Main!$B$36="No results",0,IF(ISBLANK(Main!$B39),0,(INDEX(Main!$U$22:$U$33,MATCH(Main!$C39,Main!$B$22:$B$33,0))+INDEX(Main!$U$22:$U$33,MATCH(Main!$D39,Main!$B$22:$B$33,0)))*Main!D$50))</f>
        <v>0</v>
      </c>
      <c r="G20" s="10">
        <f ca="1">IF(Main!$B$36="No results",0,IF(ISBLANK(Main!$B39),0,(INDEX(Main!$U$22:$U$33,MATCH(Main!$C39,Main!$B$22:$B$33,0))+INDEX(Main!$U$22:$U$33,MATCH(Main!$D39,Main!$B$22:$B$33,0)))*Main!E$50))</f>
        <v>0</v>
      </c>
      <c r="H20" s="10">
        <f ca="1">IF(Main!$B$36="No results",0,IF(ISBLANK(Main!$B39),0,(INDEX(Main!$U$22:$U$33,MATCH(Main!$C39,Main!$B$22:$B$33,0))+INDEX(Main!$U$22:$U$33,MATCH(Main!$D39,Main!$B$22:$B$33,0)))*Main!F$50))</f>
        <v>0</v>
      </c>
      <c r="I20" s="10">
        <f ca="1">IF(Main!$B$36="No results",0,IF(ISBLANK(Main!$B39),0,(INDEX(Main!$U$22:$U$33,MATCH(Main!$C39,Main!$B$22:$B$33,0))+INDEX(Main!$U$22:$U$33,MATCH(Main!$D39,Main!$B$22:$B$33,0)))*Main!G$50))</f>
        <v>0</v>
      </c>
      <c r="J20" s="10">
        <f ca="1">IF(Main!$B$36="No results",0,IF(ISBLANK(Main!$B39),0,(INDEX(Main!$U$22:$U$33,MATCH(Main!$C39,Main!$B$22:$B$33,0))+INDEX(Main!$U$22:$U$33,MATCH(Main!$D39,Main!$B$22:$B$33,0)))*Main!H$50))</f>
        <v>0</v>
      </c>
      <c r="K20" s="10">
        <f ca="1">IF(Main!$B$36="No results",0,IF(ISBLANK(Main!$B39),0,(INDEX(Main!$U$22:$U$33,MATCH(Main!$C39,Main!$B$22:$B$33,0))+INDEX(Main!$U$22:$U$33,MATCH(Main!$D39,Main!$B$22:$B$33,0)))*Main!I$50))</f>
        <v>0</v>
      </c>
      <c r="L20" s="10">
        <f ca="1">IF(Main!$B$36="No results",0,IF(ISBLANK(Main!$B39),0,(INDEX(Main!$U$22:$U$33,MATCH(Main!$C39,Main!$B$22:$B$33,0))+INDEX(Main!$U$22:$U$33,MATCH(Main!$D39,Main!$B$22:$B$33,0)))*Main!J$50))</f>
        <v>0</v>
      </c>
      <c r="M20" s="10">
        <f ca="1">IF(Main!$B$36="No results",0,IF(ISBLANK(Main!$B39),0,(INDEX(Main!$U$22:$U$33,MATCH(Main!$C39,Main!$B$22:$B$33,0))+INDEX(Main!$U$22:$U$33,MATCH(Main!$D39,Main!$B$22:$B$33,0)))*Main!K$50))</f>
        <v>0</v>
      </c>
      <c r="N20" s="10">
        <f ca="1">IF(Main!$B$36="No results",0,IF(ISBLANK(Main!$B39),0,(INDEX(Main!$U$22:$U$33,MATCH(Main!$C39,Main!$B$22:$B$33,0))+INDEX(Main!$U$22:$U$33,MATCH(Main!$D39,Main!$B$22:$B$33,0)))*Main!L$50))</f>
        <v>0</v>
      </c>
      <c r="O20" s="10">
        <f ca="1">IF(Main!$B$36="No results",0,IF(ISBLANK(Main!$B39),0,(INDEX(Main!$U$22:$U$33,MATCH(Main!$C39,Main!$B$22:$B$33,0))+INDEX(Main!$U$22:$U$33,MATCH(Main!$D39,Main!$B$22:$B$33,0)))*Main!M$50))</f>
        <v>0</v>
      </c>
      <c r="P20" s="10">
        <f ca="1">IF(Main!$B$36="No results",0,IF(ISBLANK(Main!$B39),0,(INDEX(Main!$U$22:$U$33,MATCH(Main!$C39,Main!$B$22:$B$33,0))+INDEX(Main!$U$22:$U$33,MATCH(Main!$D39,Main!$B$22:$B$33,0)))*Main!N$50))</f>
        <v>0</v>
      </c>
      <c r="Q20" s="10">
        <f ca="1">IF(Main!$B$36="No results",0,IF(ISBLANK(Main!$B39),0,(INDEX(Main!$U$22:$U$33,MATCH(Main!$C39,Main!$B$22:$B$33,0))+INDEX(Main!$U$22:$U$33,MATCH(Main!$D39,Main!$B$22:$B$33,0)))*Main!O$50))</f>
        <v>0</v>
      </c>
      <c r="R20" s="10">
        <f ca="1">IF(Main!$B$36="No results",0,IF(ISBLANK(Main!$B39),0,(INDEX(Main!$U$22:$U$33,MATCH(Main!$C39,Main!$B$22:$B$33,0))+INDEX(Main!$U$22:$U$33,MATCH(Main!$D39,Main!$B$22:$B$33,0)))*Main!P$50))</f>
        <v>0</v>
      </c>
      <c r="S20" s="10">
        <f ca="1">IF(Main!$B$36="No results",0,IF(ISBLANK(Main!$B39),0,(INDEX(Main!$U$22:$U$33,MATCH(Main!$C39,Main!$B$22:$B$33,0))+INDEX(Main!$U$22:$U$33,MATCH(Main!$D39,Main!$B$22:$B$33,0)))*Main!Q$50))</f>
        <v>0</v>
      </c>
      <c r="T20" s="10">
        <f ca="1">IF(Main!$B$36="No results",0,IF(ISBLANK(Main!$B39),0,(INDEX(Main!$U$22:$U$33,MATCH(Main!$C39,Main!$B$22:$B$33,0))+INDEX(Main!$U$22:$U$33,MATCH(Main!$D39,Main!$B$22:$B$33,0)))*Main!R$50))</f>
        <v>0</v>
      </c>
      <c r="U20" s="10">
        <f ca="1">IF(Main!$B$36="No results",0,IF(ISBLANK(Main!$B39),0,(INDEX(Main!$U$22:$U$33,MATCH(Main!$C39,Main!$B$22:$B$33,0))+INDEX(Main!$U$22:$U$33,MATCH(Main!$D39,Main!$B$22:$B$33,0)))*Main!S$50))</f>
        <v>0</v>
      </c>
      <c r="V20" s="10">
        <f ca="1">IF(Main!$B$36="No results",0,IF(ISBLANK(Main!$B39),0,(INDEX(Main!$U$22:$U$33,MATCH(Main!$C39,Main!$B$22:$B$33,0))+INDEX(Main!$U$22:$U$33,MATCH(Main!$D39,Main!$B$22:$B$33,0)))*Main!T$50))</f>
        <v>0</v>
      </c>
      <c r="W20" s="10">
        <f ca="1">IF(Main!$B$36="No results",0,IF(ISBLANK(Main!$B39),0,(INDEX(Main!$U$22:$U$33,MATCH(Main!$C39,Main!$B$22:$B$33,0))+INDEX(Main!$U$22:$U$33,MATCH(Main!$D39,Main!$B$22:$B$33,0)))*Main!U$50))</f>
        <v>0</v>
      </c>
      <c r="X20" s="10">
        <f ca="1">IF(Main!$B$36="No results",0,IF(ISBLANK(Main!$B39),0,(INDEX(Main!$U$22:$U$33,MATCH(Main!$C39,Main!$B$22:$B$33,0))+INDEX(Main!$U$22:$U$33,MATCH(Main!$D39,Main!$B$22:$B$33,0)))*Main!V$50))</f>
        <v>0</v>
      </c>
      <c r="Y20" s="10">
        <f ca="1">IF(Main!$B$36="No results",0,IF(ISBLANK(Main!$B39),0,(INDEX(Main!$U$22:$U$33,MATCH(Main!$C39,Main!$B$22:$B$33,0))+INDEX(Main!$U$22:$U$33,MATCH(Main!$D39,Main!$B$22:$B$33,0)))*Main!W$50))</f>
        <v>0</v>
      </c>
      <c r="Z20" s="10">
        <f ca="1">IF(Main!$B$36="No results",0,IF(ISBLANK(Main!$B39),0,(INDEX(Main!$U$22:$U$33,MATCH(Main!$C39,Main!$B$22:$B$33,0))+INDEX(Main!$U$22:$U$33,MATCH(Main!$D39,Main!$B$22:$B$33,0)))*Main!X$50))</f>
        <v>0</v>
      </c>
      <c r="AA20" s="10">
        <f ca="1">IF(Main!$B$36="No results",0,IF(ISBLANK(Main!$B39),0,(INDEX(Main!$U$22:$U$33,MATCH(Main!$C39,Main!$B$22:$B$33,0))+INDEX(Main!$U$22:$U$33,MATCH(Main!$D39,Main!$B$22:$B$33,0)))*Main!Y$50))</f>
        <v>0</v>
      </c>
      <c r="AB20" s="10">
        <f ca="1">IF(Main!$B$36="No results",0,IF(ISBLANK(Main!$B39),0,(INDEX(Main!$U$22:$U$33,MATCH(Main!$C39,Main!$B$22:$B$33,0))+INDEX(Main!$U$22:$U$33,MATCH(Main!$D39,Main!$B$22:$B$33,0)))*Main!Z$50))</f>
        <v>0</v>
      </c>
      <c r="AC20" s="10">
        <f ca="1">IF(Main!$B$36="No results",0,IF(ISBLANK(Main!$B39),0,(INDEX(Main!$U$22:$U$33,MATCH(Main!$C39,Main!$B$22:$B$33,0))+INDEX(Main!$U$22:$U$33,MATCH(Main!$D39,Main!$B$22:$B$33,0)))*Main!AA$50))</f>
        <v>0</v>
      </c>
      <c r="AD20" s="10">
        <f ca="1">IF(Main!$B$36="No results",0,IF(ISBLANK(Main!$B39),0,(INDEX(Main!$U$22:$U$33,MATCH(Main!$C39,Main!$B$22:$B$33,0))+INDEX(Main!$U$22:$U$33,MATCH(Main!$D39,Main!$B$22:$B$33,0)))*Main!AB$50))</f>
        <v>0</v>
      </c>
      <c r="AE20" s="10">
        <f ca="1">IF(Main!$B$36="No results",0,IF(ISBLANK(Main!$B39),0,(INDEX(Main!$U$22:$U$33,MATCH(Main!$C39,Main!$B$22:$B$33,0))+INDEX(Main!$U$22:$U$33,MATCH(Main!$D39,Main!$B$22:$B$33,0)))*Main!AC$50))</f>
        <v>0</v>
      </c>
      <c r="AF20" s="10">
        <f ca="1">IF(Main!$B$36="No results",0,IF(ISBLANK(Main!$B39),0,(INDEX(Main!$U$22:$U$33,MATCH(Main!$C39,Main!$B$22:$B$33,0))+INDEX(Main!$U$22:$U$33,MATCH(Main!$D39,Main!$B$22:$B$33,0)))*Main!AD$50))</f>
        <v>0</v>
      </c>
      <c r="AG20" s="10">
        <f ca="1">IF(Main!$B$36="No results",0,IF(ISBLANK(Main!$B39),0,(INDEX(Main!$U$22:$U$33,MATCH(Main!$C39,Main!$B$22:$B$33,0))+INDEX(Main!$U$22:$U$33,MATCH(Main!$D39,Main!$B$22:$B$33,0)))*Main!AE$50))</f>
        <v>0</v>
      </c>
      <c r="AH20" s="10">
        <f ca="1">IF(Main!$B$36="No results",0,IF(ISBLANK(Main!$B39),0,(INDEX(Main!$U$22:$U$33,MATCH(Main!$C39,Main!$B$22:$B$33,0))+INDEX(Main!$U$22:$U$33,MATCH(Main!$D39,Main!$B$22:$B$33,0)))*Main!AF$50))</f>
        <v>0</v>
      </c>
      <c r="AI20" s="10">
        <f ca="1">IF(Main!$B$36="No results",0,IF(ISBLANK(Main!$B39),0,(INDEX(Main!$U$22:$U$33,MATCH(Main!$C39,Main!$B$22:$B$33,0))+INDEX(Main!$U$22:$U$33,MATCH(Main!$D39,Main!$B$22:$B$33,0)))*Main!AG$50))</f>
        <v>0</v>
      </c>
      <c r="AJ20" s="10">
        <f ca="1">IF(Main!$B$36="No results",0,IF(ISBLANK(Main!$B39),0,(INDEX(Main!$U$22:$U$33,MATCH(Main!$C39,Main!$B$22:$B$33,0))+INDEX(Main!$U$22:$U$33,MATCH(Main!$D39,Main!$B$22:$B$33,0)))*Main!AH$50))</f>
        <v>0</v>
      </c>
      <c r="AL20" s="10">
        <f ca="1">IF(Main!$B$36="No results",0,IF(ISBLANK(Main!$B39),0,(INDEX(Main!$W$22:$W$33,MATCH(Main!$C39,Main!$B$22:$B$33,0))+INDEX(Main!$W$22:$W$33,MATCH(Main!$D39,Main!$B$22:$B$33,0)))*Main!C$52))</f>
        <v>0</v>
      </c>
      <c r="AM20" s="10">
        <f ca="1">IF(Main!$B$36="No results",0,IF(ISBLANK(Main!$B39),0,(INDEX(Main!$W$22:$W$33,MATCH(Main!$C39,Main!$B$22:$B$33,0))+INDEX(Main!$W$22:$W$33,MATCH(Main!$D39,Main!$B$22:$B$33,0)))*Main!D$52))</f>
        <v>0</v>
      </c>
      <c r="AN20" s="10">
        <f ca="1">IF(Main!$B$36="No results",0,IF(ISBLANK(Main!$B39),0,(INDEX(Main!$W$22:$W$33,MATCH(Main!$C39,Main!$B$22:$B$33,0))+INDEX(Main!$W$22:$W$33,MATCH(Main!$D39,Main!$B$22:$B$33,0)))*Main!E$52))</f>
        <v>0</v>
      </c>
      <c r="AO20" s="10">
        <f ca="1">IF(Main!$B$36="No results",0,IF(ISBLANK(Main!$B39),0,(INDEX(Main!$W$22:$W$33,MATCH(Main!$C39,Main!$B$22:$B$33,0))+INDEX(Main!$W$22:$W$33,MATCH(Main!$D39,Main!$B$22:$B$33,0)))*Main!F$52))</f>
        <v>0</v>
      </c>
      <c r="AP20" s="10">
        <f ca="1">IF(Main!$B$36="No results",0,IF(ISBLANK(Main!$B39),0,(INDEX(Main!$W$22:$W$33,MATCH(Main!$C39,Main!$B$22:$B$33,0))+INDEX(Main!$W$22:$W$33,MATCH(Main!$D39,Main!$B$22:$B$33,0)))*Main!G$52))</f>
        <v>0</v>
      </c>
      <c r="AQ20" s="10">
        <f ca="1">IF(Main!$B$36="No results",0,IF(ISBLANK(Main!$B39),0,(INDEX(Main!$W$22:$W$33,MATCH(Main!$C39,Main!$B$22:$B$33,0))+INDEX(Main!$W$22:$W$33,MATCH(Main!$D39,Main!$B$22:$B$33,0)))*Main!H$52))</f>
        <v>0</v>
      </c>
      <c r="AR20" s="10">
        <f ca="1">IF(Main!$B$36="No results",0,IF(ISBLANK(Main!$B39),0,(INDEX(Main!$W$22:$W$33,MATCH(Main!$C39,Main!$B$22:$B$33,0))+INDEX(Main!$W$22:$W$33,MATCH(Main!$D39,Main!$B$22:$B$33,0)))*Main!I$52))</f>
        <v>0</v>
      </c>
      <c r="AS20" s="10">
        <f ca="1">IF(Main!$B$36="No results",0,IF(ISBLANK(Main!$B39),0,(INDEX(Main!$W$22:$W$33,MATCH(Main!$C39,Main!$B$22:$B$33,0))+INDEX(Main!$W$22:$W$33,MATCH(Main!$D39,Main!$B$22:$B$33,0)))*Main!J$52))</f>
        <v>0</v>
      </c>
      <c r="AT20" s="10">
        <f ca="1">IF(Main!$B$36="No results",0,IF(ISBLANK(Main!$B39),0,(INDEX(Main!$W$22:$W$33,MATCH(Main!$C39,Main!$B$22:$B$33,0))+INDEX(Main!$W$22:$W$33,MATCH(Main!$D39,Main!$B$22:$B$33,0)))*Main!K$52))</f>
        <v>0</v>
      </c>
      <c r="AU20" s="10">
        <f ca="1">IF(Main!$B$36="No results",0,IF(ISBLANK(Main!$B39),0,(INDEX(Main!$W$22:$W$33,MATCH(Main!$C39,Main!$B$22:$B$33,0))+INDEX(Main!$W$22:$W$33,MATCH(Main!$D39,Main!$B$22:$B$33,0)))*Main!L$52))</f>
        <v>0</v>
      </c>
      <c r="AV20" s="10">
        <f ca="1">IF(Main!$B$36="No results",0,IF(ISBLANK(Main!$B39),0,(INDEX(Main!$W$22:$W$33,MATCH(Main!$C39,Main!$B$22:$B$33,0))+INDEX(Main!$W$22:$W$33,MATCH(Main!$D39,Main!$B$22:$B$33,0)))*Main!M$52))</f>
        <v>0</v>
      </c>
      <c r="AW20" s="10">
        <f ca="1">IF(Main!$B$36="No results",0,IF(ISBLANK(Main!$B39),0,(INDEX(Main!$W$22:$W$33,MATCH(Main!$C39,Main!$B$22:$B$33,0))+INDEX(Main!$W$22:$W$33,MATCH(Main!$D39,Main!$B$22:$B$33,0)))*Main!N$52))</f>
        <v>0</v>
      </c>
      <c r="AX20" s="10">
        <f ca="1">IF(Main!$B$36="No results",0,IF(ISBLANK(Main!$B39),0,(INDEX(Main!$W$22:$W$33,MATCH(Main!$C39,Main!$B$22:$B$33,0))+INDEX(Main!$W$22:$W$33,MATCH(Main!$D39,Main!$B$22:$B$33,0)))*Main!O$52))</f>
        <v>0</v>
      </c>
      <c r="AY20" s="10">
        <f ca="1">IF(Main!$B$36="No results",0,IF(ISBLANK(Main!$B39),0,(INDEX(Main!$W$22:$W$33,MATCH(Main!$C39,Main!$B$22:$B$33,0))+INDEX(Main!$W$22:$W$33,MATCH(Main!$D39,Main!$B$22:$B$33,0)))*Main!P$52))</f>
        <v>0</v>
      </c>
      <c r="AZ20" s="10">
        <f ca="1">IF(Main!$B$36="No results",0,IF(ISBLANK(Main!$B39),0,(INDEX(Main!$W$22:$W$33,MATCH(Main!$C39,Main!$B$22:$B$33,0))+INDEX(Main!$W$22:$W$33,MATCH(Main!$D39,Main!$B$22:$B$33,0)))*Main!Q$52))</f>
        <v>0</v>
      </c>
      <c r="BA20" s="10">
        <f ca="1">IF(Main!$B$36="No results",0,IF(ISBLANK(Main!$B39),0,(INDEX(Main!$W$22:$W$33,MATCH(Main!$C39,Main!$B$22:$B$33,0))+INDEX(Main!$W$22:$W$33,MATCH(Main!$D39,Main!$B$22:$B$33,0)))*Main!R$52))</f>
        <v>0</v>
      </c>
      <c r="BB20" s="10">
        <f ca="1">IF(Main!$B$36="No results",0,IF(ISBLANK(Main!$B39),0,(INDEX(Main!$W$22:$W$33,MATCH(Main!$C39,Main!$B$22:$B$33,0))+INDEX(Main!$W$22:$W$33,MATCH(Main!$D39,Main!$B$22:$B$33,0)))*Main!S$52))</f>
        <v>0</v>
      </c>
      <c r="BC20" s="10">
        <f ca="1">IF(Main!$B$36="No results",0,IF(ISBLANK(Main!$B39),0,(INDEX(Main!$W$22:$W$33,MATCH(Main!$C39,Main!$B$22:$B$33,0))+INDEX(Main!$W$22:$W$33,MATCH(Main!$D39,Main!$B$22:$B$33,0)))*Main!T$52))</f>
        <v>0</v>
      </c>
      <c r="BD20" s="10">
        <f ca="1">IF(Main!$B$36="No results",0,IF(ISBLANK(Main!$B39),0,(INDEX(Main!$W$22:$W$33,MATCH(Main!$C39,Main!$B$22:$B$33,0))+INDEX(Main!$W$22:$W$33,MATCH(Main!$D39,Main!$B$22:$B$33,0)))*Main!U$52))</f>
        <v>0</v>
      </c>
      <c r="BE20" s="10">
        <f ca="1">IF(Main!$B$36="No results",0,IF(ISBLANK(Main!$B39),0,(INDEX(Main!$W$22:$W$33,MATCH(Main!$C39,Main!$B$22:$B$33,0))+INDEX(Main!$W$22:$W$33,MATCH(Main!$D39,Main!$B$22:$B$33,0)))*Main!V$52))</f>
        <v>0</v>
      </c>
      <c r="BF20" s="10">
        <f ca="1">IF(Main!$B$36="No results",0,IF(ISBLANK(Main!$B39),0,(INDEX(Main!$W$22:$W$33,MATCH(Main!$C39,Main!$B$22:$B$33,0))+INDEX(Main!$W$22:$W$33,MATCH(Main!$D39,Main!$B$22:$B$33,0)))*Main!W$52))</f>
        <v>0</v>
      </c>
      <c r="BG20" s="10">
        <f ca="1">IF(Main!$B$36="No results",0,IF(ISBLANK(Main!$B39),0,(INDEX(Main!$W$22:$W$33,MATCH(Main!$C39,Main!$B$22:$B$33,0))+INDEX(Main!$W$22:$W$33,MATCH(Main!$D39,Main!$B$22:$B$33,0)))*Main!X$52))</f>
        <v>0</v>
      </c>
      <c r="BH20" s="10">
        <f ca="1">IF(Main!$B$36="No results",0,IF(ISBLANK(Main!$B39),0,(INDEX(Main!$W$22:$W$33,MATCH(Main!$C39,Main!$B$22:$B$33,0))+INDEX(Main!$W$22:$W$33,MATCH(Main!$D39,Main!$B$22:$B$33,0)))*Main!Y$52))</f>
        <v>0</v>
      </c>
      <c r="BI20" s="10">
        <f ca="1">IF(Main!$B$36="No results",0,IF(ISBLANK(Main!$B39),0,(INDEX(Main!$W$22:$W$33,MATCH(Main!$C39,Main!$B$22:$B$33,0))+INDEX(Main!$W$22:$W$33,MATCH(Main!$D39,Main!$B$22:$B$33,0)))*Main!Z$52))</f>
        <v>0</v>
      </c>
      <c r="BJ20" s="10">
        <f ca="1">IF(Main!$B$36="No results",0,IF(ISBLANK(Main!$B39),0,(INDEX(Main!$W$22:$W$33,MATCH(Main!$C39,Main!$B$22:$B$33,0))+INDEX(Main!$W$22:$W$33,MATCH(Main!$D39,Main!$B$22:$B$33,0)))*Main!AA$52))</f>
        <v>0</v>
      </c>
      <c r="BK20" s="10">
        <f ca="1">IF(Main!$B$36="No results",0,IF(ISBLANK(Main!$B39),0,(INDEX(Main!$W$22:$W$33,MATCH(Main!$C39,Main!$B$22:$B$33,0))+INDEX(Main!$W$22:$W$33,MATCH(Main!$D39,Main!$B$22:$B$33,0)))*Main!AB$52))</f>
        <v>0</v>
      </c>
      <c r="BL20" s="10">
        <f ca="1">IF(Main!$B$36="No results",0,IF(ISBLANK(Main!$B39),0,(INDEX(Main!$W$22:$W$33,MATCH(Main!$C39,Main!$B$22:$B$33,0))+INDEX(Main!$W$22:$W$33,MATCH(Main!$D39,Main!$B$22:$B$33,0)))*Main!AC$52))</f>
        <v>0</v>
      </c>
      <c r="BM20" s="10">
        <f ca="1">IF(Main!$B$36="No results",0,IF(ISBLANK(Main!$B39),0,(INDEX(Main!$W$22:$W$33,MATCH(Main!$C39,Main!$B$22:$B$33,0))+INDEX(Main!$W$22:$W$33,MATCH(Main!$D39,Main!$B$22:$B$33,0)))*Main!AD$52))</f>
        <v>0</v>
      </c>
      <c r="BN20" s="10">
        <f ca="1">IF(Main!$B$36="No results",0,IF(ISBLANK(Main!$B39),0,(INDEX(Main!$W$22:$W$33,MATCH(Main!$C39,Main!$B$22:$B$33,0))+INDEX(Main!$W$22:$W$33,MATCH(Main!$D39,Main!$B$22:$B$33,0)))*Main!AE$52))</f>
        <v>0</v>
      </c>
      <c r="BO20" s="10">
        <f ca="1">IF(Main!$B$36="No results",0,IF(ISBLANK(Main!$B39),0,(INDEX(Main!$W$22:$W$33,MATCH(Main!$C39,Main!$B$22:$B$33,0))+INDEX(Main!$W$22:$W$33,MATCH(Main!$D39,Main!$B$22:$B$33,0)))*Main!AF$52))</f>
        <v>0</v>
      </c>
      <c r="BP20" s="10">
        <f ca="1">IF(Main!$B$36="No results",0,IF(ISBLANK(Main!$B39),0,(INDEX(Main!$W$22:$W$33,MATCH(Main!$C39,Main!$B$22:$B$33,0))+INDEX(Main!$W$22:$W$33,MATCH(Main!$D39,Main!$B$22:$B$33,0)))*Main!AG$52))</f>
        <v>0</v>
      </c>
      <c r="BQ20" s="10">
        <f ca="1">IF(Main!$B$36="No results",0,IF(ISBLANK(Main!$B39),0,(INDEX(Main!$W$22:$W$33,MATCH(Main!$C39,Main!$B$22:$B$33,0))+INDEX(Main!$W$22:$W$33,MATCH(Main!$D39,Main!$B$22:$B$33,0)))*Main!AH$52))</f>
        <v>0</v>
      </c>
    </row>
    <row r="21" spans="2:69" x14ac:dyDescent="0.2">
      <c r="B21" s="8" t="s">
        <v>182</v>
      </c>
      <c r="C21" s="8"/>
      <c r="D21" s="8"/>
      <c r="E21" s="10">
        <f ca="1">IF(Main!$B$36="No results",0,IF(ISBLANK(Main!$B40),0,(INDEX(Main!$U$22:$U$33,MATCH(Main!$C40,Main!$B$22:$B$33,0))+INDEX(Main!$U$22:$U$33,MATCH(Main!$D40,Main!$B$22:$B$33,0)))*Main!C$50))</f>
        <v>0</v>
      </c>
      <c r="F21" s="10">
        <f ca="1">IF(Main!$B$36="No results",0,IF(ISBLANK(Main!$B40),0,(INDEX(Main!$U$22:$U$33,MATCH(Main!$C40,Main!$B$22:$B$33,0))+INDEX(Main!$U$22:$U$33,MATCH(Main!$D40,Main!$B$22:$B$33,0)))*Main!D$50))</f>
        <v>0</v>
      </c>
      <c r="G21" s="10">
        <f ca="1">IF(Main!$B$36="No results",0,IF(ISBLANK(Main!$B40),0,(INDEX(Main!$U$22:$U$33,MATCH(Main!$C40,Main!$B$22:$B$33,0))+INDEX(Main!$U$22:$U$33,MATCH(Main!$D40,Main!$B$22:$B$33,0)))*Main!E$50))</f>
        <v>0</v>
      </c>
      <c r="H21" s="10">
        <f ca="1">IF(Main!$B$36="No results",0,IF(ISBLANK(Main!$B40),0,(INDEX(Main!$U$22:$U$33,MATCH(Main!$C40,Main!$B$22:$B$33,0))+INDEX(Main!$U$22:$U$33,MATCH(Main!$D40,Main!$B$22:$B$33,0)))*Main!F$50))</f>
        <v>0</v>
      </c>
      <c r="I21" s="10">
        <f ca="1">IF(Main!$B$36="No results",0,IF(ISBLANK(Main!$B40),0,(INDEX(Main!$U$22:$U$33,MATCH(Main!$C40,Main!$B$22:$B$33,0))+INDEX(Main!$U$22:$U$33,MATCH(Main!$D40,Main!$B$22:$B$33,0)))*Main!G$50))</f>
        <v>0</v>
      </c>
      <c r="J21" s="10">
        <f ca="1">IF(Main!$B$36="No results",0,IF(ISBLANK(Main!$B40),0,(INDEX(Main!$U$22:$U$33,MATCH(Main!$C40,Main!$B$22:$B$33,0))+INDEX(Main!$U$22:$U$33,MATCH(Main!$D40,Main!$B$22:$B$33,0)))*Main!H$50))</f>
        <v>0</v>
      </c>
      <c r="K21" s="10">
        <f ca="1">IF(Main!$B$36="No results",0,IF(ISBLANK(Main!$B40),0,(INDEX(Main!$U$22:$U$33,MATCH(Main!$C40,Main!$B$22:$B$33,0))+INDEX(Main!$U$22:$U$33,MATCH(Main!$D40,Main!$B$22:$B$33,0)))*Main!I$50))</f>
        <v>0</v>
      </c>
      <c r="L21" s="10">
        <f ca="1">IF(Main!$B$36="No results",0,IF(ISBLANK(Main!$B40),0,(INDEX(Main!$U$22:$U$33,MATCH(Main!$C40,Main!$B$22:$B$33,0))+INDEX(Main!$U$22:$U$33,MATCH(Main!$D40,Main!$B$22:$B$33,0)))*Main!J$50))</f>
        <v>0</v>
      </c>
      <c r="M21" s="10">
        <f ca="1">IF(Main!$B$36="No results",0,IF(ISBLANK(Main!$B40),0,(INDEX(Main!$U$22:$U$33,MATCH(Main!$C40,Main!$B$22:$B$33,0))+INDEX(Main!$U$22:$U$33,MATCH(Main!$D40,Main!$B$22:$B$33,0)))*Main!K$50))</f>
        <v>0</v>
      </c>
      <c r="N21" s="10">
        <f ca="1">IF(Main!$B$36="No results",0,IF(ISBLANK(Main!$B40),0,(INDEX(Main!$U$22:$U$33,MATCH(Main!$C40,Main!$B$22:$B$33,0))+INDEX(Main!$U$22:$U$33,MATCH(Main!$D40,Main!$B$22:$B$33,0)))*Main!L$50))</f>
        <v>0</v>
      </c>
      <c r="O21" s="10">
        <f ca="1">IF(Main!$B$36="No results",0,IF(ISBLANK(Main!$B40),0,(INDEX(Main!$U$22:$U$33,MATCH(Main!$C40,Main!$B$22:$B$33,0))+INDEX(Main!$U$22:$U$33,MATCH(Main!$D40,Main!$B$22:$B$33,0)))*Main!M$50))</f>
        <v>0</v>
      </c>
      <c r="P21" s="10">
        <f ca="1">IF(Main!$B$36="No results",0,IF(ISBLANK(Main!$B40),0,(INDEX(Main!$U$22:$U$33,MATCH(Main!$C40,Main!$B$22:$B$33,0))+INDEX(Main!$U$22:$U$33,MATCH(Main!$D40,Main!$B$22:$B$33,0)))*Main!N$50))</f>
        <v>0</v>
      </c>
      <c r="Q21" s="10">
        <f ca="1">IF(Main!$B$36="No results",0,IF(ISBLANK(Main!$B40),0,(INDEX(Main!$U$22:$U$33,MATCH(Main!$C40,Main!$B$22:$B$33,0))+INDEX(Main!$U$22:$U$33,MATCH(Main!$D40,Main!$B$22:$B$33,0)))*Main!O$50))</f>
        <v>0</v>
      </c>
      <c r="R21" s="10">
        <f ca="1">IF(Main!$B$36="No results",0,IF(ISBLANK(Main!$B40),0,(INDEX(Main!$U$22:$U$33,MATCH(Main!$C40,Main!$B$22:$B$33,0))+INDEX(Main!$U$22:$U$33,MATCH(Main!$D40,Main!$B$22:$B$33,0)))*Main!P$50))</f>
        <v>0</v>
      </c>
      <c r="S21" s="10">
        <f ca="1">IF(Main!$B$36="No results",0,IF(ISBLANK(Main!$B40),0,(INDEX(Main!$U$22:$U$33,MATCH(Main!$C40,Main!$B$22:$B$33,0))+INDEX(Main!$U$22:$U$33,MATCH(Main!$D40,Main!$B$22:$B$33,0)))*Main!Q$50))</f>
        <v>0</v>
      </c>
      <c r="T21" s="10">
        <f ca="1">IF(Main!$B$36="No results",0,IF(ISBLANK(Main!$B40),0,(INDEX(Main!$U$22:$U$33,MATCH(Main!$C40,Main!$B$22:$B$33,0))+INDEX(Main!$U$22:$U$33,MATCH(Main!$D40,Main!$B$22:$B$33,0)))*Main!R$50))</f>
        <v>0</v>
      </c>
      <c r="U21" s="10">
        <f ca="1">IF(Main!$B$36="No results",0,IF(ISBLANK(Main!$B40),0,(INDEX(Main!$U$22:$U$33,MATCH(Main!$C40,Main!$B$22:$B$33,0))+INDEX(Main!$U$22:$U$33,MATCH(Main!$D40,Main!$B$22:$B$33,0)))*Main!S$50))</f>
        <v>0</v>
      </c>
      <c r="V21" s="10">
        <f ca="1">IF(Main!$B$36="No results",0,IF(ISBLANK(Main!$B40),0,(INDEX(Main!$U$22:$U$33,MATCH(Main!$C40,Main!$B$22:$B$33,0))+INDEX(Main!$U$22:$U$33,MATCH(Main!$D40,Main!$B$22:$B$33,0)))*Main!T$50))</f>
        <v>0</v>
      </c>
      <c r="W21" s="10">
        <f ca="1">IF(Main!$B$36="No results",0,IF(ISBLANK(Main!$B40),0,(INDEX(Main!$U$22:$U$33,MATCH(Main!$C40,Main!$B$22:$B$33,0))+INDEX(Main!$U$22:$U$33,MATCH(Main!$D40,Main!$B$22:$B$33,0)))*Main!U$50))</f>
        <v>0</v>
      </c>
      <c r="X21" s="10">
        <f ca="1">IF(Main!$B$36="No results",0,IF(ISBLANK(Main!$B40),0,(INDEX(Main!$U$22:$U$33,MATCH(Main!$C40,Main!$B$22:$B$33,0))+INDEX(Main!$U$22:$U$33,MATCH(Main!$D40,Main!$B$22:$B$33,0)))*Main!V$50))</f>
        <v>0</v>
      </c>
      <c r="Y21" s="10">
        <f ca="1">IF(Main!$B$36="No results",0,IF(ISBLANK(Main!$B40),0,(INDEX(Main!$U$22:$U$33,MATCH(Main!$C40,Main!$B$22:$B$33,0))+INDEX(Main!$U$22:$U$33,MATCH(Main!$D40,Main!$B$22:$B$33,0)))*Main!W$50))</f>
        <v>0</v>
      </c>
      <c r="Z21" s="10">
        <f ca="1">IF(Main!$B$36="No results",0,IF(ISBLANK(Main!$B40),0,(INDEX(Main!$U$22:$U$33,MATCH(Main!$C40,Main!$B$22:$B$33,0))+INDEX(Main!$U$22:$U$33,MATCH(Main!$D40,Main!$B$22:$B$33,0)))*Main!X$50))</f>
        <v>0</v>
      </c>
      <c r="AA21" s="10">
        <f ca="1">IF(Main!$B$36="No results",0,IF(ISBLANK(Main!$B40),0,(INDEX(Main!$U$22:$U$33,MATCH(Main!$C40,Main!$B$22:$B$33,0))+INDEX(Main!$U$22:$U$33,MATCH(Main!$D40,Main!$B$22:$B$33,0)))*Main!Y$50))</f>
        <v>0</v>
      </c>
      <c r="AB21" s="10">
        <f ca="1">IF(Main!$B$36="No results",0,IF(ISBLANK(Main!$B40),0,(INDEX(Main!$U$22:$U$33,MATCH(Main!$C40,Main!$B$22:$B$33,0))+INDEX(Main!$U$22:$U$33,MATCH(Main!$D40,Main!$B$22:$B$33,0)))*Main!Z$50))</f>
        <v>0</v>
      </c>
      <c r="AC21" s="10">
        <f ca="1">IF(Main!$B$36="No results",0,IF(ISBLANK(Main!$B40),0,(INDEX(Main!$U$22:$U$33,MATCH(Main!$C40,Main!$B$22:$B$33,0))+INDEX(Main!$U$22:$U$33,MATCH(Main!$D40,Main!$B$22:$B$33,0)))*Main!AA$50))</f>
        <v>0</v>
      </c>
      <c r="AD21" s="10">
        <f ca="1">IF(Main!$B$36="No results",0,IF(ISBLANK(Main!$B40),0,(INDEX(Main!$U$22:$U$33,MATCH(Main!$C40,Main!$B$22:$B$33,0))+INDEX(Main!$U$22:$U$33,MATCH(Main!$D40,Main!$B$22:$B$33,0)))*Main!AB$50))</f>
        <v>0</v>
      </c>
      <c r="AE21" s="10">
        <f ca="1">IF(Main!$B$36="No results",0,IF(ISBLANK(Main!$B40),0,(INDEX(Main!$U$22:$U$33,MATCH(Main!$C40,Main!$B$22:$B$33,0))+INDEX(Main!$U$22:$U$33,MATCH(Main!$D40,Main!$B$22:$B$33,0)))*Main!AC$50))</f>
        <v>0</v>
      </c>
      <c r="AF21" s="10">
        <f ca="1">IF(Main!$B$36="No results",0,IF(ISBLANK(Main!$B40),0,(INDEX(Main!$U$22:$U$33,MATCH(Main!$C40,Main!$B$22:$B$33,0))+INDEX(Main!$U$22:$U$33,MATCH(Main!$D40,Main!$B$22:$B$33,0)))*Main!AD$50))</f>
        <v>0</v>
      </c>
      <c r="AG21" s="10">
        <f ca="1">IF(Main!$B$36="No results",0,IF(ISBLANK(Main!$B40),0,(INDEX(Main!$U$22:$U$33,MATCH(Main!$C40,Main!$B$22:$B$33,0))+INDEX(Main!$U$22:$U$33,MATCH(Main!$D40,Main!$B$22:$B$33,0)))*Main!AE$50))</f>
        <v>0</v>
      </c>
      <c r="AH21" s="10">
        <f ca="1">IF(Main!$B$36="No results",0,IF(ISBLANK(Main!$B40),0,(INDEX(Main!$U$22:$U$33,MATCH(Main!$C40,Main!$B$22:$B$33,0))+INDEX(Main!$U$22:$U$33,MATCH(Main!$D40,Main!$B$22:$B$33,0)))*Main!AF$50))</f>
        <v>0</v>
      </c>
      <c r="AI21" s="10">
        <f ca="1">IF(Main!$B$36="No results",0,IF(ISBLANK(Main!$B40),0,(INDEX(Main!$U$22:$U$33,MATCH(Main!$C40,Main!$B$22:$B$33,0))+INDEX(Main!$U$22:$U$33,MATCH(Main!$D40,Main!$B$22:$B$33,0)))*Main!AG$50))</f>
        <v>0</v>
      </c>
      <c r="AJ21" s="10">
        <f ca="1">IF(Main!$B$36="No results",0,IF(ISBLANK(Main!$B40),0,(INDEX(Main!$U$22:$U$33,MATCH(Main!$C40,Main!$B$22:$B$33,0))+INDEX(Main!$U$22:$U$33,MATCH(Main!$D40,Main!$B$22:$B$33,0)))*Main!AH$50))</f>
        <v>0</v>
      </c>
      <c r="AL21" s="10">
        <f ca="1">IF(Main!$B$36="No results",0,IF(ISBLANK(Main!$B40),0,(INDEX(Main!$W$22:$W$33,MATCH(Main!$C40,Main!$B$22:$B$33,0))+INDEX(Main!$W$22:$W$33,MATCH(Main!$D40,Main!$B$22:$B$33,0)))*Main!C$52))</f>
        <v>0</v>
      </c>
      <c r="AM21" s="10">
        <f ca="1">IF(Main!$B$36="No results",0,IF(ISBLANK(Main!$B40),0,(INDEX(Main!$W$22:$W$33,MATCH(Main!$C40,Main!$B$22:$B$33,0))+INDEX(Main!$W$22:$W$33,MATCH(Main!$D40,Main!$B$22:$B$33,0)))*Main!D$52))</f>
        <v>0</v>
      </c>
      <c r="AN21" s="10">
        <f ca="1">IF(Main!$B$36="No results",0,IF(ISBLANK(Main!$B40),0,(INDEX(Main!$W$22:$W$33,MATCH(Main!$C40,Main!$B$22:$B$33,0))+INDEX(Main!$W$22:$W$33,MATCH(Main!$D40,Main!$B$22:$B$33,0)))*Main!E$52))</f>
        <v>0</v>
      </c>
      <c r="AO21" s="10">
        <f ca="1">IF(Main!$B$36="No results",0,IF(ISBLANK(Main!$B40),0,(INDEX(Main!$W$22:$W$33,MATCH(Main!$C40,Main!$B$22:$B$33,0))+INDEX(Main!$W$22:$W$33,MATCH(Main!$D40,Main!$B$22:$B$33,0)))*Main!F$52))</f>
        <v>0</v>
      </c>
      <c r="AP21" s="10">
        <f ca="1">IF(Main!$B$36="No results",0,IF(ISBLANK(Main!$B40),0,(INDEX(Main!$W$22:$W$33,MATCH(Main!$C40,Main!$B$22:$B$33,0))+INDEX(Main!$W$22:$W$33,MATCH(Main!$D40,Main!$B$22:$B$33,0)))*Main!G$52))</f>
        <v>0</v>
      </c>
      <c r="AQ21" s="10">
        <f ca="1">IF(Main!$B$36="No results",0,IF(ISBLANK(Main!$B40),0,(INDEX(Main!$W$22:$W$33,MATCH(Main!$C40,Main!$B$22:$B$33,0))+INDEX(Main!$W$22:$W$33,MATCH(Main!$D40,Main!$B$22:$B$33,0)))*Main!H$52))</f>
        <v>0</v>
      </c>
      <c r="AR21" s="10">
        <f ca="1">IF(Main!$B$36="No results",0,IF(ISBLANK(Main!$B40),0,(INDEX(Main!$W$22:$W$33,MATCH(Main!$C40,Main!$B$22:$B$33,0))+INDEX(Main!$W$22:$W$33,MATCH(Main!$D40,Main!$B$22:$B$33,0)))*Main!I$52))</f>
        <v>0</v>
      </c>
      <c r="AS21" s="10">
        <f ca="1">IF(Main!$B$36="No results",0,IF(ISBLANK(Main!$B40),0,(INDEX(Main!$W$22:$W$33,MATCH(Main!$C40,Main!$B$22:$B$33,0))+INDEX(Main!$W$22:$W$33,MATCH(Main!$D40,Main!$B$22:$B$33,0)))*Main!J$52))</f>
        <v>0</v>
      </c>
      <c r="AT21" s="10">
        <f ca="1">IF(Main!$B$36="No results",0,IF(ISBLANK(Main!$B40),0,(INDEX(Main!$W$22:$W$33,MATCH(Main!$C40,Main!$B$22:$B$33,0))+INDEX(Main!$W$22:$W$33,MATCH(Main!$D40,Main!$B$22:$B$33,0)))*Main!K$52))</f>
        <v>0</v>
      </c>
      <c r="AU21" s="10">
        <f ca="1">IF(Main!$B$36="No results",0,IF(ISBLANK(Main!$B40),0,(INDEX(Main!$W$22:$W$33,MATCH(Main!$C40,Main!$B$22:$B$33,0))+INDEX(Main!$W$22:$W$33,MATCH(Main!$D40,Main!$B$22:$B$33,0)))*Main!L$52))</f>
        <v>0</v>
      </c>
      <c r="AV21" s="10">
        <f ca="1">IF(Main!$B$36="No results",0,IF(ISBLANK(Main!$B40),0,(INDEX(Main!$W$22:$W$33,MATCH(Main!$C40,Main!$B$22:$B$33,0))+INDEX(Main!$W$22:$W$33,MATCH(Main!$D40,Main!$B$22:$B$33,0)))*Main!M$52))</f>
        <v>0</v>
      </c>
      <c r="AW21" s="10">
        <f ca="1">IF(Main!$B$36="No results",0,IF(ISBLANK(Main!$B40),0,(INDEX(Main!$W$22:$W$33,MATCH(Main!$C40,Main!$B$22:$B$33,0))+INDEX(Main!$W$22:$W$33,MATCH(Main!$D40,Main!$B$22:$B$33,0)))*Main!N$52))</f>
        <v>0</v>
      </c>
      <c r="AX21" s="10">
        <f ca="1">IF(Main!$B$36="No results",0,IF(ISBLANK(Main!$B40),0,(INDEX(Main!$W$22:$W$33,MATCH(Main!$C40,Main!$B$22:$B$33,0))+INDEX(Main!$W$22:$W$33,MATCH(Main!$D40,Main!$B$22:$B$33,0)))*Main!O$52))</f>
        <v>0</v>
      </c>
      <c r="AY21" s="10">
        <f ca="1">IF(Main!$B$36="No results",0,IF(ISBLANK(Main!$B40),0,(INDEX(Main!$W$22:$W$33,MATCH(Main!$C40,Main!$B$22:$B$33,0))+INDEX(Main!$W$22:$W$33,MATCH(Main!$D40,Main!$B$22:$B$33,0)))*Main!P$52))</f>
        <v>0</v>
      </c>
      <c r="AZ21" s="10">
        <f ca="1">IF(Main!$B$36="No results",0,IF(ISBLANK(Main!$B40),0,(INDEX(Main!$W$22:$W$33,MATCH(Main!$C40,Main!$B$22:$B$33,0))+INDEX(Main!$W$22:$W$33,MATCH(Main!$D40,Main!$B$22:$B$33,0)))*Main!Q$52))</f>
        <v>0</v>
      </c>
      <c r="BA21" s="10">
        <f ca="1">IF(Main!$B$36="No results",0,IF(ISBLANK(Main!$B40),0,(INDEX(Main!$W$22:$W$33,MATCH(Main!$C40,Main!$B$22:$B$33,0))+INDEX(Main!$W$22:$W$33,MATCH(Main!$D40,Main!$B$22:$B$33,0)))*Main!R$52))</f>
        <v>0</v>
      </c>
      <c r="BB21" s="10">
        <f ca="1">IF(Main!$B$36="No results",0,IF(ISBLANK(Main!$B40),0,(INDEX(Main!$W$22:$W$33,MATCH(Main!$C40,Main!$B$22:$B$33,0))+INDEX(Main!$W$22:$W$33,MATCH(Main!$D40,Main!$B$22:$B$33,0)))*Main!S$52))</f>
        <v>0</v>
      </c>
      <c r="BC21" s="10">
        <f ca="1">IF(Main!$B$36="No results",0,IF(ISBLANK(Main!$B40),0,(INDEX(Main!$W$22:$W$33,MATCH(Main!$C40,Main!$B$22:$B$33,0))+INDEX(Main!$W$22:$W$33,MATCH(Main!$D40,Main!$B$22:$B$33,0)))*Main!T$52))</f>
        <v>0</v>
      </c>
      <c r="BD21" s="10">
        <f ca="1">IF(Main!$B$36="No results",0,IF(ISBLANK(Main!$B40),0,(INDEX(Main!$W$22:$W$33,MATCH(Main!$C40,Main!$B$22:$B$33,0))+INDEX(Main!$W$22:$W$33,MATCH(Main!$D40,Main!$B$22:$B$33,0)))*Main!U$52))</f>
        <v>0</v>
      </c>
      <c r="BE21" s="10">
        <f ca="1">IF(Main!$B$36="No results",0,IF(ISBLANK(Main!$B40),0,(INDEX(Main!$W$22:$W$33,MATCH(Main!$C40,Main!$B$22:$B$33,0))+INDEX(Main!$W$22:$W$33,MATCH(Main!$D40,Main!$B$22:$B$33,0)))*Main!V$52))</f>
        <v>0</v>
      </c>
      <c r="BF21" s="10">
        <f ca="1">IF(Main!$B$36="No results",0,IF(ISBLANK(Main!$B40),0,(INDEX(Main!$W$22:$W$33,MATCH(Main!$C40,Main!$B$22:$B$33,0))+INDEX(Main!$W$22:$W$33,MATCH(Main!$D40,Main!$B$22:$B$33,0)))*Main!W$52))</f>
        <v>0</v>
      </c>
      <c r="BG21" s="10">
        <f ca="1">IF(Main!$B$36="No results",0,IF(ISBLANK(Main!$B40),0,(INDEX(Main!$W$22:$W$33,MATCH(Main!$C40,Main!$B$22:$B$33,0))+INDEX(Main!$W$22:$W$33,MATCH(Main!$D40,Main!$B$22:$B$33,0)))*Main!X$52))</f>
        <v>0</v>
      </c>
      <c r="BH21" s="10">
        <f ca="1">IF(Main!$B$36="No results",0,IF(ISBLANK(Main!$B40),0,(INDEX(Main!$W$22:$W$33,MATCH(Main!$C40,Main!$B$22:$B$33,0))+INDEX(Main!$W$22:$W$33,MATCH(Main!$D40,Main!$B$22:$B$33,0)))*Main!Y$52))</f>
        <v>0</v>
      </c>
      <c r="BI21" s="10">
        <f ca="1">IF(Main!$B$36="No results",0,IF(ISBLANK(Main!$B40),0,(INDEX(Main!$W$22:$W$33,MATCH(Main!$C40,Main!$B$22:$B$33,0))+INDEX(Main!$W$22:$W$33,MATCH(Main!$D40,Main!$B$22:$B$33,0)))*Main!Z$52))</f>
        <v>0</v>
      </c>
      <c r="BJ21" s="10">
        <f ca="1">IF(Main!$B$36="No results",0,IF(ISBLANK(Main!$B40),0,(INDEX(Main!$W$22:$W$33,MATCH(Main!$C40,Main!$B$22:$B$33,0))+INDEX(Main!$W$22:$W$33,MATCH(Main!$D40,Main!$B$22:$B$33,0)))*Main!AA$52))</f>
        <v>0</v>
      </c>
      <c r="BK21" s="10">
        <f ca="1">IF(Main!$B$36="No results",0,IF(ISBLANK(Main!$B40),0,(INDEX(Main!$W$22:$W$33,MATCH(Main!$C40,Main!$B$22:$B$33,0))+INDEX(Main!$W$22:$W$33,MATCH(Main!$D40,Main!$B$22:$B$33,0)))*Main!AB$52))</f>
        <v>0</v>
      </c>
      <c r="BL21" s="10">
        <f ca="1">IF(Main!$B$36="No results",0,IF(ISBLANK(Main!$B40),0,(INDEX(Main!$W$22:$W$33,MATCH(Main!$C40,Main!$B$22:$B$33,0))+INDEX(Main!$W$22:$W$33,MATCH(Main!$D40,Main!$B$22:$B$33,0)))*Main!AC$52))</f>
        <v>0</v>
      </c>
      <c r="BM21" s="10">
        <f ca="1">IF(Main!$B$36="No results",0,IF(ISBLANK(Main!$B40),0,(INDEX(Main!$W$22:$W$33,MATCH(Main!$C40,Main!$B$22:$B$33,0))+INDEX(Main!$W$22:$W$33,MATCH(Main!$D40,Main!$B$22:$B$33,0)))*Main!AD$52))</f>
        <v>0</v>
      </c>
      <c r="BN21" s="10">
        <f ca="1">IF(Main!$B$36="No results",0,IF(ISBLANK(Main!$B40),0,(INDEX(Main!$W$22:$W$33,MATCH(Main!$C40,Main!$B$22:$B$33,0))+INDEX(Main!$W$22:$W$33,MATCH(Main!$D40,Main!$B$22:$B$33,0)))*Main!AE$52))</f>
        <v>0</v>
      </c>
      <c r="BO21" s="10">
        <f ca="1">IF(Main!$B$36="No results",0,IF(ISBLANK(Main!$B40),0,(INDEX(Main!$W$22:$W$33,MATCH(Main!$C40,Main!$B$22:$B$33,0))+INDEX(Main!$W$22:$W$33,MATCH(Main!$D40,Main!$B$22:$B$33,0)))*Main!AF$52))</f>
        <v>0</v>
      </c>
      <c r="BP21" s="10">
        <f ca="1">IF(Main!$B$36="No results",0,IF(ISBLANK(Main!$B40),0,(INDEX(Main!$W$22:$W$33,MATCH(Main!$C40,Main!$B$22:$B$33,0))+INDEX(Main!$W$22:$W$33,MATCH(Main!$D40,Main!$B$22:$B$33,0)))*Main!AG$52))</f>
        <v>0</v>
      </c>
      <c r="BQ21" s="10">
        <f ca="1">IF(Main!$B$36="No results",0,IF(ISBLANK(Main!$B40),0,(INDEX(Main!$W$22:$W$33,MATCH(Main!$C40,Main!$B$22:$B$33,0))+INDEX(Main!$W$22:$W$33,MATCH(Main!$D40,Main!$B$22:$B$33,0)))*Main!AH$52))</f>
        <v>0</v>
      </c>
    </row>
    <row r="22" spans="2:69" x14ac:dyDescent="0.2">
      <c r="B22" s="8" t="s">
        <v>183</v>
      </c>
      <c r="C22" s="8"/>
      <c r="D22" s="8"/>
      <c r="E22" s="10">
        <f ca="1">IF(Main!$B$36="No results",0,IF(ISBLANK(Main!$B41),0,(INDEX(Main!$U$22:$U$33,MATCH(Main!$C41,Main!$B$22:$B$33,0))+INDEX(Main!$U$22:$U$33,MATCH(Main!$D41,Main!$B$22:$B$33,0)))*Main!C$50))</f>
        <v>0</v>
      </c>
      <c r="F22" s="10">
        <f ca="1">IF(Main!$B$36="No results",0,IF(ISBLANK(Main!$B41),0,(INDEX(Main!$U$22:$U$33,MATCH(Main!$C41,Main!$B$22:$B$33,0))+INDEX(Main!$U$22:$U$33,MATCH(Main!$D41,Main!$B$22:$B$33,0)))*Main!D$50))</f>
        <v>0</v>
      </c>
      <c r="G22" s="10">
        <f ca="1">IF(Main!$B$36="No results",0,IF(ISBLANK(Main!$B41),0,(INDEX(Main!$U$22:$U$33,MATCH(Main!$C41,Main!$B$22:$B$33,0))+INDEX(Main!$U$22:$U$33,MATCH(Main!$D41,Main!$B$22:$B$33,0)))*Main!E$50))</f>
        <v>0</v>
      </c>
      <c r="H22" s="10">
        <f ca="1">IF(Main!$B$36="No results",0,IF(ISBLANK(Main!$B41),0,(INDEX(Main!$U$22:$U$33,MATCH(Main!$C41,Main!$B$22:$B$33,0))+INDEX(Main!$U$22:$U$33,MATCH(Main!$D41,Main!$B$22:$B$33,0)))*Main!F$50))</f>
        <v>0</v>
      </c>
      <c r="I22" s="10">
        <f ca="1">IF(Main!$B$36="No results",0,IF(ISBLANK(Main!$B41),0,(INDEX(Main!$U$22:$U$33,MATCH(Main!$C41,Main!$B$22:$B$33,0))+INDEX(Main!$U$22:$U$33,MATCH(Main!$D41,Main!$B$22:$B$33,0)))*Main!G$50))</f>
        <v>0</v>
      </c>
      <c r="J22" s="10">
        <f ca="1">IF(Main!$B$36="No results",0,IF(ISBLANK(Main!$B41),0,(INDEX(Main!$U$22:$U$33,MATCH(Main!$C41,Main!$B$22:$B$33,0))+INDEX(Main!$U$22:$U$33,MATCH(Main!$D41,Main!$B$22:$B$33,0)))*Main!H$50))</f>
        <v>0</v>
      </c>
      <c r="K22" s="10">
        <f ca="1">IF(Main!$B$36="No results",0,IF(ISBLANK(Main!$B41),0,(INDEX(Main!$U$22:$U$33,MATCH(Main!$C41,Main!$B$22:$B$33,0))+INDEX(Main!$U$22:$U$33,MATCH(Main!$D41,Main!$B$22:$B$33,0)))*Main!I$50))</f>
        <v>0</v>
      </c>
      <c r="L22" s="10">
        <f ca="1">IF(Main!$B$36="No results",0,IF(ISBLANK(Main!$B41),0,(INDEX(Main!$U$22:$U$33,MATCH(Main!$C41,Main!$B$22:$B$33,0))+INDEX(Main!$U$22:$U$33,MATCH(Main!$D41,Main!$B$22:$B$33,0)))*Main!J$50))</f>
        <v>0</v>
      </c>
      <c r="M22" s="10">
        <f ca="1">IF(Main!$B$36="No results",0,IF(ISBLANK(Main!$B41),0,(INDEX(Main!$U$22:$U$33,MATCH(Main!$C41,Main!$B$22:$B$33,0))+INDEX(Main!$U$22:$U$33,MATCH(Main!$D41,Main!$B$22:$B$33,0)))*Main!K$50))</f>
        <v>0</v>
      </c>
      <c r="N22" s="10">
        <f ca="1">IF(Main!$B$36="No results",0,IF(ISBLANK(Main!$B41),0,(INDEX(Main!$U$22:$U$33,MATCH(Main!$C41,Main!$B$22:$B$33,0))+INDEX(Main!$U$22:$U$33,MATCH(Main!$D41,Main!$B$22:$B$33,0)))*Main!L$50))</f>
        <v>0</v>
      </c>
      <c r="O22" s="10">
        <f ca="1">IF(Main!$B$36="No results",0,IF(ISBLANK(Main!$B41),0,(INDEX(Main!$U$22:$U$33,MATCH(Main!$C41,Main!$B$22:$B$33,0))+INDEX(Main!$U$22:$U$33,MATCH(Main!$D41,Main!$B$22:$B$33,0)))*Main!M$50))</f>
        <v>0</v>
      </c>
      <c r="P22" s="10">
        <f ca="1">IF(Main!$B$36="No results",0,IF(ISBLANK(Main!$B41),0,(INDEX(Main!$U$22:$U$33,MATCH(Main!$C41,Main!$B$22:$B$33,0))+INDEX(Main!$U$22:$U$33,MATCH(Main!$D41,Main!$B$22:$B$33,0)))*Main!N$50))</f>
        <v>0</v>
      </c>
      <c r="Q22" s="10">
        <f ca="1">IF(Main!$B$36="No results",0,IF(ISBLANK(Main!$B41),0,(INDEX(Main!$U$22:$U$33,MATCH(Main!$C41,Main!$B$22:$B$33,0))+INDEX(Main!$U$22:$U$33,MATCH(Main!$D41,Main!$B$22:$B$33,0)))*Main!O$50))</f>
        <v>0</v>
      </c>
      <c r="R22" s="10">
        <f ca="1">IF(Main!$B$36="No results",0,IF(ISBLANK(Main!$B41),0,(INDEX(Main!$U$22:$U$33,MATCH(Main!$C41,Main!$B$22:$B$33,0))+INDEX(Main!$U$22:$U$33,MATCH(Main!$D41,Main!$B$22:$B$33,0)))*Main!P$50))</f>
        <v>0</v>
      </c>
      <c r="S22" s="10">
        <f ca="1">IF(Main!$B$36="No results",0,IF(ISBLANK(Main!$B41),0,(INDEX(Main!$U$22:$U$33,MATCH(Main!$C41,Main!$B$22:$B$33,0))+INDEX(Main!$U$22:$U$33,MATCH(Main!$D41,Main!$B$22:$B$33,0)))*Main!Q$50))</f>
        <v>0</v>
      </c>
      <c r="T22" s="10">
        <f ca="1">IF(Main!$B$36="No results",0,IF(ISBLANK(Main!$B41),0,(INDEX(Main!$U$22:$U$33,MATCH(Main!$C41,Main!$B$22:$B$33,0))+INDEX(Main!$U$22:$U$33,MATCH(Main!$D41,Main!$B$22:$B$33,0)))*Main!R$50))</f>
        <v>0</v>
      </c>
      <c r="U22" s="10">
        <f ca="1">IF(Main!$B$36="No results",0,IF(ISBLANK(Main!$B41),0,(INDEX(Main!$U$22:$U$33,MATCH(Main!$C41,Main!$B$22:$B$33,0))+INDEX(Main!$U$22:$U$33,MATCH(Main!$D41,Main!$B$22:$B$33,0)))*Main!S$50))</f>
        <v>0</v>
      </c>
      <c r="V22" s="10">
        <f ca="1">IF(Main!$B$36="No results",0,IF(ISBLANK(Main!$B41),0,(INDEX(Main!$U$22:$U$33,MATCH(Main!$C41,Main!$B$22:$B$33,0))+INDEX(Main!$U$22:$U$33,MATCH(Main!$D41,Main!$B$22:$B$33,0)))*Main!T$50))</f>
        <v>0</v>
      </c>
      <c r="W22" s="10">
        <f ca="1">IF(Main!$B$36="No results",0,IF(ISBLANK(Main!$B41),0,(INDEX(Main!$U$22:$U$33,MATCH(Main!$C41,Main!$B$22:$B$33,0))+INDEX(Main!$U$22:$U$33,MATCH(Main!$D41,Main!$B$22:$B$33,0)))*Main!U$50))</f>
        <v>0</v>
      </c>
      <c r="X22" s="10">
        <f ca="1">IF(Main!$B$36="No results",0,IF(ISBLANK(Main!$B41),0,(INDEX(Main!$U$22:$U$33,MATCH(Main!$C41,Main!$B$22:$B$33,0))+INDEX(Main!$U$22:$U$33,MATCH(Main!$D41,Main!$B$22:$B$33,0)))*Main!V$50))</f>
        <v>0</v>
      </c>
      <c r="Y22" s="10">
        <f ca="1">IF(Main!$B$36="No results",0,IF(ISBLANK(Main!$B41),0,(INDEX(Main!$U$22:$U$33,MATCH(Main!$C41,Main!$B$22:$B$33,0))+INDEX(Main!$U$22:$U$33,MATCH(Main!$D41,Main!$B$22:$B$33,0)))*Main!W$50))</f>
        <v>0</v>
      </c>
      <c r="Z22" s="10">
        <f ca="1">IF(Main!$B$36="No results",0,IF(ISBLANK(Main!$B41),0,(INDEX(Main!$U$22:$U$33,MATCH(Main!$C41,Main!$B$22:$B$33,0))+INDEX(Main!$U$22:$U$33,MATCH(Main!$D41,Main!$B$22:$B$33,0)))*Main!X$50))</f>
        <v>0</v>
      </c>
      <c r="AA22" s="10">
        <f ca="1">IF(Main!$B$36="No results",0,IF(ISBLANK(Main!$B41),0,(INDEX(Main!$U$22:$U$33,MATCH(Main!$C41,Main!$B$22:$B$33,0))+INDEX(Main!$U$22:$U$33,MATCH(Main!$D41,Main!$B$22:$B$33,0)))*Main!Y$50))</f>
        <v>0</v>
      </c>
      <c r="AB22" s="10">
        <f ca="1">IF(Main!$B$36="No results",0,IF(ISBLANK(Main!$B41),0,(INDEX(Main!$U$22:$U$33,MATCH(Main!$C41,Main!$B$22:$B$33,0))+INDEX(Main!$U$22:$U$33,MATCH(Main!$D41,Main!$B$22:$B$33,0)))*Main!Z$50))</f>
        <v>0</v>
      </c>
      <c r="AC22" s="10">
        <f ca="1">IF(Main!$B$36="No results",0,IF(ISBLANK(Main!$B41),0,(INDEX(Main!$U$22:$U$33,MATCH(Main!$C41,Main!$B$22:$B$33,0))+INDEX(Main!$U$22:$U$33,MATCH(Main!$D41,Main!$B$22:$B$33,0)))*Main!AA$50))</f>
        <v>0</v>
      </c>
      <c r="AD22" s="10">
        <f ca="1">IF(Main!$B$36="No results",0,IF(ISBLANK(Main!$B41),0,(INDEX(Main!$U$22:$U$33,MATCH(Main!$C41,Main!$B$22:$B$33,0))+INDEX(Main!$U$22:$U$33,MATCH(Main!$D41,Main!$B$22:$B$33,0)))*Main!AB$50))</f>
        <v>0</v>
      </c>
      <c r="AE22" s="10">
        <f ca="1">IF(Main!$B$36="No results",0,IF(ISBLANK(Main!$B41),0,(INDEX(Main!$U$22:$U$33,MATCH(Main!$C41,Main!$B$22:$B$33,0))+INDEX(Main!$U$22:$U$33,MATCH(Main!$D41,Main!$B$22:$B$33,0)))*Main!AC$50))</f>
        <v>0</v>
      </c>
      <c r="AF22" s="10">
        <f ca="1">IF(Main!$B$36="No results",0,IF(ISBLANK(Main!$B41),0,(INDEX(Main!$U$22:$U$33,MATCH(Main!$C41,Main!$B$22:$B$33,0))+INDEX(Main!$U$22:$U$33,MATCH(Main!$D41,Main!$B$22:$B$33,0)))*Main!AD$50))</f>
        <v>0</v>
      </c>
      <c r="AG22" s="10">
        <f ca="1">IF(Main!$B$36="No results",0,IF(ISBLANK(Main!$B41),0,(INDEX(Main!$U$22:$U$33,MATCH(Main!$C41,Main!$B$22:$B$33,0))+INDEX(Main!$U$22:$U$33,MATCH(Main!$D41,Main!$B$22:$B$33,0)))*Main!AE$50))</f>
        <v>0</v>
      </c>
      <c r="AH22" s="10">
        <f ca="1">IF(Main!$B$36="No results",0,IF(ISBLANK(Main!$B41),0,(INDEX(Main!$U$22:$U$33,MATCH(Main!$C41,Main!$B$22:$B$33,0))+INDEX(Main!$U$22:$U$33,MATCH(Main!$D41,Main!$B$22:$B$33,0)))*Main!AF$50))</f>
        <v>0</v>
      </c>
      <c r="AI22" s="10">
        <f ca="1">IF(Main!$B$36="No results",0,IF(ISBLANK(Main!$B41),0,(INDEX(Main!$U$22:$U$33,MATCH(Main!$C41,Main!$B$22:$B$33,0))+INDEX(Main!$U$22:$U$33,MATCH(Main!$D41,Main!$B$22:$B$33,0)))*Main!AG$50))</f>
        <v>0</v>
      </c>
      <c r="AJ22" s="10">
        <f ca="1">IF(Main!$B$36="No results",0,IF(ISBLANK(Main!$B41),0,(INDEX(Main!$U$22:$U$33,MATCH(Main!$C41,Main!$B$22:$B$33,0))+INDEX(Main!$U$22:$U$33,MATCH(Main!$D41,Main!$B$22:$B$33,0)))*Main!AH$50))</f>
        <v>0</v>
      </c>
      <c r="AL22" s="10">
        <f ca="1">IF(Main!$B$36="No results",0,IF(ISBLANK(Main!$B41),0,(INDEX(Main!$W$22:$W$33,MATCH(Main!$C41,Main!$B$22:$B$33,0))+INDEX(Main!$W$22:$W$33,MATCH(Main!$D41,Main!$B$22:$B$33,0)))*Main!C$52))</f>
        <v>0</v>
      </c>
      <c r="AM22" s="10">
        <f ca="1">IF(Main!$B$36="No results",0,IF(ISBLANK(Main!$B41),0,(INDEX(Main!$W$22:$W$33,MATCH(Main!$C41,Main!$B$22:$B$33,0))+INDEX(Main!$W$22:$W$33,MATCH(Main!$D41,Main!$B$22:$B$33,0)))*Main!D$52))</f>
        <v>0</v>
      </c>
      <c r="AN22" s="10">
        <f ca="1">IF(Main!$B$36="No results",0,IF(ISBLANK(Main!$B41),0,(INDEX(Main!$W$22:$W$33,MATCH(Main!$C41,Main!$B$22:$B$33,0))+INDEX(Main!$W$22:$W$33,MATCH(Main!$D41,Main!$B$22:$B$33,0)))*Main!E$52))</f>
        <v>0</v>
      </c>
      <c r="AO22" s="10">
        <f ca="1">IF(Main!$B$36="No results",0,IF(ISBLANK(Main!$B41),0,(INDEX(Main!$W$22:$W$33,MATCH(Main!$C41,Main!$B$22:$B$33,0))+INDEX(Main!$W$22:$W$33,MATCH(Main!$D41,Main!$B$22:$B$33,0)))*Main!F$52))</f>
        <v>0</v>
      </c>
      <c r="AP22" s="10">
        <f ca="1">IF(Main!$B$36="No results",0,IF(ISBLANK(Main!$B41),0,(INDEX(Main!$W$22:$W$33,MATCH(Main!$C41,Main!$B$22:$B$33,0))+INDEX(Main!$W$22:$W$33,MATCH(Main!$D41,Main!$B$22:$B$33,0)))*Main!G$52))</f>
        <v>0</v>
      </c>
      <c r="AQ22" s="10">
        <f ca="1">IF(Main!$B$36="No results",0,IF(ISBLANK(Main!$B41),0,(INDEX(Main!$W$22:$W$33,MATCH(Main!$C41,Main!$B$22:$B$33,0))+INDEX(Main!$W$22:$W$33,MATCH(Main!$D41,Main!$B$22:$B$33,0)))*Main!H$52))</f>
        <v>0</v>
      </c>
      <c r="AR22" s="10">
        <f ca="1">IF(Main!$B$36="No results",0,IF(ISBLANK(Main!$B41),0,(INDEX(Main!$W$22:$W$33,MATCH(Main!$C41,Main!$B$22:$B$33,0))+INDEX(Main!$W$22:$W$33,MATCH(Main!$D41,Main!$B$22:$B$33,0)))*Main!I$52))</f>
        <v>0</v>
      </c>
      <c r="AS22" s="10">
        <f ca="1">IF(Main!$B$36="No results",0,IF(ISBLANK(Main!$B41),0,(INDEX(Main!$W$22:$W$33,MATCH(Main!$C41,Main!$B$22:$B$33,0))+INDEX(Main!$W$22:$W$33,MATCH(Main!$D41,Main!$B$22:$B$33,0)))*Main!J$52))</f>
        <v>0</v>
      </c>
      <c r="AT22" s="10">
        <f ca="1">IF(Main!$B$36="No results",0,IF(ISBLANK(Main!$B41),0,(INDEX(Main!$W$22:$W$33,MATCH(Main!$C41,Main!$B$22:$B$33,0))+INDEX(Main!$W$22:$W$33,MATCH(Main!$D41,Main!$B$22:$B$33,0)))*Main!K$52))</f>
        <v>0</v>
      </c>
      <c r="AU22" s="10">
        <f ca="1">IF(Main!$B$36="No results",0,IF(ISBLANK(Main!$B41),0,(INDEX(Main!$W$22:$W$33,MATCH(Main!$C41,Main!$B$22:$B$33,0))+INDEX(Main!$W$22:$W$33,MATCH(Main!$D41,Main!$B$22:$B$33,0)))*Main!L$52))</f>
        <v>0</v>
      </c>
      <c r="AV22" s="10">
        <f ca="1">IF(Main!$B$36="No results",0,IF(ISBLANK(Main!$B41),0,(INDEX(Main!$W$22:$W$33,MATCH(Main!$C41,Main!$B$22:$B$33,0))+INDEX(Main!$W$22:$W$33,MATCH(Main!$D41,Main!$B$22:$B$33,0)))*Main!M$52))</f>
        <v>0</v>
      </c>
      <c r="AW22" s="10">
        <f ca="1">IF(Main!$B$36="No results",0,IF(ISBLANK(Main!$B41),0,(INDEX(Main!$W$22:$W$33,MATCH(Main!$C41,Main!$B$22:$B$33,0))+INDEX(Main!$W$22:$W$33,MATCH(Main!$D41,Main!$B$22:$B$33,0)))*Main!N$52))</f>
        <v>0</v>
      </c>
      <c r="AX22" s="10">
        <f ca="1">IF(Main!$B$36="No results",0,IF(ISBLANK(Main!$B41),0,(INDEX(Main!$W$22:$W$33,MATCH(Main!$C41,Main!$B$22:$B$33,0))+INDEX(Main!$W$22:$W$33,MATCH(Main!$D41,Main!$B$22:$B$33,0)))*Main!O$52))</f>
        <v>0</v>
      </c>
      <c r="AY22" s="10">
        <f ca="1">IF(Main!$B$36="No results",0,IF(ISBLANK(Main!$B41),0,(INDEX(Main!$W$22:$W$33,MATCH(Main!$C41,Main!$B$22:$B$33,0))+INDEX(Main!$W$22:$W$33,MATCH(Main!$D41,Main!$B$22:$B$33,0)))*Main!P$52))</f>
        <v>0</v>
      </c>
      <c r="AZ22" s="10">
        <f ca="1">IF(Main!$B$36="No results",0,IF(ISBLANK(Main!$B41),0,(INDEX(Main!$W$22:$W$33,MATCH(Main!$C41,Main!$B$22:$B$33,0))+INDEX(Main!$W$22:$W$33,MATCH(Main!$D41,Main!$B$22:$B$33,0)))*Main!Q$52))</f>
        <v>0</v>
      </c>
      <c r="BA22" s="10">
        <f ca="1">IF(Main!$B$36="No results",0,IF(ISBLANK(Main!$B41),0,(INDEX(Main!$W$22:$W$33,MATCH(Main!$C41,Main!$B$22:$B$33,0))+INDEX(Main!$W$22:$W$33,MATCH(Main!$D41,Main!$B$22:$B$33,0)))*Main!R$52))</f>
        <v>0</v>
      </c>
      <c r="BB22" s="10">
        <f ca="1">IF(Main!$B$36="No results",0,IF(ISBLANK(Main!$B41),0,(INDEX(Main!$W$22:$W$33,MATCH(Main!$C41,Main!$B$22:$B$33,0))+INDEX(Main!$W$22:$W$33,MATCH(Main!$D41,Main!$B$22:$B$33,0)))*Main!S$52))</f>
        <v>0</v>
      </c>
      <c r="BC22" s="10">
        <f ca="1">IF(Main!$B$36="No results",0,IF(ISBLANK(Main!$B41),0,(INDEX(Main!$W$22:$W$33,MATCH(Main!$C41,Main!$B$22:$B$33,0))+INDEX(Main!$W$22:$W$33,MATCH(Main!$D41,Main!$B$22:$B$33,0)))*Main!T$52))</f>
        <v>0</v>
      </c>
      <c r="BD22" s="10">
        <f ca="1">IF(Main!$B$36="No results",0,IF(ISBLANK(Main!$B41),0,(INDEX(Main!$W$22:$W$33,MATCH(Main!$C41,Main!$B$22:$B$33,0))+INDEX(Main!$W$22:$W$33,MATCH(Main!$D41,Main!$B$22:$B$33,0)))*Main!U$52))</f>
        <v>0</v>
      </c>
      <c r="BE22" s="10">
        <f ca="1">IF(Main!$B$36="No results",0,IF(ISBLANK(Main!$B41),0,(INDEX(Main!$W$22:$W$33,MATCH(Main!$C41,Main!$B$22:$B$33,0))+INDEX(Main!$W$22:$W$33,MATCH(Main!$D41,Main!$B$22:$B$33,0)))*Main!V$52))</f>
        <v>0</v>
      </c>
      <c r="BF22" s="10">
        <f ca="1">IF(Main!$B$36="No results",0,IF(ISBLANK(Main!$B41),0,(INDEX(Main!$W$22:$W$33,MATCH(Main!$C41,Main!$B$22:$B$33,0))+INDEX(Main!$W$22:$W$33,MATCH(Main!$D41,Main!$B$22:$B$33,0)))*Main!W$52))</f>
        <v>0</v>
      </c>
      <c r="BG22" s="10">
        <f ca="1">IF(Main!$B$36="No results",0,IF(ISBLANK(Main!$B41),0,(INDEX(Main!$W$22:$W$33,MATCH(Main!$C41,Main!$B$22:$B$33,0))+INDEX(Main!$W$22:$W$33,MATCH(Main!$D41,Main!$B$22:$B$33,0)))*Main!X$52))</f>
        <v>0</v>
      </c>
      <c r="BH22" s="10">
        <f ca="1">IF(Main!$B$36="No results",0,IF(ISBLANK(Main!$B41),0,(INDEX(Main!$W$22:$W$33,MATCH(Main!$C41,Main!$B$22:$B$33,0))+INDEX(Main!$W$22:$W$33,MATCH(Main!$D41,Main!$B$22:$B$33,0)))*Main!Y$52))</f>
        <v>0</v>
      </c>
      <c r="BI22" s="10">
        <f ca="1">IF(Main!$B$36="No results",0,IF(ISBLANK(Main!$B41),0,(INDEX(Main!$W$22:$W$33,MATCH(Main!$C41,Main!$B$22:$B$33,0))+INDEX(Main!$W$22:$W$33,MATCH(Main!$D41,Main!$B$22:$B$33,0)))*Main!Z$52))</f>
        <v>0</v>
      </c>
      <c r="BJ22" s="10">
        <f ca="1">IF(Main!$B$36="No results",0,IF(ISBLANK(Main!$B41),0,(INDEX(Main!$W$22:$W$33,MATCH(Main!$C41,Main!$B$22:$B$33,0))+INDEX(Main!$W$22:$W$33,MATCH(Main!$D41,Main!$B$22:$B$33,0)))*Main!AA$52))</f>
        <v>0</v>
      </c>
      <c r="BK22" s="10">
        <f ca="1">IF(Main!$B$36="No results",0,IF(ISBLANK(Main!$B41),0,(INDEX(Main!$W$22:$W$33,MATCH(Main!$C41,Main!$B$22:$B$33,0))+INDEX(Main!$W$22:$W$33,MATCH(Main!$D41,Main!$B$22:$B$33,0)))*Main!AB$52))</f>
        <v>0</v>
      </c>
      <c r="BL22" s="10">
        <f ca="1">IF(Main!$B$36="No results",0,IF(ISBLANK(Main!$B41),0,(INDEX(Main!$W$22:$W$33,MATCH(Main!$C41,Main!$B$22:$B$33,0))+INDEX(Main!$W$22:$W$33,MATCH(Main!$D41,Main!$B$22:$B$33,0)))*Main!AC$52))</f>
        <v>0</v>
      </c>
      <c r="BM22" s="10">
        <f ca="1">IF(Main!$B$36="No results",0,IF(ISBLANK(Main!$B41),0,(INDEX(Main!$W$22:$W$33,MATCH(Main!$C41,Main!$B$22:$B$33,0))+INDEX(Main!$W$22:$W$33,MATCH(Main!$D41,Main!$B$22:$B$33,0)))*Main!AD$52))</f>
        <v>0</v>
      </c>
      <c r="BN22" s="10">
        <f ca="1">IF(Main!$B$36="No results",0,IF(ISBLANK(Main!$B41),0,(INDEX(Main!$W$22:$W$33,MATCH(Main!$C41,Main!$B$22:$B$33,0))+INDEX(Main!$W$22:$W$33,MATCH(Main!$D41,Main!$B$22:$B$33,0)))*Main!AE$52))</f>
        <v>0</v>
      </c>
      <c r="BO22" s="10">
        <f ca="1">IF(Main!$B$36="No results",0,IF(ISBLANK(Main!$B41),0,(INDEX(Main!$W$22:$W$33,MATCH(Main!$C41,Main!$B$22:$B$33,0))+INDEX(Main!$W$22:$W$33,MATCH(Main!$D41,Main!$B$22:$B$33,0)))*Main!AF$52))</f>
        <v>0</v>
      </c>
      <c r="BP22" s="10">
        <f ca="1">IF(Main!$B$36="No results",0,IF(ISBLANK(Main!$B41),0,(INDEX(Main!$W$22:$W$33,MATCH(Main!$C41,Main!$B$22:$B$33,0))+INDEX(Main!$W$22:$W$33,MATCH(Main!$D41,Main!$B$22:$B$33,0)))*Main!AG$52))</f>
        <v>0</v>
      </c>
      <c r="BQ22" s="10">
        <f ca="1">IF(Main!$B$36="No results",0,IF(ISBLANK(Main!$B41),0,(INDEX(Main!$W$22:$W$33,MATCH(Main!$C41,Main!$B$22:$B$33,0))+INDEX(Main!$W$22:$W$33,MATCH(Main!$D41,Main!$B$22:$B$33,0)))*Main!AH$52))</f>
        <v>0</v>
      </c>
    </row>
    <row r="23" spans="2:69" x14ac:dyDescent="0.2">
      <c r="B23" s="8" t="s">
        <v>184</v>
      </c>
      <c r="C23" s="8"/>
      <c r="D23" s="8"/>
      <c r="E23" s="10">
        <f ca="1">IF(Main!$B$36="No results",0,IF(ISBLANK(Main!$B42),0,(INDEX(Main!$U$22:$U$33,MATCH(Main!$C42,Main!$B$22:$B$33,0))+INDEX(Main!$U$22:$U$33,MATCH(Main!$D42,Main!$B$22:$B$33,0)))*Main!C$50))</f>
        <v>0</v>
      </c>
      <c r="F23" s="10">
        <f ca="1">IF(Main!$B$36="No results",0,IF(ISBLANK(Main!$B42),0,(INDEX(Main!$U$22:$U$33,MATCH(Main!$C42,Main!$B$22:$B$33,0))+INDEX(Main!$U$22:$U$33,MATCH(Main!$D42,Main!$B$22:$B$33,0)))*Main!D$50))</f>
        <v>0</v>
      </c>
      <c r="G23" s="10">
        <f ca="1">IF(Main!$B$36="No results",0,IF(ISBLANK(Main!$B42),0,(INDEX(Main!$U$22:$U$33,MATCH(Main!$C42,Main!$B$22:$B$33,0))+INDEX(Main!$U$22:$U$33,MATCH(Main!$D42,Main!$B$22:$B$33,0)))*Main!E$50))</f>
        <v>0</v>
      </c>
      <c r="H23" s="10">
        <f ca="1">IF(Main!$B$36="No results",0,IF(ISBLANK(Main!$B42),0,(INDEX(Main!$U$22:$U$33,MATCH(Main!$C42,Main!$B$22:$B$33,0))+INDEX(Main!$U$22:$U$33,MATCH(Main!$D42,Main!$B$22:$B$33,0)))*Main!F$50))</f>
        <v>0</v>
      </c>
      <c r="I23" s="10">
        <f ca="1">IF(Main!$B$36="No results",0,IF(ISBLANK(Main!$B42),0,(INDEX(Main!$U$22:$U$33,MATCH(Main!$C42,Main!$B$22:$B$33,0))+INDEX(Main!$U$22:$U$33,MATCH(Main!$D42,Main!$B$22:$B$33,0)))*Main!G$50))</f>
        <v>0</v>
      </c>
      <c r="J23" s="10">
        <f ca="1">IF(Main!$B$36="No results",0,IF(ISBLANK(Main!$B42),0,(INDEX(Main!$U$22:$U$33,MATCH(Main!$C42,Main!$B$22:$B$33,0))+INDEX(Main!$U$22:$U$33,MATCH(Main!$D42,Main!$B$22:$B$33,0)))*Main!H$50))</f>
        <v>0</v>
      </c>
      <c r="K23" s="10">
        <f ca="1">IF(Main!$B$36="No results",0,IF(ISBLANK(Main!$B42),0,(INDEX(Main!$U$22:$U$33,MATCH(Main!$C42,Main!$B$22:$B$33,0))+INDEX(Main!$U$22:$U$33,MATCH(Main!$D42,Main!$B$22:$B$33,0)))*Main!I$50))</f>
        <v>0</v>
      </c>
      <c r="L23" s="10">
        <f ca="1">IF(Main!$B$36="No results",0,IF(ISBLANK(Main!$B42),0,(INDEX(Main!$U$22:$U$33,MATCH(Main!$C42,Main!$B$22:$B$33,0))+INDEX(Main!$U$22:$U$33,MATCH(Main!$D42,Main!$B$22:$B$33,0)))*Main!J$50))</f>
        <v>0</v>
      </c>
      <c r="M23" s="10">
        <f ca="1">IF(Main!$B$36="No results",0,IF(ISBLANK(Main!$B42),0,(INDEX(Main!$U$22:$U$33,MATCH(Main!$C42,Main!$B$22:$B$33,0))+INDEX(Main!$U$22:$U$33,MATCH(Main!$D42,Main!$B$22:$B$33,0)))*Main!K$50))</f>
        <v>0</v>
      </c>
      <c r="N23" s="10">
        <f ca="1">IF(Main!$B$36="No results",0,IF(ISBLANK(Main!$B42),0,(INDEX(Main!$U$22:$U$33,MATCH(Main!$C42,Main!$B$22:$B$33,0))+INDEX(Main!$U$22:$U$33,MATCH(Main!$D42,Main!$B$22:$B$33,0)))*Main!L$50))</f>
        <v>0</v>
      </c>
      <c r="O23" s="10">
        <f ca="1">IF(Main!$B$36="No results",0,IF(ISBLANK(Main!$B42),0,(INDEX(Main!$U$22:$U$33,MATCH(Main!$C42,Main!$B$22:$B$33,0))+INDEX(Main!$U$22:$U$33,MATCH(Main!$D42,Main!$B$22:$B$33,0)))*Main!M$50))</f>
        <v>0</v>
      </c>
      <c r="P23" s="10">
        <f ca="1">IF(Main!$B$36="No results",0,IF(ISBLANK(Main!$B42),0,(INDEX(Main!$U$22:$U$33,MATCH(Main!$C42,Main!$B$22:$B$33,0))+INDEX(Main!$U$22:$U$33,MATCH(Main!$D42,Main!$B$22:$B$33,0)))*Main!N$50))</f>
        <v>0</v>
      </c>
      <c r="Q23" s="10">
        <f ca="1">IF(Main!$B$36="No results",0,IF(ISBLANK(Main!$B42),0,(INDEX(Main!$U$22:$U$33,MATCH(Main!$C42,Main!$B$22:$B$33,0))+INDEX(Main!$U$22:$U$33,MATCH(Main!$D42,Main!$B$22:$B$33,0)))*Main!O$50))</f>
        <v>0</v>
      </c>
      <c r="R23" s="10">
        <f ca="1">IF(Main!$B$36="No results",0,IF(ISBLANK(Main!$B42),0,(INDEX(Main!$U$22:$U$33,MATCH(Main!$C42,Main!$B$22:$B$33,0))+INDEX(Main!$U$22:$U$33,MATCH(Main!$D42,Main!$B$22:$B$33,0)))*Main!P$50))</f>
        <v>0</v>
      </c>
      <c r="S23" s="10">
        <f ca="1">IF(Main!$B$36="No results",0,IF(ISBLANK(Main!$B42),0,(INDEX(Main!$U$22:$U$33,MATCH(Main!$C42,Main!$B$22:$B$33,0))+INDEX(Main!$U$22:$U$33,MATCH(Main!$D42,Main!$B$22:$B$33,0)))*Main!Q$50))</f>
        <v>0</v>
      </c>
      <c r="T23" s="10">
        <f ca="1">IF(Main!$B$36="No results",0,IF(ISBLANK(Main!$B42),0,(INDEX(Main!$U$22:$U$33,MATCH(Main!$C42,Main!$B$22:$B$33,0))+INDEX(Main!$U$22:$U$33,MATCH(Main!$D42,Main!$B$22:$B$33,0)))*Main!R$50))</f>
        <v>0</v>
      </c>
      <c r="U23" s="10">
        <f ca="1">IF(Main!$B$36="No results",0,IF(ISBLANK(Main!$B42),0,(INDEX(Main!$U$22:$U$33,MATCH(Main!$C42,Main!$B$22:$B$33,0))+INDEX(Main!$U$22:$U$33,MATCH(Main!$D42,Main!$B$22:$B$33,0)))*Main!S$50))</f>
        <v>0</v>
      </c>
      <c r="V23" s="10">
        <f ca="1">IF(Main!$B$36="No results",0,IF(ISBLANK(Main!$B42),0,(INDEX(Main!$U$22:$U$33,MATCH(Main!$C42,Main!$B$22:$B$33,0))+INDEX(Main!$U$22:$U$33,MATCH(Main!$D42,Main!$B$22:$B$33,0)))*Main!T$50))</f>
        <v>0</v>
      </c>
      <c r="W23" s="10">
        <f ca="1">IF(Main!$B$36="No results",0,IF(ISBLANK(Main!$B42),0,(INDEX(Main!$U$22:$U$33,MATCH(Main!$C42,Main!$B$22:$B$33,0))+INDEX(Main!$U$22:$U$33,MATCH(Main!$D42,Main!$B$22:$B$33,0)))*Main!U$50))</f>
        <v>0</v>
      </c>
      <c r="X23" s="10">
        <f ca="1">IF(Main!$B$36="No results",0,IF(ISBLANK(Main!$B42),0,(INDEX(Main!$U$22:$U$33,MATCH(Main!$C42,Main!$B$22:$B$33,0))+INDEX(Main!$U$22:$U$33,MATCH(Main!$D42,Main!$B$22:$B$33,0)))*Main!V$50))</f>
        <v>0</v>
      </c>
      <c r="Y23" s="10">
        <f ca="1">IF(Main!$B$36="No results",0,IF(ISBLANK(Main!$B42),0,(INDEX(Main!$U$22:$U$33,MATCH(Main!$C42,Main!$B$22:$B$33,0))+INDEX(Main!$U$22:$U$33,MATCH(Main!$D42,Main!$B$22:$B$33,0)))*Main!W$50))</f>
        <v>0</v>
      </c>
      <c r="Z23" s="10">
        <f ca="1">IF(Main!$B$36="No results",0,IF(ISBLANK(Main!$B42),0,(INDEX(Main!$U$22:$U$33,MATCH(Main!$C42,Main!$B$22:$B$33,0))+INDEX(Main!$U$22:$U$33,MATCH(Main!$D42,Main!$B$22:$B$33,0)))*Main!X$50))</f>
        <v>0</v>
      </c>
      <c r="AA23" s="10">
        <f ca="1">IF(Main!$B$36="No results",0,IF(ISBLANK(Main!$B42),0,(INDEX(Main!$U$22:$U$33,MATCH(Main!$C42,Main!$B$22:$B$33,0))+INDEX(Main!$U$22:$U$33,MATCH(Main!$D42,Main!$B$22:$B$33,0)))*Main!Y$50))</f>
        <v>0</v>
      </c>
      <c r="AB23" s="10">
        <f ca="1">IF(Main!$B$36="No results",0,IF(ISBLANK(Main!$B42),0,(INDEX(Main!$U$22:$U$33,MATCH(Main!$C42,Main!$B$22:$B$33,0))+INDEX(Main!$U$22:$U$33,MATCH(Main!$D42,Main!$B$22:$B$33,0)))*Main!Z$50))</f>
        <v>0</v>
      </c>
      <c r="AC23" s="10">
        <f ca="1">IF(Main!$B$36="No results",0,IF(ISBLANK(Main!$B42),0,(INDEX(Main!$U$22:$U$33,MATCH(Main!$C42,Main!$B$22:$B$33,0))+INDEX(Main!$U$22:$U$33,MATCH(Main!$D42,Main!$B$22:$B$33,0)))*Main!AA$50))</f>
        <v>0</v>
      </c>
      <c r="AD23" s="10">
        <f ca="1">IF(Main!$B$36="No results",0,IF(ISBLANK(Main!$B42),0,(INDEX(Main!$U$22:$U$33,MATCH(Main!$C42,Main!$B$22:$B$33,0))+INDEX(Main!$U$22:$U$33,MATCH(Main!$D42,Main!$B$22:$B$33,0)))*Main!AB$50))</f>
        <v>0</v>
      </c>
      <c r="AE23" s="10">
        <f ca="1">IF(Main!$B$36="No results",0,IF(ISBLANK(Main!$B42),0,(INDEX(Main!$U$22:$U$33,MATCH(Main!$C42,Main!$B$22:$B$33,0))+INDEX(Main!$U$22:$U$33,MATCH(Main!$D42,Main!$B$22:$B$33,0)))*Main!AC$50))</f>
        <v>0</v>
      </c>
      <c r="AF23" s="10">
        <f ca="1">IF(Main!$B$36="No results",0,IF(ISBLANK(Main!$B42),0,(INDEX(Main!$U$22:$U$33,MATCH(Main!$C42,Main!$B$22:$B$33,0))+INDEX(Main!$U$22:$U$33,MATCH(Main!$D42,Main!$B$22:$B$33,0)))*Main!AD$50))</f>
        <v>0</v>
      </c>
      <c r="AG23" s="10">
        <f ca="1">IF(Main!$B$36="No results",0,IF(ISBLANK(Main!$B42),0,(INDEX(Main!$U$22:$U$33,MATCH(Main!$C42,Main!$B$22:$B$33,0))+INDEX(Main!$U$22:$U$33,MATCH(Main!$D42,Main!$B$22:$B$33,0)))*Main!AE$50))</f>
        <v>0</v>
      </c>
      <c r="AH23" s="10">
        <f ca="1">IF(Main!$B$36="No results",0,IF(ISBLANK(Main!$B42),0,(INDEX(Main!$U$22:$U$33,MATCH(Main!$C42,Main!$B$22:$B$33,0))+INDEX(Main!$U$22:$U$33,MATCH(Main!$D42,Main!$B$22:$B$33,0)))*Main!AF$50))</f>
        <v>0</v>
      </c>
      <c r="AI23" s="10">
        <f ca="1">IF(Main!$B$36="No results",0,IF(ISBLANK(Main!$B42),0,(INDEX(Main!$U$22:$U$33,MATCH(Main!$C42,Main!$B$22:$B$33,0))+INDEX(Main!$U$22:$U$33,MATCH(Main!$D42,Main!$B$22:$B$33,0)))*Main!AG$50))</f>
        <v>0</v>
      </c>
      <c r="AJ23" s="10">
        <f ca="1">IF(Main!$B$36="No results",0,IF(ISBLANK(Main!$B42),0,(INDEX(Main!$U$22:$U$33,MATCH(Main!$C42,Main!$B$22:$B$33,0))+INDEX(Main!$U$22:$U$33,MATCH(Main!$D42,Main!$B$22:$B$33,0)))*Main!AH$50))</f>
        <v>0</v>
      </c>
      <c r="AL23" s="10">
        <f ca="1">IF(Main!$B$36="No results",0,IF(ISBLANK(Main!$B42),0,(INDEX(Main!$W$22:$W$33,MATCH(Main!$C42,Main!$B$22:$B$33,0))+INDEX(Main!$W$22:$W$33,MATCH(Main!$D42,Main!$B$22:$B$33,0)))*Main!C$52))</f>
        <v>0</v>
      </c>
      <c r="AM23" s="10">
        <f ca="1">IF(Main!$B$36="No results",0,IF(ISBLANK(Main!$B42),0,(INDEX(Main!$W$22:$W$33,MATCH(Main!$C42,Main!$B$22:$B$33,0))+INDEX(Main!$W$22:$W$33,MATCH(Main!$D42,Main!$B$22:$B$33,0)))*Main!D$52))</f>
        <v>0</v>
      </c>
      <c r="AN23" s="10">
        <f ca="1">IF(Main!$B$36="No results",0,IF(ISBLANK(Main!$B42),0,(INDEX(Main!$W$22:$W$33,MATCH(Main!$C42,Main!$B$22:$B$33,0))+INDEX(Main!$W$22:$W$33,MATCH(Main!$D42,Main!$B$22:$B$33,0)))*Main!E$52))</f>
        <v>0</v>
      </c>
      <c r="AO23" s="10">
        <f ca="1">IF(Main!$B$36="No results",0,IF(ISBLANK(Main!$B42),0,(INDEX(Main!$W$22:$W$33,MATCH(Main!$C42,Main!$B$22:$B$33,0))+INDEX(Main!$W$22:$W$33,MATCH(Main!$D42,Main!$B$22:$B$33,0)))*Main!F$52))</f>
        <v>0</v>
      </c>
      <c r="AP23" s="10">
        <f ca="1">IF(Main!$B$36="No results",0,IF(ISBLANK(Main!$B42),0,(INDEX(Main!$W$22:$W$33,MATCH(Main!$C42,Main!$B$22:$B$33,0))+INDEX(Main!$W$22:$W$33,MATCH(Main!$D42,Main!$B$22:$B$33,0)))*Main!G$52))</f>
        <v>0</v>
      </c>
      <c r="AQ23" s="10">
        <f ca="1">IF(Main!$B$36="No results",0,IF(ISBLANK(Main!$B42),0,(INDEX(Main!$W$22:$W$33,MATCH(Main!$C42,Main!$B$22:$B$33,0))+INDEX(Main!$W$22:$W$33,MATCH(Main!$D42,Main!$B$22:$B$33,0)))*Main!H$52))</f>
        <v>0</v>
      </c>
      <c r="AR23" s="10">
        <f ca="1">IF(Main!$B$36="No results",0,IF(ISBLANK(Main!$B42),0,(INDEX(Main!$W$22:$W$33,MATCH(Main!$C42,Main!$B$22:$B$33,0))+INDEX(Main!$W$22:$W$33,MATCH(Main!$D42,Main!$B$22:$B$33,0)))*Main!I$52))</f>
        <v>0</v>
      </c>
      <c r="AS23" s="10">
        <f ca="1">IF(Main!$B$36="No results",0,IF(ISBLANK(Main!$B42),0,(INDEX(Main!$W$22:$W$33,MATCH(Main!$C42,Main!$B$22:$B$33,0))+INDEX(Main!$W$22:$W$33,MATCH(Main!$D42,Main!$B$22:$B$33,0)))*Main!J$52))</f>
        <v>0</v>
      </c>
      <c r="AT23" s="10">
        <f ca="1">IF(Main!$B$36="No results",0,IF(ISBLANK(Main!$B42),0,(INDEX(Main!$W$22:$W$33,MATCH(Main!$C42,Main!$B$22:$B$33,0))+INDEX(Main!$W$22:$W$33,MATCH(Main!$D42,Main!$B$22:$B$33,0)))*Main!K$52))</f>
        <v>0</v>
      </c>
      <c r="AU23" s="10">
        <f ca="1">IF(Main!$B$36="No results",0,IF(ISBLANK(Main!$B42),0,(INDEX(Main!$W$22:$W$33,MATCH(Main!$C42,Main!$B$22:$B$33,0))+INDEX(Main!$W$22:$W$33,MATCH(Main!$D42,Main!$B$22:$B$33,0)))*Main!L$52))</f>
        <v>0</v>
      </c>
      <c r="AV23" s="10">
        <f ca="1">IF(Main!$B$36="No results",0,IF(ISBLANK(Main!$B42),0,(INDEX(Main!$W$22:$W$33,MATCH(Main!$C42,Main!$B$22:$B$33,0))+INDEX(Main!$W$22:$W$33,MATCH(Main!$D42,Main!$B$22:$B$33,0)))*Main!M$52))</f>
        <v>0</v>
      </c>
      <c r="AW23" s="10">
        <f ca="1">IF(Main!$B$36="No results",0,IF(ISBLANK(Main!$B42),0,(INDEX(Main!$W$22:$W$33,MATCH(Main!$C42,Main!$B$22:$B$33,0))+INDEX(Main!$W$22:$W$33,MATCH(Main!$D42,Main!$B$22:$B$33,0)))*Main!N$52))</f>
        <v>0</v>
      </c>
      <c r="AX23" s="10">
        <f ca="1">IF(Main!$B$36="No results",0,IF(ISBLANK(Main!$B42),0,(INDEX(Main!$W$22:$W$33,MATCH(Main!$C42,Main!$B$22:$B$33,0))+INDEX(Main!$W$22:$W$33,MATCH(Main!$D42,Main!$B$22:$B$33,0)))*Main!O$52))</f>
        <v>0</v>
      </c>
      <c r="AY23" s="10">
        <f ca="1">IF(Main!$B$36="No results",0,IF(ISBLANK(Main!$B42),0,(INDEX(Main!$W$22:$W$33,MATCH(Main!$C42,Main!$B$22:$B$33,0))+INDEX(Main!$W$22:$W$33,MATCH(Main!$D42,Main!$B$22:$B$33,0)))*Main!P$52))</f>
        <v>0</v>
      </c>
      <c r="AZ23" s="10">
        <f ca="1">IF(Main!$B$36="No results",0,IF(ISBLANK(Main!$B42),0,(INDEX(Main!$W$22:$W$33,MATCH(Main!$C42,Main!$B$22:$B$33,0))+INDEX(Main!$W$22:$W$33,MATCH(Main!$D42,Main!$B$22:$B$33,0)))*Main!Q$52))</f>
        <v>0</v>
      </c>
      <c r="BA23" s="10">
        <f ca="1">IF(Main!$B$36="No results",0,IF(ISBLANK(Main!$B42),0,(INDEX(Main!$W$22:$W$33,MATCH(Main!$C42,Main!$B$22:$B$33,0))+INDEX(Main!$W$22:$W$33,MATCH(Main!$D42,Main!$B$22:$B$33,0)))*Main!R$52))</f>
        <v>0</v>
      </c>
      <c r="BB23" s="10">
        <f ca="1">IF(Main!$B$36="No results",0,IF(ISBLANK(Main!$B42),0,(INDEX(Main!$W$22:$W$33,MATCH(Main!$C42,Main!$B$22:$B$33,0))+INDEX(Main!$W$22:$W$33,MATCH(Main!$D42,Main!$B$22:$B$33,0)))*Main!S$52))</f>
        <v>0</v>
      </c>
      <c r="BC23" s="10">
        <f ca="1">IF(Main!$B$36="No results",0,IF(ISBLANK(Main!$B42),0,(INDEX(Main!$W$22:$W$33,MATCH(Main!$C42,Main!$B$22:$B$33,0))+INDEX(Main!$W$22:$W$33,MATCH(Main!$D42,Main!$B$22:$B$33,0)))*Main!T$52))</f>
        <v>0</v>
      </c>
      <c r="BD23" s="10">
        <f ca="1">IF(Main!$B$36="No results",0,IF(ISBLANK(Main!$B42),0,(INDEX(Main!$W$22:$W$33,MATCH(Main!$C42,Main!$B$22:$B$33,0))+INDEX(Main!$W$22:$W$33,MATCH(Main!$D42,Main!$B$22:$B$33,0)))*Main!U$52))</f>
        <v>0</v>
      </c>
      <c r="BE23" s="10">
        <f ca="1">IF(Main!$B$36="No results",0,IF(ISBLANK(Main!$B42),0,(INDEX(Main!$W$22:$W$33,MATCH(Main!$C42,Main!$B$22:$B$33,0))+INDEX(Main!$W$22:$W$33,MATCH(Main!$D42,Main!$B$22:$B$33,0)))*Main!V$52))</f>
        <v>0</v>
      </c>
      <c r="BF23" s="10">
        <f ca="1">IF(Main!$B$36="No results",0,IF(ISBLANK(Main!$B42),0,(INDEX(Main!$W$22:$W$33,MATCH(Main!$C42,Main!$B$22:$B$33,0))+INDEX(Main!$W$22:$W$33,MATCH(Main!$D42,Main!$B$22:$B$33,0)))*Main!W$52))</f>
        <v>0</v>
      </c>
      <c r="BG23" s="10">
        <f ca="1">IF(Main!$B$36="No results",0,IF(ISBLANK(Main!$B42),0,(INDEX(Main!$W$22:$W$33,MATCH(Main!$C42,Main!$B$22:$B$33,0))+INDEX(Main!$W$22:$W$33,MATCH(Main!$D42,Main!$B$22:$B$33,0)))*Main!X$52))</f>
        <v>0</v>
      </c>
      <c r="BH23" s="10">
        <f ca="1">IF(Main!$B$36="No results",0,IF(ISBLANK(Main!$B42),0,(INDEX(Main!$W$22:$W$33,MATCH(Main!$C42,Main!$B$22:$B$33,0))+INDEX(Main!$W$22:$W$33,MATCH(Main!$D42,Main!$B$22:$B$33,0)))*Main!Y$52))</f>
        <v>0</v>
      </c>
      <c r="BI23" s="10">
        <f ca="1">IF(Main!$B$36="No results",0,IF(ISBLANK(Main!$B42),0,(INDEX(Main!$W$22:$W$33,MATCH(Main!$C42,Main!$B$22:$B$33,0))+INDEX(Main!$W$22:$W$33,MATCH(Main!$D42,Main!$B$22:$B$33,0)))*Main!Z$52))</f>
        <v>0</v>
      </c>
      <c r="BJ23" s="10">
        <f ca="1">IF(Main!$B$36="No results",0,IF(ISBLANK(Main!$B42),0,(INDEX(Main!$W$22:$W$33,MATCH(Main!$C42,Main!$B$22:$B$33,0))+INDEX(Main!$W$22:$W$33,MATCH(Main!$D42,Main!$B$22:$B$33,0)))*Main!AA$52))</f>
        <v>0</v>
      </c>
      <c r="BK23" s="10">
        <f ca="1">IF(Main!$B$36="No results",0,IF(ISBLANK(Main!$B42),0,(INDEX(Main!$W$22:$W$33,MATCH(Main!$C42,Main!$B$22:$B$33,0))+INDEX(Main!$W$22:$W$33,MATCH(Main!$D42,Main!$B$22:$B$33,0)))*Main!AB$52))</f>
        <v>0</v>
      </c>
      <c r="BL23" s="10">
        <f ca="1">IF(Main!$B$36="No results",0,IF(ISBLANK(Main!$B42),0,(INDEX(Main!$W$22:$W$33,MATCH(Main!$C42,Main!$B$22:$B$33,0))+INDEX(Main!$W$22:$W$33,MATCH(Main!$D42,Main!$B$22:$B$33,0)))*Main!AC$52))</f>
        <v>0</v>
      </c>
      <c r="BM23" s="10">
        <f ca="1">IF(Main!$B$36="No results",0,IF(ISBLANK(Main!$B42),0,(INDEX(Main!$W$22:$W$33,MATCH(Main!$C42,Main!$B$22:$B$33,0))+INDEX(Main!$W$22:$W$33,MATCH(Main!$D42,Main!$B$22:$B$33,0)))*Main!AD$52))</f>
        <v>0</v>
      </c>
      <c r="BN23" s="10">
        <f ca="1">IF(Main!$B$36="No results",0,IF(ISBLANK(Main!$B42),0,(INDEX(Main!$W$22:$W$33,MATCH(Main!$C42,Main!$B$22:$B$33,0))+INDEX(Main!$W$22:$W$33,MATCH(Main!$D42,Main!$B$22:$B$33,0)))*Main!AE$52))</f>
        <v>0</v>
      </c>
      <c r="BO23" s="10">
        <f ca="1">IF(Main!$B$36="No results",0,IF(ISBLANK(Main!$B42),0,(INDEX(Main!$W$22:$W$33,MATCH(Main!$C42,Main!$B$22:$B$33,0))+INDEX(Main!$W$22:$W$33,MATCH(Main!$D42,Main!$B$22:$B$33,0)))*Main!AF$52))</f>
        <v>0</v>
      </c>
      <c r="BP23" s="10">
        <f ca="1">IF(Main!$B$36="No results",0,IF(ISBLANK(Main!$B42),0,(INDEX(Main!$W$22:$W$33,MATCH(Main!$C42,Main!$B$22:$B$33,0))+INDEX(Main!$W$22:$W$33,MATCH(Main!$D42,Main!$B$22:$B$33,0)))*Main!AG$52))</f>
        <v>0</v>
      </c>
      <c r="BQ23" s="10">
        <f ca="1">IF(Main!$B$36="No results",0,IF(ISBLANK(Main!$B42),0,(INDEX(Main!$W$22:$W$33,MATCH(Main!$C42,Main!$B$22:$B$33,0))+INDEX(Main!$W$22:$W$33,MATCH(Main!$D42,Main!$B$22:$B$33,0)))*Main!AH$52))</f>
        <v>0</v>
      </c>
    </row>
    <row r="24" spans="2:69" x14ac:dyDescent="0.2">
      <c r="B24" s="8" t="s">
        <v>185</v>
      </c>
      <c r="C24" s="8"/>
      <c r="D24" s="8"/>
      <c r="E24" s="10">
        <f ca="1">IF(Main!$B$36="No results",0,IF(ISBLANK(Main!$B43),0,(INDEX(Main!$U$22:$U$33,MATCH(Main!$C43,Main!$B$22:$B$33,0))+INDEX(Main!$U$22:$U$33,MATCH(Main!$D43,Main!$B$22:$B$33,0)))*Main!C$50))</f>
        <v>0</v>
      </c>
      <c r="F24" s="10">
        <f ca="1">IF(Main!$B$36="No results",0,IF(ISBLANK(Main!$B43),0,(INDEX(Main!$U$22:$U$33,MATCH(Main!$C43,Main!$B$22:$B$33,0))+INDEX(Main!$U$22:$U$33,MATCH(Main!$D43,Main!$B$22:$B$33,0)))*Main!D$50))</f>
        <v>0</v>
      </c>
      <c r="G24" s="10">
        <f ca="1">IF(Main!$B$36="No results",0,IF(ISBLANK(Main!$B43),0,(INDEX(Main!$U$22:$U$33,MATCH(Main!$C43,Main!$B$22:$B$33,0))+INDEX(Main!$U$22:$U$33,MATCH(Main!$D43,Main!$B$22:$B$33,0)))*Main!E$50))</f>
        <v>0</v>
      </c>
      <c r="H24" s="10">
        <f ca="1">IF(Main!$B$36="No results",0,IF(ISBLANK(Main!$B43),0,(INDEX(Main!$U$22:$U$33,MATCH(Main!$C43,Main!$B$22:$B$33,0))+INDEX(Main!$U$22:$U$33,MATCH(Main!$D43,Main!$B$22:$B$33,0)))*Main!F$50))</f>
        <v>0</v>
      </c>
      <c r="I24" s="10">
        <f ca="1">IF(Main!$B$36="No results",0,IF(ISBLANK(Main!$B43),0,(INDEX(Main!$U$22:$U$33,MATCH(Main!$C43,Main!$B$22:$B$33,0))+INDEX(Main!$U$22:$U$33,MATCH(Main!$D43,Main!$B$22:$B$33,0)))*Main!G$50))</f>
        <v>0</v>
      </c>
      <c r="J24" s="10">
        <f ca="1">IF(Main!$B$36="No results",0,IF(ISBLANK(Main!$B43),0,(INDEX(Main!$U$22:$U$33,MATCH(Main!$C43,Main!$B$22:$B$33,0))+INDEX(Main!$U$22:$U$33,MATCH(Main!$D43,Main!$B$22:$B$33,0)))*Main!H$50))</f>
        <v>0</v>
      </c>
      <c r="K24" s="10">
        <f ca="1">IF(Main!$B$36="No results",0,IF(ISBLANK(Main!$B43),0,(INDEX(Main!$U$22:$U$33,MATCH(Main!$C43,Main!$B$22:$B$33,0))+INDEX(Main!$U$22:$U$33,MATCH(Main!$D43,Main!$B$22:$B$33,0)))*Main!I$50))</f>
        <v>0</v>
      </c>
      <c r="L24" s="10">
        <f ca="1">IF(Main!$B$36="No results",0,IF(ISBLANK(Main!$B43),0,(INDEX(Main!$U$22:$U$33,MATCH(Main!$C43,Main!$B$22:$B$33,0))+INDEX(Main!$U$22:$U$33,MATCH(Main!$D43,Main!$B$22:$B$33,0)))*Main!J$50))</f>
        <v>0</v>
      </c>
      <c r="M24" s="10">
        <f ca="1">IF(Main!$B$36="No results",0,IF(ISBLANK(Main!$B43),0,(INDEX(Main!$U$22:$U$33,MATCH(Main!$C43,Main!$B$22:$B$33,0))+INDEX(Main!$U$22:$U$33,MATCH(Main!$D43,Main!$B$22:$B$33,0)))*Main!K$50))</f>
        <v>0</v>
      </c>
      <c r="N24" s="10">
        <f ca="1">IF(Main!$B$36="No results",0,IF(ISBLANK(Main!$B43),0,(INDEX(Main!$U$22:$U$33,MATCH(Main!$C43,Main!$B$22:$B$33,0))+INDEX(Main!$U$22:$U$33,MATCH(Main!$D43,Main!$B$22:$B$33,0)))*Main!L$50))</f>
        <v>0</v>
      </c>
      <c r="O24" s="10">
        <f ca="1">IF(Main!$B$36="No results",0,IF(ISBLANK(Main!$B43),0,(INDEX(Main!$U$22:$U$33,MATCH(Main!$C43,Main!$B$22:$B$33,0))+INDEX(Main!$U$22:$U$33,MATCH(Main!$D43,Main!$B$22:$B$33,0)))*Main!M$50))</f>
        <v>0</v>
      </c>
      <c r="P24" s="10">
        <f ca="1">IF(Main!$B$36="No results",0,IF(ISBLANK(Main!$B43),0,(INDEX(Main!$U$22:$U$33,MATCH(Main!$C43,Main!$B$22:$B$33,0))+INDEX(Main!$U$22:$U$33,MATCH(Main!$D43,Main!$B$22:$B$33,0)))*Main!N$50))</f>
        <v>0</v>
      </c>
      <c r="Q24" s="10">
        <f ca="1">IF(Main!$B$36="No results",0,IF(ISBLANK(Main!$B43),0,(INDEX(Main!$U$22:$U$33,MATCH(Main!$C43,Main!$B$22:$B$33,0))+INDEX(Main!$U$22:$U$33,MATCH(Main!$D43,Main!$B$22:$B$33,0)))*Main!O$50))</f>
        <v>0</v>
      </c>
      <c r="R24" s="10">
        <f ca="1">IF(Main!$B$36="No results",0,IF(ISBLANK(Main!$B43),0,(INDEX(Main!$U$22:$U$33,MATCH(Main!$C43,Main!$B$22:$B$33,0))+INDEX(Main!$U$22:$U$33,MATCH(Main!$D43,Main!$B$22:$B$33,0)))*Main!P$50))</f>
        <v>0</v>
      </c>
      <c r="S24" s="10">
        <f ca="1">IF(Main!$B$36="No results",0,IF(ISBLANK(Main!$B43),0,(INDEX(Main!$U$22:$U$33,MATCH(Main!$C43,Main!$B$22:$B$33,0))+INDEX(Main!$U$22:$U$33,MATCH(Main!$D43,Main!$B$22:$B$33,0)))*Main!Q$50))</f>
        <v>0</v>
      </c>
      <c r="T24" s="10">
        <f ca="1">IF(Main!$B$36="No results",0,IF(ISBLANK(Main!$B43),0,(INDEX(Main!$U$22:$U$33,MATCH(Main!$C43,Main!$B$22:$B$33,0))+INDEX(Main!$U$22:$U$33,MATCH(Main!$D43,Main!$B$22:$B$33,0)))*Main!R$50))</f>
        <v>0</v>
      </c>
      <c r="U24" s="10">
        <f ca="1">IF(Main!$B$36="No results",0,IF(ISBLANK(Main!$B43),0,(INDEX(Main!$U$22:$U$33,MATCH(Main!$C43,Main!$B$22:$B$33,0))+INDEX(Main!$U$22:$U$33,MATCH(Main!$D43,Main!$B$22:$B$33,0)))*Main!S$50))</f>
        <v>0</v>
      </c>
      <c r="V24" s="10">
        <f ca="1">IF(Main!$B$36="No results",0,IF(ISBLANK(Main!$B43),0,(INDEX(Main!$U$22:$U$33,MATCH(Main!$C43,Main!$B$22:$B$33,0))+INDEX(Main!$U$22:$U$33,MATCH(Main!$D43,Main!$B$22:$B$33,0)))*Main!T$50))</f>
        <v>0</v>
      </c>
      <c r="W24" s="10">
        <f ca="1">IF(Main!$B$36="No results",0,IF(ISBLANK(Main!$B43),0,(INDEX(Main!$U$22:$U$33,MATCH(Main!$C43,Main!$B$22:$B$33,0))+INDEX(Main!$U$22:$U$33,MATCH(Main!$D43,Main!$B$22:$B$33,0)))*Main!U$50))</f>
        <v>0</v>
      </c>
      <c r="X24" s="10">
        <f ca="1">IF(Main!$B$36="No results",0,IF(ISBLANK(Main!$B43),0,(INDEX(Main!$U$22:$U$33,MATCH(Main!$C43,Main!$B$22:$B$33,0))+INDEX(Main!$U$22:$U$33,MATCH(Main!$D43,Main!$B$22:$B$33,0)))*Main!V$50))</f>
        <v>0</v>
      </c>
      <c r="Y24" s="10">
        <f ca="1">IF(Main!$B$36="No results",0,IF(ISBLANK(Main!$B43),0,(INDEX(Main!$U$22:$U$33,MATCH(Main!$C43,Main!$B$22:$B$33,0))+INDEX(Main!$U$22:$U$33,MATCH(Main!$D43,Main!$B$22:$B$33,0)))*Main!W$50))</f>
        <v>0</v>
      </c>
      <c r="Z24" s="10">
        <f ca="1">IF(Main!$B$36="No results",0,IF(ISBLANK(Main!$B43),0,(INDEX(Main!$U$22:$U$33,MATCH(Main!$C43,Main!$B$22:$B$33,0))+INDEX(Main!$U$22:$U$33,MATCH(Main!$D43,Main!$B$22:$B$33,0)))*Main!X$50))</f>
        <v>0</v>
      </c>
      <c r="AA24" s="10">
        <f ca="1">IF(Main!$B$36="No results",0,IF(ISBLANK(Main!$B43),0,(INDEX(Main!$U$22:$U$33,MATCH(Main!$C43,Main!$B$22:$B$33,0))+INDEX(Main!$U$22:$U$33,MATCH(Main!$D43,Main!$B$22:$B$33,0)))*Main!Y$50))</f>
        <v>0</v>
      </c>
      <c r="AB24" s="10">
        <f ca="1">IF(Main!$B$36="No results",0,IF(ISBLANK(Main!$B43),0,(INDEX(Main!$U$22:$U$33,MATCH(Main!$C43,Main!$B$22:$B$33,0))+INDEX(Main!$U$22:$U$33,MATCH(Main!$D43,Main!$B$22:$B$33,0)))*Main!Z$50))</f>
        <v>0</v>
      </c>
      <c r="AC24" s="10">
        <f ca="1">IF(Main!$B$36="No results",0,IF(ISBLANK(Main!$B43),0,(INDEX(Main!$U$22:$U$33,MATCH(Main!$C43,Main!$B$22:$B$33,0))+INDEX(Main!$U$22:$U$33,MATCH(Main!$D43,Main!$B$22:$B$33,0)))*Main!AA$50))</f>
        <v>0</v>
      </c>
      <c r="AD24" s="10">
        <f ca="1">IF(Main!$B$36="No results",0,IF(ISBLANK(Main!$B43),0,(INDEX(Main!$U$22:$U$33,MATCH(Main!$C43,Main!$B$22:$B$33,0))+INDEX(Main!$U$22:$U$33,MATCH(Main!$D43,Main!$B$22:$B$33,0)))*Main!AB$50))</f>
        <v>0</v>
      </c>
      <c r="AE24" s="10">
        <f ca="1">IF(Main!$B$36="No results",0,IF(ISBLANK(Main!$B43),0,(INDEX(Main!$U$22:$U$33,MATCH(Main!$C43,Main!$B$22:$B$33,0))+INDEX(Main!$U$22:$U$33,MATCH(Main!$D43,Main!$B$22:$B$33,0)))*Main!AC$50))</f>
        <v>0</v>
      </c>
      <c r="AF24" s="10">
        <f ca="1">IF(Main!$B$36="No results",0,IF(ISBLANK(Main!$B43),0,(INDEX(Main!$U$22:$U$33,MATCH(Main!$C43,Main!$B$22:$B$33,0))+INDEX(Main!$U$22:$U$33,MATCH(Main!$D43,Main!$B$22:$B$33,0)))*Main!AD$50))</f>
        <v>0</v>
      </c>
      <c r="AG24" s="10">
        <f ca="1">IF(Main!$B$36="No results",0,IF(ISBLANK(Main!$B43),0,(INDEX(Main!$U$22:$U$33,MATCH(Main!$C43,Main!$B$22:$B$33,0))+INDEX(Main!$U$22:$U$33,MATCH(Main!$D43,Main!$B$22:$B$33,0)))*Main!AE$50))</f>
        <v>0</v>
      </c>
      <c r="AH24" s="10">
        <f ca="1">IF(Main!$B$36="No results",0,IF(ISBLANK(Main!$B43),0,(INDEX(Main!$U$22:$U$33,MATCH(Main!$C43,Main!$B$22:$B$33,0))+INDEX(Main!$U$22:$U$33,MATCH(Main!$D43,Main!$B$22:$B$33,0)))*Main!AF$50))</f>
        <v>0</v>
      </c>
      <c r="AI24" s="10">
        <f ca="1">IF(Main!$B$36="No results",0,IF(ISBLANK(Main!$B43),0,(INDEX(Main!$U$22:$U$33,MATCH(Main!$C43,Main!$B$22:$B$33,0))+INDEX(Main!$U$22:$U$33,MATCH(Main!$D43,Main!$B$22:$B$33,0)))*Main!AG$50))</f>
        <v>0</v>
      </c>
      <c r="AJ24" s="10">
        <f ca="1">IF(Main!$B$36="No results",0,IF(ISBLANK(Main!$B43),0,(INDEX(Main!$U$22:$U$33,MATCH(Main!$C43,Main!$B$22:$B$33,0))+INDEX(Main!$U$22:$U$33,MATCH(Main!$D43,Main!$B$22:$B$33,0)))*Main!AH$50))</f>
        <v>0</v>
      </c>
      <c r="AL24" s="10">
        <f ca="1">IF(Main!$B$36="No results",0,IF(ISBLANK(Main!$B43),0,(INDEX(Main!$W$22:$W$33,MATCH(Main!$C43,Main!$B$22:$B$33,0))+INDEX(Main!$W$22:$W$33,MATCH(Main!$D43,Main!$B$22:$B$33,0)))*Main!C$52))</f>
        <v>0</v>
      </c>
      <c r="AM24" s="10">
        <f ca="1">IF(Main!$B$36="No results",0,IF(ISBLANK(Main!$B43),0,(INDEX(Main!$W$22:$W$33,MATCH(Main!$C43,Main!$B$22:$B$33,0))+INDEX(Main!$W$22:$W$33,MATCH(Main!$D43,Main!$B$22:$B$33,0)))*Main!D$52))</f>
        <v>0</v>
      </c>
      <c r="AN24" s="10">
        <f ca="1">IF(Main!$B$36="No results",0,IF(ISBLANK(Main!$B43),0,(INDEX(Main!$W$22:$W$33,MATCH(Main!$C43,Main!$B$22:$B$33,0))+INDEX(Main!$W$22:$W$33,MATCH(Main!$D43,Main!$B$22:$B$33,0)))*Main!E$52))</f>
        <v>0</v>
      </c>
      <c r="AO24" s="10">
        <f ca="1">IF(Main!$B$36="No results",0,IF(ISBLANK(Main!$B43),0,(INDEX(Main!$W$22:$W$33,MATCH(Main!$C43,Main!$B$22:$B$33,0))+INDEX(Main!$W$22:$W$33,MATCH(Main!$D43,Main!$B$22:$B$33,0)))*Main!F$52))</f>
        <v>0</v>
      </c>
      <c r="AP24" s="10">
        <f ca="1">IF(Main!$B$36="No results",0,IF(ISBLANK(Main!$B43),0,(INDEX(Main!$W$22:$W$33,MATCH(Main!$C43,Main!$B$22:$B$33,0))+INDEX(Main!$W$22:$W$33,MATCH(Main!$D43,Main!$B$22:$B$33,0)))*Main!G$52))</f>
        <v>0</v>
      </c>
      <c r="AQ24" s="10">
        <f ca="1">IF(Main!$B$36="No results",0,IF(ISBLANK(Main!$B43),0,(INDEX(Main!$W$22:$W$33,MATCH(Main!$C43,Main!$B$22:$B$33,0))+INDEX(Main!$W$22:$W$33,MATCH(Main!$D43,Main!$B$22:$B$33,0)))*Main!H$52))</f>
        <v>0</v>
      </c>
      <c r="AR24" s="10">
        <f ca="1">IF(Main!$B$36="No results",0,IF(ISBLANK(Main!$B43),0,(INDEX(Main!$W$22:$W$33,MATCH(Main!$C43,Main!$B$22:$B$33,0))+INDEX(Main!$W$22:$W$33,MATCH(Main!$D43,Main!$B$22:$B$33,0)))*Main!I$52))</f>
        <v>0</v>
      </c>
      <c r="AS24" s="10">
        <f ca="1">IF(Main!$B$36="No results",0,IF(ISBLANK(Main!$B43),0,(INDEX(Main!$W$22:$W$33,MATCH(Main!$C43,Main!$B$22:$B$33,0))+INDEX(Main!$W$22:$W$33,MATCH(Main!$D43,Main!$B$22:$B$33,0)))*Main!J$52))</f>
        <v>0</v>
      </c>
      <c r="AT24" s="10">
        <f ca="1">IF(Main!$B$36="No results",0,IF(ISBLANK(Main!$B43),0,(INDEX(Main!$W$22:$W$33,MATCH(Main!$C43,Main!$B$22:$B$33,0))+INDEX(Main!$W$22:$W$33,MATCH(Main!$D43,Main!$B$22:$B$33,0)))*Main!K$52))</f>
        <v>0</v>
      </c>
      <c r="AU24" s="10">
        <f ca="1">IF(Main!$B$36="No results",0,IF(ISBLANK(Main!$B43),0,(INDEX(Main!$W$22:$W$33,MATCH(Main!$C43,Main!$B$22:$B$33,0))+INDEX(Main!$W$22:$W$33,MATCH(Main!$D43,Main!$B$22:$B$33,0)))*Main!L$52))</f>
        <v>0</v>
      </c>
      <c r="AV24" s="10">
        <f ca="1">IF(Main!$B$36="No results",0,IF(ISBLANK(Main!$B43),0,(INDEX(Main!$W$22:$W$33,MATCH(Main!$C43,Main!$B$22:$B$33,0))+INDEX(Main!$W$22:$W$33,MATCH(Main!$D43,Main!$B$22:$B$33,0)))*Main!M$52))</f>
        <v>0</v>
      </c>
      <c r="AW24" s="10">
        <f ca="1">IF(Main!$B$36="No results",0,IF(ISBLANK(Main!$B43),0,(INDEX(Main!$W$22:$W$33,MATCH(Main!$C43,Main!$B$22:$B$33,0))+INDEX(Main!$W$22:$W$33,MATCH(Main!$D43,Main!$B$22:$B$33,0)))*Main!N$52))</f>
        <v>0</v>
      </c>
      <c r="AX24" s="10">
        <f ca="1">IF(Main!$B$36="No results",0,IF(ISBLANK(Main!$B43),0,(INDEX(Main!$W$22:$W$33,MATCH(Main!$C43,Main!$B$22:$B$33,0))+INDEX(Main!$W$22:$W$33,MATCH(Main!$D43,Main!$B$22:$B$33,0)))*Main!O$52))</f>
        <v>0</v>
      </c>
      <c r="AY24" s="10">
        <f ca="1">IF(Main!$B$36="No results",0,IF(ISBLANK(Main!$B43),0,(INDEX(Main!$W$22:$W$33,MATCH(Main!$C43,Main!$B$22:$B$33,0))+INDEX(Main!$W$22:$W$33,MATCH(Main!$D43,Main!$B$22:$B$33,0)))*Main!P$52))</f>
        <v>0</v>
      </c>
      <c r="AZ24" s="10">
        <f ca="1">IF(Main!$B$36="No results",0,IF(ISBLANK(Main!$B43),0,(INDEX(Main!$W$22:$W$33,MATCH(Main!$C43,Main!$B$22:$B$33,0))+INDEX(Main!$W$22:$W$33,MATCH(Main!$D43,Main!$B$22:$B$33,0)))*Main!Q$52))</f>
        <v>0</v>
      </c>
      <c r="BA24" s="10">
        <f ca="1">IF(Main!$B$36="No results",0,IF(ISBLANK(Main!$B43),0,(INDEX(Main!$W$22:$W$33,MATCH(Main!$C43,Main!$B$22:$B$33,0))+INDEX(Main!$W$22:$W$33,MATCH(Main!$D43,Main!$B$22:$B$33,0)))*Main!R$52))</f>
        <v>0</v>
      </c>
      <c r="BB24" s="10">
        <f ca="1">IF(Main!$B$36="No results",0,IF(ISBLANK(Main!$B43),0,(INDEX(Main!$W$22:$W$33,MATCH(Main!$C43,Main!$B$22:$B$33,0))+INDEX(Main!$W$22:$W$33,MATCH(Main!$D43,Main!$B$22:$B$33,0)))*Main!S$52))</f>
        <v>0</v>
      </c>
      <c r="BC24" s="10">
        <f ca="1">IF(Main!$B$36="No results",0,IF(ISBLANK(Main!$B43),0,(INDEX(Main!$W$22:$W$33,MATCH(Main!$C43,Main!$B$22:$B$33,0))+INDEX(Main!$W$22:$W$33,MATCH(Main!$D43,Main!$B$22:$B$33,0)))*Main!T$52))</f>
        <v>0</v>
      </c>
      <c r="BD24" s="10">
        <f ca="1">IF(Main!$B$36="No results",0,IF(ISBLANK(Main!$B43),0,(INDEX(Main!$W$22:$W$33,MATCH(Main!$C43,Main!$B$22:$B$33,0))+INDEX(Main!$W$22:$W$33,MATCH(Main!$D43,Main!$B$22:$B$33,0)))*Main!U$52))</f>
        <v>0</v>
      </c>
      <c r="BE24" s="10">
        <f ca="1">IF(Main!$B$36="No results",0,IF(ISBLANK(Main!$B43),0,(INDEX(Main!$W$22:$W$33,MATCH(Main!$C43,Main!$B$22:$B$33,0))+INDEX(Main!$W$22:$W$33,MATCH(Main!$D43,Main!$B$22:$B$33,0)))*Main!V$52))</f>
        <v>0</v>
      </c>
      <c r="BF24" s="10">
        <f ca="1">IF(Main!$B$36="No results",0,IF(ISBLANK(Main!$B43),0,(INDEX(Main!$W$22:$W$33,MATCH(Main!$C43,Main!$B$22:$B$33,0))+INDEX(Main!$W$22:$W$33,MATCH(Main!$D43,Main!$B$22:$B$33,0)))*Main!W$52))</f>
        <v>0</v>
      </c>
      <c r="BG24" s="10">
        <f ca="1">IF(Main!$B$36="No results",0,IF(ISBLANK(Main!$B43),0,(INDEX(Main!$W$22:$W$33,MATCH(Main!$C43,Main!$B$22:$B$33,0))+INDEX(Main!$W$22:$W$33,MATCH(Main!$D43,Main!$B$22:$B$33,0)))*Main!X$52))</f>
        <v>0</v>
      </c>
      <c r="BH24" s="10">
        <f ca="1">IF(Main!$B$36="No results",0,IF(ISBLANK(Main!$B43),0,(INDEX(Main!$W$22:$W$33,MATCH(Main!$C43,Main!$B$22:$B$33,0))+INDEX(Main!$W$22:$W$33,MATCH(Main!$D43,Main!$B$22:$B$33,0)))*Main!Y$52))</f>
        <v>0</v>
      </c>
      <c r="BI24" s="10">
        <f ca="1">IF(Main!$B$36="No results",0,IF(ISBLANK(Main!$B43),0,(INDEX(Main!$W$22:$W$33,MATCH(Main!$C43,Main!$B$22:$B$33,0))+INDEX(Main!$W$22:$W$33,MATCH(Main!$D43,Main!$B$22:$B$33,0)))*Main!Z$52))</f>
        <v>0</v>
      </c>
      <c r="BJ24" s="10">
        <f ca="1">IF(Main!$B$36="No results",0,IF(ISBLANK(Main!$B43),0,(INDEX(Main!$W$22:$W$33,MATCH(Main!$C43,Main!$B$22:$B$33,0))+INDEX(Main!$W$22:$W$33,MATCH(Main!$D43,Main!$B$22:$B$33,0)))*Main!AA$52))</f>
        <v>0</v>
      </c>
      <c r="BK24" s="10">
        <f ca="1">IF(Main!$B$36="No results",0,IF(ISBLANK(Main!$B43),0,(INDEX(Main!$W$22:$W$33,MATCH(Main!$C43,Main!$B$22:$B$33,0))+INDEX(Main!$W$22:$W$33,MATCH(Main!$D43,Main!$B$22:$B$33,0)))*Main!AB$52))</f>
        <v>0</v>
      </c>
      <c r="BL24" s="10">
        <f ca="1">IF(Main!$B$36="No results",0,IF(ISBLANK(Main!$B43),0,(INDEX(Main!$W$22:$W$33,MATCH(Main!$C43,Main!$B$22:$B$33,0))+INDEX(Main!$W$22:$W$33,MATCH(Main!$D43,Main!$B$22:$B$33,0)))*Main!AC$52))</f>
        <v>0</v>
      </c>
      <c r="BM24" s="10">
        <f ca="1">IF(Main!$B$36="No results",0,IF(ISBLANK(Main!$B43),0,(INDEX(Main!$W$22:$W$33,MATCH(Main!$C43,Main!$B$22:$B$33,0))+INDEX(Main!$W$22:$W$33,MATCH(Main!$D43,Main!$B$22:$B$33,0)))*Main!AD$52))</f>
        <v>0</v>
      </c>
      <c r="BN24" s="10">
        <f ca="1">IF(Main!$B$36="No results",0,IF(ISBLANK(Main!$B43),0,(INDEX(Main!$W$22:$W$33,MATCH(Main!$C43,Main!$B$22:$B$33,0))+INDEX(Main!$W$22:$W$33,MATCH(Main!$D43,Main!$B$22:$B$33,0)))*Main!AE$52))</f>
        <v>0</v>
      </c>
      <c r="BO24" s="10">
        <f ca="1">IF(Main!$B$36="No results",0,IF(ISBLANK(Main!$B43),0,(INDEX(Main!$W$22:$W$33,MATCH(Main!$C43,Main!$B$22:$B$33,0))+INDEX(Main!$W$22:$W$33,MATCH(Main!$D43,Main!$B$22:$B$33,0)))*Main!AF$52))</f>
        <v>0</v>
      </c>
      <c r="BP24" s="10">
        <f ca="1">IF(Main!$B$36="No results",0,IF(ISBLANK(Main!$B43),0,(INDEX(Main!$W$22:$W$33,MATCH(Main!$C43,Main!$B$22:$B$33,0))+INDEX(Main!$W$22:$W$33,MATCH(Main!$D43,Main!$B$22:$B$33,0)))*Main!AG$52))</f>
        <v>0</v>
      </c>
      <c r="BQ24" s="10">
        <f ca="1">IF(Main!$B$36="No results",0,IF(ISBLANK(Main!$B43),0,(INDEX(Main!$W$22:$W$33,MATCH(Main!$C43,Main!$B$22:$B$33,0))+INDEX(Main!$W$22:$W$33,MATCH(Main!$D43,Main!$B$22:$B$33,0)))*Main!AH$52))</f>
        <v>0</v>
      </c>
    </row>
    <row r="25" spans="2:69" x14ac:dyDescent="0.2">
      <c r="B25" s="8" t="s">
        <v>186</v>
      </c>
      <c r="C25" s="8"/>
      <c r="D25" s="8"/>
      <c r="E25" s="10">
        <f ca="1">IF(Main!$B$36="No results",0,IF(ISBLANK(Main!$B44),0,(INDEX(Main!$U$22:$U$33,MATCH(Main!$C44,Main!$B$22:$B$33,0))+INDEX(Main!$U$22:$U$33,MATCH(Main!$D44,Main!$B$22:$B$33,0)))*Main!C$50))</f>
        <v>0</v>
      </c>
      <c r="F25" s="10">
        <f ca="1">IF(Main!$B$36="No results",0,IF(ISBLANK(Main!$B44),0,(INDEX(Main!$U$22:$U$33,MATCH(Main!$C44,Main!$B$22:$B$33,0))+INDEX(Main!$U$22:$U$33,MATCH(Main!$D44,Main!$B$22:$B$33,0)))*Main!D$50))</f>
        <v>0</v>
      </c>
      <c r="G25" s="10">
        <f ca="1">IF(Main!$B$36="No results",0,IF(ISBLANK(Main!$B44),0,(INDEX(Main!$U$22:$U$33,MATCH(Main!$C44,Main!$B$22:$B$33,0))+INDEX(Main!$U$22:$U$33,MATCH(Main!$D44,Main!$B$22:$B$33,0)))*Main!E$50))</f>
        <v>0</v>
      </c>
      <c r="H25" s="10">
        <f ca="1">IF(Main!$B$36="No results",0,IF(ISBLANK(Main!$B44),0,(INDEX(Main!$U$22:$U$33,MATCH(Main!$C44,Main!$B$22:$B$33,0))+INDEX(Main!$U$22:$U$33,MATCH(Main!$D44,Main!$B$22:$B$33,0)))*Main!F$50))</f>
        <v>0</v>
      </c>
      <c r="I25" s="10">
        <f ca="1">IF(Main!$B$36="No results",0,IF(ISBLANK(Main!$B44),0,(INDEX(Main!$U$22:$U$33,MATCH(Main!$C44,Main!$B$22:$B$33,0))+INDEX(Main!$U$22:$U$33,MATCH(Main!$D44,Main!$B$22:$B$33,0)))*Main!G$50))</f>
        <v>0</v>
      </c>
      <c r="J25" s="10">
        <f ca="1">IF(Main!$B$36="No results",0,IF(ISBLANK(Main!$B44),0,(INDEX(Main!$U$22:$U$33,MATCH(Main!$C44,Main!$B$22:$B$33,0))+INDEX(Main!$U$22:$U$33,MATCH(Main!$D44,Main!$B$22:$B$33,0)))*Main!H$50))</f>
        <v>0</v>
      </c>
      <c r="K25" s="10">
        <f ca="1">IF(Main!$B$36="No results",0,IF(ISBLANK(Main!$B44),0,(INDEX(Main!$U$22:$U$33,MATCH(Main!$C44,Main!$B$22:$B$33,0))+INDEX(Main!$U$22:$U$33,MATCH(Main!$D44,Main!$B$22:$B$33,0)))*Main!I$50))</f>
        <v>0</v>
      </c>
      <c r="L25" s="10">
        <f ca="1">IF(Main!$B$36="No results",0,IF(ISBLANK(Main!$B44),0,(INDEX(Main!$U$22:$U$33,MATCH(Main!$C44,Main!$B$22:$B$33,0))+INDEX(Main!$U$22:$U$33,MATCH(Main!$D44,Main!$B$22:$B$33,0)))*Main!J$50))</f>
        <v>0</v>
      </c>
      <c r="M25" s="10">
        <f ca="1">IF(Main!$B$36="No results",0,IF(ISBLANK(Main!$B44),0,(INDEX(Main!$U$22:$U$33,MATCH(Main!$C44,Main!$B$22:$B$33,0))+INDEX(Main!$U$22:$U$33,MATCH(Main!$D44,Main!$B$22:$B$33,0)))*Main!K$50))</f>
        <v>0</v>
      </c>
      <c r="N25" s="10">
        <f ca="1">IF(Main!$B$36="No results",0,IF(ISBLANK(Main!$B44),0,(INDEX(Main!$U$22:$U$33,MATCH(Main!$C44,Main!$B$22:$B$33,0))+INDEX(Main!$U$22:$U$33,MATCH(Main!$D44,Main!$B$22:$B$33,0)))*Main!L$50))</f>
        <v>0</v>
      </c>
      <c r="O25" s="10">
        <f ca="1">IF(Main!$B$36="No results",0,IF(ISBLANK(Main!$B44),0,(INDEX(Main!$U$22:$U$33,MATCH(Main!$C44,Main!$B$22:$B$33,0))+INDEX(Main!$U$22:$U$33,MATCH(Main!$D44,Main!$B$22:$B$33,0)))*Main!M$50))</f>
        <v>0</v>
      </c>
      <c r="P25" s="10">
        <f ca="1">IF(Main!$B$36="No results",0,IF(ISBLANK(Main!$B44),0,(INDEX(Main!$U$22:$U$33,MATCH(Main!$C44,Main!$B$22:$B$33,0))+INDEX(Main!$U$22:$U$33,MATCH(Main!$D44,Main!$B$22:$B$33,0)))*Main!N$50))</f>
        <v>0</v>
      </c>
      <c r="Q25" s="10">
        <f ca="1">IF(Main!$B$36="No results",0,IF(ISBLANK(Main!$B44),0,(INDEX(Main!$U$22:$U$33,MATCH(Main!$C44,Main!$B$22:$B$33,0))+INDEX(Main!$U$22:$U$33,MATCH(Main!$D44,Main!$B$22:$B$33,0)))*Main!O$50))</f>
        <v>0</v>
      </c>
      <c r="R25" s="10">
        <f ca="1">IF(Main!$B$36="No results",0,IF(ISBLANK(Main!$B44),0,(INDEX(Main!$U$22:$U$33,MATCH(Main!$C44,Main!$B$22:$B$33,0))+INDEX(Main!$U$22:$U$33,MATCH(Main!$D44,Main!$B$22:$B$33,0)))*Main!P$50))</f>
        <v>0</v>
      </c>
      <c r="S25" s="10">
        <f ca="1">IF(Main!$B$36="No results",0,IF(ISBLANK(Main!$B44),0,(INDEX(Main!$U$22:$U$33,MATCH(Main!$C44,Main!$B$22:$B$33,0))+INDEX(Main!$U$22:$U$33,MATCH(Main!$D44,Main!$B$22:$B$33,0)))*Main!Q$50))</f>
        <v>0</v>
      </c>
      <c r="T25" s="10">
        <f ca="1">IF(Main!$B$36="No results",0,IF(ISBLANK(Main!$B44),0,(INDEX(Main!$U$22:$U$33,MATCH(Main!$C44,Main!$B$22:$B$33,0))+INDEX(Main!$U$22:$U$33,MATCH(Main!$D44,Main!$B$22:$B$33,0)))*Main!R$50))</f>
        <v>0</v>
      </c>
      <c r="U25" s="10">
        <f ca="1">IF(Main!$B$36="No results",0,IF(ISBLANK(Main!$B44),0,(INDEX(Main!$U$22:$U$33,MATCH(Main!$C44,Main!$B$22:$B$33,0))+INDEX(Main!$U$22:$U$33,MATCH(Main!$D44,Main!$B$22:$B$33,0)))*Main!S$50))</f>
        <v>0</v>
      </c>
      <c r="V25" s="10">
        <f ca="1">IF(Main!$B$36="No results",0,IF(ISBLANK(Main!$B44),0,(INDEX(Main!$U$22:$U$33,MATCH(Main!$C44,Main!$B$22:$B$33,0))+INDEX(Main!$U$22:$U$33,MATCH(Main!$D44,Main!$B$22:$B$33,0)))*Main!T$50))</f>
        <v>0</v>
      </c>
      <c r="W25" s="10">
        <f ca="1">IF(Main!$B$36="No results",0,IF(ISBLANK(Main!$B44),0,(INDEX(Main!$U$22:$U$33,MATCH(Main!$C44,Main!$B$22:$B$33,0))+INDEX(Main!$U$22:$U$33,MATCH(Main!$D44,Main!$B$22:$B$33,0)))*Main!U$50))</f>
        <v>0</v>
      </c>
      <c r="X25" s="10">
        <f ca="1">IF(Main!$B$36="No results",0,IF(ISBLANK(Main!$B44),0,(INDEX(Main!$U$22:$U$33,MATCH(Main!$C44,Main!$B$22:$B$33,0))+INDEX(Main!$U$22:$U$33,MATCH(Main!$D44,Main!$B$22:$B$33,0)))*Main!V$50))</f>
        <v>0</v>
      </c>
      <c r="Y25" s="10">
        <f ca="1">IF(Main!$B$36="No results",0,IF(ISBLANK(Main!$B44),0,(INDEX(Main!$U$22:$U$33,MATCH(Main!$C44,Main!$B$22:$B$33,0))+INDEX(Main!$U$22:$U$33,MATCH(Main!$D44,Main!$B$22:$B$33,0)))*Main!W$50))</f>
        <v>0</v>
      </c>
      <c r="Z25" s="10">
        <f ca="1">IF(Main!$B$36="No results",0,IF(ISBLANK(Main!$B44),0,(INDEX(Main!$U$22:$U$33,MATCH(Main!$C44,Main!$B$22:$B$33,0))+INDEX(Main!$U$22:$U$33,MATCH(Main!$D44,Main!$B$22:$B$33,0)))*Main!X$50))</f>
        <v>0</v>
      </c>
      <c r="AA25" s="10">
        <f ca="1">IF(Main!$B$36="No results",0,IF(ISBLANK(Main!$B44),0,(INDEX(Main!$U$22:$U$33,MATCH(Main!$C44,Main!$B$22:$B$33,0))+INDEX(Main!$U$22:$U$33,MATCH(Main!$D44,Main!$B$22:$B$33,0)))*Main!Y$50))</f>
        <v>0</v>
      </c>
      <c r="AB25" s="10">
        <f ca="1">IF(Main!$B$36="No results",0,IF(ISBLANK(Main!$B44),0,(INDEX(Main!$U$22:$U$33,MATCH(Main!$C44,Main!$B$22:$B$33,0))+INDEX(Main!$U$22:$U$33,MATCH(Main!$D44,Main!$B$22:$B$33,0)))*Main!Z$50))</f>
        <v>0</v>
      </c>
      <c r="AC25" s="10">
        <f ca="1">IF(Main!$B$36="No results",0,IF(ISBLANK(Main!$B44),0,(INDEX(Main!$U$22:$U$33,MATCH(Main!$C44,Main!$B$22:$B$33,0))+INDEX(Main!$U$22:$U$33,MATCH(Main!$D44,Main!$B$22:$B$33,0)))*Main!AA$50))</f>
        <v>0</v>
      </c>
      <c r="AD25" s="10">
        <f ca="1">IF(Main!$B$36="No results",0,IF(ISBLANK(Main!$B44),0,(INDEX(Main!$U$22:$U$33,MATCH(Main!$C44,Main!$B$22:$B$33,0))+INDEX(Main!$U$22:$U$33,MATCH(Main!$D44,Main!$B$22:$B$33,0)))*Main!AB$50))</f>
        <v>0</v>
      </c>
      <c r="AE25" s="10">
        <f ca="1">IF(Main!$B$36="No results",0,IF(ISBLANK(Main!$B44),0,(INDEX(Main!$U$22:$U$33,MATCH(Main!$C44,Main!$B$22:$B$33,0))+INDEX(Main!$U$22:$U$33,MATCH(Main!$D44,Main!$B$22:$B$33,0)))*Main!AC$50))</f>
        <v>0</v>
      </c>
      <c r="AF25" s="10">
        <f ca="1">IF(Main!$B$36="No results",0,IF(ISBLANK(Main!$B44),0,(INDEX(Main!$U$22:$U$33,MATCH(Main!$C44,Main!$B$22:$B$33,0))+INDEX(Main!$U$22:$U$33,MATCH(Main!$D44,Main!$B$22:$B$33,0)))*Main!AD$50))</f>
        <v>0</v>
      </c>
      <c r="AG25" s="10">
        <f ca="1">IF(Main!$B$36="No results",0,IF(ISBLANK(Main!$B44),0,(INDEX(Main!$U$22:$U$33,MATCH(Main!$C44,Main!$B$22:$B$33,0))+INDEX(Main!$U$22:$U$33,MATCH(Main!$D44,Main!$B$22:$B$33,0)))*Main!AE$50))</f>
        <v>0</v>
      </c>
      <c r="AH25" s="10">
        <f ca="1">IF(Main!$B$36="No results",0,IF(ISBLANK(Main!$B44),0,(INDEX(Main!$U$22:$U$33,MATCH(Main!$C44,Main!$B$22:$B$33,0))+INDEX(Main!$U$22:$U$33,MATCH(Main!$D44,Main!$B$22:$B$33,0)))*Main!AF$50))</f>
        <v>0</v>
      </c>
      <c r="AI25" s="10">
        <f ca="1">IF(Main!$B$36="No results",0,IF(ISBLANK(Main!$B44),0,(INDEX(Main!$U$22:$U$33,MATCH(Main!$C44,Main!$B$22:$B$33,0))+INDEX(Main!$U$22:$U$33,MATCH(Main!$D44,Main!$B$22:$B$33,0)))*Main!AG$50))</f>
        <v>0</v>
      </c>
      <c r="AJ25" s="10">
        <f ca="1">IF(Main!$B$36="No results",0,IF(ISBLANK(Main!$B44),0,(INDEX(Main!$U$22:$U$33,MATCH(Main!$C44,Main!$B$22:$B$33,0))+INDEX(Main!$U$22:$U$33,MATCH(Main!$D44,Main!$B$22:$B$33,0)))*Main!AH$50))</f>
        <v>0</v>
      </c>
      <c r="AL25" s="10">
        <f ca="1">IF(Main!$B$36="No results",0,IF(ISBLANK(Main!$B44),0,(INDEX(Main!$W$22:$W$33,MATCH(Main!$C44,Main!$B$22:$B$33,0))+INDEX(Main!$W$22:$W$33,MATCH(Main!$D44,Main!$B$22:$B$33,0)))*Main!C$52))</f>
        <v>0</v>
      </c>
      <c r="AM25" s="10">
        <f ca="1">IF(Main!$B$36="No results",0,IF(ISBLANK(Main!$B44),0,(INDEX(Main!$W$22:$W$33,MATCH(Main!$C44,Main!$B$22:$B$33,0))+INDEX(Main!$W$22:$W$33,MATCH(Main!$D44,Main!$B$22:$B$33,0)))*Main!D$52))</f>
        <v>0</v>
      </c>
      <c r="AN25" s="10">
        <f ca="1">IF(Main!$B$36="No results",0,IF(ISBLANK(Main!$B44),0,(INDEX(Main!$W$22:$W$33,MATCH(Main!$C44,Main!$B$22:$B$33,0))+INDEX(Main!$W$22:$W$33,MATCH(Main!$D44,Main!$B$22:$B$33,0)))*Main!E$52))</f>
        <v>0</v>
      </c>
      <c r="AO25" s="10">
        <f ca="1">IF(Main!$B$36="No results",0,IF(ISBLANK(Main!$B44),0,(INDEX(Main!$W$22:$W$33,MATCH(Main!$C44,Main!$B$22:$B$33,0))+INDEX(Main!$W$22:$W$33,MATCH(Main!$D44,Main!$B$22:$B$33,0)))*Main!F$52))</f>
        <v>0</v>
      </c>
      <c r="AP25" s="10">
        <f ca="1">IF(Main!$B$36="No results",0,IF(ISBLANK(Main!$B44),0,(INDEX(Main!$W$22:$W$33,MATCH(Main!$C44,Main!$B$22:$B$33,0))+INDEX(Main!$W$22:$W$33,MATCH(Main!$D44,Main!$B$22:$B$33,0)))*Main!G$52))</f>
        <v>0</v>
      </c>
      <c r="AQ25" s="10">
        <f ca="1">IF(Main!$B$36="No results",0,IF(ISBLANK(Main!$B44),0,(INDEX(Main!$W$22:$W$33,MATCH(Main!$C44,Main!$B$22:$B$33,0))+INDEX(Main!$W$22:$W$33,MATCH(Main!$D44,Main!$B$22:$B$33,0)))*Main!H$52))</f>
        <v>0</v>
      </c>
      <c r="AR25" s="10">
        <f ca="1">IF(Main!$B$36="No results",0,IF(ISBLANK(Main!$B44),0,(INDEX(Main!$W$22:$W$33,MATCH(Main!$C44,Main!$B$22:$B$33,0))+INDEX(Main!$W$22:$W$33,MATCH(Main!$D44,Main!$B$22:$B$33,0)))*Main!I$52))</f>
        <v>0</v>
      </c>
      <c r="AS25" s="10">
        <f ca="1">IF(Main!$B$36="No results",0,IF(ISBLANK(Main!$B44),0,(INDEX(Main!$W$22:$W$33,MATCH(Main!$C44,Main!$B$22:$B$33,0))+INDEX(Main!$W$22:$W$33,MATCH(Main!$D44,Main!$B$22:$B$33,0)))*Main!J$52))</f>
        <v>0</v>
      </c>
      <c r="AT25" s="10">
        <f ca="1">IF(Main!$B$36="No results",0,IF(ISBLANK(Main!$B44),0,(INDEX(Main!$W$22:$W$33,MATCH(Main!$C44,Main!$B$22:$B$33,0))+INDEX(Main!$W$22:$W$33,MATCH(Main!$D44,Main!$B$22:$B$33,0)))*Main!K$52))</f>
        <v>0</v>
      </c>
      <c r="AU25" s="10">
        <f ca="1">IF(Main!$B$36="No results",0,IF(ISBLANK(Main!$B44),0,(INDEX(Main!$W$22:$W$33,MATCH(Main!$C44,Main!$B$22:$B$33,0))+INDEX(Main!$W$22:$W$33,MATCH(Main!$D44,Main!$B$22:$B$33,0)))*Main!L$52))</f>
        <v>0</v>
      </c>
      <c r="AV25" s="10">
        <f ca="1">IF(Main!$B$36="No results",0,IF(ISBLANK(Main!$B44),0,(INDEX(Main!$W$22:$W$33,MATCH(Main!$C44,Main!$B$22:$B$33,0))+INDEX(Main!$W$22:$W$33,MATCH(Main!$D44,Main!$B$22:$B$33,0)))*Main!M$52))</f>
        <v>0</v>
      </c>
      <c r="AW25" s="10">
        <f ca="1">IF(Main!$B$36="No results",0,IF(ISBLANK(Main!$B44),0,(INDEX(Main!$W$22:$W$33,MATCH(Main!$C44,Main!$B$22:$B$33,0))+INDEX(Main!$W$22:$W$33,MATCH(Main!$D44,Main!$B$22:$B$33,0)))*Main!N$52))</f>
        <v>0</v>
      </c>
      <c r="AX25" s="10">
        <f ca="1">IF(Main!$B$36="No results",0,IF(ISBLANK(Main!$B44),0,(INDEX(Main!$W$22:$W$33,MATCH(Main!$C44,Main!$B$22:$B$33,0))+INDEX(Main!$W$22:$W$33,MATCH(Main!$D44,Main!$B$22:$B$33,0)))*Main!O$52))</f>
        <v>0</v>
      </c>
      <c r="AY25" s="10">
        <f ca="1">IF(Main!$B$36="No results",0,IF(ISBLANK(Main!$B44),0,(INDEX(Main!$W$22:$W$33,MATCH(Main!$C44,Main!$B$22:$B$33,0))+INDEX(Main!$W$22:$W$33,MATCH(Main!$D44,Main!$B$22:$B$33,0)))*Main!P$52))</f>
        <v>0</v>
      </c>
      <c r="AZ25" s="10">
        <f ca="1">IF(Main!$B$36="No results",0,IF(ISBLANK(Main!$B44),0,(INDEX(Main!$W$22:$W$33,MATCH(Main!$C44,Main!$B$22:$B$33,0))+INDEX(Main!$W$22:$W$33,MATCH(Main!$D44,Main!$B$22:$B$33,0)))*Main!Q$52))</f>
        <v>0</v>
      </c>
      <c r="BA25" s="10">
        <f ca="1">IF(Main!$B$36="No results",0,IF(ISBLANK(Main!$B44),0,(INDEX(Main!$W$22:$W$33,MATCH(Main!$C44,Main!$B$22:$B$33,0))+INDEX(Main!$W$22:$W$33,MATCH(Main!$D44,Main!$B$22:$B$33,0)))*Main!R$52))</f>
        <v>0</v>
      </c>
      <c r="BB25" s="10">
        <f ca="1">IF(Main!$B$36="No results",0,IF(ISBLANK(Main!$B44),0,(INDEX(Main!$W$22:$W$33,MATCH(Main!$C44,Main!$B$22:$B$33,0))+INDEX(Main!$W$22:$W$33,MATCH(Main!$D44,Main!$B$22:$B$33,0)))*Main!S$52))</f>
        <v>0</v>
      </c>
      <c r="BC25" s="10">
        <f ca="1">IF(Main!$B$36="No results",0,IF(ISBLANK(Main!$B44),0,(INDEX(Main!$W$22:$W$33,MATCH(Main!$C44,Main!$B$22:$B$33,0))+INDEX(Main!$W$22:$W$33,MATCH(Main!$D44,Main!$B$22:$B$33,0)))*Main!T$52))</f>
        <v>0</v>
      </c>
      <c r="BD25" s="10">
        <f ca="1">IF(Main!$B$36="No results",0,IF(ISBLANK(Main!$B44),0,(INDEX(Main!$W$22:$W$33,MATCH(Main!$C44,Main!$B$22:$B$33,0))+INDEX(Main!$W$22:$W$33,MATCH(Main!$D44,Main!$B$22:$B$33,0)))*Main!U$52))</f>
        <v>0</v>
      </c>
      <c r="BE25" s="10">
        <f ca="1">IF(Main!$B$36="No results",0,IF(ISBLANK(Main!$B44),0,(INDEX(Main!$W$22:$W$33,MATCH(Main!$C44,Main!$B$22:$B$33,0))+INDEX(Main!$W$22:$W$33,MATCH(Main!$D44,Main!$B$22:$B$33,0)))*Main!V$52))</f>
        <v>0</v>
      </c>
      <c r="BF25" s="10">
        <f ca="1">IF(Main!$B$36="No results",0,IF(ISBLANK(Main!$B44),0,(INDEX(Main!$W$22:$W$33,MATCH(Main!$C44,Main!$B$22:$B$33,0))+INDEX(Main!$W$22:$W$33,MATCH(Main!$D44,Main!$B$22:$B$33,0)))*Main!W$52))</f>
        <v>0</v>
      </c>
      <c r="BG25" s="10">
        <f ca="1">IF(Main!$B$36="No results",0,IF(ISBLANK(Main!$B44),0,(INDEX(Main!$W$22:$W$33,MATCH(Main!$C44,Main!$B$22:$B$33,0))+INDEX(Main!$W$22:$W$33,MATCH(Main!$D44,Main!$B$22:$B$33,0)))*Main!X$52))</f>
        <v>0</v>
      </c>
      <c r="BH25" s="10">
        <f ca="1">IF(Main!$B$36="No results",0,IF(ISBLANK(Main!$B44),0,(INDEX(Main!$W$22:$W$33,MATCH(Main!$C44,Main!$B$22:$B$33,0))+INDEX(Main!$W$22:$W$33,MATCH(Main!$D44,Main!$B$22:$B$33,0)))*Main!Y$52))</f>
        <v>0</v>
      </c>
      <c r="BI25" s="10">
        <f ca="1">IF(Main!$B$36="No results",0,IF(ISBLANK(Main!$B44),0,(INDEX(Main!$W$22:$W$33,MATCH(Main!$C44,Main!$B$22:$B$33,0))+INDEX(Main!$W$22:$W$33,MATCH(Main!$D44,Main!$B$22:$B$33,0)))*Main!Z$52))</f>
        <v>0</v>
      </c>
      <c r="BJ25" s="10">
        <f ca="1">IF(Main!$B$36="No results",0,IF(ISBLANK(Main!$B44),0,(INDEX(Main!$W$22:$W$33,MATCH(Main!$C44,Main!$B$22:$B$33,0))+INDEX(Main!$W$22:$W$33,MATCH(Main!$D44,Main!$B$22:$B$33,0)))*Main!AA$52))</f>
        <v>0</v>
      </c>
      <c r="BK25" s="10">
        <f ca="1">IF(Main!$B$36="No results",0,IF(ISBLANK(Main!$B44),0,(INDEX(Main!$W$22:$W$33,MATCH(Main!$C44,Main!$B$22:$B$33,0))+INDEX(Main!$W$22:$W$33,MATCH(Main!$D44,Main!$B$22:$B$33,0)))*Main!AB$52))</f>
        <v>0</v>
      </c>
      <c r="BL25" s="10">
        <f ca="1">IF(Main!$B$36="No results",0,IF(ISBLANK(Main!$B44),0,(INDEX(Main!$W$22:$W$33,MATCH(Main!$C44,Main!$B$22:$B$33,0))+INDEX(Main!$W$22:$W$33,MATCH(Main!$D44,Main!$B$22:$B$33,0)))*Main!AC$52))</f>
        <v>0</v>
      </c>
      <c r="BM25" s="10">
        <f ca="1">IF(Main!$B$36="No results",0,IF(ISBLANK(Main!$B44),0,(INDEX(Main!$W$22:$W$33,MATCH(Main!$C44,Main!$B$22:$B$33,0))+INDEX(Main!$W$22:$W$33,MATCH(Main!$D44,Main!$B$22:$B$33,0)))*Main!AD$52))</f>
        <v>0</v>
      </c>
      <c r="BN25" s="10">
        <f ca="1">IF(Main!$B$36="No results",0,IF(ISBLANK(Main!$B44),0,(INDEX(Main!$W$22:$W$33,MATCH(Main!$C44,Main!$B$22:$B$33,0))+INDEX(Main!$W$22:$W$33,MATCH(Main!$D44,Main!$B$22:$B$33,0)))*Main!AE$52))</f>
        <v>0</v>
      </c>
      <c r="BO25" s="10">
        <f ca="1">IF(Main!$B$36="No results",0,IF(ISBLANK(Main!$B44),0,(INDEX(Main!$W$22:$W$33,MATCH(Main!$C44,Main!$B$22:$B$33,0))+INDEX(Main!$W$22:$W$33,MATCH(Main!$D44,Main!$B$22:$B$33,0)))*Main!AF$52))</f>
        <v>0</v>
      </c>
      <c r="BP25" s="10">
        <f ca="1">IF(Main!$B$36="No results",0,IF(ISBLANK(Main!$B44),0,(INDEX(Main!$W$22:$W$33,MATCH(Main!$C44,Main!$B$22:$B$33,0))+INDEX(Main!$W$22:$W$33,MATCH(Main!$D44,Main!$B$22:$B$33,0)))*Main!AG$52))</f>
        <v>0</v>
      </c>
      <c r="BQ25" s="10">
        <f ca="1">IF(Main!$B$36="No results",0,IF(ISBLANK(Main!$B44),0,(INDEX(Main!$W$22:$W$33,MATCH(Main!$C44,Main!$B$22:$B$33,0))+INDEX(Main!$W$22:$W$33,MATCH(Main!$D44,Main!$B$22:$B$33,0)))*Main!AH$52))</f>
        <v>0</v>
      </c>
    </row>
    <row r="26" spans="2:69" x14ac:dyDescent="0.2">
      <c r="B26" s="8" t="s">
        <v>187</v>
      </c>
      <c r="C26" s="8"/>
      <c r="D26" s="8"/>
      <c r="E26" s="10">
        <f ca="1">IF(Main!$B$36="No results",0,IF(ISBLANK(Main!$B45),0,(INDEX(Main!$U$22:$U$33,MATCH(Main!$C45,Main!$B$22:$B$33,0))+INDEX(Main!$U$22:$U$33,MATCH(Main!$D45,Main!$B$22:$B$33,0)))*Main!C$50))</f>
        <v>0</v>
      </c>
      <c r="F26" s="10">
        <f ca="1">IF(Main!$B$36="No results",0,IF(ISBLANK(Main!$B45),0,(INDEX(Main!$U$22:$U$33,MATCH(Main!$C45,Main!$B$22:$B$33,0))+INDEX(Main!$U$22:$U$33,MATCH(Main!$D45,Main!$B$22:$B$33,0)))*Main!D$50))</f>
        <v>0</v>
      </c>
      <c r="G26" s="10">
        <f ca="1">IF(Main!$B$36="No results",0,IF(ISBLANK(Main!$B45),0,(INDEX(Main!$U$22:$U$33,MATCH(Main!$C45,Main!$B$22:$B$33,0))+INDEX(Main!$U$22:$U$33,MATCH(Main!$D45,Main!$B$22:$B$33,0)))*Main!E$50))</f>
        <v>0</v>
      </c>
      <c r="H26" s="10">
        <f ca="1">IF(Main!$B$36="No results",0,IF(ISBLANK(Main!$B45),0,(INDEX(Main!$U$22:$U$33,MATCH(Main!$C45,Main!$B$22:$B$33,0))+INDEX(Main!$U$22:$U$33,MATCH(Main!$D45,Main!$B$22:$B$33,0)))*Main!F$50))</f>
        <v>0</v>
      </c>
      <c r="I26" s="10">
        <f ca="1">IF(Main!$B$36="No results",0,IF(ISBLANK(Main!$B45),0,(INDEX(Main!$U$22:$U$33,MATCH(Main!$C45,Main!$B$22:$B$33,0))+INDEX(Main!$U$22:$U$33,MATCH(Main!$D45,Main!$B$22:$B$33,0)))*Main!G$50))</f>
        <v>0</v>
      </c>
      <c r="J26" s="10">
        <f ca="1">IF(Main!$B$36="No results",0,IF(ISBLANK(Main!$B45),0,(INDEX(Main!$U$22:$U$33,MATCH(Main!$C45,Main!$B$22:$B$33,0))+INDEX(Main!$U$22:$U$33,MATCH(Main!$D45,Main!$B$22:$B$33,0)))*Main!H$50))</f>
        <v>0</v>
      </c>
      <c r="K26" s="10">
        <f ca="1">IF(Main!$B$36="No results",0,IF(ISBLANK(Main!$B45),0,(INDEX(Main!$U$22:$U$33,MATCH(Main!$C45,Main!$B$22:$B$33,0))+INDEX(Main!$U$22:$U$33,MATCH(Main!$D45,Main!$B$22:$B$33,0)))*Main!I$50))</f>
        <v>0</v>
      </c>
      <c r="L26" s="10">
        <f ca="1">IF(Main!$B$36="No results",0,IF(ISBLANK(Main!$B45),0,(INDEX(Main!$U$22:$U$33,MATCH(Main!$C45,Main!$B$22:$B$33,0))+INDEX(Main!$U$22:$U$33,MATCH(Main!$D45,Main!$B$22:$B$33,0)))*Main!J$50))</f>
        <v>0</v>
      </c>
      <c r="M26" s="10">
        <f ca="1">IF(Main!$B$36="No results",0,IF(ISBLANK(Main!$B45),0,(INDEX(Main!$U$22:$U$33,MATCH(Main!$C45,Main!$B$22:$B$33,0))+INDEX(Main!$U$22:$U$33,MATCH(Main!$D45,Main!$B$22:$B$33,0)))*Main!K$50))</f>
        <v>0</v>
      </c>
      <c r="N26" s="10">
        <f ca="1">IF(Main!$B$36="No results",0,IF(ISBLANK(Main!$B45),0,(INDEX(Main!$U$22:$U$33,MATCH(Main!$C45,Main!$B$22:$B$33,0))+INDEX(Main!$U$22:$U$33,MATCH(Main!$D45,Main!$B$22:$B$33,0)))*Main!L$50))</f>
        <v>0</v>
      </c>
      <c r="O26" s="10">
        <f ca="1">IF(Main!$B$36="No results",0,IF(ISBLANK(Main!$B45),0,(INDEX(Main!$U$22:$U$33,MATCH(Main!$C45,Main!$B$22:$B$33,0))+INDEX(Main!$U$22:$U$33,MATCH(Main!$D45,Main!$B$22:$B$33,0)))*Main!M$50))</f>
        <v>0</v>
      </c>
      <c r="P26" s="10">
        <f ca="1">IF(Main!$B$36="No results",0,IF(ISBLANK(Main!$B45),0,(INDEX(Main!$U$22:$U$33,MATCH(Main!$C45,Main!$B$22:$B$33,0))+INDEX(Main!$U$22:$U$33,MATCH(Main!$D45,Main!$B$22:$B$33,0)))*Main!N$50))</f>
        <v>0</v>
      </c>
      <c r="Q26" s="10">
        <f ca="1">IF(Main!$B$36="No results",0,IF(ISBLANK(Main!$B45),0,(INDEX(Main!$U$22:$U$33,MATCH(Main!$C45,Main!$B$22:$B$33,0))+INDEX(Main!$U$22:$U$33,MATCH(Main!$D45,Main!$B$22:$B$33,0)))*Main!O$50))</f>
        <v>0</v>
      </c>
      <c r="R26" s="10">
        <f ca="1">IF(Main!$B$36="No results",0,IF(ISBLANK(Main!$B45),0,(INDEX(Main!$U$22:$U$33,MATCH(Main!$C45,Main!$B$22:$B$33,0))+INDEX(Main!$U$22:$U$33,MATCH(Main!$D45,Main!$B$22:$B$33,0)))*Main!P$50))</f>
        <v>0</v>
      </c>
      <c r="S26" s="10">
        <f ca="1">IF(Main!$B$36="No results",0,IF(ISBLANK(Main!$B45),0,(INDEX(Main!$U$22:$U$33,MATCH(Main!$C45,Main!$B$22:$B$33,0))+INDEX(Main!$U$22:$U$33,MATCH(Main!$D45,Main!$B$22:$B$33,0)))*Main!Q$50))</f>
        <v>0</v>
      </c>
      <c r="T26" s="10">
        <f ca="1">IF(Main!$B$36="No results",0,IF(ISBLANK(Main!$B45),0,(INDEX(Main!$U$22:$U$33,MATCH(Main!$C45,Main!$B$22:$B$33,0))+INDEX(Main!$U$22:$U$33,MATCH(Main!$D45,Main!$B$22:$B$33,0)))*Main!R$50))</f>
        <v>0</v>
      </c>
      <c r="U26" s="10">
        <f ca="1">IF(Main!$B$36="No results",0,IF(ISBLANK(Main!$B45),0,(INDEX(Main!$U$22:$U$33,MATCH(Main!$C45,Main!$B$22:$B$33,0))+INDEX(Main!$U$22:$U$33,MATCH(Main!$D45,Main!$B$22:$B$33,0)))*Main!S$50))</f>
        <v>0</v>
      </c>
      <c r="V26" s="10">
        <f ca="1">IF(Main!$B$36="No results",0,IF(ISBLANK(Main!$B45),0,(INDEX(Main!$U$22:$U$33,MATCH(Main!$C45,Main!$B$22:$B$33,0))+INDEX(Main!$U$22:$U$33,MATCH(Main!$D45,Main!$B$22:$B$33,0)))*Main!T$50))</f>
        <v>0</v>
      </c>
      <c r="W26" s="10">
        <f ca="1">IF(Main!$B$36="No results",0,IF(ISBLANK(Main!$B45),0,(INDEX(Main!$U$22:$U$33,MATCH(Main!$C45,Main!$B$22:$B$33,0))+INDEX(Main!$U$22:$U$33,MATCH(Main!$D45,Main!$B$22:$B$33,0)))*Main!U$50))</f>
        <v>0</v>
      </c>
      <c r="X26" s="10">
        <f ca="1">IF(Main!$B$36="No results",0,IF(ISBLANK(Main!$B45),0,(INDEX(Main!$U$22:$U$33,MATCH(Main!$C45,Main!$B$22:$B$33,0))+INDEX(Main!$U$22:$U$33,MATCH(Main!$D45,Main!$B$22:$B$33,0)))*Main!V$50))</f>
        <v>0</v>
      </c>
      <c r="Y26" s="10">
        <f ca="1">IF(Main!$B$36="No results",0,IF(ISBLANK(Main!$B45),0,(INDEX(Main!$U$22:$U$33,MATCH(Main!$C45,Main!$B$22:$B$33,0))+INDEX(Main!$U$22:$U$33,MATCH(Main!$D45,Main!$B$22:$B$33,0)))*Main!W$50))</f>
        <v>0</v>
      </c>
      <c r="Z26" s="10">
        <f ca="1">IF(Main!$B$36="No results",0,IF(ISBLANK(Main!$B45),0,(INDEX(Main!$U$22:$U$33,MATCH(Main!$C45,Main!$B$22:$B$33,0))+INDEX(Main!$U$22:$U$33,MATCH(Main!$D45,Main!$B$22:$B$33,0)))*Main!X$50))</f>
        <v>0</v>
      </c>
      <c r="AA26" s="10">
        <f ca="1">IF(Main!$B$36="No results",0,IF(ISBLANK(Main!$B45),0,(INDEX(Main!$U$22:$U$33,MATCH(Main!$C45,Main!$B$22:$B$33,0))+INDEX(Main!$U$22:$U$33,MATCH(Main!$D45,Main!$B$22:$B$33,0)))*Main!Y$50))</f>
        <v>0</v>
      </c>
      <c r="AB26" s="10">
        <f ca="1">IF(Main!$B$36="No results",0,IF(ISBLANK(Main!$B45),0,(INDEX(Main!$U$22:$U$33,MATCH(Main!$C45,Main!$B$22:$B$33,0))+INDEX(Main!$U$22:$U$33,MATCH(Main!$D45,Main!$B$22:$B$33,0)))*Main!Z$50))</f>
        <v>0</v>
      </c>
      <c r="AC26" s="10">
        <f ca="1">IF(Main!$B$36="No results",0,IF(ISBLANK(Main!$B45),0,(INDEX(Main!$U$22:$U$33,MATCH(Main!$C45,Main!$B$22:$B$33,0))+INDEX(Main!$U$22:$U$33,MATCH(Main!$D45,Main!$B$22:$B$33,0)))*Main!AA$50))</f>
        <v>0</v>
      </c>
      <c r="AD26" s="10">
        <f ca="1">IF(Main!$B$36="No results",0,IF(ISBLANK(Main!$B45),0,(INDEX(Main!$U$22:$U$33,MATCH(Main!$C45,Main!$B$22:$B$33,0))+INDEX(Main!$U$22:$U$33,MATCH(Main!$D45,Main!$B$22:$B$33,0)))*Main!AB$50))</f>
        <v>0</v>
      </c>
      <c r="AE26" s="10">
        <f ca="1">IF(Main!$B$36="No results",0,IF(ISBLANK(Main!$B45),0,(INDEX(Main!$U$22:$U$33,MATCH(Main!$C45,Main!$B$22:$B$33,0))+INDEX(Main!$U$22:$U$33,MATCH(Main!$D45,Main!$B$22:$B$33,0)))*Main!AC$50))</f>
        <v>0</v>
      </c>
      <c r="AF26" s="10">
        <f ca="1">IF(Main!$B$36="No results",0,IF(ISBLANK(Main!$B45),0,(INDEX(Main!$U$22:$U$33,MATCH(Main!$C45,Main!$B$22:$B$33,0))+INDEX(Main!$U$22:$U$33,MATCH(Main!$D45,Main!$B$22:$B$33,0)))*Main!AD$50))</f>
        <v>0</v>
      </c>
      <c r="AG26" s="10">
        <f ca="1">IF(Main!$B$36="No results",0,IF(ISBLANK(Main!$B45),0,(INDEX(Main!$U$22:$U$33,MATCH(Main!$C45,Main!$B$22:$B$33,0))+INDEX(Main!$U$22:$U$33,MATCH(Main!$D45,Main!$B$22:$B$33,0)))*Main!AE$50))</f>
        <v>0</v>
      </c>
      <c r="AH26" s="10">
        <f ca="1">IF(Main!$B$36="No results",0,IF(ISBLANK(Main!$B45),0,(INDEX(Main!$U$22:$U$33,MATCH(Main!$C45,Main!$B$22:$B$33,0))+INDEX(Main!$U$22:$U$33,MATCH(Main!$D45,Main!$B$22:$B$33,0)))*Main!AF$50))</f>
        <v>0</v>
      </c>
      <c r="AI26" s="10">
        <f ca="1">IF(Main!$B$36="No results",0,IF(ISBLANK(Main!$B45),0,(INDEX(Main!$U$22:$U$33,MATCH(Main!$C45,Main!$B$22:$B$33,0))+INDEX(Main!$U$22:$U$33,MATCH(Main!$D45,Main!$B$22:$B$33,0)))*Main!AG$50))</f>
        <v>0</v>
      </c>
      <c r="AJ26" s="10">
        <f ca="1">IF(Main!$B$36="No results",0,IF(ISBLANK(Main!$B45),0,(INDEX(Main!$U$22:$U$33,MATCH(Main!$C45,Main!$B$22:$B$33,0))+INDEX(Main!$U$22:$U$33,MATCH(Main!$D45,Main!$B$22:$B$33,0)))*Main!AH$50))</f>
        <v>0</v>
      </c>
      <c r="AL26" s="10">
        <f ca="1">IF(Main!$B$36="No results",0,IF(ISBLANK(Main!$B45),0,(INDEX(Main!$W$22:$W$33,MATCH(Main!$C45,Main!$B$22:$B$33,0))+INDEX(Main!$W$22:$W$33,MATCH(Main!$D45,Main!$B$22:$B$33,0)))*Main!C$52))</f>
        <v>0</v>
      </c>
      <c r="AM26" s="10">
        <f ca="1">IF(Main!$B$36="No results",0,IF(ISBLANK(Main!$B45),0,(INDEX(Main!$W$22:$W$33,MATCH(Main!$C45,Main!$B$22:$B$33,0))+INDEX(Main!$W$22:$W$33,MATCH(Main!$D45,Main!$B$22:$B$33,0)))*Main!D$52))</f>
        <v>0</v>
      </c>
      <c r="AN26" s="10">
        <f ca="1">IF(Main!$B$36="No results",0,IF(ISBLANK(Main!$B45),0,(INDEX(Main!$W$22:$W$33,MATCH(Main!$C45,Main!$B$22:$B$33,0))+INDEX(Main!$W$22:$W$33,MATCH(Main!$D45,Main!$B$22:$B$33,0)))*Main!E$52))</f>
        <v>0</v>
      </c>
      <c r="AO26" s="10">
        <f ca="1">IF(Main!$B$36="No results",0,IF(ISBLANK(Main!$B45),0,(INDEX(Main!$W$22:$W$33,MATCH(Main!$C45,Main!$B$22:$B$33,0))+INDEX(Main!$W$22:$W$33,MATCH(Main!$D45,Main!$B$22:$B$33,0)))*Main!F$52))</f>
        <v>0</v>
      </c>
      <c r="AP26" s="10">
        <f ca="1">IF(Main!$B$36="No results",0,IF(ISBLANK(Main!$B45),0,(INDEX(Main!$W$22:$W$33,MATCH(Main!$C45,Main!$B$22:$B$33,0))+INDEX(Main!$W$22:$W$33,MATCH(Main!$D45,Main!$B$22:$B$33,0)))*Main!G$52))</f>
        <v>0</v>
      </c>
      <c r="AQ26" s="10">
        <f ca="1">IF(Main!$B$36="No results",0,IF(ISBLANK(Main!$B45),0,(INDEX(Main!$W$22:$W$33,MATCH(Main!$C45,Main!$B$22:$B$33,0))+INDEX(Main!$W$22:$W$33,MATCH(Main!$D45,Main!$B$22:$B$33,0)))*Main!H$52))</f>
        <v>0</v>
      </c>
      <c r="AR26" s="10">
        <f ca="1">IF(Main!$B$36="No results",0,IF(ISBLANK(Main!$B45),0,(INDEX(Main!$W$22:$W$33,MATCH(Main!$C45,Main!$B$22:$B$33,0))+INDEX(Main!$W$22:$W$33,MATCH(Main!$D45,Main!$B$22:$B$33,0)))*Main!I$52))</f>
        <v>0</v>
      </c>
      <c r="AS26" s="10">
        <f ca="1">IF(Main!$B$36="No results",0,IF(ISBLANK(Main!$B45),0,(INDEX(Main!$W$22:$W$33,MATCH(Main!$C45,Main!$B$22:$B$33,0))+INDEX(Main!$W$22:$W$33,MATCH(Main!$D45,Main!$B$22:$B$33,0)))*Main!J$52))</f>
        <v>0</v>
      </c>
      <c r="AT26" s="10">
        <f ca="1">IF(Main!$B$36="No results",0,IF(ISBLANK(Main!$B45),0,(INDEX(Main!$W$22:$W$33,MATCH(Main!$C45,Main!$B$22:$B$33,0))+INDEX(Main!$W$22:$W$33,MATCH(Main!$D45,Main!$B$22:$B$33,0)))*Main!K$52))</f>
        <v>0</v>
      </c>
      <c r="AU26" s="10">
        <f ca="1">IF(Main!$B$36="No results",0,IF(ISBLANK(Main!$B45),0,(INDEX(Main!$W$22:$W$33,MATCH(Main!$C45,Main!$B$22:$B$33,0))+INDEX(Main!$W$22:$W$33,MATCH(Main!$D45,Main!$B$22:$B$33,0)))*Main!L$52))</f>
        <v>0</v>
      </c>
      <c r="AV26" s="10">
        <f ca="1">IF(Main!$B$36="No results",0,IF(ISBLANK(Main!$B45),0,(INDEX(Main!$W$22:$W$33,MATCH(Main!$C45,Main!$B$22:$B$33,0))+INDEX(Main!$W$22:$W$33,MATCH(Main!$D45,Main!$B$22:$B$33,0)))*Main!M$52))</f>
        <v>0</v>
      </c>
      <c r="AW26" s="10">
        <f ca="1">IF(Main!$B$36="No results",0,IF(ISBLANK(Main!$B45),0,(INDEX(Main!$W$22:$W$33,MATCH(Main!$C45,Main!$B$22:$B$33,0))+INDEX(Main!$W$22:$W$33,MATCH(Main!$D45,Main!$B$22:$B$33,0)))*Main!N$52))</f>
        <v>0</v>
      </c>
      <c r="AX26" s="10">
        <f ca="1">IF(Main!$B$36="No results",0,IF(ISBLANK(Main!$B45),0,(INDEX(Main!$W$22:$W$33,MATCH(Main!$C45,Main!$B$22:$B$33,0))+INDEX(Main!$W$22:$W$33,MATCH(Main!$D45,Main!$B$22:$B$33,0)))*Main!O$52))</f>
        <v>0</v>
      </c>
      <c r="AY26" s="10">
        <f ca="1">IF(Main!$B$36="No results",0,IF(ISBLANK(Main!$B45),0,(INDEX(Main!$W$22:$W$33,MATCH(Main!$C45,Main!$B$22:$B$33,0))+INDEX(Main!$W$22:$W$33,MATCH(Main!$D45,Main!$B$22:$B$33,0)))*Main!P$52))</f>
        <v>0</v>
      </c>
      <c r="AZ26" s="10">
        <f ca="1">IF(Main!$B$36="No results",0,IF(ISBLANK(Main!$B45),0,(INDEX(Main!$W$22:$W$33,MATCH(Main!$C45,Main!$B$22:$B$33,0))+INDEX(Main!$W$22:$W$33,MATCH(Main!$D45,Main!$B$22:$B$33,0)))*Main!Q$52))</f>
        <v>0</v>
      </c>
      <c r="BA26" s="10">
        <f ca="1">IF(Main!$B$36="No results",0,IF(ISBLANK(Main!$B45),0,(INDEX(Main!$W$22:$W$33,MATCH(Main!$C45,Main!$B$22:$B$33,0))+INDEX(Main!$W$22:$W$33,MATCH(Main!$D45,Main!$B$22:$B$33,0)))*Main!R$52))</f>
        <v>0</v>
      </c>
      <c r="BB26" s="10">
        <f ca="1">IF(Main!$B$36="No results",0,IF(ISBLANK(Main!$B45),0,(INDEX(Main!$W$22:$W$33,MATCH(Main!$C45,Main!$B$22:$B$33,0))+INDEX(Main!$W$22:$W$33,MATCH(Main!$D45,Main!$B$22:$B$33,0)))*Main!S$52))</f>
        <v>0</v>
      </c>
      <c r="BC26" s="10">
        <f ca="1">IF(Main!$B$36="No results",0,IF(ISBLANK(Main!$B45),0,(INDEX(Main!$W$22:$W$33,MATCH(Main!$C45,Main!$B$22:$B$33,0))+INDEX(Main!$W$22:$W$33,MATCH(Main!$D45,Main!$B$22:$B$33,0)))*Main!T$52))</f>
        <v>0</v>
      </c>
      <c r="BD26" s="10">
        <f ca="1">IF(Main!$B$36="No results",0,IF(ISBLANK(Main!$B45),0,(INDEX(Main!$W$22:$W$33,MATCH(Main!$C45,Main!$B$22:$B$33,0))+INDEX(Main!$W$22:$W$33,MATCH(Main!$D45,Main!$B$22:$B$33,0)))*Main!U$52))</f>
        <v>0</v>
      </c>
      <c r="BE26" s="10">
        <f ca="1">IF(Main!$B$36="No results",0,IF(ISBLANK(Main!$B45),0,(INDEX(Main!$W$22:$W$33,MATCH(Main!$C45,Main!$B$22:$B$33,0))+INDEX(Main!$W$22:$W$33,MATCH(Main!$D45,Main!$B$22:$B$33,0)))*Main!V$52))</f>
        <v>0</v>
      </c>
      <c r="BF26" s="10">
        <f ca="1">IF(Main!$B$36="No results",0,IF(ISBLANK(Main!$B45),0,(INDEX(Main!$W$22:$W$33,MATCH(Main!$C45,Main!$B$22:$B$33,0))+INDEX(Main!$W$22:$W$33,MATCH(Main!$D45,Main!$B$22:$B$33,0)))*Main!W$52))</f>
        <v>0</v>
      </c>
      <c r="BG26" s="10">
        <f ca="1">IF(Main!$B$36="No results",0,IF(ISBLANK(Main!$B45),0,(INDEX(Main!$W$22:$W$33,MATCH(Main!$C45,Main!$B$22:$B$33,0))+INDEX(Main!$W$22:$W$33,MATCH(Main!$D45,Main!$B$22:$B$33,0)))*Main!X$52))</f>
        <v>0</v>
      </c>
      <c r="BH26" s="10">
        <f ca="1">IF(Main!$B$36="No results",0,IF(ISBLANK(Main!$B45),0,(INDEX(Main!$W$22:$W$33,MATCH(Main!$C45,Main!$B$22:$B$33,0))+INDEX(Main!$W$22:$W$33,MATCH(Main!$D45,Main!$B$22:$B$33,0)))*Main!Y$52))</f>
        <v>0</v>
      </c>
      <c r="BI26" s="10">
        <f ca="1">IF(Main!$B$36="No results",0,IF(ISBLANK(Main!$B45),0,(INDEX(Main!$W$22:$W$33,MATCH(Main!$C45,Main!$B$22:$B$33,0))+INDEX(Main!$W$22:$W$33,MATCH(Main!$D45,Main!$B$22:$B$33,0)))*Main!Z$52))</f>
        <v>0</v>
      </c>
      <c r="BJ26" s="10">
        <f ca="1">IF(Main!$B$36="No results",0,IF(ISBLANK(Main!$B45),0,(INDEX(Main!$W$22:$W$33,MATCH(Main!$C45,Main!$B$22:$B$33,0))+INDEX(Main!$W$22:$W$33,MATCH(Main!$D45,Main!$B$22:$B$33,0)))*Main!AA$52))</f>
        <v>0</v>
      </c>
      <c r="BK26" s="10">
        <f ca="1">IF(Main!$B$36="No results",0,IF(ISBLANK(Main!$B45),0,(INDEX(Main!$W$22:$W$33,MATCH(Main!$C45,Main!$B$22:$B$33,0))+INDEX(Main!$W$22:$W$33,MATCH(Main!$D45,Main!$B$22:$B$33,0)))*Main!AB$52))</f>
        <v>0</v>
      </c>
      <c r="BL26" s="10">
        <f ca="1">IF(Main!$B$36="No results",0,IF(ISBLANK(Main!$B45),0,(INDEX(Main!$W$22:$W$33,MATCH(Main!$C45,Main!$B$22:$B$33,0))+INDEX(Main!$W$22:$W$33,MATCH(Main!$D45,Main!$B$22:$B$33,0)))*Main!AC$52))</f>
        <v>0</v>
      </c>
      <c r="BM26" s="10">
        <f ca="1">IF(Main!$B$36="No results",0,IF(ISBLANK(Main!$B45),0,(INDEX(Main!$W$22:$W$33,MATCH(Main!$C45,Main!$B$22:$B$33,0))+INDEX(Main!$W$22:$W$33,MATCH(Main!$D45,Main!$B$22:$B$33,0)))*Main!AD$52))</f>
        <v>0</v>
      </c>
      <c r="BN26" s="10">
        <f ca="1">IF(Main!$B$36="No results",0,IF(ISBLANK(Main!$B45),0,(INDEX(Main!$W$22:$W$33,MATCH(Main!$C45,Main!$B$22:$B$33,0))+INDEX(Main!$W$22:$W$33,MATCH(Main!$D45,Main!$B$22:$B$33,0)))*Main!AE$52))</f>
        <v>0</v>
      </c>
      <c r="BO26" s="10">
        <f ca="1">IF(Main!$B$36="No results",0,IF(ISBLANK(Main!$B45),0,(INDEX(Main!$W$22:$W$33,MATCH(Main!$C45,Main!$B$22:$B$33,0))+INDEX(Main!$W$22:$W$33,MATCH(Main!$D45,Main!$B$22:$B$33,0)))*Main!AF$52))</f>
        <v>0</v>
      </c>
      <c r="BP26" s="10">
        <f ca="1">IF(Main!$B$36="No results",0,IF(ISBLANK(Main!$B45),0,(INDEX(Main!$W$22:$W$33,MATCH(Main!$C45,Main!$B$22:$B$33,0))+INDEX(Main!$W$22:$W$33,MATCH(Main!$D45,Main!$B$22:$B$33,0)))*Main!AG$52))</f>
        <v>0</v>
      </c>
      <c r="BQ26" s="10">
        <f ca="1">IF(Main!$B$36="No results",0,IF(ISBLANK(Main!$B45),0,(INDEX(Main!$W$22:$W$33,MATCH(Main!$C45,Main!$B$22:$B$33,0))+INDEX(Main!$W$22:$W$33,MATCH(Main!$D45,Main!$B$22:$B$33,0)))*Main!AH$52))</f>
        <v>0</v>
      </c>
    </row>
    <row r="27" spans="2:69" x14ac:dyDescent="0.2">
      <c r="B27" s="8" t="s">
        <v>188</v>
      </c>
      <c r="C27" s="8"/>
      <c r="D27" s="8"/>
      <c r="E27" s="10">
        <f ca="1">IF(Main!$B$36="No results",0,IF(ISBLANK(Main!$B46),0,(INDEX(Main!$U$22:$U$33,MATCH(Main!$C46,Main!$B$22:$B$33,0))+INDEX(Main!$U$22:$U$33,MATCH(Main!$D46,Main!$B$22:$B$33,0)))*Main!C$50))</f>
        <v>0</v>
      </c>
      <c r="F27" s="10">
        <f ca="1">IF(Main!$B$36="No results",0,IF(ISBLANK(Main!$B46),0,(INDEX(Main!$U$22:$U$33,MATCH(Main!$C46,Main!$B$22:$B$33,0))+INDEX(Main!$U$22:$U$33,MATCH(Main!$D46,Main!$B$22:$B$33,0)))*Main!D$50))</f>
        <v>0</v>
      </c>
      <c r="G27" s="10">
        <f ca="1">IF(Main!$B$36="No results",0,IF(ISBLANK(Main!$B46),0,(INDEX(Main!$U$22:$U$33,MATCH(Main!$C46,Main!$B$22:$B$33,0))+INDEX(Main!$U$22:$U$33,MATCH(Main!$D46,Main!$B$22:$B$33,0)))*Main!E$50))</f>
        <v>0</v>
      </c>
      <c r="H27" s="10">
        <f ca="1">IF(Main!$B$36="No results",0,IF(ISBLANK(Main!$B46),0,(INDEX(Main!$U$22:$U$33,MATCH(Main!$C46,Main!$B$22:$B$33,0))+INDEX(Main!$U$22:$U$33,MATCH(Main!$D46,Main!$B$22:$B$33,0)))*Main!F$50))</f>
        <v>0</v>
      </c>
      <c r="I27" s="10">
        <f ca="1">IF(Main!$B$36="No results",0,IF(ISBLANK(Main!$B46),0,(INDEX(Main!$U$22:$U$33,MATCH(Main!$C46,Main!$B$22:$B$33,0))+INDEX(Main!$U$22:$U$33,MATCH(Main!$D46,Main!$B$22:$B$33,0)))*Main!G$50))</f>
        <v>0</v>
      </c>
      <c r="J27" s="10">
        <f ca="1">IF(Main!$B$36="No results",0,IF(ISBLANK(Main!$B46),0,(INDEX(Main!$U$22:$U$33,MATCH(Main!$C46,Main!$B$22:$B$33,0))+INDEX(Main!$U$22:$U$33,MATCH(Main!$D46,Main!$B$22:$B$33,0)))*Main!H$50))</f>
        <v>0</v>
      </c>
      <c r="K27" s="10">
        <f ca="1">IF(Main!$B$36="No results",0,IF(ISBLANK(Main!$B46),0,(INDEX(Main!$U$22:$U$33,MATCH(Main!$C46,Main!$B$22:$B$33,0))+INDEX(Main!$U$22:$U$33,MATCH(Main!$D46,Main!$B$22:$B$33,0)))*Main!I$50))</f>
        <v>0</v>
      </c>
      <c r="L27" s="10">
        <f ca="1">IF(Main!$B$36="No results",0,IF(ISBLANK(Main!$B46),0,(INDEX(Main!$U$22:$U$33,MATCH(Main!$C46,Main!$B$22:$B$33,0))+INDEX(Main!$U$22:$U$33,MATCH(Main!$D46,Main!$B$22:$B$33,0)))*Main!J$50))</f>
        <v>0</v>
      </c>
      <c r="M27" s="10">
        <f ca="1">IF(Main!$B$36="No results",0,IF(ISBLANK(Main!$B46),0,(INDEX(Main!$U$22:$U$33,MATCH(Main!$C46,Main!$B$22:$B$33,0))+INDEX(Main!$U$22:$U$33,MATCH(Main!$D46,Main!$B$22:$B$33,0)))*Main!K$50))</f>
        <v>0</v>
      </c>
      <c r="N27" s="10">
        <f ca="1">IF(Main!$B$36="No results",0,IF(ISBLANK(Main!$B46),0,(INDEX(Main!$U$22:$U$33,MATCH(Main!$C46,Main!$B$22:$B$33,0))+INDEX(Main!$U$22:$U$33,MATCH(Main!$D46,Main!$B$22:$B$33,0)))*Main!L$50))</f>
        <v>0</v>
      </c>
      <c r="O27" s="10">
        <f ca="1">IF(Main!$B$36="No results",0,IF(ISBLANK(Main!$B46),0,(INDEX(Main!$U$22:$U$33,MATCH(Main!$C46,Main!$B$22:$B$33,0))+INDEX(Main!$U$22:$U$33,MATCH(Main!$D46,Main!$B$22:$B$33,0)))*Main!M$50))</f>
        <v>0</v>
      </c>
      <c r="P27" s="10">
        <f ca="1">IF(Main!$B$36="No results",0,IF(ISBLANK(Main!$B46),0,(INDEX(Main!$U$22:$U$33,MATCH(Main!$C46,Main!$B$22:$B$33,0))+INDEX(Main!$U$22:$U$33,MATCH(Main!$D46,Main!$B$22:$B$33,0)))*Main!N$50))</f>
        <v>0</v>
      </c>
      <c r="Q27" s="10">
        <f ca="1">IF(Main!$B$36="No results",0,IF(ISBLANK(Main!$B46),0,(INDEX(Main!$U$22:$U$33,MATCH(Main!$C46,Main!$B$22:$B$33,0))+INDEX(Main!$U$22:$U$33,MATCH(Main!$D46,Main!$B$22:$B$33,0)))*Main!O$50))</f>
        <v>0</v>
      </c>
      <c r="R27" s="10">
        <f ca="1">IF(Main!$B$36="No results",0,IF(ISBLANK(Main!$B46),0,(INDEX(Main!$U$22:$U$33,MATCH(Main!$C46,Main!$B$22:$B$33,0))+INDEX(Main!$U$22:$U$33,MATCH(Main!$D46,Main!$B$22:$B$33,0)))*Main!P$50))</f>
        <v>0</v>
      </c>
      <c r="S27" s="10">
        <f ca="1">IF(Main!$B$36="No results",0,IF(ISBLANK(Main!$B46),0,(INDEX(Main!$U$22:$U$33,MATCH(Main!$C46,Main!$B$22:$B$33,0))+INDEX(Main!$U$22:$U$33,MATCH(Main!$D46,Main!$B$22:$B$33,0)))*Main!Q$50))</f>
        <v>0</v>
      </c>
      <c r="T27" s="10">
        <f ca="1">IF(Main!$B$36="No results",0,IF(ISBLANK(Main!$B46),0,(INDEX(Main!$U$22:$U$33,MATCH(Main!$C46,Main!$B$22:$B$33,0))+INDEX(Main!$U$22:$U$33,MATCH(Main!$D46,Main!$B$22:$B$33,0)))*Main!R$50))</f>
        <v>0</v>
      </c>
      <c r="U27" s="10">
        <f ca="1">IF(Main!$B$36="No results",0,IF(ISBLANK(Main!$B46),0,(INDEX(Main!$U$22:$U$33,MATCH(Main!$C46,Main!$B$22:$B$33,0))+INDEX(Main!$U$22:$U$33,MATCH(Main!$D46,Main!$B$22:$B$33,0)))*Main!S$50))</f>
        <v>0</v>
      </c>
      <c r="V27" s="10">
        <f ca="1">IF(Main!$B$36="No results",0,IF(ISBLANK(Main!$B46),0,(INDEX(Main!$U$22:$U$33,MATCH(Main!$C46,Main!$B$22:$B$33,0))+INDEX(Main!$U$22:$U$33,MATCH(Main!$D46,Main!$B$22:$B$33,0)))*Main!T$50))</f>
        <v>0</v>
      </c>
      <c r="W27" s="10">
        <f ca="1">IF(Main!$B$36="No results",0,IF(ISBLANK(Main!$B46),0,(INDEX(Main!$U$22:$U$33,MATCH(Main!$C46,Main!$B$22:$B$33,0))+INDEX(Main!$U$22:$U$33,MATCH(Main!$D46,Main!$B$22:$B$33,0)))*Main!U$50))</f>
        <v>0</v>
      </c>
      <c r="X27" s="10">
        <f ca="1">IF(Main!$B$36="No results",0,IF(ISBLANK(Main!$B46),0,(INDEX(Main!$U$22:$U$33,MATCH(Main!$C46,Main!$B$22:$B$33,0))+INDEX(Main!$U$22:$U$33,MATCH(Main!$D46,Main!$B$22:$B$33,0)))*Main!V$50))</f>
        <v>0</v>
      </c>
      <c r="Y27" s="10">
        <f ca="1">IF(Main!$B$36="No results",0,IF(ISBLANK(Main!$B46),0,(INDEX(Main!$U$22:$U$33,MATCH(Main!$C46,Main!$B$22:$B$33,0))+INDEX(Main!$U$22:$U$33,MATCH(Main!$D46,Main!$B$22:$B$33,0)))*Main!W$50))</f>
        <v>0</v>
      </c>
      <c r="Z27" s="10">
        <f ca="1">IF(Main!$B$36="No results",0,IF(ISBLANK(Main!$B46),0,(INDEX(Main!$U$22:$U$33,MATCH(Main!$C46,Main!$B$22:$B$33,0))+INDEX(Main!$U$22:$U$33,MATCH(Main!$D46,Main!$B$22:$B$33,0)))*Main!X$50))</f>
        <v>0</v>
      </c>
      <c r="AA27" s="10">
        <f ca="1">IF(Main!$B$36="No results",0,IF(ISBLANK(Main!$B46),0,(INDEX(Main!$U$22:$U$33,MATCH(Main!$C46,Main!$B$22:$B$33,0))+INDEX(Main!$U$22:$U$33,MATCH(Main!$D46,Main!$B$22:$B$33,0)))*Main!Y$50))</f>
        <v>0</v>
      </c>
      <c r="AB27" s="10">
        <f ca="1">IF(Main!$B$36="No results",0,IF(ISBLANK(Main!$B46),0,(INDEX(Main!$U$22:$U$33,MATCH(Main!$C46,Main!$B$22:$B$33,0))+INDEX(Main!$U$22:$U$33,MATCH(Main!$D46,Main!$B$22:$B$33,0)))*Main!Z$50))</f>
        <v>0</v>
      </c>
      <c r="AC27" s="10">
        <f ca="1">IF(Main!$B$36="No results",0,IF(ISBLANK(Main!$B46),0,(INDEX(Main!$U$22:$U$33,MATCH(Main!$C46,Main!$B$22:$B$33,0))+INDEX(Main!$U$22:$U$33,MATCH(Main!$D46,Main!$B$22:$B$33,0)))*Main!AA$50))</f>
        <v>0</v>
      </c>
      <c r="AD27" s="10">
        <f ca="1">IF(Main!$B$36="No results",0,IF(ISBLANK(Main!$B46),0,(INDEX(Main!$U$22:$U$33,MATCH(Main!$C46,Main!$B$22:$B$33,0))+INDEX(Main!$U$22:$U$33,MATCH(Main!$D46,Main!$B$22:$B$33,0)))*Main!AB$50))</f>
        <v>0</v>
      </c>
      <c r="AE27" s="10">
        <f ca="1">IF(Main!$B$36="No results",0,IF(ISBLANK(Main!$B46),0,(INDEX(Main!$U$22:$U$33,MATCH(Main!$C46,Main!$B$22:$B$33,0))+INDEX(Main!$U$22:$U$33,MATCH(Main!$D46,Main!$B$22:$B$33,0)))*Main!AC$50))</f>
        <v>0</v>
      </c>
      <c r="AF27" s="10">
        <f ca="1">IF(Main!$B$36="No results",0,IF(ISBLANK(Main!$B46),0,(INDEX(Main!$U$22:$U$33,MATCH(Main!$C46,Main!$B$22:$B$33,0))+INDEX(Main!$U$22:$U$33,MATCH(Main!$D46,Main!$B$22:$B$33,0)))*Main!AD$50))</f>
        <v>0</v>
      </c>
      <c r="AG27" s="10">
        <f ca="1">IF(Main!$B$36="No results",0,IF(ISBLANK(Main!$B46),0,(INDEX(Main!$U$22:$U$33,MATCH(Main!$C46,Main!$B$22:$B$33,0))+INDEX(Main!$U$22:$U$33,MATCH(Main!$D46,Main!$B$22:$B$33,0)))*Main!AE$50))</f>
        <v>0</v>
      </c>
      <c r="AH27" s="10">
        <f ca="1">IF(Main!$B$36="No results",0,IF(ISBLANK(Main!$B46),0,(INDEX(Main!$U$22:$U$33,MATCH(Main!$C46,Main!$B$22:$B$33,0))+INDEX(Main!$U$22:$U$33,MATCH(Main!$D46,Main!$B$22:$B$33,0)))*Main!AF$50))</f>
        <v>0</v>
      </c>
      <c r="AI27" s="10">
        <f ca="1">IF(Main!$B$36="No results",0,IF(ISBLANK(Main!$B46),0,(INDEX(Main!$U$22:$U$33,MATCH(Main!$C46,Main!$B$22:$B$33,0))+INDEX(Main!$U$22:$U$33,MATCH(Main!$D46,Main!$B$22:$B$33,0)))*Main!AG$50))</f>
        <v>0</v>
      </c>
      <c r="AJ27" s="10">
        <f ca="1">IF(Main!$B$36="No results",0,IF(ISBLANK(Main!$B46),0,(INDEX(Main!$U$22:$U$33,MATCH(Main!$C46,Main!$B$22:$B$33,0))+INDEX(Main!$U$22:$U$33,MATCH(Main!$D46,Main!$B$22:$B$33,0)))*Main!AH$50))</f>
        <v>0</v>
      </c>
      <c r="AL27" s="10">
        <f ca="1">IF(Main!$B$36="No results",0,IF(ISBLANK(Main!$B46),0,(INDEX(Main!$W$22:$W$33,MATCH(Main!$C46,Main!$B$22:$B$33,0))+INDEX(Main!$W$22:$W$33,MATCH(Main!$D46,Main!$B$22:$B$33,0)))*Main!C$52))</f>
        <v>0</v>
      </c>
      <c r="AM27" s="10">
        <f ca="1">IF(Main!$B$36="No results",0,IF(ISBLANK(Main!$B46),0,(INDEX(Main!$W$22:$W$33,MATCH(Main!$C46,Main!$B$22:$B$33,0))+INDEX(Main!$W$22:$W$33,MATCH(Main!$D46,Main!$B$22:$B$33,0)))*Main!D$52))</f>
        <v>0</v>
      </c>
      <c r="AN27" s="10">
        <f ca="1">IF(Main!$B$36="No results",0,IF(ISBLANK(Main!$B46),0,(INDEX(Main!$W$22:$W$33,MATCH(Main!$C46,Main!$B$22:$B$33,0))+INDEX(Main!$W$22:$W$33,MATCH(Main!$D46,Main!$B$22:$B$33,0)))*Main!E$52))</f>
        <v>0</v>
      </c>
      <c r="AO27" s="10">
        <f ca="1">IF(Main!$B$36="No results",0,IF(ISBLANK(Main!$B46),0,(INDEX(Main!$W$22:$W$33,MATCH(Main!$C46,Main!$B$22:$B$33,0))+INDEX(Main!$W$22:$W$33,MATCH(Main!$D46,Main!$B$22:$B$33,0)))*Main!F$52))</f>
        <v>0</v>
      </c>
      <c r="AP27" s="10">
        <f ca="1">IF(Main!$B$36="No results",0,IF(ISBLANK(Main!$B46),0,(INDEX(Main!$W$22:$W$33,MATCH(Main!$C46,Main!$B$22:$B$33,0))+INDEX(Main!$W$22:$W$33,MATCH(Main!$D46,Main!$B$22:$B$33,0)))*Main!G$52))</f>
        <v>0</v>
      </c>
      <c r="AQ27" s="10">
        <f ca="1">IF(Main!$B$36="No results",0,IF(ISBLANK(Main!$B46),0,(INDEX(Main!$W$22:$W$33,MATCH(Main!$C46,Main!$B$22:$B$33,0))+INDEX(Main!$W$22:$W$33,MATCH(Main!$D46,Main!$B$22:$B$33,0)))*Main!H$52))</f>
        <v>0</v>
      </c>
      <c r="AR27" s="10">
        <f ca="1">IF(Main!$B$36="No results",0,IF(ISBLANK(Main!$B46),0,(INDEX(Main!$W$22:$W$33,MATCH(Main!$C46,Main!$B$22:$B$33,0))+INDEX(Main!$W$22:$W$33,MATCH(Main!$D46,Main!$B$22:$B$33,0)))*Main!I$52))</f>
        <v>0</v>
      </c>
      <c r="AS27" s="10">
        <f ca="1">IF(Main!$B$36="No results",0,IF(ISBLANK(Main!$B46),0,(INDEX(Main!$W$22:$W$33,MATCH(Main!$C46,Main!$B$22:$B$33,0))+INDEX(Main!$W$22:$W$33,MATCH(Main!$D46,Main!$B$22:$B$33,0)))*Main!J$52))</f>
        <v>0</v>
      </c>
      <c r="AT27" s="10">
        <f ca="1">IF(Main!$B$36="No results",0,IF(ISBLANK(Main!$B46),0,(INDEX(Main!$W$22:$W$33,MATCH(Main!$C46,Main!$B$22:$B$33,0))+INDEX(Main!$W$22:$W$33,MATCH(Main!$D46,Main!$B$22:$B$33,0)))*Main!K$52))</f>
        <v>0</v>
      </c>
      <c r="AU27" s="10">
        <f ca="1">IF(Main!$B$36="No results",0,IF(ISBLANK(Main!$B46),0,(INDEX(Main!$W$22:$W$33,MATCH(Main!$C46,Main!$B$22:$B$33,0))+INDEX(Main!$W$22:$W$33,MATCH(Main!$D46,Main!$B$22:$B$33,0)))*Main!L$52))</f>
        <v>0</v>
      </c>
      <c r="AV27" s="10">
        <f ca="1">IF(Main!$B$36="No results",0,IF(ISBLANK(Main!$B46),0,(INDEX(Main!$W$22:$W$33,MATCH(Main!$C46,Main!$B$22:$B$33,0))+INDEX(Main!$W$22:$W$33,MATCH(Main!$D46,Main!$B$22:$B$33,0)))*Main!M$52))</f>
        <v>0</v>
      </c>
      <c r="AW27" s="10">
        <f ca="1">IF(Main!$B$36="No results",0,IF(ISBLANK(Main!$B46),0,(INDEX(Main!$W$22:$W$33,MATCH(Main!$C46,Main!$B$22:$B$33,0))+INDEX(Main!$W$22:$W$33,MATCH(Main!$D46,Main!$B$22:$B$33,0)))*Main!N$52))</f>
        <v>0</v>
      </c>
      <c r="AX27" s="10">
        <f ca="1">IF(Main!$B$36="No results",0,IF(ISBLANK(Main!$B46),0,(INDEX(Main!$W$22:$W$33,MATCH(Main!$C46,Main!$B$22:$B$33,0))+INDEX(Main!$W$22:$W$33,MATCH(Main!$D46,Main!$B$22:$B$33,0)))*Main!O$52))</f>
        <v>0</v>
      </c>
      <c r="AY27" s="10">
        <f ca="1">IF(Main!$B$36="No results",0,IF(ISBLANK(Main!$B46),0,(INDEX(Main!$W$22:$W$33,MATCH(Main!$C46,Main!$B$22:$B$33,0))+INDEX(Main!$W$22:$W$33,MATCH(Main!$D46,Main!$B$22:$B$33,0)))*Main!P$52))</f>
        <v>0</v>
      </c>
      <c r="AZ27" s="10">
        <f ca="1">IF(Main!$B$36="No results",0,IF(ISBLANK(Main!$B46),0,(INDEX(Main!$W$22:$W$33,MATCH(Main!$C46,Main!$B$22:$B$33,0))+INDEX(Main!$W$22:$W$33,MATCH(Main!$D46,Main!$B$22:$B$33,0)))*Main!Q$52))</f>
        <v>0</v>
      </c>
      <c r="BA27" s="10">
        <f ca="1">IF(Main!$B$36="No results",0,IF(ISBLANK(Main!$B46),0,(INDEX(Main!$W$22:$W$33,MATCH(Main!$C46,Main!$B$22:$B$33,0))+INDEX(Main!$W$22:$W$33,MATCH(Main!$D46,Main!$B$22:$B$33,0)))*Main!R$52))</f>
        <v>0</v>
      </c>
      <c r="BB27" s="10">
        <f ca="1">IF(Main!$B$36="No results",0,IF(ISBLANK(Main!$B46),0,(INDEX(Main!$W$22:$W$33,MATCH(Main!$C46,Main!$B$22:$B$33,0))+INDEX(Main!$W$22:$W$33,MATCH(Main!$D46,Main!$B$22:$B$33,0)))*Main!S$52))</f>
        <v>0</v>
      </c>
      <c r="BC27" s="10">
        <f ca="1">IF(Main!$B$36="No results",0,IF(ISBLANK(Main!$B46),0,(INDEX(Main!$W$22:$W$33,MATCH(Main!$C46,Main!$B$22:$B$33,0))+INDEX(Main!$W$22:$W$33,MATCH(Main!$D46,Main!$B$22:$B$33,0)))*Main!T$52))</f>
        <v>0</v>
      </c>
      <c r="BD27" s="10">
        <f ca="1">IF(Main!$B$36="No results",0,IF(ISBLANK(Main!$B46),0,(INDEX(Main!$W$22:$W$33,MATCH(Main!$C46,Main!$B$22:$B$33,0))+INDEX(Main!$W$22:$W$33,MATCH(Main!$D46,Main!$B$22:$B$33,0)))*Main!U$52))</f>
        <v>0</v>
      </c>
      <c r="BE27" s="10">
        <f ca="1">IF(Main!$B$36="No results",0,IF(ISBLANK(Main!$B46),0,(INDEX(Main!$W$22:$W$33,MATCH(Main!$C46,Main!$B$22:$B$33,0))+INDEX(Main!$W$22:$W$33,MATCH(Main!$D46,Main!$B$22:$B$33,0)))*Main!V$52))</f>
        <v>0</v>
      </c>
      <c r="BF27" s="10">
        <f ca="1">IF(Main!$B$36="No results",0,IF(ISBLANK(Main!$B46),0,(INDEX(Main!$W$22:$W$33,MATCH(Main!$C46,Main!$B$22:$B$33,0))+INDEX(Main!$W$22:$W$33,MATCH(Main!$D46,Main!$B$22:$B$33,0)))*Main!W$52))</f>
        <v>0</v>
      </c>
      <c r="BG27" s="10">
        <f ca="1">IF(Main!$B$36="No results",0,IF(ISBLANK(Main!$B46),0,(INDEX(Main!$W$22:$W$33,MATCH(Main!$C46,Main!$B$22:$B$33,0))+INDEX(Main!$W$22:$W$33,MATCH(Main!$D46,Main!$B$22:$B$33,0)))*Main!X$52))</f>
        <v>0</v>
      </c>
      <c r="BH27" s="10">
        <f ca="1">IF(Main!$B$36="No results",0,IF(ISBLANK(Main!$B46),0,(INDEX(Main!$W$22:$W$33,MATCH(Main!$C46,Main!$B$22:$B$33,0))+INDEX(Main!$W$22:$W$33,MATCH(Main!$D46,Main!$B$22:$B$33,0)))*Main!Y$52))</f>
        <v>0</v>
      </c>
      <c r="BI27" s="10">
        <f ca="1">IF(Main!$B$36="No results",0,IF(ISBLANK(Main!$B46),0,(INDEX(Main!$W$22:$W$33,MATCH(Main!$C46,Main!$B$22:$B$33,0))+INDEX(Main!$W$22:$W$33,MATCH(Main!$D46,Main!$B$22:$B$33,0)))*Main!Z$52))</f>
        <v>0</v>
      </c>
      <c r="BJ27" s="10">
        <f ca="1">IF(Main!$B$36="No results",0,IF(ISBLANK(Main!$B46),0,(INDEX(Main!$W$22:$W$33,MATCH(Main!$C46,Main!$B$22:$B$33,0))+INDEX(Main!$W$22:$W$33,MATCH(Main!$D46,Main!$B$22:$B$33,0)))*Main!AA$52))</f>
        <v>0</v>
      </c>
      <c r="BK27" s="10">
        <f ca="1">IF(Main!$B$36="No results",0,IF(ISBLANK(Main!$B46),0,(INDEX(Main!$W$22:$W$33,MATCH(Main!$C46,Main!$B$22:$B$33,0))+INDEX(Main!$W$22:$W$33,MATCH(Main!$D46,Main!$B$22:$B$33,0)))*Main!AB$52))</f>
        <v>0</v>
      </c>
      <c r="BL27" s="10">
        <f ca="1">IF(Main!$B$36="No results",0,IF(ISBLANK(Main!$B46),0,(INDEX(Main!$W$22:$W$33,MATCH(Main!$C46,Main!$B$22:$B$33,0))+INDEX(Main!$W$22:$W$33,MATCH(Main!$D46,Main!$B$22:$B$33,0)))*Main!AC$52))</f>
        <v>0</v>
      </c>
      <c r="BM27" s="10">
        <f ca="1">IF(Main!$B$36="No results",0,IF(ISBLANK(Main!$B46),0,(INDEX(Main!$W$22:$W$33,MATCH(Main!$C46,Main!$B$22:$B$33,0))+INDEX(Main!$W$22:$W$33,MATCH(Main!$D46,Main!$B$22:$B$33,0)))*Main!AD$52))</f>
        <v>0</v>
      </c>
      <c r="BN27" s="10">
        <f ca="1">IF(Main!$B$36="No results",0,IF(ISBLANK(Main!$B46),0,(INDEX(Main!$W$22:$W$33,MATCH(Main!$C46,Main!$B$22:$B$33,0))+INDEX(Main!$W$22:$W$33,MATCH(Main!$D46,Main!$B$22:$B$33,0)))*Main!AE$52))</f>
        <v>0</v>
      </c>
      <c r="BO27" s="10">
        <f ca="1">IF(Main!$B$36="No results",0,IF(ISBLANK(Main!$B46),0,(INDEX(Main!$W$22:$W$33,MATCH(Main!$C46,Main!$B$22:$B$33,0))+INDEX(Main!$W$22:$W$33,MATCH(Main!$D46,Main!$B$22:$B$33,0)))*Main!AF$52))</f>
        <v>0</v>
      </c>
      <c r="BP27" s="10">
        <f ca="1">IF(Main!$B$36="No results",0,IF(ISBLANK(Main!$B46),0,(INDEX(Main!$W$22:$W$33,MATCH(Main!$C46,Main!$B$22:$B$33,0))+INDEX(Main!$W$22:$W$33,MATCH(Main!$D46,Main!$B$22:$B$33,0)))*Main!AG$52))</f>
        <v>0</v>
      </c>
      <c r="BQ27" s="10">
        <f ca="1">IF(Main!$B$36="No results",0,IF(ISBLANK(Main!$B46),0,(INDEX(Main!$W$22:$W$33,MATCH(Main!$C46,Main!$B$22:$B$33,0))+INDEX(Main!$W$22:$W$33,MATCH(Main!$D46,Main!$B$22:$B$33,0)))*Main!AH$52))</f>
        <v>0</v>
      </c>
    </row>
    <row r="28" spans="2:69" x14ac:dyDescent="0.2">
      <c r="B28" s="8" t="s">
        <v>189</v>
      </c>
      <c r="C28" s="8"/>
      <c r="D28" s="8"/>
      <c r="E28" s="10">
        <f ca="1">IF(Main!$B$36="No results",0,IF(ISBLANK(Main!$B47),0,(INDEX(Main!$U$22:$U$33,MATCH(Main!$C47,Main!$B$22:$B$33,0))+INDEX(Main!$U$22:$U$33,MATCH(Main!$D47,Main!$B$22:$B$33,0)))*Main!C$50))</f>
        <v>0</v>
      </c>
      <c r="F28" s="10">
        <f ca="1">IF(Main!$B$36="No results",0,IF(ISBLANK(Main!$B47),0,(INDEX(Main!$U$22:$U$33,MATCH(Main!$C47,Main!$B$22:$B$33,0))+INDEX(Main!$U$22:$U$33,MATCH(Main!$D47,Main!$B$22:$B$33,0)))*Main!D$50))</f>
        <v>0</v>
      </c>
      <c r="G28" s="10">
        <f ca="1">IF(Main!$B$36="No results",0,IF(ISBLANK(Main!$B47),0,(INDEX(Main!$U$22:$U$33,MATCH(Main!$C47,Main!$B$22:$B$33,0))+INDEX(Main!$U$22:$U$33,MATCH(Main!$D47,Main!$B$22:$B$33,0)))*Main!E$50))</f>
        <v>0</v>
      </c>
      <c r="H28" s="10">
        <f ca="1">IF(Main!$B$36="No results",0,IF(ISBLANK(Main!$B47),0,(INDEX(Main!$U$22:$U$33,MATCH(Main!$C47,Main!$B$22:$B$33,0))+INDEX(Main!$U$22:$U$33,MATCH(Main!$D47,Main!$B$22:$B$33,0)))*Main!F$50))</f>
        <v>0</v>
      </c>
      <c r="I28" s="10">
        <f ca="1">IF(Main!$B$36="No results",0,IF(ISBLANK(Main!$B47),0,(INDEX(Main!$U$22:$U$33,MATCH(Main!$C47,Main!$B$22:$B$33,0))+INDEX(Main!$U$22:$U$33,MATCH(Main!$D47,Main!$B$22:$B$33,0)))*Main!G$50))</f>
        <v>0</v>
      </c>
      <c r="J28" s="10">
        <f ca="1">IF(Main!$B$36="No results",0,IF(ISBLANK(Main!$B47),0,(INDEX(Main!$U$22:$U$33,MATCH(Main!$C47,Main!$B$22:$B$33,0))+INDEX(Main!$U$22:$U$33,MATCH(Main!$D47,Main!$B$22:$B$33,0)))*Main!H$50))</f>
        <v>0</v>
      </c>
      <c r="K28" s="10">
        <f ca="1">IF(Main!$B$36="No results",0,IF(ISBLANK(Main!$B47),0,(INDEX(Main!$U$22:$U$33,MATCH(Main!$C47,Main!$B$22:$B$33,0))+INDEX(Main!$U$22:$U$33,MATCH(Main!$D47,Main!$B$22:$B$33,0)))*Main!I$50))</f>
        <v>0</v>
      </c>
      <c r="L28" s="10">
        <f ca="1">IF(Main!$B$36="No results",0,IF(ISBLANK(Main!$B47),0,(INDEX(Main!$U$22:$U$33,MATCH(Main!$C47,Main!$B$22:$B$33,0))+INDEX(Main!$U$22:$U$33,MATCH(Main!$D47,Main!$B$22:$B$33,0)))*Main!J$50))</f>
        <v>0</v>
      </c>
      <c r="M28" s="10">
        <f ca="1">IF(Main!$B$36="No results",0,IF(ISBLANK(Main!$B47),0,(INDEX(Main!$U$22:$U$33,MATCH(Main!$C47,Main!$B$22:$B$33,0))+INDEX(Main!$U$22:$U$33,MATCH(Main!$D47,Main!$B$22:$B$33,0)))*Main!K$50))</f>
        <v>0</v>
      </c>
      <c r="N28" s="10">
        <f ca="1">IF(Main!$B$36="No results",0,IF(ISBLANK(Main!$B47),0,(INDEX(Main!$U$22:$U$33,MATCH(Main!$C47,Main!$B$22:$B$33,0))+INDEX(Main!$U$22:$U$33,MATCH(Main!$D47,Main!$B$22:$B$33,0)))*Main!L$50))</f>
        <v>0</v>
      </c>
      <c r="O28" s="10">
        <f ca="1">IF(Main!$B$36="No results",0,IF(ISBLANK(Main!$B47),0,(INDEX(Main!$U$22:$U$33,MATCH(Main!$C47,Main!$B$22:$B$33,0))+INDEX(Main!$U$22:$U$33,MATCH(Main!$D47,Main!$B$22:$B$33,0)))*Main!M$50))</f>
        <v>0</v>
      </c>
      <c r="P28" s="10">
        <f ca="1">IF(Main!$B$36="No results",0,IF(ISBLANK(Main!$B47),0,(INDEX(Main!$U$22:$U$33,MATCH(Main!$C47,Main!$B$22:$B$33,0))+INDEX(Main!$U$22:$U$33,MATCH(Main!$D47,Main!$B$22:$B$33,0)))*Main!N$50))</f>
        <v>0</v>
      </c>
      <c r="Q28" s="10">
        <f ca="1">IF(Main!$B$36="No results",0,IF(ISBLANK(Main!$B47),0,(INDEX(Main!$U$22:$U$33,MATCH(Main!$C47,Main!$B$22:$B$33,0))+INDEX(Main!$U$22:$U$33,MATCH(Main!$D47,Main!$B$22:$B$33,0)))*Main!O$50))</f>
        <v>0</v>
      </c>
      <c r="R28" s="10">
        <f ca="1">IF(Main!$B$36="No results",0,IF(ISBLANK(Main!$B47),0,(INDEX(Main!$U$22:$U$33,MATCH(Main!$C47,Main!$B$22:$B$33,0))+INDEX(Main!$U$22:$U$33,MATCH(Main!$D47,Main!$B$22:$B$33,0)))*Main!P$50))</f>
        <v>0</v>
      </c>
      <c r="S28" s="10">
        <f ca="1">IF(Main!$B$36="No results",0,IF(ISBLANK(Main!$B47),0,(INDEX(Main!$U$22:$U$33,MATCH(Main!$C47,Main!$B$22:$B$33,0))+INDEX(Main!$U$22:$U$33,MATCH(Main!$D47,Main!$B$22:$B$33,0)))*Main!Q$50))</f>
        <v>0</v>
      </c>
      <c r="T28" s="10">
        <f ca="1">IF(Main!$B$36="No results",0,IF(ISBLANK(Main!$B47),0,(INDEX(Main!$U$22:$U$33,MATCH(Main!$C47,Main!$B$22:$B$33,0))+INDEX(Main!$U$22:$U$33,MATCH(Main!$D47,Main!$B$22:$B$33,0)))*Main!R$50))</f>
        <v>0</v>
      </c>
      <c r="U28" s="10">
        <f ca="1">IF(Main!$B$36="No results",0,IF(ISBLANK(Main!$B47),0,(INDEX(Main!$U$22:$U$33,MATCH(Main!$C47,Main!$B$22:$B$33,0))+INDEX(Main!$U$22:$U$33,MATCH(Main!$D47,Main!$B$22:$B$33,0)))*Main!S$50))</f>
        <v>0</v>
      </c>
      <c r="V28" s="10">
        <f ca="1">IF(Main!$B$36="No results",0,IF(ISBLANK(Main!$B47),0,(INDEX(Main!$U$22:$U$33,MATCH(Main!$C47,Main!$B$22:$B$33,0))+INDEX(Main!$U$22:$U$33,MATCH(Main!$D47,Main!$B$22:$B$33,0)))*Main!T$50))</f>
        <v>0</v>
      </c>
      <c r="W28" s="10">
        <f ca="1">IF(Main!$B$36="No results",0,IF(ISBLANK(Main!$B47),0,(INDEX(Main!$U$22:$U$33,MATCH(Main!$C47,Main!$B$22:$B$33,0))+INDEX(Main!$U$22:$U$33,MATCH(Main!$D47,Main!$B$22:$B$33,0)))*Main!U$50))</f>
        <v>0</v>
      </c>
      <c r="X28" s="10">
        <f ca="1">IF(Main!$B$36="No results",0,IF(ISBLANK(Main!$B47),0,(INDEX(Main!$U$22:$U$33,MATCH(Main!$C47,Main!$B$22:$B$33,0))+INDEX(Main!$U$22:$U$33,MATCH(Main!$D47,Main!$B$22:$B$33,0)))*Main!V$50))</f>
        <v>0</v>
      </c>
      <c r="Y28" s="10">
        <f ca="1">IF(Main!$B$36="No results",0,IF(ISBLANK(Main!$B47),0,(INDEX(Main!$U$22:$U$33,MATCH(Main!$C47,Main!$B$22:$B$33,0))+INDEX(Main!$U$22:$U$33,MATCH(Main!$D47,Main!$B$22:$B$33,0)))*Main!W$50))</f>
        <v>0</v>
      </c>
      <c r="Z28" s="10">
        <f ca="1">IF(Main!$B$36="No results",0,IF(ISBLANK(Main!$B47),0,(INDEX(Main!$U$22:$U$33,MATCH(Main!$C47,Main!$B$22:$B$33,0))+INDEX(Main!$U$22:$U$33,MATCH(Main!$D47,Main!$B$22:$B$33,0)))*Main!X$50))</f>
        <v>0</v>
      </c>
      <c r="AA28" s="10">
        <f ca="1">IF(Main!$B$36="No results",0,IF(ISBLANK(Main!$B47),0,(INDEX(Main!$U$22:$U$33,MATCH(Main!$C47,Main!$B$22:$B$33,0))+INDEX(Main!$U$22:$U$33,MATCH(Main!$D47,Main!$B$22:$B$33,0)))*Main!Y$50))</f>
        <v>0</v>
      </c>
      <c r="AB28" s="10">
        <f ca="1">IF(Main!$B$36="No results",0,IF(ISBLANK(Main!$B47),0,(INDEX(Main!$U$22:$U$33,MATCH(Main!$C47,Main!$B$22:$B$33,0))+INDEX(Main!$U$22:$U$33,MATCH(Main!$D47,Main!$B$22:$B$33,0)))*Main!Z$50))</f>
        <v>0</v>
      </c>
      <c r="AC28" s="10">
        <f ca="1">IF(Main!$B$36="No results",0,IF(ISBLANK(Main!$B47),0,(INDEX(Main!$U$22:$U$33,MATCH(Main!$C47,Main!$B$22:$B$33,0))+INDEX(Main!$U$22:$U$33,MATCH(Main!$D47,Main!$B$22:$B$33,0)))*Main!AA$50))</f>
        <v>0</v>
      </c>
      <c r="AD28" s="10">
        <f ca="1">IF(Main!$B$36="No results",0,IF(ISBLANK(Main!$B47),0,(INDEX(Main!$U$22:$U$33,MATCH(Main!$C47,Main!$B$22:$B$33,0))+INDEX(Main!$U$22:$U$33,MATCH(Main!$D47,Main!$B$22:$B$33,0)))*Main!AB$50))</f>
        <v>0</v>
      </c>
      <c r="AE28" s="10">
        <f ca="1">IF(Main!$B$36="No results",0,IF(ISBLANK(Main!$B47),0,(INDEX(Main!$U$22:$U$33,MATCH(Main!$C47,Main!$B$22:$B$33,0))+INDEX(Main!$U$22:$U$33,MATCH(Main!$D47,Main!$B$22:$B$33,0)))*Main!AC$50))</f>
        <v>0</v>
      </c>
      <c r="AF28" s="10">
        <f ca="1">IF(Main!$B$36="No results",0,IF(ISBLANK(Main!$B47),0,(INDEX(Main!$U$22:$U$33,MATCH(Main!$C47,Main!$B$22:$B$33,0))+INDEX(Main!$U$22:$U$33,MATCH(Main!$D47,Main!$B$22:$B$33,0)))*Main!AD$50))</f>
        <v>0</v>
      </c>
      <c r="AG28" s="10">
        <f ca="1">IF(Main!$B$36="No results",0,IF(ISBLANK(Main!$B47),0,(INDEX(Main!$U$22:$U$33,MATCH(Main!$C47,Main!$B$22:$B$33,0))+INDEX(Main!$U$22:$U$33,MATCH(Main!$D47,Main!$B$22:$B$33,0)))*Main!AE$50))</f>
        <v>0</v>
      </c>
      <c r="AH28" s="10">
        <f ca="1">IF(Main!$B$36="No results",0,IF(ISBLANK(Main!$B47),0,(INDEX(Main!$U$22:$U$33,MATCH(Main!$C47,Main!$B$22:$B$33,0))+INDEX(Main!$U$22:$U$33,MATCH(Main!$D47,Main!$B$22:$B$33,0)))*Main!AF$50))</f>
        <v>0</v>
      </c>
      <c r="AI28" s="10">
        <f ca="1">IF(Main!$B$36="No results",0,IF(ISBLANK(Main!$B47),0,(INDEX(Main!$U$22:$U$33,MATCH(Main!$C47,Main!$B$22:$B$33,0))+INDEX(Main!$U$22:$U$33,MATCH(Main!$D47,Main!$B$22:$B$33,0)))*Main!AG$50))</f>
        <v>0</v>
      </c>
      <c r="AJ28" s="10">
        <f ca="1">IF(Main!$B$36="No results",0,IF(ISBLANK(Main!$B47),0,(INDEX(Main!$U$22:$U$33,MATCH(Main!$C47,Main!$B$22:$B$33,0))+INDEX(Main!$U$22:$U$33,MATCH(Main!$D47,Main!$B$22:$B$33,0)))*Main!AH$50))</f>
        <v>0</v>
      </c>
      <c r="AL28" s="10">
        <f ca="1">IF(Main!$B$36="No results",0,IF(ISBLANK(Main!$B47),0,(INDEX(Main!$W$22:$W$33,MATCH(Main!$C47,Main!$B$22:$B$33,0))+INDEX(Main!$W$22:$W$33,MATCH(Main!$D47,Main!$B$22:$B$33,0)))*Main!C$52))</f>
        <v>0</v>
      </c>
      <c r="AM28" s="10">
        <f ca="1">IF(Main!$B$36="No results",0,IF(ISBLANK(Main!$B47),0,(INDEX(Main!$W$22:$W$33,MATCH(Main!$C47,Main!$B$22:$B$33,0))+INDEX(Main!$W$22:$W$33,MATCH(Main!$D47,Main!$B$22:$B$33,0)))*Main!D$52))</f>
        <v>0</v>
      </c>
      <c r="AN28" s="10">
        <f ca="1">IF(Main!$B$36="No results",0,IF(ISBLANK(Main!$B47),0,(INDEX(Main!$W$22:$W$33,MATCH(Main!$C47,Main!$B$22:$B$33,0))+INDEX(Main!$W$22:$W$33,MATCH(Main!$D47,Main!$B$22:$B$33,0)))*Main!E$52))</f>
        <v>0</v>
      </c>
      <c r="AO28" s="10">
        <f ca="1">IF(Main!$B$36="No results",0,IF(ISBLANK(Main!$B47),0,(INDEX(Main!$W$22:$W$33,MATCH(Main!$C47,Main!$B$22:$B$33,0))+INDEX(Main!$W$22:$W$33,MATCH(Main!$D47,Main!$B$22:$B$33,0)))*Main!F$52))</f>
        <v>0</v>
      </c>
      <c r="AP28" s="10">
        <f ca="1">IF(Main!$B$36="No results",0,IF(ISBLANK(Main!$B47),0,(INDEX(Main!$W$22:$W$33,MATCH(Main!$C47,Main!$B$22:$B$33,0))+INDEX(Main!$W$22:$W$33,MATCH(Main!$D47,Main!$B$22:$B$33,0)))*Main!G$52))</f>
        <v>0</v>
      </c>
      <c r="AQ28" s="10">
        <f ca="1">IF(Main!$B$36="No results",0,IF(ISBLANK(Main!$B47),0,(INDEX(Main!$W$22:$W$33,MATCH(Main!$C47,Main!$B$22:$B$33,0))+INDEX(Main!$W$22:$W$33,MATCH(Main!$D47,Main!$B$22:$B$33,0)))*Main!H$52))</f>
        <v>0</v>
      </c>
      <c r="AR28" s="10">
        <f ca="1">IF(Main!$B$36="No results",0,IF(ISBLANK(Main!$B47),0,(INDEX(Main!$W$22:$W$33,MATCH(Main!$C47,Main!$B$22:$B$33,0))+INDEX(Main!$W$22:$W$33,MATCH(Main!$D47,Main!$B$22:$B$33,0)))*Main!I$52))</f>
        <v>0</v>
      </c>
      <c r="AS28" s="10">
        <f ca="1">IF(Main!$B$36="No results",0,IF(ISBLANK(Main!$B47),0,(INDEX(Main!$W$22:$W$33,MATCH(Main!$C47,Main!$B$22:$B$33,0))+INDEX(Main!$W$22:$W$33,MATCH(Main!$D47,Main!$B$22:$B$33,0)))*Main!J$52))</f>
        <v>0</v>
      </c>
      <c r="AT28" s="10">
        <f ca="1">IF(Main!$B$36="No results",0,IF(ISBLANK(Main!$B47),0,(INDEX(Main!$W$22:$W$33,MATCH(Main!$C47,Main!$B$22:$B$33,0))+INDEX(Main!$W$22:$W$33,MATCH(Main!$D47,Main!$B$22:$B$33,0)))*Main!K$52))</f>
        <v>0</v>
      </c>
      <c r="AU28" s="10">
        <f ca="1">IF(Main!$B$36="No results",0,IF(ISBLANK(Main!$B47),0,(INDEX(Main!$W$22:$W$33,MATCH(Main!$C47,Main!$B$22:$B$33,0))+INDEX(Main!$W$22:$W$33,MATCH(Main!$D47,Main!$B$22:$B$33,0)))*Main!L$52))</f>
        <v>0</v>
      </c>
      <c r="AV28" s="10">
        <f ca="1">IF(Main!$B$36="No results",0,IF(ISBLANK(Main!$B47),0,(INDEX(Main!$W$22:$W$33,MATCH(Main!$C47,Main!$B$22:$B$33,0))+INDEX(Main!$W$22:$W$33,MATCH(Main!$D47,Main!$B$22:$B$33,0)))*Main!M$52))</f>
        <v>0</v>
      </c>
      <c r="AW28" s="10">
        <f ca="1">IF(Main!$B$36="No results",0,IF(ISBLANK(Main!$B47),0,(INDEX(Main!$W$22:$W$33,MATCH(Main!$C47,Main!$B$22:$B$33,0))+INDEX(Main!$W$22:$W$33,MATCH(Main!$D47,Main!$B$22:$B$33,0)))*Main!N$52))</f>
        <v>0</v>
      </c>
      <c r="AX28" s="10">
        <f ca="1">IF(Main!$B$36="No results",0,IF(ISBLANK(Main!$B47),0,(INDEX(Main!$W$22:$W$33,MATCH(Main!$C47,Main!$B$22:$B$33,0))+INDEX(Main!$W$22:$W$33,MATCH(Main!$D47,Main!$B$22:$B$33,0)))*Main!O$52))</f>
        <v>0</v>
      </c>
      <c r="AY28" s="10">
        <f ca="1">IF(Main!$B$36="No results",0,IF(ISBLANK(Main!$B47),0,(INDEX(Main!$W$22:$W$33,MATCH(Main!$C47,Main!$B$22:$B$33,0))+INDEX(Main!$W$22:$W$33,MATCH(Main!$D47,Main!$B$22:$B$33,0)))*Main!P$52))</f>
        <v>0</v>
      </c>
      <c r="AZ28" s="10">
        <f ca="1">IF(Main!$B$36="No results",0,IF(ISBLANK(Main!$B47),0,(INDEX(Main!$W$22:$W$33,MATCH(Main!$C47,Main!$B$22:$B$33,0))+INDEX(Main!$W$22:$W$33,MATCH(Main!$D47,Main!$B$22:$B$33,0)))*Main!Q$52))</f>
        <v>0</v>
      </c>
      <c r="BA28" s="10">
        <f ca="1">IF(Main!$B$36="No results",0,IF(ISBLANK(Main!$B47),0,(INDEX(Main!$W$22:$W$33,MATCH(Main!$C47,Main!$B$22:$B$33,0))+INDEX(Main!$W$22:$W$33,MATCH(Main!$D47,Main!$B$22:$B$33,0)))*Main!R$52))</f>
        <v>0</v>
      </c>
      <c r="BB28" s="10">
        <f ca="1">IF(Main!$B$36="No results",0,IF(ISBLANK(Main!$B47),0,(INDEX(Main!$W$22:$W$33,MATCH(Main!$C47,Main!$B$22:$B$33,0))+INDEX(Main!$W$22:$W$33,MATCH(Main!$D47,Main!$B$22:$B$33,0)))*Main!S$52))</f>
        <v>0</v>
      </c>
      <c r="BC28" s="10">
        <f ca="1">IF(Main!$B$36="No results",0,IF(ISBLANK(Main!$B47),0,(INDEX(Main!$W$22:$W$33,MATCH(Main!$C47,Main!$B$22:$B$33,0))+INDEX(Main!$W$22:$W$33,MATCH(Main!$D47,Main!$B$22:$B$33,0)))*Main!T$52))</f>
        <v>0</v>
      </c>
      <c r="BD28" s="10">
        <f ca="1">IF(Main!$B$36="No results",0,IF(ISBLANK(Main!$B47),0,(INDEX(Main!$W$22:$W$33,MATCH(Main!$C47,Main!$B$22:$B$33,0))+INDEX(Main!$W$22:$W$33,MATCH(Main!$D47,Main!$B$22:$B$33,0)))*Main!U$52))</f>
        <v>0</v>
      </c>
      <c r="BE28" s="10">
        <f ca="1">IF(Main!$B$36="No results",0,IF(ISBLANK(Main!$B47),0,(INDEX(Main!$W$22:$W$33,MATCH(Main!$C47,Main!$B$22:$B$33,0))+INDEX(Main!$W$22:$W$33,MATCH(Main!$D47,Main!$B$22:$B$33,0)))*Main!V$52))</f>
        <v>0</v>
      </c>
      <c r="BF28" s="10">
        <f ca="1">IF(Main!$B$36="No results",0,IF(ISBLANK(Main!$B47),0,(INDEX(Main!$W$22:$W$33,MATCH(Main!$C47,Main!$B$22:$B$33,0))+INDEX(Main!$W$22:$W$33,MATCH(Main!$D47,Main!$B$22:$B$33,0)))*Main!W$52))</f>
        <v>0</v>
      </c>
      <c r="BG28" s="10">
        <f ca="1">IF(Main!$B$36="No results",0,IF(ISBLANK(Main!$B47),0,(INDEX(Main!$W$22:$W$33,MATCH(Main!$C47,Main!$B$22:$B$33,0))+INDEX(Main!$W$22:$W$33,MATCH(Main!$D47,Main!$B$22:$B$33,0)))*Main!X$52))</f>
        <v>0</v>
      </c>
      <c r="BH28" s="10">
        <f ca="1">IF(Main!$B$36="No results",0,IF(ISBLANK(Main!$B47),0,(INDEX(Main!$W$22:$W$33,MATCH(Main!$C47,Main!$B$22:$B$33,0))+INDEX(Main!$W$22:$W$33,MATCH(Main!$D47,Main!$B$22:$B$33,0)))*Main!Y$52))</f>
        <v>0</v>
      </c>
      <c r="BI28" s="10">
        <f ca="1">IF(Main!$B$36="No results",0,IF(ISBLANK(Main!$B47),0,(INDEX(Main!$W$22:$W$33,MATCH(Main!$C47,Main!$B$22:$B$33,0))+INDEX(Main!$W$22:$W$33,MATCH(Main!$D47,Main!$B$22:$B$33,0)))*Main!Z$52))</f>
        <v>0</v>
      </c>
      <c r="BJ28" s="10">
        <f ca="1">IF(Main!$B$36="No results",0,IF(ISBLANK(Main!$B47),0,(INDEX(Main!$W$22:$W$33,MATCH(Main!$C47,Main!$B$22:$B$33,0))+INDEX(Main!$W$22:$W$33,MATCH(Main!$D47,Main!$B$22:$B$33,0)))*Main!AA$52))</f>
        <v>0</v>
      </c>
      <c r="BK28" s="10">
        <f ca="1">IF(Main!$B$36="No results",0,IF(ISBLANK(Main!$B47),0,(INDEX(Main!$W$22:$W$33,MATCH(Main!$C47,Main!$B$22:$B$33,0))+INDEX(Main!$W$22:$W$33,MATCH(Main!$D47,Main!$B$22:$B$33,0)))*Main!AB$52))</f>
        <v>0</v>
      </c>
      <c r="BL28" s="10">
        <f ca="1">IF(Main!$B$36="No results",0,IF(ISBLANK(Main!$B47),0,(INDEX(Main!$W$22:$W$33,MATCH(Main!$C47,Main!$B$22:$B$33,0))+INDEX(Main!$W$22:$W$33,MATCH(Main!$D47,Main!$B$22:$B$33,0)))*Main!AC$52))</f>
        <v>0</v>
      </c>
      <c r="BM28" s="10">
        <f ca="1">IF(Main!$B$36="No results",0,IF(ISBLANK(Main!$B47),0,(INDEX(Main!$W$22:$W$33,MATCH(Main!$C47,Main!$B$22:$B$33,0))+INDEX(Main!$W$22:$W$33,MATCH(Main!$D47,Main!$B$22:$B$33,0)))*Main!AD$52))</f>
        <v>0</v>
      </c>
      <c r="BN28" s="10">
        <f ca="1">IF(Main!$B$36="No results",0,IF(ISBLANK(Main!$B47),0,(INDEX(Main!$W$22:$W$33,MATCH(Main!$C47,Main!$B$22:$B$33,0))+INDEX(Main!$W$22:$W$33,MATCH(Main!$D47,Main!$B$22:$B$33,0)))*Main!AE$52))</f>
        <v>0</v>
      </c>
      <c r="BO28" s="10">
        <f ca="1">IF(Main!$B$36="No results",0,IF(ISBLANK(Main!$B47),0,(INDEX(Main!$W$22:$W$33,MATCH(Main!$C47,Main!$B$22:$B$33,0))+INDEX(Main!$W$22:$W$33,MATCH(Main!$D47,Main!$B$22:$B$33,0)))*Main!AF$52))</f>
        <v>0</v>
      </c>
      <c r="BP28" s="10">
        <f ca="1">IF(Main!$B$36="No results",0,IF(ISBLANK(Main!$B47),0,(INDEX(Main!$W$22:$W$33,MATCH(Main!$C47,Main!$B$22:$B$33,0))+INDEX(Main!$W$22:$W$33,MATCH(Main!$D47,Main!$B$22:$B$33,0)))*Main!AG$52))</f>
        <v>0</v>
      </c>
      <c r="BQ28" s="10">
        <f ca="1">IF(Main!$B$36="No results",0,IF(ISBLANK(Main!$B47),0,(INDEX(Main!$W$22:$W$33,MATCH(Main!$C47,Main!$B$22:$B$33,0))+INDEX(Main!$W$22:$W$33,MATCH(Main!$D47,Main!$B$22:$B$33,0)))*Main!AH$52))</f>
        <v>0</v>
      </c>
    </row>
    <row r="29" spans="2:69" x14ac:dyDescent="0.2">
      <c r="B29" s="89"/>
      <c r="C29" s="89"/>
      <c r="D29" s="89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</row>
    <row r="30" spans="2:69" ht="10.5" x14ac:dyDescent="0.25">
      <c r="B30" s="89"/>
      <c r="C30" s="89"/>
      <c r="D30" s="89"/>
      <c r="E30" s="118" t="s">
        <v>198</v>
      </c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L30" s="118" t="s">
        <v>198</v>
      </c>
      <c r="AM30" s="118"/>
      <c r="AN30" s="118"/>
      <c r="AO30" s="118"/>
      <c r="AP30" s="118"/>
      <c r="AQ30" s="118"/>
      <c r="AR30" s="118"/>
      <c r="AS30" s="118"/>
      <c r="AT30" s="118"/>
      <c r="AU30" s="118"/>
      <c r="AV30" s="118"/>
      <c r="AW30" s="118"/>
      <c r="AX30" s="118"/>
      <c r="AY30" s="118"/>
      <c r="AZ30" s="118"/>
      <c r="BA30" s="118"/>
      <c r="BB30" s="118"/>
      <c r="BC30" s="118"/>
      <c r="BD30" s="118"/>
      <c r="BE30" s="118"/>
      <c r="BF30" s="118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</row>
    <row r="31" spans="2:69" x14ac:dyDescent="0.2">
      <c r="B31" s="89">
        <v>1</v>
      </c>
      <c r="C31" s="89"/>
      <c r="D31" s="89"/>
      <c r="E31" s="10">
        <f ca="1">Main!C$56*Main!$H22</f>
        <v>5.8258320000000001</v>
      </c>
      <c r="F31" s="10">
        <f ca="1">Main!D$56*Main!$H22</f>
        <v>5.8183513769300417</v>
      </c>
      <c r="G31" s="10">
        <f ca="1">Main!E$56*Main!$H22</f>
        <v>5.8232217554264096</v>
      </c>
      <c r="H31" s="10">
        <f ca="1">Main!F$56*Main!$H22</f>
        <v>5.8232218737778467</v>
      </c>
      <c r="I31" s="10">
        <f ca="1">Main!G$56*Main!$H22</f>
        <v>5.8232218988038582</v>
      </c>
      <c r="J31" s="10">
        <f ca="1">Main!H$56*Main!$H22</f>
        <v>5.8232218904666322</v>
      </c>
      <c r="K31" s="10">
        <f ca="1">Main!I$56*Main!$H22</f>
        <v>5.8232217665897776</v>
      </c>
      <c r="L31" s="10">
        <f ca="1">Main!J$56*Main!$H22</f>
        <v>5.8232217555348367</v>
      </c>
      <c r="M31" s="10">
        <f ca="1">Main!K$56*Main!$H22</f>
        <v>5.8232219133938248</v>
      </c>
      <c r="N31" s="10">
        <f ca="1">Main!L$56*Main!$H22</f>
        <v>5.8232218479181919</v>
      </c>
      <c r="O31" s="10">
        <f ca="1">Main!M$56*Main!$H22</f>
        <v>5.8232217824316104</v>
      </c>
      <c r="P31" s="10">
        <f ca="1">Main!N$56*Main!$H22</f>
        <v>5.8232218950732824</v>
      </c>
      <c r="Q31" s="10">
        <f ca="1">Main!O$56*Main!$H22</f>
        <v>5.823221833873677</v>
      </c>
      <c r="R31" s="10">
        <f ca="1">Main!P$56*Main!$H22</f>
        <v>5.8232217910309778</v>
      </c>
      <c r="S31" s="10">
        <f ca="1">Main!Q$56*Main!$H22</f>
        <v>5.8232217423343338</v>
      </c>
      <c r="T31" s="10">
        <f ca="1">Main!R$56*Main!$H22</f>
        <v>5.8232218763454471</v>
      </c>
      <c r="U31" s="10">
        <f ca="1">Main!S$56*Main!$H22</f>
        <v>5.8232218629157577</v>
      </c>
      <c r="V31" s="10">
        <f ca="1">Main!T$56*Main!$H22</f>
        <v>5.8232217674340934</v>
      </c>
      <c r="W31" s="10">
        <f ca="1">Main!U$56*Main!$H22</f>
        <v>5.8232218431196525</v>
      </c>
      <c r="X31" s="10">
        <f ca="1">Main!V$56*Main!$H22</f>
        <v>5.8232219208496092</v>
      </c>
      <c r="Y31" s="10">
        <f ca="1">Main!W$56*Main!$H22</f>
        <v>5.8232217467592013</v>
      </c>
      <c r="Z31" s="10">
        <f ca="1">Main!X$56*Main!$H22</f>
        <v>5.8232217993475643</v>
      </c>
      <c r="AA31" s="10">
        <f ca="1">Main!Y$56*Main!$H22</f>
        <v>5.8232218412130345</v>
      </c>
      <c r="AB31" s="10">
        <f ca="1">Main!Z$56*Main!$H22</f>
        <v>5.8232219123335653</v>
      </c>
      <c r="AC31" s="10">
        <f ca="1">Main!AA$56*Main!$H22</f>
        <v>5.8232218836679168</v>
      </c>
      <c r="AD31" s="10">
        <f ca="1">Main!AB$56*Main!$H22</f>
        <v>5.8232217977600209</v>
      </c>
      <c r="AE31" s="10">
        <f ca="1">Main!AC$56*Main!$H22</f>
        <v>5.8232217698956728</v>
      </c>
      <c r="AF31" s="10">
        <f ca="1">Main!AD$56*Main!$H22</f>
        <v>5.8232217348345294</v>
      </c>
      <c r="AG31" s="10">
        <f ca="1">Main!AE$56*Main!$H22</f>
        <v>5.8232219068557409</v>
      </c>
      <c r="AH31" s="10">
        <f ca="1">Main!AF$56*Main!$H22</f>
        <v>5.8232217886253235</v>
      </c>
      <c r="AI31" s="10">
        <f ca="1">Main!AG$56*Main!$H22</f>
        <v>5.8232217848635264</v>
      </c>
      <c r="AJ31" s="10" t="e">
        <f ca="1">Main!AH$56*Main!$H22</f>
        <v>#DIV/0!</v>
      </c>
      <c r="AL31" s="10">
        <f ca="1">Main!C$58*Main!$K22</f>
        <v>5.1414131000000003</v>
      </c>
      <c r="AM31" s="10">
        <f ca="1">Main!D$58*Main!$K22</f>
        <v>5.1386185765864516</v>
      </c>
      <c r="AN31" s="10">
        <f ca="1">Main!E$58*Main!$K22</f>
        <v>5.138618546376426</v>
      </c>
      <c r="AO31" s="10">
        <f ca="1">Main!F$58*Main!$K22</f>
        <v>5.1386185695859838</v>
      </c>
      <c r="AP31" s="10">
        <f ca="1">Main!G$58*Main!$K22</f>
        <v>5.138618535188372</v>
      </c>
      <c r="AQ31" s="10">
        <f ca="1">Main!H$58*Main!$K22</f>
        <v>5.138618526090549</v>
      </c>
      <c r="AR31" s="10">
        <f ca="1">Main!I$58*Main!$K22</f>
        <v>5.1386185561273381</v>
      </c>
      <c r="AS31" s="10">
        <f ca="1">Main!J$58*Main!$K22</f>
        <v>5.138618571635825</v>
      </c>
      <c r="AT31" s="10">
        <f ca="1">Main!K$58*Main!$K22</f>
        <v>5.1386185219158955</v>
      </c>
      <c r="AU31" s="10">
        <f ca="1">Main!L$58*Main!$K22</f>
        <v>5.138618562531799</v>
      </c>
      <c r="AV31" s="10">
        <f ca="1">Main!M$58*Main!$K22</f>
        <v>5.1386185481855904</v>
      </c>
      <c r="AW31" s="10">
        <f ca="1">Main!N$58*Main!$K22</f>
        <v>5.1386185385556011</v>
      </c>
      <c r="AX31" s="10">
        <f ca="1">Main!O$58*Main!$K22</f>
        <v>5.138618536234163</v>
      </c>
      <c r="AY31" s="10">
        <f ca="1">Main!P$58*Main!$K22</f>
        <v>5.1386185661299031</v>
      </c>
      <c r="AZ31" s="10">
        <f ca="1">Main!Q$58*Main!$K22</f>
        <v>5.1386185458238129</v>
      </c>
      <c r="BA31" s="10">
        <f ca="1">Main!R$58*Main!$K22</f>
        <v>5.1386185811833762</v>
      </c>
      <c r="BB31" s="10">
        <f ca="1">Main!S$58*Main!$K22</f>
        <v>5.1386185431075297</v>
      </c>
      <c r="BC31" s="10">
        <f ca="1">Main!T$58*Main!$K22</f>
        <v>5.1386185368440618</v>
      </c>
      <c r="BD31" s="10">
        <f ca="1">Main!U$58*Main!$K22</f>
        <v>5.1386185545451104</v>
      </c>
      <c r="BE31" s="10">
        <f ca="1">Main!V$58*Main!$K22</f>
        <v>5.1386185689022543</v>
      </c>
      <c r="BF31" s="10">
        <f ca="1">Main!W$58*Main!$K22</f>
        <v>5.1386185742189108</v>
      </c>
      <c r="BG31" s="10">
        <f ca="1">Main!X$58*Main!$K22</f>
        <v>5.1386185718694115</v>
      </c>
      <c r="BH31" s="10">
        <f ca="1">Main!Y$58*Main!$K22</f>
        <v>5.1386185492820484</v>
      </c>
      <c r="BI31" s="10">
        <f ca="1">Main!Z$58*Main!$K22</f>
        <v>5.1386185593371634</v>
      </c>
      <c r="BJ31" s="10">
        <f ca="1">Main!AA$58*Main!$K22</f>
        <v>5.1386185763888736</v>
      </c>
      <c r="BK31" s="10">
        <f ca="1">Main!AB$58*Main!$K22</f>
        <v>5.138618528443704</v>
      </c>
      <c r="BL31" s="10">
        <f ca="1">Main!AC$58*Main!$K22</f>
        <v>5.1386185361498331</v>
      </c>
      <c r="BM31" s="10">
        <f ca="1">Main!AD$58*Main!$K22</f>
        <v>5.1386185576707417</v>
      </c>
      <c r="BN31" s="10">
        <f ca="1">Main!AE$58*Main!$K22</f>
        <v>5.1386185739272596</v>
      </c>
      <c r="BO31" s="10">
        <f ca="1">Main!AF$58*Main!$K22</f>
        <v>5.1386185265689557</v>
      </c>
      <c r="BP31" s="10">
        <f ca="1">Main!AG$58*Main!$K22</f>
        <v>5.1386185639787323</v>
      </c>
      <c r="BQ31" s="10" t="e">
        <f ca="1">Main!AH$58*Main!$K22</f>
        <v>#DIV/0!</v>
      </c>
    </row>
    <row r="32" spans="2:69" x14ac:dyDescent="0.2">
      <c r="B32" s="89">
        <v>2</v>
      </c>
      <c r="C32" s="89"/>
      <c r="D32" s="89"/>
      <c r="E32" s="10">
        <f ca="1">Main!C$56*Main!$H23</f>
        <v>0</v>
      </c>
      <c r="F32" s="10">
        <f ca="1">Main!D$56*Main!$H23</f>
        <v>0</v>
      </c>
      <c r="G32" s="10">
        <f ca="1">Main!E$56*Main!$H23</f>
        <v>0</v>
      </c>
      <c r="H32" s="10">
        <f ca="1">Main!F$56*Main!$H23</f>
        <v>0</v>
      </c>
      <c r="I32" s="10">
        <f ca="1">Main!G$56*Main!$H23</f>
        <v>0</v>
      </c>
      <c r="J32" s="10">
        <f ca="1">Main!H$56*Main!$H23</f>
        <v>0</v>
      </c>
      <c r="K32" s="10">
        <f ca="1">Main!I$56*Main!$H23</f>
        <v>0</v>
      </c>
      <c r="L32" s="10">
        <f ca="1">Main!J$56*Main!$H23</f>
        <v>0</v>
      </c>
      <c r="M32" s="10">
        <f ca="1">Main!K$56*Main!$H23</f>
        <v>0</v>
      </c>
      <c r="N32" s="10">
        <f ca="1">Main!L$56*Main!$H23</f>
        <v>0</v>
      </c>
      <c r="O32" s="10">
        <f ca="1">Main!M$56*Main!$H23</f>
        <v>0</v>
      </c>
      <c r="P32" s="10">
        <f ca="1">Main!N$56*Main!$H23</f>
        <v>0</v>
      </c>
      <c r="Q32" s="10">
        <f ca="1">Main!O$56*Main!$H23</f>
        <v>0</v>
      </c>
      <c r="R32" s="10">
        <f ca="1">Main!P$56*Main!$H23</f>
        <v>0</v>
      </c>
      <c r="S32" s="10">
        <f ca="1">Main!Q$56*Main!$H23</f>
        <v>0</v>
      </c>
      <c r="T32" s="10">
        <f ca="1">Main!R$56*Main!$H23</f>
        <v>0</v>
      </c>
      <c r="U32" s="10">
        <f ca="1">Main!S$56*Main!$H23</f>
        <v>0</v>
      </c>
      <c r="V32" s="10">
        <f ca="1">Main!T$56*Main!$H23</f>
        <v>0</v>
      </c>
      <c r="W32" s="10">
        <f ca="1">Main!U$56*Main!$H23</f>
        <v>0</v>
      </c>
      <c r="X32" s="10">
        <f ca="1">Main!V$56*Main!$H23</f>
        <v>0</v>
      </c>
      <c r="Y32" s="10">
        <f ca="1">Main!W$56*Main!$H23</f>
        <v>0</v>
      </c>
      <c r="Z32" s="10">
        <f ca="1">Main!X$56*Main!$H23</f>
        <v>0</v>
      </c>
      <c r="AA32" s="10">
        <f ca="1">Main!Y$56*Main!$H23</f>
        <v>0</v>
      </c>
      <c r="AB32" s="10">
        <f ca="1">Main!Z$56*Main!$H23</f>
        <v>0</v>
      </c>
      <c r="AC32" s="10">
        <f ca="1">Main!AA$56*Main!$H23</f>
        <v>0</v>
      </c>
      <c r="AD32" s="10">
        <f ca="1">Main!AB$56*Main!$H23</f>
        <v>0</v>
      </c>
      <c r="AE32" s="10">
        <f ca="1">Main!AC$56*Main!$H23</f>
        <v>0</v>
      </c>
      <c r="AF32" s="10">
        <f ca="1">Main!AD$56*Main!$H23</f>
        <v>0</v>
      </c>
      <c r="AG32" s="10">
        <f ca="1">Main!AE$56*Main!$H23</f>
        <v>0</v>
      </c>
      <c r="AH32" s="10">
        <f ca="1">Main!AF$56*Main!$H23</f>
        <v>0</v>
      </c>
      <c r="AI32" s="10">
        <f ca="1">Main!AG$56*Main!$H23</f>
        <v>0</v>
      </c>
      <c r="AJ32" s="10" t="e">
        <f ca="1">Main!AH$56*Main!$H23</f>
        <v>#DIV/0!</v>
      </c>
      <c r="AL32" s="10">
        <f ca="1">Main!C$58*Main!$K23</f>
        <v>0</v>
      </c>
      <c r="AM32" s="10">
        <f ca="1">Main!D$58*Main!$K23</f>
        <v>0</v>
      </c>
      <c r="AN32" s="10">
        <f ca="1">Main!E$58*Main!$K23</f>
        <v>0</v>
      </c>
      <c r="AO32" s="10">
        <f ca="1">Main!F$58*Main!$K23</f>
        <v>0</v>
      </c>
      <c r="AP32" s="10">
        <f ca="1">Main!G$58*Main!$K23</f>
        <v>0</v>
      </c>
      <c r="AQ32" s="10">
        <f ca="1">Main!H$58*Main!$K23</f>
        <v>0</v>
      </c>
      <c r="AR32" s="10">
        <f ca="1">Main!I$58*Main!$K23</f>
        <v>0</v>
      </c>
      <c r="AS32" s="10">
        <f ca="1">Main!J$58*Main!$K23</f>
        <v>0</v>
      </c>
      <c r="AT32" s="10">
        <f ca="1">Main!K$58*Main!$K23</f>
        <v>0</v>
      </c>
      <c r="AU32" s="10">
        <f ca="1">Main!L$58*Main!$K23</f>
        <v>0</v>
      </c>
      <c r="AV32" s="10">
        <f ca="1">Main!M$58*Main!$K23</f>
        <v>0</v>
      </c>
      <c r="AW32" s="10">
        <f ca="1">Main!N$58*Main!$K23</f>
        <v>0</v>
      </c>
      <c r="AX32" s="10">
        <f ca="1">Main!O$58*Main!$K23</f>
        <v>0</v>
      </c>
      <c r="AY32" s="10">
        <f ca="1">Main!P$58*Main!$K23</f>
        <v>0</v>
      </c>
      <c r="AZ32" s="10">
        <f ca="1">Main!Q$58*Main!$K23</f>
        <v>0</v>
      </c>
      <c r="BA32" s="10">
        <f ca="1">Main!R$58*Main!$K23</f>
        <v>0</v>
      </c>
      <c r="BB32" s="10">
        <f ca="1">Main!S$58*Main!$K23</f>
        <v>0</v>
      </c>
      <c r="BC32" s="10">
        <f ca="1">Main!T$58*Main!$K23</f>
        <v>0</v>
      </c>
      <c r="BD32" s="10">
        <f ca="1">Main!U$58*Main!$K23</f>
        <v>0</v>
      </c>
      <c r="BE32" s="10">
        <f ca="1">Main!V$58*Main!$K23</f>
        <v>0</v>
      </c>
      <c r="BF32" s="10">
        <f ca="1">Main!W$58*Main!$K23</f>
        <v>0</v>
      </c>
      <c r="BG32" s="10">
        <f ca="1">Main!X$58*Main!$K23</f>
        <v>0</v>
      </c>
      <c r="BH32" s="10">
        <f ca="1">Main!Y$58*Main!$K23</f>
        <v>0</v>
      </c>
      <c r="BI32" s="10">
        <f ca="1">Main!Z$58*Main!$K23</f>
        <v>0</v>
      </c>
      <c r="BJ32" s="10">
        <f ca="1">Main!AA$58*Main!$K23</f>
        <v>0</v>
      </c>
      <c r="BK32" s="10">
        <f ca="1">Main!AB$58*Main!$K23</f>
        <v>0</v>
      </c>
      <c r="BL32" s="10">
        <f ca="1">Main!AC$58*Main!$K23</f>
        <v>0</v>
      </c>
      <c r="BM32" s="10">
        <f ca="1">Main!AD$58*Main!$K23</f>
        <v>0</v>
      </c>
      <c r="BN32" s="10">
        <f ca="1">Main!AE$58*Main!$K23</f>
        <v>0</v>
      </c>
      <c r="BO32" s="10">
        <f ca="1">Main!AF$58*Main!$K23</f>
        <v>0</v>
      </c>
      <c r="BP32" s="10">
        <f ca="1">Main!AG$58*Main!$K23</f>
        <v>0</v>
      </c>
      <c r="BQ32" s="10" t="e">
        <f ca="1">Main!AH$58*Main!$K23</f>
        <v>#DIV/0!</v>
      </c>
    </row>
    <row r="33" spans="2:69" x14ac:dyDescent="0.2">
      <c r="B33" s="89">
        <v>3</v>
      </c>
      <c r="C33" s="89"/>
      <c r="D33" s="89"/>
      <c r="E33" s="10">
        <f ca="1">Main!C$56*Main!$H24</f>
        <v>0</v>
      </c>
      <c r="F33" s="10">
        <f ca="1">Main!D$56*Main!$H24</f>
        <v>0</v>
      </c>
      <c r="G33" s="10">
        <f ca="1">Main!E$56*Main!$H24</f>
        <v>0</v>
      </c>
      <c r="H33" s="10">
        <f ca="1">Main!F$56*Main!$H24</f>
        <v>0</v>
      </c>
      <c r="I33" s="10">
        <f ca="1">Main!G$56*Main!$H24</f>
        <v>0</v>
      </c>
      <c r="J33" s="10">
        <f ca="1">Main!H$56*Main!$H24</f>
        <v>0</v>
      </c>
      <c r="K33" s="10">
        <f ca="1">Main!I$56*Main!$H24</f>
        <v>0</v>
      </c>
      <c r="L33" s="10">
        <f ca="1">Main!J$56*Main!$H24</f>
        <v>0</v>
      </c>
      <c r="M33" s="10">
        <f ca="1">Main!K$56*Main!$H24</f>
        <v>0</v>
      </c>
      <c r="N33" s="10">
        <f ca="1">Main!L$56*Main!$H24</f>
        <v>0</v>
      </c>
      <c r="O33" s="10">
        <f ca="1">Main!M$56*Main!$H24</f>
        <v>0</v>
      </c>
      <c r="P33" s="10">
        <f ca="1">Main!N$56*Main!$H24</f>
        <v>0</v>
      </c>
      <c r="Q33" s="10">
        <f ca="1">Main!O$56*Main!$H24</f>
        <v>0</v>
      </c>
      <c r="R33" s="10">
        <f ca="1">Main!P$56*Main!$H24</f>
        <v>0</v>
      </c>
      <c r="S33" s="10">
        <f ca="1">Main!Q$56*Main!$H24</f>
        <v>0</v>
      </c>
      <c r="T33" s="10">
        <f ca="1">Main!R$56*Main!$H24</f>
        <v>0</v>
      </c>
      <c r="U33" s="10">
        <f ca="1">Main!S$56*Main!$H24</f>
        <v>0</v>
      </c>
      <c r="V33" s="10">
        <f ca="1">Main!T$56*Main!$H24</f>
        <v>0</v>
      </c>
      <c r="W33" s="10">
        <f ca="1">Main!U$56*Main!$H24</f>
        <v>0</v>
      </c>
      <c r="X33" s="10">
        <f ca="1">Main!V$56*Main!$H24</f>
        <v>0</v>
      </c>
      <c r="Y33" s="10">
        <f ca="1">Main!W$56*Main!$H24</f>
        <v>0</v>
      </c>
      <c r="Z33" s="10">
        <f ca="1">Main!X$56*Main!$H24</f>
        <v>0</v>
      </c>
      <c r="AA33" s="10">
        <f ca="1">Main!Y$56*Main!$H24</f>
        <v>0</v>
      </c>
      <c r="AB33" s="10">
        <f ca="1">Main!Z$56*Main!$H24</f>
        <v>0</v>
      </c>
      <c r="AC33" s="10">
        <f ca="1">Main!AA$56*Main!$H24</f>
        <v>0</v>
      </c>
      <c r="AD33" s="10">
        <f ca="1">Main!AB$56*Main!$H24</f>
        <v>0</v>
      </c>
      <c r="AE33" s="10">
        <f ca="1">Main!AC$56*Main!$H24</f>
        <v>0</v>
      </c>
      <c r="AF33" s="10">
        <f ca="1">Main!AD$56*Main!$H24</f>
        <v>0</v>
      </c>
      <c r="AG33" s="10">
        <f ca="1">Main!AE$56*Main!$H24</f>
        <v>0</v>
      </c>
      <c r="AH33" s="10">
        <f ca="1">Main!AF$56*Main!$H24</f>
        <v>0</v>
      </c>
      <c r="AI33" s="10">
        <f ca="1">Main!AG$56*Main!$H24</f>
        <v>0</v>
      </c>
      <c r="AJ33" s="10" t="e">
        <f ca="1">Main!AH$56*Main!$H24</f>
        <v>#DIV/0!</v>
      </c>
      <c r="AL33" s="10">
        <f ca="1">Main!C$58*Main!$K24</f>
        <v>0</v>
      </c>
      <c r="AM33" s="10">
        <f ca="1">Main!D$58*Main!$K24</f>
        <v>0</v>
      </c>
      <c r="AN33" s="10">
        <f ca="1">Main!E$58*Main!$K24</f>
        <v>0</v>
      </c>
      <c r="AO33" s="10">
        <f ca="1">Main!F$58*Main!$K24</f>
        <v>0</v>
      </c>
      <c r="AP33" s="10">
        <f ca="1">Main!G$58*Main!$K24</f>
        <v>0</v>
      </c>
      <c r="AQ33" s="10">
        <f ca="1">Main!H$58*Main!$K24</f>
        <v>0</v>
      </c>
      <c r="AR33" s="10">
        <f ca="1">Main!I$58*Main!$K24</f>
        <v>0</v>
      </c>
      <c r="AS33" s="10">
        <f ca="1">Main!J$58*Main!$K24</f>
        <v>0</v>
      </c>
      <c r="AT33" s="10">
        <f ca="1">Main!K$58*Main!$K24</f>
        <v>0</v>
      </c>
      <c r="AU33" s="10">
        <f ca="1">Main!L$58*Main!$K24</f>
        <v>0</v>
      </c>
      <c r="AV33" s="10">
        <f ca="1">Main!M$58*Main!$K24</f>
        <v>0</v>
      </c>
      <c r="AW33" s="10">
        <f ca="1">Main!N$58*Main!$K24</f>
        <v>0</v>
      </c>
      <c r="AX33" s="10">
        <f ca="1">Main!O$58*Main!$K24</f>
        <v>0</v>
      </c>
      <c r="AY33" s="10">
        <f ca="1">Main!P$58*Main!$K24</f>
        <v>0</v>
      </c>
      <c r="AZ33" s="10">
        <f ca="1">Main!Q$58*Main!$K24</f>
        <v>0</v>
      </c>
      <c r="BA33" s="10">
        <f ca="1">Main!R$58*Main!$K24</f>
        <v>0</v>
      </c>
      <c r="BB33" s="10">
        <f ca="1">Main!S$58*Main!$K24</f>
        <v>0</v>
      </c>
      <c r="BC33" s="10">
        <f ca="1">Main!T$58*Main!$K24</f>
        <v>0</v>
      </c>
      <c r="BD33" s="10">
        <f ca="1">Main!U$58*Main!$K24</f>
        <v>0</v>
      </c>
      <c r="BE33" s="10">
        <f ca="1">Main!V$58*Main!$K24</f>
        <v>0</v>
      </c>
      <c r="BF33" s="10">
        <f ca="1">Main!W$58*Main!$K24</f>
        <v>0</v>
      </c>
      <c r="BG33" s="10">
        <f ca="1">Main!X$58*Main!$K24</f>
        <v>0</v>
      </c>
      <c r="BH33" s="10">
        <f ca="1">Main!Y$58*Main!$K24</f>
        <v>0</v>
      </c>
      <c r="BI33" s="10">
        <f ca="1">Main!Z$58*Main!$K24</f>
        <v>0</v>
      </c>
      <c r="BJ33" s="10">
        <f ca="1">Main!AA$58*Main!$K24</f>
        <v>0</v>
      </c>
      <c r="BK33" s="10">
        <f ca="1">Main!AB$58*Main!$K24</f>
        <v>0</v>
      </c>
      <c r="BL33" s="10">
        <f ca="1">Main!AC$58*Main!$K24</f>
        <v>0</v>
      </c>
      <c r="BM33" s="10">
        <f ca="1">Main!AD$58*Main!$K24</f>
        <v>0</v>
      </c>
      <c r="BN33" s="10">
        <f ca="1">Main!AE$58*Main!$K24</f>
        <v>0</v>
      </c>
      <c r="BO33" s="10">
        <f ca="1">Main!AF$58*Main!$K24</f>
        <v>0</v>
      </c>
      <c r="BP33" s="10">
        <f ca="1">Main!AG$58*Main!$K24</f>
        <v>0</v>
      </c>
      <c r="BQ33" s="10" t="e">
        <f ca="1">Main!AH$58*Main!$K24</f>
        <v>#DIV/0!</v>
      </c>
    </row>
    <row r="34" spans="2:69" x14ac:dyDescent="0.2">
      <c r="B34" s="89">
        <v>4</v>
      </c>
      <c r="C34" s="89"/>
      <c r="D34" s="89"/>
      <c r="E34" s="10">
        <f ca="1">Main!C$56*Main!$H25</f>
        <v>0</v>
      </c>
      <c r="F34" s="10">
        <f ca="1">Main!D$56*Main!$H25</f>
        <v>0</v>
      </c>
      <c r="G34" s="10">
        <f ca="1">Main!E$56*Main!$H25</f>
        <v>0</v>
      </c>
      <c r="H34" s="10">
        <f ca="1">Main!F$56*Main!$H25</f>
        <v>0</v>
      </c>
      <c r="I34" s="10">
        <f ca="1">Main!G$56*Main!$H25</f>
        <v>0</v>
      </c>
      <c r="J34" s="10">
        <f ca="1">Main!H$56*Main!$H25</f>
        <v>0</v>
      </c>
      <c r="K34" s="10">
        <f ca="1">Main!I$56*Main!$H25</f>
        <v>0</v>
      </c>
      <c r="L34" s="10">
        <f ca="1">Main!J$56*Main!$H25</f>
        <v>0</v>
      </c>
      <c r="M34" s="10">
        <f ca="1">Main!K$56*Main!$H25</f>
        <v>0</v>
      </c>
      <c r="N34" s="10">
        <f ca="1">Main!L$56*Main!$H25</f>
        <v>0</v>
      </c>
      <c r="O34" s="10">
        <f ca="1">Main!M$56*Main!$H25</f>
        <v>0</v>
      </c>
      <c r="P34" s="10">
        <f ca="1">Main!N$56*Main!$H25</f>
        <v>0</v>
      </c>
      <c r="Q34" s="10">
        <f ca="1">Main!O$56*Main!$H25</f>
        <v>0</v>
      </c>
      <c r="R34" s="10">
        <f ca="1">Main!P$56*Main!$H25</f>
        <v>0</v>
      </c>
      <c r="S34" s="10">
        <f ca="1">Main!Q$56*Main!$H25</f>
        <v>0</v>
      </c>
      <c r="T34" s="10">
        <f ca="1">Main!R$56*Main!$H25</f>
        <v>0</v>
      </c>
      <c r="U34" s="10">
        <f ca="1">Main!S$56*Main!$H25</f>
        <v>0</v>
      </c>
      <c r="V34" s="10">
        <f ca="1">Main!T$56*Main!$H25</f>
        <v>0</v>
      </c>
      <c r="W34" s="10">
        <f ca="1">Main!U$56*Main!$H25</f>
        <v>0</v>
      </c>
      <c r="X34" s="10">
        <f ca="1">Main!V$56*Main!$H25</f>
        <v>0</v>
      </c>
      <c r="Y34" s="10">
        <f ca="1">Main!W$56*Main!$H25</f>
        <v>0</v>
      </c>
      <c r="Z34" s="10">
        <f ca="1">Main!X$56*Main!$H25</f>
        <v>0</v>
      </c>
      <c r="AA34" s="10">
        <f ca="1">Main!Y$56*Main!$H25</f>
        <v>0</v>
      </c>
      <c r="AB34" s="10">
        <f ca="1">Main!Z$56*Main!$H25</f>
        <v>0</v>
      </c>
      <c r="AC34" s="10">
        <f ca="1">Main!AA$56*Main!$H25</f>
        <v>0</v>
      </c>
      <c r="AD34" s="10">
        <f ca="1">Main!AB$56*Main!$H25</f>
        <v>0</v>
      </c>
      <c r="AE34" s="10">
        <f ca="1">Main!AC$56*Main!$H25</f>
        <v>0</v>
      </c>
      <c r="AF34" s="10">
        <f ca="1">Main!AD$56*Main!$H25</f>
        <v>0</v>
      </c>
      <c r="AG34" s="10">
        <f ca="1">Main!AE$56*Main!$H25</f>
        <v>0</v>
      </c>
      <c r="AH34" s="10">
        <f ca="1">Main!AF$56*Main!$H25</f>
        <v>0</v>
      </c>
      <c r="AI34" s="10">
        <f ca="1">Main!AG$56*Main!$H25</f>
        <v>0</v>
      </c>
      <c r="AJ34" s="10" t="e">
        <f ca="1">Main!AH$56*Main!$H25</f>
        <v>#DIV/0!</v>
      </c>
      <c r="AL34" s="10">
        <f ca="1">Main!C$58*Main!$K25</f>
        <v>0</v>
      </c>
      <c r="AM34" s="10">
        <f ca="1">Main!D$58*Main!$K25</f>
        <v>0</v>
      </c>
      <c r="AN34" s="10">
        <f ca="1">Main!E$58*Main!$K25</f>
        <v>0</v>
      </c>
      <c r="AO34" s="10">
        <f ca="1">Main!F$58*Main!$K25</f>
        <v>0</v>
      </c>
      <c r="AP34" s="10">
        <f ca="1">Main!G$58*Main!$K25</f>
        <v>0</v>
      </c>
      <c r="AQ34" s="10">
        <f ca="1">Main!H$58*Main!$K25</f>
        <v>0</v>
      </c>
      <c r="AR34" s="10">
        <f ca="1">Main!I$58*Main!$K25</f>
        <v>0</v>
      </c>
      <c r="AS34" s="10">
        <f ca="1">Main!J$58*Main!$K25</f>
        <v>0</v>
      </c>
      <c r="AT34" s="10">
        <f ca="1">Main!K$58*Main!$K25</f>
        <v>0</v>
      </c>
      <c r="AU34" s="10">
        <f ca="1">Main!L$58*Main!$K25</f>
        <v>0</v>
      </c>
      <c r="AV34" s="10">
        <f ca="1">Main!M$58*Main!$K25</f>
        <v>0</v>
      </c>
      <c r="AW34" s="10">
        <f ca="1">Main!N$58*Main!$K25</f>
        <v>0</v>
      </c>
      <c r="AX34" s="10">
        <f ca="1">Main!O$58*Main!$K25</f>
        <v>0</v>
      </c>
      <c r="AY34" s="10">
        <f ca="1">Main!P$58*Main!$K25</f>
        <v>0</v>
      </c>
      <c r="AZ34" s="10">
        <f ca="1">Main!Q$58*Main!$K25</f>
        <v>0</v>
      </c>
      <c r="BA34" s="10">
        <f ca="1">Main!R$58*Main!$K25</f>
        <v>0</v>
      </c>
      <c r="BB34" s="10">
        <f ca="1">Main!S$58*Main!$K25</f>
        <v>0</v>
      </c>
      <c r="BC34" s="10">
        <f ca="1">Main!T$58*Main!$K25</f>
        <v>0</v>
      </c>
      <c r="BD34" s="10">
        <f ca="1">Main!U$58*Main!$K25</f>
        <v>0</v>
      </c>
      <c r="BE34" s="10">
        <f ca="1">Main!V$58*Main!$K25</f>
        <v>0</v>
      </c>
      <c r="BF34" s="10">
        <f ca="1">Main!W$58*Main!$K25</f>
        <v>0</v>
      </c>
      <c r="BG34" s="10">
        <f ca="1">Main!X$58*Main!$K25</f>
        <v>0</v>
      </c>
      <c r="BH34" s="10">
        <f ca="1">Main!Y$58*Main!$K25</f>
        <v>0</v>
      </c>
      <c r="BI34" s="10">
        <f ca="1">Main!Z$58*Main!$K25</f>
        <v>0</v>
      </c>
      <c r="BJ34" s="10">
        <f ca="1">Main!AA$58*Main!$K25</f>
        <v>0</v>
      </c>
      <c r="BK34" s="10">
        <f ca="1">Main!AB$58*Main!$K25</f>
        <v>0</v>
      </c>
      <c r="BL34" s="10">
        <f ca="1">Main!AC$58*Main!$K25</f>
        <v>0</v>
      </c>
      <c r="BM34" s="10">
        <f ca="1">Main!AD$58*Main!$K25</f>
        <v>0</v>
      </c>
      <c r="BN34" s="10">
        <f ca="1">Main!AE$58*Main!$K25</f>
        <v>0</v>
      </c>
      <c r="BO34" s="10">
        <f ca="1">Main!AF$58*Main!$K25</f>
        <v>0</v>
      </c>
      <c r="BP34" s="10">
        <f ca="1">Main!AG$58*Main!$K25</f>
        <v>0</v>
      </c>
      <c r="BQ34" s="10" t="e">
        <f ca="1">Main!AH$58*Main!$K25</f>
        <v>#DIV/0!</v>
      </c>
    </row>
    <row r="35" spans="2:69" x14ac:dyDescent="0.2">
      <c r="B35" s="89">
        <v>5</v>
      </c>
      <c r="C35" s="89"/>
      <c r="D35" s="89"/>
      <c r="E35" s="10">
        <f ca="1">Main!C$56*Main!$H26</f>
        <v>0</v>
      </c>
      <c r="F35" s="10">
        <f ca="1">Main!D$56*Main!$H26</f>
        <v>0</v>
      </c>
      <c r="G35" s="10">
        <f ca="1">Main!E$56*Main!$H26</f>
        <v>0</v>
      </c>
      <c r="H35" s="10">
        <f ca="1">Main!F$56*Main!$H26</f>
        <v>0</v>
      </c>
      <c r="I35" s="10">
        <f ca="1">Main!G$56*Main!$H26</f>
        <v>0</v>
      </c>
      <c r="J35" s="10">
        <f ca="1">Main!H$56*Main!$H26</f>
        <v>0</v>
      </c>
      <c r="K35" s="10">
        <f ca="1">Main!I$56*Main!$H26</f>
        <v>0</v>
      </c>
      <c r="L35" s="10">
        <f ca="1">Main!J$56*Main!$H26</f>
        <v>0</v>
      </c>
      <c r="M35" s="10">
        <f ca="1">Main!K$56*Main!$H26</f>
        <v>0</v>
      </c>
      <c r="N35" s="10">
        <f ca="1">Main!L$56*Main!$H26</f>
        <v>0</v>
      </c>
      <c r="O35" s="10">
        <f ca="1">Main!M$56*Main!$H26</f>
        <v>0</v>
      </c>
      <c r="P35" s="10">
        <f ca="1">Main!N$56*Main!$H26</f>
        <v>0</v>
      </c>
      <c r="Q35" s="10">
        <f ca="1">Main!O$56*Main!$H26</f>
        <v>0</v>
      </c>
      <c r="R35" s="10">
        <f ca="1">Main!P$56*Main!$H26</f>
        <v>0</v>
      </c>
      <c r="S35" s="10">
        <f ca="1">Main!Q$56*Main!$H26</f>
        <v>0</v>
      </c>
      <c r="T35" s="10">
        <f ca="1">Main!R$56*Main!$H26</f>
        <v>0</v>
      </c>
      <c r="U35" s="10">
        <f ca="1">Main!S$56*Main!$H26</f>
        <v>0</v>
      </c>
      <c r="V35" s="10">
        <f ca="1">Main!T$56*Main!$H26</f>
        <v>0</v>
      </c>
      <c r="W35" s="10">
        <f ca="1">Main!U$56*Main!$H26</f>
        <v>0</v>
      </c>
      <c r="X35" s="10">
        <f ca="1">Main!V$56*Main!$H26</f>
        <v>0</v>
      </c>
      <c r="Y35" s="10">
        <f ca="1">Main!W$56*Main!$H26</f>
        <v>0</v>
      </c>
      <c r="Z35" s="10">
        <f ca="1">Main!X$56*Main!$H26</f>
        <v>0</v>
      </c>
      <c r="AA35" s="10">
        <f ca="1">Main!Y$56*Main!$H26</f>
        <v>0</v>
      </c>
      <c r="AB35" s="10">
        <f ca="1">Main!Z$56*Main!$H26</f>
        <v>0</v>
      </c>
      <c r="AC35" s="10">
        <f ca="1">Main!AA$56*Main!$H26</f>
        <v>0</v>
      </c>
      <c r="AD35" s="10">
        <f ca="1">Main!AB$56*Main!$H26</f>
        <v>0</v>
      </c>
      <c r="AE35" s="10">
        <f ca="1">Main!AC$56*Main!$H26</f>
        <v>0</v>
      </c>
      <c r="AF35" s="10">
        <f ca="1">Main!AD$56*Main!$H26</f>
        <v>0</v>
      </c>
      <c r="AG35" s="10">
        <f ca="1">Main!AE$56*Main!$H26</f>
        <v>0</v>
      </c>
      <c r="AH35" s="10">
        <f ca="1">Main!AF$56*Main!$H26</f>
        <v>0</v>
      </c>
      <c r="AI35" s="10">
        <f ca="1">Main!AG$56*Main!$H26</f>
        <v>0</v>
      </c>
      <c r="AJ35" s="10" t="e">
        <f ca="1">Main!AH$56*Main!$H26</f>
        <v>#DIV/0!</v>
      </c>
      <c r="AL35" s="10">
        <f ca="1">Main!C$58*Main!$K26</f>
        <v>0</v>
      </c>
      <c r="AM35" s="10">
        <f ca="1">Main!D$58*Main!$K26</f>
        <v>0</v>
      </c>
      <c r="AN35" s="10">
        <f ca="1">Main!E$58*Main!$K26</f>
        <v>0</v>
      </c>
      <c r="AO35" s="10">
        <f ca="1">Main!F$58*Main!$K26</f>
        <v>0</v>
      </c>
      <c r="AP35" s="10">
        <f ca="1">Main!G$58*Main!$K26</f>
        <v>0</v>
      </c>
      <c r="AQ35" s="10">
        <f ca="1">Main!H$58*Main!$K26</f>
        <v>0</v>
      </c>
      <c r="AR35" s="10">
        <f ca="1">Main!I$58*Main!$K26</f>
        <v>0</v>
      </c>
      <c r="AS35" s="10">
        <f ca="1">Main!J$58*Main!$K26</f>
        <v>0</v>
      </c>
      <c r="AT35" s="10">
        <f ca="1">Main!K$58*Main!$K26</f>
        <v>0</v>
      </c>
      <c r="AU35" s="10">
        <f ca="1">Main!L$58*Main!$K26</f>
        <v>0</v>
      </c>
      <c r="AV35" s="10">
        <f ca="1">Main!M$58*Main!$K26</f>
        <v>0</v>
      </c>
      <c r="AW35" s="10">
        <f ca="1">Main!N$58*Main!$K26</f>
        <v>0</v>
      </c>
      <c r="AX35" s="10">
        <f ca="1">Main!O$58*Main!$K26</f>
        <v>0</v>
      </c>
      <c r="AY35" s="10">
        <f ca="1">Main!P$58*Main!$K26</f>
        <v>0</v>
      </c>
      <c r="AZ35" s="10">
        <f ca="1">Main!Q$58*Main!$K26</f>
        <v>0</v>
      </c>
      <c r="BA35" s="10">
        <f ca="1">Main!R$58*Main!$K26</f>
        <v>0</v>
      </c>
      <c r="BB35" s="10">
        <f ca="1">Main!S$58*Main!$K26</f>
        <v>0</v>
      </c>
      <c r="BC35" s="10">
        <f ca="1">Main!T$58*Main!$K26</f>
        <v>0</v>
      </c>
      <c r="BD35" s="10">
        <f ca="1">Main!U$58*Main!$K26</f>
        <v>0</v>
      </c>
      <c r="BE35" s="10">
        <f ca="1">Main!V$58*Main!$K26</f>
        <v>0</v>
      </c>
      <c r="BF35" s="10">
        <f ca="1">Main!W$58*Main!$K26</f>
        <v>0</v>
      </c>
      <c r="BG35" s="10">
        <f ca="1">Main!X$58*Main!$K26</f>
        <v>0</v>
      </c>
      <c r="BH35" s="10">
        <f ca="1">Main!Y$58*Main!$K26</f>
        <v>0</v>
      </c>
      <c r="BI35" s="10">
        <f ca="1">Main!Z$58*Main!$K26</f>
        <v>0</v>
      </c>
      <c r="BJ35" s="10">
        <f ca="1">Main!AA$58*Main!$K26</f>
        <v>0</v>
      </c>
      <c r="BK35" s="10">
        <f ca="1">Main!AB$58*Main!$K26</f>
        <v>0</v>
      </c>
      <c r="BL35" s="10">
        <f ca="1">Main!AC$58*Main!$K26</f>
        <v>0</v>
      </c>
      <c r="BM35" s="10">
        <f ca="1">Main!AD$58*Main!$K26</f>
        <v>0</v>
      </c>
      <c r="BN35" s="10">
        <f ca="1">Main!AE$58*Main!$K26</f>
        <v>0</v>
      </c>
      <c r="BO35" s="10">
        <f ca="1">Main!AF$58*Main!$K26</f>
        <v>0</v>
      </c>
      <c r="BP35" s="10">
        <f ca="1">Main!AG$58*Main!$K26</f>
        <v>0</v>
      </c>
      <c r="BQ35" s="10" t="e">
        <f ca="1">Main!AH$58*Main!$K26</f>
        <v>#DIV/0!</v>
      </c>
    </row>
    <row r="36" spans="2:69" x14ac:dyDescent="0.2">
      <c r="B36" s="89">
        <v>6</v>
      </c>
      <c r="C36" s="89"/>
      <c r="D36" s="89"/>
      <c r="E36" s="10">
        <f ca="1">Main!C$56*Main!$H27</f>
        <v>0</v>
      </c>
      <c r="F36" s="10">
        <f ca="1">Main!D$56*Main!$H27</f>
        <v>0</v>
      </c>
      <c r="G36" s="10">
        <f ca="1">Main!E$56*Main!$H27</f>
        <v>0</v>
      </c>
      <c r="H36" s="10">
        <f ca="1">Main!F$56*Main!$H27</f>
        <v>0</v>
      </c>
      <c r="I36" s="10">
        <f ca="1">Main!G$56*Main!$H27</f>
        <v>0</v>
      </c>
      <c r="J36" s="10">
        <f ca="1">Main!H$56*Main!$H27</f>
        <v>0</v>
      </c>
      <c r="K36" s="10">
        <f ca="1">Main!I$56*Main!$H27</f>
        <v>0</v>
      </c>
      <c r="L36" s="10">
        <f ca="1">Main!J$56*Main!$H27</f>
        <v>0</v>
      </c>
      <c r="M36" s="10">
        <f ca="1">Main!K$56*Main!$H27</f>
        <v>0</v>
      </c>
      <c r="N36" s="10">
        <f ca="1">Main!L$56*Main!$H27</f>
        <v>0</v>
      </c>
      <c r="O36" s="10">
        <f ca="1">Main!M$56*Main!$H27</f>
        <v>0</v>
      </c>
      <c r="P36" s="10">
        <f ca="1">Main!N$56*Main!$H27</f>
        <v>0</v>
      </c>
      <c r="Q36" s="10">
        <f ca="1">Main!O$56*Main!$H27</f>
        <v>0</v>
      </c>
      <c r="R36" s="10">
        <f ca="1">Main!P$56*Main!$H27</f>
        <v>0</v>
      </c>
      <c r="S36" s="10">
        <f ca="1">Main!Q$56*Main!$H27</f>
        <v>0</v>
      </c>
      <c r="T36" s="10">
        <f ca="1">Main!R$56*Main!$H27</f>
        <v>0</v>
      </c>
      <c r="U36" s="10">
        <f ca="1">Main!S$56*Main!$H27</f>
        <v>0</v>
      </c>
      <c r="V36" s="10">
        <f ca="1">Main!T$56*Main!$H27</f>
        <v>0</v>
      </c>
      <c r="W36" s="10">
        <f ca="1">Main!U$56*Main!$H27</f>
        <v>0</v>
      </c>
      <c r="X36" s="10">
        <f ca="1">Main!V$56*Main!$H27</f>
        <v>0</v>
      </c>
      <c r="Y36" s="10">
        <f ca="1">Main!W$56*Main!$H27</f>
        <v>0</v>
      </c>
      <c r="Z36" s="10">
        <f ca="1">Main!X$56*Main!$H27</f>
        <v>0</v>
      </c>
      <c r="AA36" s="10">
        <f ca="1">Main!Y$56*Main!$H27</f>
        <v>0</v>
      </c>
      <c r="AB36" s="10">
        <f ca="1">Main!Z$56*Main!$H27</f>
        <v>0</v>
      </c>
      <c r="AC36" s="10">
        <f ca="1">Main!AA$56*Main!$H27</f>
        <v>0</v>
      </c>
      <c r="AD36" s="10">
        <f ca="1">Main!AB$56*Main!$H27</f>
        <v>0</v>
      </c>
      <c r="AE36" s="10">
        <f ca="1">Main!AC$56*Main!$H27</f>
        <v>0</v>
      </c>
      <c r="AF36" s="10">
        <f ca="1">Main!AD$56*Main!$H27</f>
        <v>0</v>
      </c>
      <c r="AG36" s="10">
        <f ca="1">Main!AE$56*Main!$H27</f>
        <v>0</v>
      </c>
      <c r="AH36" s="10">
        <f ca="1">Main!AF$56*Main!$H27</f>
        <v>0</v>
      </c>
      <c r="AI36" s="10">
        <f ca="1">Main!AG$56*Main!$H27</f>
        <v>0</v>
      </c>
      <c r="AJ36" s="10" t="e">
        <f ca="1">Main!AH$56*Main!$H27</f>
        <v>#DIV/0!</v>
      </c>
      <c r="AL36" s="10">
        <f ca="1">Main!C$58*Main!$K27</f>
        <v>0</v>
      </c>
      <c r="AM36" s="10">
        <f ca="1">Main!D$58*Main!$K27</f>
        <v>0</v>
      </c>
      <c r="AN36" s="10">
        <f ca="1">Main!E$58*Main!$K27</f>
        <v>0</v>
      </c>
      <c r="AO36" s="10">
        <f ca="1">Main!F$58*Main!$K27</f>
        <v>0</v>
      </c>
      <c r="AP36" s="10">
        <f ca="1">Main!G$58*Main!$K27</f>
        <v>0</v>
      </c>
      <c r="AQ36" s="10">
        <f ca="1">Main!H$58*Main!$K27</f>
        <v>0</v>
      </c>
      <c r="AR36" s="10">
        <f ca="1">Main!I$58*Main!$K27</f>
        <v>0</v>
      </c>
      <c r="AS36" s="10">
        <f ca="1">Main!J$58*Main!$K27</f>
        <v>0</v>
      </c>
      <c r="AT36" s="10">
        <f ca="1">Main!K$58*Main!$K27</f>
        <v>0</v>
      </c>
      <c r="AU36" s="10">
        <f ca="1">Main!L$58*Main!$K27</f>
        <v>0</v>
      </c>
      <c r="AV36" s="10">
        <f ca="1">Main!M$58*Main!$K27</f>
        <v>0</v>
      </c>
      <c r="AW36" s="10">
        <f ca="1">Main!N$58*Main!$K27</f>
        <v>0</v>
      </c>
      <c r="AX36" s="10">
        <f ca="1">Main!O$58*Main!$K27</f>
        <v>0</v>
      </c>
      <c r="AY36" s="10">
        <f ca="1">Main!P$58*Main!$K27</f>
        <v>0</v>
      </c>
      <c r="AZ36" s="10">
        <f ca="1">Main!Q$58*Main!$K27</f>
        <v>0</v>
      </c>
      <c r="BA36" s="10">
        <f ca="1">Main!R$58*Main!$K27</f>
        <v>0</v>
      </c>
      <c r="BB36" s="10">
        <f ca="1">Main!S$58*Main!$K27</f>
        <v>0</v>
      </c>
      <c r="BC36" s="10">
        <f ca="1">Main!T$58*Main!$K27</f>
        <v>0</v>
      </c>
      <c r="BD36" s="10">
        <f ca="1">Main!U$58*Main!$K27</f>
        <v>0</v>
      </c>
      <c r="BE36" s="10">
        <f ca="1">Main!V$58*Main!$K27</f>
        <v>0</v>
      </c>
      <c r="BF36" s="10">
        <f ca="1">Main!W$58*Main!$K27</f>
        <v>0</v>
      </c>
      <c r="BG36" s="10">
        <f ca="1">Main!X$58*Main!$K27</f>
        <v>0</v>
      </c>
      <c r="BH36" s="10">
        <f ca="1">Main!Y$58*Main!$K27</f>
        <v>0</v>
      </c>
      <c r="BI36" s="10">
        <f ca="1">Main!Z$58*Main!$K27</f>
        <v>0</v>
      </c>
      <c r="BJ36" s="10">
        <f ca="1">Main!AA$58*Main!$K27</f>
        <v>0</v>
      </c>
      <c r="BK36" s="10">
        <f ca="1">Main!AB$58*Main!$K27</f>
        <v>0</v>
      </c>
      <c r="BL36" s="10">
        <f ca="1">Main!AC$58*Main!$K27</f>
        <v>0</v>
      </c>
      <c r="BM36" s="10">
        <f ca="1">Main!AD$58*Main!$K27</f>
        <v>0</v>
      </c>
      <c r="BN36" s="10">
        <f ca="1">Main!AE$58*Main!$K27</f>
        <v>0</v>
      </c>
      <c r="BO36" s="10">
        <f ca="1">Main!AF$58*Main!$K27</f>
        <v>0</v>
      </c>
      <c r="BP36" s="10">
        <f ca="1">Main!AG$58*Main!$K27</f>
        <v>0</v>
      </c>
      <c r="BQ36" s="10" t="e">
        <f ca="1">Main!AH$58*Main!$K27</f>
        <v>#DIV/0!</v>
      </c>
    </row>
    <row r="37" spans="2:69" x14ac:dyDescent="0.2">
      <c r="B37" s="89">
        <v>7</v>
      </c>
      <c r="C37" s="89"/>
      <c r="D37" s="89"/>
      <c r="E37" s="10">
        <f ca="1">Main!C$56*Main!$H28</f>
        <v>0</v>
      </c>
      <c r="F37" s="10">
        <f ca="1">Main!D$56*Main!$H28</f>
        <v>0</v>
      </c>
      <c r="G37" s="10">
        <f ca="1">Main!E$56*Main!$H28</f>
        <v>0</v>
      </c>
      <c r="H37" s="10">
        <f ca="1">Main!F$56*Main!$H28</f>
        <v>0</v>
      </c>
      <c r="I37" s="10">
        <f ca="1">Main!G$56*Main!$H28</f>
        <v>0</v>
      </c>
      <c r="J37" s="10">
        <f ca="1">Main!H$56*Main!$H28</f>
        <v>0</v>
      </c>
      <c r="K37" s="10">
        <f ca="1">Main!I$56*Main!$H28</f>
        <v>0</v>
      </c>
      <c r="L37" s="10">
        <f ca="1">Main!J$56*Main!$H28</f>
        <v>0</v>
      </c>
      <c r="M37" s="10">
        <f ca="1">Main!K$56*Main!$H28</f>
        <v>0</v>
      </c>
      <c r="N37" s="10">
        <f ca="1">Main!L$56*Main!$H28</f>
        <v>0</v>
      </c>
      <c r="O37" s="10">
        <f ca="1">Main!M$56*Main!$H28</f>
        <v>0</v>
      </c>
      <c r="P37" s="10">
        <f ca="1">Main!N$56*Main!$H28</f>
        <v>0</v>
      </c>
      <c r="Q37" s="10">
        <f ca="1">Main!O$56*Main!$H28</f>
        <v>0</v>
      </c>
      <c r="R37" s="10">
        <f ca="1">Main!P$56*Main!$H28</f>
        <v>0</v>
      </c>
      <c r="S37" s="10">
        <f ca="1">Main!Q$56*Main!$H28</f>
        <v>0</v>
      </c>
      <c r="T37" s="10">
        <f ca="1">Main!R$56*Main!$H28</f>
        <v>0</v>
      </c>
      <c r="U37" s="10">
        <f ca="1">Main!S$56*Main!$H28</f>
        <v>0</v>
      </c>
      <c r="V37" s="10">
        <f ca="1">Main!T$56*Main!$H28</f>
        <v>0</v>
      </c>
      <c r="W37" s="10">
        <f ca="1">Main!U$56*Main!$H28</f>
        <v>0</v>
      </c>
      <c r="X37" s="10">
        <f ca="1">Main!V$56*Main!$H28</f>
        <v>0</v>
      </c>
      <c r="Y37" s="10">
        <f ca="1">Main!W$56*Main!$H28</f>
        <v>0</v>
      </c>
      <c r="Z37" s="10">
        <f ca="1">Main!X$56*Main!$H28</f>
        <v>0</v>
      </c>
      <c r="AA37" s="10">
        <f ca="1">Main!Y$56*Main!$H28</f>
        <v>0</v>
      </c>
      <c r="AB37" s="10">
        <f ca="1">Main!Z$56*Main!$H28</f>
        <v>0</v>
      </c>
      <c r="AC37" s="10">
        <f ca="1">Main!AA$56*Main!$H28</f>
        <v>0</v>
      </c>
      <c r="AD37" s="10">
        <f ca="1">Main!AB$56*Main!$H28</f>
        <v>0</v>
      </c>
      <c r="AE37" s="10">
        <f ca="1">Main!AC$56*Main!$H28</f>
        <v>0</v>
      </c>
      <c r="AF37" s="10">
        <f ca="1">Main!AD$56*Main!$H28</f>
        <v>0</v>
      </c>
      <c r="AG37" s="10">
        <f ca="1">Main!AE$56*Main!$H28</f>
        <v>0</v>
      </c>
      <c r="AH37" s="10">
        <f ca="1">Main!AF$56*Main!$H28</f>
        <v>0</v>
      </c>
      <c r="AI37" s="10">
        <f ca="1">Main!AG$56*Main!$H28</f>
        <v>0</v>
      </c>
      <c r="AJ37" s="10" t="e">
        <f ca="1">Main!AH$56*Main!$H28</f>
        <v>#DIV/0!</v>
      </c>
      <c r="AL37" s="10">
        <f ca="1">Main!C$58*Main!$K28</f>
        <v>0</v>
      </c>
      <c r="AM37" s="10">
        <f ca="1">Main!D$58*Main!$K28</f>
        <v>0</v>
      </c>
      <c r="AN37" s="10">
        <f ca="1">Main!E$58*Main!$K28</f>
        <v>0</v>
      </c>
      <c r="AO37" s="10">
        <f ca="1">Main!F$58*Main!$K28</f>
        <v>0</v>
      </c>
      <c r="AP37" s="10">
        <f ca="1">Main!G$58*Main!$K28</f>
        <v>0</v>
      </c>
      <c r="AQ37" s="10">
        <f ca="1">Main!H$58*Main!$K28</f>
        <v>0</v>
      </c>
      <c r="AR37" s="10">
        <f ca="1">Main!I$58*Main!$K28</f>
        <v>0</v>
      </c>
      <c r="AS37" s="10">
        <f ca="1">Main!J$58*Main!$K28</f>
        <v>0</v>
      </c>
      <c r="AT37" s="10">
        <f ca="1">Main!K$58*Main!$K28</f>
        <v>0</v>
      </c>
      <c r="AU37" s="10">
        <f ca="1">Main!L$58*Main!$K28</f>
        <v>0</v>
      </c>
      <c r="AV37" s="10">
        <f ca="1">Main!M$58*Main!$K28</f>
        <v>0</v>
      </c>
      <c r="AW37" s="10">
        <f ca="1">Main!N$58*Main!$K28</f>
        <v>0</v>
      </c>
      <c r="AX37" s="10">
        <f ca="1">Main!O$58*Main!$K28</f>
        <v>0</v>
      </c>
      <c r="AY37" s="10">
        <f ca="1">Main!P$58*Main!$K28</f>
        <v>0</v>
      </c>
      <c r="AZ37" s="10">
        <f ca="1">Main!Q$58*Main!$K28</f>
        <v>0</v>
      </c>
      <c r="BA37" s="10">
        <f ca="1">Main!R$58*Main!$K28</f>
        <v>0</v>
      </c>
      <c r="BB37" s="10">
        <f ca="1">Main!S$58*Main!$K28</f>
        <v>0</v>
      </c>
      <c r="BC37" s="10">
        <f ca="1">Main!T$58*Main!$K28</f>
        <v>0</v>
      </c>
      <c r="BD37" s="10">
        <f ca="1">Main!U$58*Main!$K28</f>
        <v>0</v>
      </c>
      <c r="BE37" s="10">
        <f ca="1">Main!V$58*Main!$K28</f>
        <v>0</v>
      </c>
      <c r="BF37" s="10">
        <f ca="1">Main!W$58*Main!$K28</f>
        <v>0</v>
      </c>
      <c r="BG37" s="10">
        <f ca="1">Main!X$58*Main!$K28</f>
        <v>0</v>
      </c>
      <c r="BH37" s="10">
        <f ca="1">Main!Y$58*Main!$K28</f>
        <v>0</v>
      </c>
      <c r="BI37" s="10">
        <f ca="1">Main!Z$58*Main!$K28</f>
        <v>0</v>
      </c>
      <c r="BJ37" s="10">
        <f ca="1">Main!AA$58*Main!$K28</f>
        <v>0</v>
      </c>
      <c r="BK37" s="10">
        <f ca="1">Main!AB$58*Main!$K28</f>
        <v>0</v>
      </c>
      <c r="BL37" s="10">
        <f ca="1">Main!AC$58*Main!$K28</f>
        <v>0</v>
      </c>
      <c r="BM37" s="10">
        <f ca="1">Main!AD$58*Main!$K28</f>
        <v>0</v>
      </c>
      <c r="BN37" s="10">
        <f ca="1">Main!AE$58*Main!$K28</f>
        <v>0</v>
      </c>
      <c r="BO37" s="10">
        <f ca="1">Main!AF$58*Main!$K28</f>
        <v>0</v>
      </c>
      <c r="BP37" s="10">
        <f ca="1">Main!AG$58*Main!$K28</f>
        <v>0</v>
      </c>
      <c r="BQ37" s="10" t="e">
        <f ca="1">Main!AH$58*Main!$K28</f>
        <v>#DIV/0!</v>
      </c>
    </row>
    <row r="38" spans="2:69" x14ac:dyDescent="0.2">
      <c r="B38" s="89">
        <v>8</v>
      </c>
      <c r="C38" s="89"/>
      <c r="D38" s="89"/>
      <c r="E38" s="10">
        <f ca="1">Main!C$56*Main!$H29</f>
        <v>0</v>
      </c>
      <c r="F38" s="10">
        <f ca="1">Main!D$56*Main!$H29</f>
        <v>0</v>
      </c>
      <c r="G38" s="10">
        <f ca="1">Main!E$56*Main!$H29</f>
        <v>0</v>
      </c>
      <c r="H38" s="10">
        <f ca="1">Main!F$56*Main!$H29</f>
        <v>0</v>
      </c>
      <c r="I38" s="10">
        <f ca="1">Main!G$56*Main!$H29</f>
        <v>0</v>
      </c>
      <c r="J38" s="10">
        <f ca="1">Main!H$56*Main!$H29</f>
        <v>0</v>
      </c>
      <c r="K38" s="10">
        <f ca="1">Main!I$56*Main!$H29</f>
        <v>0</v>
      </c>
      <c r="L38" s="10">
        <f ca="1">Main!J$56*Main!$H29</f>
        <v>0</v>
      </c>
      <c r="M38" s="10">
        <f ca="1">Main!K$56*Main!$H29</f>
        <v>0</v>
      </c>
      <c r="N38" s="10">
        <f ca="1">Main!L$56*Main!$H29</f>
        <v>0</v>
      </c>
      <c r="O38" s="10">
        <f ca="1">Main!M$56*Main!$H29</f>
        <v>0</v>
      </c>
      <c r="P38" s="10">
        <f ca="1">Main!N$56*Main!$H29</f>
        <v>0</v>
      </c>
      <c r="Q38" s="10">
        <f ca="1">Main!O$56*Main!$H29</f>
        <v>0</v>
      </c>
      <c r="R38" s="10">
        <f ca="1">Main!P$56*Main!$H29</f>
        <v>0</v>
      </c>
      <c r="S38" s="10">
        <f ca="1">Main!Q$56*Main!$H29</f>
        <v>0</v>
      </c>
      <c r="T38" s="10">
        <f ca="1">Main!R$56*Main!$H29</f>
        <v>0</v>
      </c>
      <c r="U38" s="10">
        <f ca="1">Main!S$56*Main!$H29</f>
        <v>0</v>
      </c>
      <c r="V38" s="10">
        <f ca="1">Main!T$56*Main!$H29</f>
        <v>0</v>
      </c>
      <c r="W38" s="10">
        <f ca="1">Main!U$56*Main!$H29</f>
        <v>0</v>
      </c>
      <c r="X38" s="10">
        <f ca="1">Main!V$56*Main!$H29</f>
        <v>0</v>
      </c>
      <c r="Y38" s="10">
        <f ca="1">Main!W$56*Main!$H29</f>
        <v>0</v>
      </c>
      <c r="Z38" s="10">
        <f ca="1">Main!X$56*Main!$H29</f>
        <v>0</v>
      </c>
      <c r="AA38" s="10">
        <f ca="1">Main!Y$56*Main!$H29</f>
        <v>0</v>
      </c>
      <c r="AB38" s="10">
        <f ca="1">Main!Z$56*Main!$H29</f>
        <v>0</v>
      </c>
      <c r="AC38" s="10">
        <f ca="1">Main!AA$56*Main!$H29</f>
        <v>0</v>
      </c>
      <c r="AD38" s="10">
        <f ca="1">Main!AB$56*Main!$H29</f>
        <v>0</v>
      </c>
      <c r="AE38" s="10">
        <f ca="1">Main!AC$56*Main!$H29</f>
        <v>0</v>
      </c>
      <c r="AF38" s="10">
        <f ca="1">Main!AD$56*Main!$H29</f>
        <v>0</v>
      </c>
      <c r="AG38" s="10">
        <f ca="1">Main!AE$56*Main!$H29</f>
        <v>0</v>
      </c>
      <c r="AH38" s="10">
        <f ca="1">Main!AF$56*Main!$H29</f>
        <v>0</v>
      </c>
      <c r="AI38" s="10">
        <f ca="1">Main!AG$56*Main!$H29</f>
        <v>0</v>
      </c>
      <c r="AJ38" s="10" t="e">
        <f ca="1">Main!AH$56*Main!$H29</f>
        <v>#DIV/0!</v>
      </c>
      <c r="AL38" s="10">
        <f ca="1">Main!C$58*Main!$K29</f>
        <v>0</v>
      </c>
      <c r="AM38" s="10">
        <f ca="1">Main!D$58*Main!$K29</f>
        <v>0</v>
      </c>
      <c r="AN38" s="10">
        <f ca="1">Main!E$58*Main!$K29</f>
        <v>0</v>
      </c>
      <c r="AO38" s="10">
        <f ca="1">Main!F$58*Main!$K29</f>
        <v>0</v>
      </c>
      <c r="AP38" s="10">
        <f ca="1">Main!G$58*Main!$K29</f>
        <v>0</v>
      </c>
      <c r="AQ38" s="10">
        <f ca="1">Main!H$58*Main!$K29</f>
        <v>0</v>
      </c>
      <c r="AR38" s="10">
        <f ca="1">Main!I$58*Main!$K29</f>
        <v>0</v>
      </c>
      <c r="AS38" s="10">
        <f ca="1">Main!J$58*Main!$K29</f>
        <v>0</v>
      </c>
      <c r="AT38" s="10">
        <f ca="1">Main!K$58*Main!$K29</f>
        <v>0</v>
      </c>
      <c r="AU38" s="10">
        <f ca="1">Main!L$58*Main!$K29</f>
        <v>0</v>
      </c>
      <c r="AV38" s="10">
        <f ca="1">Main!M$58*Main!$K29</f>
        <v>0</v>
      </c>
      <c r="AW38" s="10">
        <f ca="1">Main!N$58*Main!$K29</f>
        <v>0</v>
      </c>
      <c r="AX38" s="10">
        <f ca="1">Main!O$58*Main!$K29</f>
        <v>0</v>
      </c>
      <c r="AY38" s="10">
        <f ca="1">Main!P$58*Main!$K29</f>
        <v>0</v>
      </c>
      <c r="AZ38" s="10">
        <f ca="1">Main!Q$58*Main!$K29</f>
        <v>0</v>
      </c>
      <c r="BA38" s="10">
        <f ca="1">Main!R$58*Main!$K29</f>
        <v>0</v>
      </c>
      <c r="BB38" s="10">
        <f ca="1">Main!S$58*Main!$K29</f>
        <v>0</v>
      </c>
      <c r="BC38" s="10">
        <f ca="1">Main!T$58*Main!$K29</f>
        <v>0</v>
      </c>
      <c r="BD38" s="10">
        <f ca="1">Main!U$58*Main!$K29</f>
        <v>0</v>
      </c>
      <c r="BE38" s="10">
        <f ca="1">Main!V$58*Main!$K29</f>
        <v>0</v>
      </c>
      <c r="BF38" s="10">
        <f ca="1">Main!W$58*Main!$K29</f>
        <v>0</v>
      </c>
      <c r="BG38" s="10">
        <f ca="1">Main!X$58*Main!$K29</f>
        <v>0</v>
      </c>
      <c r="BH38" s="10">
        <f ca="1">Main!Y$58*Main!$K29</f>
        <v>0</v>
      </c>
      <c r="BI38" s="10">
        <f ca="1">Main!Z$58*Main!$K29</f>
        <v>0</v>
      </c>
      <c r="BJ38" s="10">
        <f ca="1">Main!AA$58*Main!$K29</f>
        <v>0</v>
      </c>
      <c r="BK38" s="10">
        <f ca="1">Main!AB$58*Main!$K29</f>
        <v>0</v>
      </c>
      <c r="BL38" s="10">
        <f ca="1">Main!AC$58*Main!$K29</f>
        <v>0</v>
      </c>
      <c r="BM38" s="10">
        <f ca="1">Main!AD$58*Main!$K29</f>
        <v>0</v>
      </c>
      <c r="BN38" s="10">
        <f ca="1">Main!AE$58*Main!$K29</f>
        <v>0</v>
      </c>
      <c r="BO38" s="10">
        <f ca="1">Main!AF$58*Main!$K29</f>
        <v>0</v>
      </c>
      <c r="BP38" s="10">
        <f ca="1">Main!AG$58*Main!$K29</f>
        <v>0</v>
      </c>
      <c r="BQ38" s="10" t="e">
        <f ca="1">Main!AH$58*Main!$K29</f>
        <v>#DIV/0!</v>
      </c>
    </row>
    <row r="39" spans="2:69" x14ac:dyDescent="0.2">
      <c r="B39" s="89">
        <v>9</v>
      </c>
      <c r="C39" s="89"/>
      <c r="D39" s="89"/>
      <c r="E39" s="10">
        <f ca="1">Main!C$56*Main!$H30</f>
        <v>0</v>
      </c>
      <c r="F39" s="10">
        <f ca="1">Main!D$56*Main!$H30</f>
        <v>0</v>
      </c>
      <c r="G39" s="10">
        <f ca="1">Main!E$56*Main!$H30</f>
        <v>0</v>
      </c>
      <c r="H39" s="10">
        <f ca="1">Main!F$56*Main!$H30</f>
        <v>0</v>
      </c>
      <c r="I39" s="10">
        <f ca="1">Main!G$56*Main!$H30</f>
        <v>0</v>
      </c>
      <c r="J39" s="10">
        <f ca="1">Main!H$56*Main!$H30</f>
        <v>0</v>
      </c>
      <c r="K39" s="10">
        <f ca="1">Main!I$56*Main!$H30</f>
        <v>0</v>
      </c>
      <c r="L39" s="10">
        <f ca="1">Main!J$56*Main!$H30</f>
        <v>0</v>
      </c>
      <c r="M39" s="10">
        <f ca="1">Main!K$56*Main!$H30</f>
        <v>0</v>
      </c>
      <c r="N39" s="10">
        <f ca="1">Main!L$56*Main!$H30</f>
        <v>0</v>
      </c>
      <c r="O39" s="10">
        <f ca="1">Main!M$56*Main!$H30</f>
        <v>0</v>
      </c>
      <c r="P39" s="10">
        <f ca="1">Main!N$56*Main!$H30</f>
        <v>0</v>
      </c>
      <c r="Q39" s="10">
        <f ca="1">Main!O$56*Main!$H30</f>
        <v>0</v>
      </c>
      <c r="R39" s="10">
        <f ca="1">Main!P$56*Main!$H30</f>
        <v>0</v>
      </c>
      <c r="S39" s="10">
        <f ca="1">Main!Q$56*Main!$H30</f>
        <v>0</v>
      </c>
      <c r="T39" s="10">
        <f ca="1">Main!R$56*Main!$H30</f>
        <v>0</v>
      </c>
      <c r="U39" s="10">
        <f ca="1">Main!S$56*Main!$H30</f>
        <v>0</v>
      </c>
      <c r="V39" s="10">
        <f ca="1">Main!T$56*Main!$H30</f>
        <v>0</v>
      </c>
      <c r="W39" s="10">
        <f ca="1">Main!U$56*Main!$H30</f>
        <v>0</v>
      </c>
      <c r="X39" s="10">
        <f ca="1">Main!V$56*Main!$H30</f>
        <v>0</v>
      </c>
      <c r="Y39" s="10">
        <f ca="1">Main!W$56*Main!$H30</f>
        <v>0</v>
      </c>
      <c r="Z39" s="10">
        <f ca="1">Main!X$56*Main!$H30</f>
        <v>0</v>
      </c>
      <c r="AA39" s="10">
        <f ca="1">Main!Y$56*Main!$H30</f>
        <v>0</v>
      </c>
      <c r="AB39" s="10">
        <f ca="1">Main!Z$56*Main!$H30</f>
        <v>0</v>
      </c>
      <c r="AC39" s="10">
        <f ca="1">Main!AA$56*Main!$H30</f>
        <v>0</v>
      </c>
      <c r="AD39" s="10">
        <f ca="1">Main!AB$56*Main!$H30</f>
        <v>0</v>
      </c>
      <c r="AE39" s="10">
        <f ca="1">Main!AC$56*Main!$H30</f>
        <v>0</v>
      </c>
      <c r="AF39" s="10">
        <f ca="1">Main!AD$56*Main!$H30</f>
        <v>0</v>
      </c>
      <c r="AG39" s="10">
        <f ca="1">Main!AE$56*Main!$H30</f>
        <v>0</v>
      </c>
      <c r="AH39" s="10">
        <f ca="1">Main!AF$56*Main!$H30</f>
        <v>0</v>
      </c>
      <c r="AI39" s="10">
        <f ca="1">Main!AG$56*Main!$H30</f>
        <v>0</v>
      </c>
      <c r="AJ39" s="10" t="e">
        <f ca="1">Main!AH$56*Main!$H30</f>
        <v>#DIV/0!</v>
      </c>
      <c r="AL39" s="10">
        <f ca="1">Main!C$58*Main!$K30</f>
        <v>0</v>
      </c>
      <c r="AM39" s="10">
        <f ca="1">Main!D$58*Main!$K30</f>
        <v>0</v>
      </c>
      <c r="AN39" s="10">
        <f ca="1">Main!E$58*Main!$K30</f>
        <v>0</v>
      </c>
      <c r="AO39" s="10">
        <f ca="1">Main!F$58*Main!$K30</f>
        <v>0</v>
      </c>
      <c r="AP39" s="10">
        <f ca="1">Main!G$58*Main!$K30</f>
        <v>0</v>
      </c>
      <c r="AQ39" s="10">
        <f ca="1">Main!H$58*Main!$K30</f>
        <v>0</v>
      </c>
      <c r="AR39" s="10">
        <f ca="1">Main!I$58*Main!$K30</f>
        <v>0</v>
      </c>
      <c r="AS39" s="10">
        <f ca="1">Main!J$58*Main!$K30</f>
        <v>0</v>
      </c>
      <c r="AT39" s="10">
        <f ca="1">Main!K$58*Main!$K30</f>
        <v>0</v>
      </c>
      <c r="AU39" s="10">
        <f ca="1">Main!L$58*Main!$K30</f>
        <v>0</v>
      </c>
      <c r="AV39" s="10">
        <f ca="1">Main!M$58*Main!$K30</f>
        <v>0</v>
      </c>
      <c r="AW39" s="10">
        <f ca="1">Main!N$58*Main!$K30</f>
        <v>0</v>
      </c>
      <c r="AX39" s="10">
        <f ca="1">Main!O$58*Main!$K30</f>
        <v>0</v>
      </c>
      <c r="AY39" s="10">
        <f ca="1">Main!P$58*Main!$K30</f>
        <v>0</v>
      </c>
      <c r="AZ39" s="10">
        <f ca="1">Main!Q$58*Main!$K30</f>
        <v>0</v>
      </c>
      <c r="BA39" s="10">
        <f ca="1">Main!R$58*Main!$K30</f>
        <v>0</v>
      </c>
      <c r="BB39" s="10">
        <f ca="1">Main!S$58*Main!$K30</f>
        <v>0</v>
      </c>
      <c r="BC39" s="10">
        <f ca="1">Main!T$58*Main!$K30</f>
        <v>0</v>
      </c>
      <c r="BD39" s="10">
        <f ca="1">Main!U$58*Main!$K30</f>
        <v>0</v>
      </c>
      <c r="BE39" s="10">
        <f ca="1">Main!V$58*Main!$K30</f>
        <v>0</v>
      </c>
      <c r="BF39" s="10">
        <f ca="1">Main!W$58*Main!$K30</f>
        <v>0</v>
      </c>
      <c r="BG39" s="10">
        <f ca="1">Main!X$58*Main!$K30</f>
        <v>0</v>
      </c>
      <c r="BH39" s="10">
        <f ca="1">Main!Y$58*Main!$K30</f>
        <v>0</v>
      </c>
      <c r="BI39" s="10">
        <f ca="1">Main!Z$58*Main!$K30</f>
        <v>0</v>
      </c>
      <c r="BJ39" s="10">
        <f ca="1">Main!AA$58*Main!$K30</f>
        <v>0</v>
      </c>
      <c r="BK39" s="10">
        <f ca="1">Main!AB$58*Main!$K30</f>
        <v>0</v>
      </c>
      <c r="BL39" s="10">
        <f ca="1">Main!AC$58*Main!$K30</f>
        <v>0</v>
      </c>
      <c r="BM39" s="10">
        <f ca="1">Main!AD$58*Main!$K30</f>
        <v>0</v>
      </c>
      <c r="BN39" s="10">
        <f ca="1">Main!AE$58*Main!$K30</f>
        <v>0</v>
      </c>
      <c r="BO39" s="10">
        <f ca="1">Main!AF$58*Main!$K30</f>
        <v>0</v>
      </c>
      <c r="BP39" s="10">
        <f ca="1">Main!AG$58*Main!$K30</f>
        <v>0</v>
      </c>
      <c r="BQ39" s="10" t="e">
        <f ca="1">Main!AH$58*Main!$K30</f>
        <v>#DIV/0!</v>
      </c>
    </row>
    <row r="40" spans="2:69" x14ac:dyDescent="0.2">
      <c r="B40" s="89">
        <v>10</v>
      </c>
      <c r="C40" s="89"/>
      <c r="D40" s="89"/>
      <c r="E40" s="10">
        <f ca="1">Main!C$56*Main!$H31</f>
        <v>0</v>
      </c>
      <c r="F40" s="10">
        <f ca="1">Main!D$56*Main!$H31</f>
        <v>0</v>
      </c>
      <c r="G40" s="10">
        <f ca="1">Main!E$56*Main!$H31</f>
        <v>0</v>
      </c>
      <c r="H40" s="10">
        <f ca="1">Main!F$56*Main!$H31</f>
        <v>0</v>
      </c>
      <c r="I40" s="10">
        <f ca="1">Main!G$56*Main!$H31</f>
        <v>0</v>
      </c>
      <c r="J40" s="10">
        <f ca="1">Main!H$56*Main!$H31</f>
        <v>0</v>
      </c>
      <c r="K40" s="10">
        <f ca="1">Main!I$56*Main!$H31</f>
        <v>0</v>
      </c>
      <c r="L40" s="10">
        <f ca="1">Main!J$56*Main!$H31</f>
        <v>0</v>
      </c>
      <c r="M40" s="10">
        <f ca="1">Main!K$56*Main!$H31</f>
        <v>0</v>
      </c>
      <c r="N40" s="10">
        <f ca="1">Main!L$56*Main!$H31</f>
        <v>0</v>
      </c>
      <c r="O40" s="10">
        <f ca="1">Main!M$56*Main!$H31</f>
        <v>0</v>
      </c>
      <c r="P40" s="10">
        <f ca="1">Main!N$56*Main!$H31</f>
        <v>0</v>
      </c>
      <c r="Q40" s="10">
        <f ca="1">Main!O$56*Main!$H31</f>
        <v>0</v>
      </c>
      <c r="R40" s="10">
        <f ca="1">Main!P$56*Main!$H31</f>
        <v>0</v>
      </c>
      <c r="S40" s="10">
        <f ca="1">Main!Q$56*Main!$H31</f>
        <v>0</v>
      </c>
      <c r="T40" s="10">
        <f ca="1">Main!R$56*Main!$H31</f>
        <v>0</v>
      </c>
      <c r="U40" s="10">
        <f ca="1">Main!S$56*Main!$H31</f>
        <v>0</v>
      </c>
      <c r="V40" s="10">
        <f ca="1">Main!T$56*Main!$H31</f>
        <v>0</v>
      </c>
      <c r="W40" s="10">
        <f ca="1">Main!U$56*Main!$H31</f>
        <v>0</v>
      </c>
      <c r="X40" s="10">
        <f ca="1">Main!V$56*Main!$H31</f>
        <v>0</v>
      </c>
      <c r="Y40" s="10">
        <f ca="1">Main!W$56*Main!$H31</f>
        <v>0</v>
      </c>
      <c r="Z40" s="10">
        <f ca="1">Main!X$56*Main!$H31</f>
        <v>0</v>
      </c>
      <c r="AA40" s="10">
        <f ca="1">Main!Y$56*Main!$H31</f>
        <v>0</v>
      </c>
      <c r="AB40" s="10">
        <f ca="1">Main!Z$56*Main!$H31</f>
        <v>0</v>
      </c>
      <c r="AC40" s="10">
        <f ca="1">Main!AA$56*Main!$H31</f>
        <v>0</v>
      </c>
      <c r="AD40" s="10">
        <f ca="1">Main!AB$56*Main!$H31</f>
        <v>0</v>
      </c>
      <c r="AE40" s="10">
        <f ca="1">Main!AC$56*Main!$H31</f>
        <v>0</v>
      </c>
      <c r="AF40" s="10">
        <f ca="1">Main!AD$56*Main!$H31</f>
        <v>0</v>
      </c>
      <c r="AG40" s="10">
        <f ca="1">Main!AE$56*Main!$H31</f>
        <v>0</v>
      </c>
      <c r="AH40" s="10">
        <f ca="1">Main!AF$56*Main!$H31</f>
        <v>0</v>
      </c>
      <c r="AI40" s="10">
        <f ca="1">Main!AG$56*Main!$H31</f>
        <v>0</v>
      </c>
      <c r="AJ40" s="10" t="e">
        <f ca="1">Main!AH$56*Main!$H31</f>
        <v>#DIV/0!</v>
      </c>
      <c r="AL40" s="10">
        <f ca="1">Main!C$58*Main!$K31</f>
        <v>0</v>
      </c>
      <c r="AM40" s="10">
        <f ca="1">Main!D$58*Main!$K31</f>
        <v>0</v>
      </c>
      <c r="AN40" s="10">
        <f ca="1">Main!E$58*Main!$K31</f>
        <v>0</v>
      </c>
      <c r="AO40" s="10">
        <f ca="1">Main!F$58*Main!$K31</f>
        <v>0</v>
      </c>
      <c r="AP40" s="10">
        <f ca="1">Main!G$58*Main!$K31</f>
        <v>0</v>
      </c>
      <c r="AQ40" s="10">
        <f ca="1">Main!H$58*Main!$K31</f>
        <v>0</v>
      </c>
      <c r="AR40" s="10">
        <f ca="1">Main!I$58*Main!$K31</f>
        <v>0</v>
      </c>
      <c r="AS40" s="10">
        <f ca="1">Main!J$58*Main!$K31</f>
        <v>0</v>
      </c>
      <c r="AT40" s="10">
        <f ca="1">Main!K$58*Main!$K31</f>
        <v>0</v>
      </c>
      <c r="AU40" s="10">
        <f ca="1">Main!L$58*Main!$K31</f>
        <v>0</v>
      </c>
      <c r="AV40" s="10">
        <f ca="1">Main!M$58*Main!$K31</f>
        <v>0</v>
      </c>
      <c r="AW40" s="10">
        <f ca="1">Main!N$58*Main!$K31</f>
        <v>0</v>
      </c>
      <c r="AX40" s="10">
        <f ca="1">Main!O$58*Main!$K31</f>
        <v>0</v>
      </c>
      <c r="AY40" s="10">
        <f ca="1">Main!P$58*Main!$K31</f>
        <v>0</v>
      </c>
      <c r="AZ40" s="10">
        <f ca="1">Main!Q$58*Main!$K31</f>
        <v>0</v>
      </c>
      <c r="BA40" s="10">
        <f ca="1">Main!R$58*Main!$K31</f>
        <v>0</v>
      </c>
      <c r="BB40" s="10">
        <f ca="1">Main!S$58*Main!$K31</f>
        <v>0</v>
      </c>
      <c r="BC40" s="10">
        <f ca="1">Main!T$58*Main!$K31</f>
        <v>0</v>
      </c>
      <c r="BD40" s="10">
        <f ca="1">Main!U$58*Main!$K31</f>
        <v>0</v>
      </c>
      <c r="BE40" s="10">
        <f ca="1">Main!V$58*Main!$K31</f>
        <v>0</v>
      </c>
      <c r="BF40" s="10">
        <f ca="1">Main!W$58*Main!$K31</f>
        <v>0</v>
      </c>
      <c r="BG40" s="10">
        <f ca="1">Main!X$58*Main!$K31</f>
        <v>0</v>
      </c>
      <c r="BH40" s="10">
        <f ca="1">Main!Y$58*Main!$K31</f>
        <v>0</v>
      </c>
      <c r="BI40" s="10">
        <f ca="1">Main!Z$58*Main!$K31</f>
        <v>0</v>
      </c>
      <c r="BJ40" s="10">
        <f ca="1">Main!AA$58*Main!$K31</f>
        <v>0</v>
      </c>
      <c r="BK40" s="10">
        <f ca="1">Main!AB$58*Main!$K31</f>
        <v>0</v>
      </c>
      <c r="BL40" s="10">
        <f ca="1">Main!AC$58*Main!$K31</f>
        <v>0</v>
      </c>
      <c r="BM40" s="10">
        <f ca="1">Main!AD$58*Main!$K31</f>
        <v>0</v>
      </c>
      <c r="BN40" s="10">
        <f ca="1">Main!AE$58*Main!$K31</f>
        <v>0</v>
      </c>
      <c r="BO40" s="10">
        <f ca="1">Main!AF$58*Main!$K31</f>
        <v>0</v>
      </c>
      <c r="BP40" s="10">
        <f ca="1">Main!AG$58*Main!$K31</f>
        <v>0</v>
      </c>
      <c r="BQ40" s="10" t="e">
        <f ca="1">Main!AH$58*Main!$K31</f>
        <v>#DIV/0!</v>
      </c>
    </row>
    <row r="41" spans="2:69" x14ac:dyDescent="0.2">
      <c r="B41" s="89">
        <v>11</v>
      </c>
      <c r="C41" s="89"/>
      <c r="D41" s="89"/>
      <c r="E41" s="10">
        <f ca="1">Main!C$56*Main!$H32</f>
        <v>0</v>
      </c>
      <c r="F41" s="10">
        <f ca="1">Main!D$56*Main!$H32</f>
        <v>0</v>
      </c>
      <c r="G41" s="10">
        <f ca="1">Main!E$56*Main!$H32</f>
        <v>0</v>
      </c>
      <c r="H41" s="10">
        <f ca="1">Main!F$56*Main!$H32</f>
        <v>0</v>
      </c>
      <c r="I41" s="10">
        <f ca="1">Main!G$56*Main!$H32</f>
        <v>0</v>
      </c>
      <c r="J41" s="10">
        <f ca="1">Main!H$56*Main!$H32</f>
        <v>0</v>
      </c>
      <c r="K41" s="10">
        <f ca="1">Main!I$56*Main!$H32</f>
        <v>0</v>
      </c>
      <c r="L41" s="10">
        <f ca="1">Main!J$56*Main!$H32</f>
        <v>0</v>
      </c>
      <c r="M41" s="10">
        <f ca="1">Main!K$56*Main!$H32</f>
        <v>0</v>
      </c>
      <c r="N41" s="10">
        <f ca="1">Main!L$56*Main!$H32</f>
        <v>0</v>
      </c>
      <c r="O41" s="10">
        <f ca="1">Main!M$56*Main!$H32</f>
        <v>0</v>
      </c>
      <c r="P41" s="10">
        <f ca="1">Main!N$56*Main!$H32</f>
        <v>0</v>
      </c>
      <c r="Q41" s="10">
        <f ca="1">Main!O$56*Main!$H32</f>
        <v>0</v>
      </c>
      <c r="R41" s="10">
        <f ca="1">Main!P$56*Main!$H32</f>
        <v>0</v>
      </c>
      <c r="S41" s="10">
        <f ca="1">Main!Q$56*Main!$H32</f>
        <v>0</v>
      </c>
      <c r="T41" s="10">
        <f ca="1">Main!R$56*Main!$H32</f>
        <v>0</v>
      </c>
      <c r="U41" s="10">
        <f ca="1">Main!S$56*Main!$H32</f>
        <v>0</v>
      </c>
      <c r="V41" s="10">
        <f ca="1">Main!T$56*Main!$H32</f>
        <v>0</v>
      </c>
      <c r="W41" s="10">
        <f ca="1">Main!U$56*Main!$H32</f>
        <v>0</v>
      </c>
      <c r="X41" s="10">
        <f ca="1">Main!V$56*Main!$H32</f>
        <v>0</v>
      </c>
      <c r="Y41" s="10">
        <f ca="1">Main!W$56*Main!$H32</f>
        <v>0</v>
      </c>
      <c r="Z41" s="10">
        <f ca="1">Main!X$56*Main!$H32</f>
        <v>0</v>
      </c>
      <c r="AA41" s="10">
        <f ca="1">Main!Y$56*Main!$H32</f>
        <v>0</v>
      </c>
      <c r="AB41" s="10">
        <f ca="1">Main!Z$56*Main!$H32</f>
        <v>0</v>
      </c>
      <c r="AC41" s="10">
        <f ca="1">Main!AA$56*Main!$H32</f>
        <v>0</v>
      </c>
      <c r="AD41" s="10">
        <f ca="1">Main!AB$56*Main!$H32</f>
        <v>0</v>
      </c>
      <c r="AE41" s="10">
        <f ca="1">Main!AC$56*Main!$H32</f>
        <v>0</v>
      </c>
      <c r="AF41" s="10">
        <f ca="1">Main!AD$56*Main!$H32</f>
        <v>0</v>
      </c>
      <c r="AG41" s="10">
        <f ca="1">Main!AE$56*Main!$H32</f>
        <v>0</v>
      </c>
      <c r="AH41" s="10">
        <f ca="1">Main!AF$56*Main!$H32</f>
        <v>0</v>
      </c>
      <c r="AI41" s="10">
        <f ca="1">Main!AG$56*Main!$H32</f>
        <v>0</v>
      </c>
      <c r="AJ41" s="10" t="e">
        <f ca="1">Main!AH$56*Main!$H32</f>
        <v>#DIV/0!</v>
      </c>
      <c r="AL41" s="10">
        <f ca="1">Main!C$58*Main!$K32</f>
        <v>0</v>
      </c>
      <c r="AM41" s="10">
        <f ca="1">Main!D$58*Main!$K32</f>
        <v>0</v>
      </c>
      <c r="AN41" s="10">
        <f ca="1">Main!E$58*Main!$K32</f>
        <v>0</v>
      </c>
      <c r="AO41" s="10">
        <f ca="1">Main!F$58*Main!$K32</f>
        <v>0</v>
      </c>
      <c r="AP41" s="10">
        <f ca="1">Main!G$58*Main!$K32</f>
        <v>0</v>
      </c>
      <c r="AQ41" s="10">
        <f ca="1">Main!H$58*Main!$K32</f>
        <v>0</v>
      </c>
      <c r="AR41" s="10">
        <f ca="1">Main!I$58*Main!$K32</f>
        <v>0</v>
      </c>
      <c r="AS41" s="10">
        <f ca="1">Main!J$58*Main!$K32</f>
        <v>0</v>
      </c>
      <c r="AT41" s="10">
        <f ca="1">Main!K$58*Main!$K32</f>
        <v>0</v>
      </c>
      <c r="AU41" s="10">
        <f ca="1">Main!L$58*Main!$K32</f>
        <v>0</v>
      </c>
      <c r="AV41" s="10">
        <f ca="1">Main!M$58*Main!$K32</f>
        <v>0</v>
      </c>
      <c r="AW41" s="10">
        <f ca="1">Main!N$58*Main!$K32</f>
        <v>0</v>
      </c>
      <c r="AX41" s="10">
        <f ca="1">Main!O$58*Main!$K32</f>
        <v>0</v>
      </c>
      <c r="AY41" s="10">
        <f ca="1">Main!P$58*Main!$K32</f>
        <v>0</v>
      </c>
      <c r="AZ41" s="10">
        <f ca="1">Main!Q$58*Main!$K32</f>
        <v>0</v>
      </c>
      <c r="BA41" s="10">
        <f ca="1">Main!R$58*Main!$K32</f>
        <v>0</v>
      </c>
      <c r="BB41" s="10">
        <f ca="1">Main!S$58*Main!$K32</f>
        <v>0</v>
      </c>
      <c r="BC41" s="10">
        <f ca="1">Main!T$58*Main!$K32</f>
        <v>0</v>
      </c>
      <c r="BD41" s="10">
        <f ca="1">Main!U$58*Main!$K32</f>
        <v>0</v>
      </c>
      <c r="BE41" s="10">
        <f ca="1">Main!V$58*Main!$K32</f>
        <v>0</v>
      </c>
      <c r="BF41" s="10">
        <f ca="1">Main!W$58*Main!$K32</f>
        <v>0</v>
      </c>
      <c r="BG41" s="10">
        <f ca="1">Main!X$58*Main!$K32</f>
        <v>0</v>
      </c>
      <c r="BH41" s="10">
        <f ca="1">Main!Y$58*Main!$K32</f>
        <v>0</v>
      </c>
      <c r="BI41" s="10">
        <f ca="1">Main!Z$58*Main!$K32</f>
        <v>0</v>
      </c>
      <c r="BJ41" s="10">
        <f ca="1">Main!AA$58*Main!$K32</f>
        <v>0</v>
      </c>
      <c r="BK41" s="10">
        <f ca="1">Main!AB$58*Main!$K32</f>
        <v>0</v>
      </c>
      <c r="BL41" s="10">
        <f ca="1">Main!AC$58*Main!$K32</f>
        <v>0</v>
      </c>
      <c r="BM41" s="10">
        <f ca="1">Main!AD$58*Main!$K32</f>
        <v>0</v>
      </c>
      <c r="BN41" s="10">
        <f ca="1">Main!AE$58*Main!$K32</f>
        <v>0</v>
      </c>
      <c r="BO41" s="10">
        <f ca="1">Main!AF$58*Main!$K32</f>
        <v>0</v>
      </c>
      <c r="BP41" s="10">
        <f ca="1">Main!AG$58*Main!$K32</f>
        <v>0</v>
      </c>
      <c r="BQ41" s="10" t="e">
        <f ca="1">Main!AH$58*Main!$K32</f>
        <v>#DIV/0!</v>
      </c>
    </row>
    <row r="42" spans="2:69" x14ac:dyDescent="0.2">
      <c r="B42" s="89">
        <v>12</v>
      </c>
      <c r="C42" s="89"/>
      <c r="D42" s="89"/>
      <c r="E42" s="10">
        <f ca="1">Main!C$56*Main!$H33</f>
        <v>0</v>
      </c>
      <c r="F42" s="10">
        <f ca="1">Main!D$56*Main!$H33</f>
        <v>0</v>
      </c>
      <c r="G42" s="10">
        <f ca="1">Main!E$56*Main!$H33</f>
        <v>0</v>
      </c>
      <c r="H42" s="10">
        <f ca="1">Main!F$56*Main!$H33</f>
        <v>0</v>
      </c>
      <c r="I42" s="10">
        <f ca="1">Main!G$56*Main!$H33</f>
        <v>0</v>
      </c>
      <c r="J42" s="10">
        <f ca="1">Main!H$56*Main!$H33</f>
        <v>0</v>
      </c>
      <c r="K42" s="10">
        <f ca="1">Main!I$56*Main!$H33</f>
        <v>0</v>
      </c>
      <c r="L42" s="10">
        <f ca="1">Main!J$56*Main!$H33</f>
        <v>0</v>
      </c>
      <c r="M42" s="10">
        <f ca="1">Main!K$56*Main!$H33</f>
        <v>0</v>
      </c>
      <c r="N42" s="10">
        <f ca="1">Main!L$56*Main!$H33</f>
        <v>0</v>
      </c>
      <c r="O42" s="10">
        <f ca="1">Main!M$56*Main!$H33</f>
        <v>0</v>
      </c>
      <c r="P42" s="10">
        <f ca="1">Main!N$56*Main!$H33</f>
        <v>0</v>
      </c>
      <c r="Q42" s="10">
        <f ca="1">Main!O$56*Main!$H33</f>
        <v>0</v>
      </c>
      <c r="R42" s="10">
        <f ca="1">Main!P$56*Main!$H33</f>
        <v>0</v>
      </c>
      <c r="S42" s="10">
        <f ca="1">Main!Q$56*Main!$H33</f>
        <v>0</v>
      </c>
      <c r="T42" s="10">
        <f ca="1">Main!R$56*Main!$H33</f>
        <v>0</v>
      </c>
      <c r="U42" s="10">
        <f ca="1">Main!S$56*Main!$H33</f>
        <v>0</v>
      </c>
      <c r="V42" s="10">
        <f ca="1">Main!T$56*Main!$H33</f>
        <v>0</v>
      </c>
      <c r="W42" s="10">
        <f ca="1">Main!U$56*Main!$H33</f>
        <v>0</v>
      </c>
      <c r="X42" s="10">
        <f ca="1">Main!V$56*Main!$H33</f>
        <v>0</v>
      </c>
      <c r="Y42" s="10">
        <f ca="1">Main!W$56*Main!$H33</f>
        <v>0</v>
      </c>
      <c r="Z42" s="10">
        <f ca="1">Main!X$56*Main!$H33</f>
        <v>0</v>
      </c>
      <c r="AA42" s="10">
        <f ca="1">Main!Y$56*Main!$H33</f>
        <v>0</v>
      </c>
      <c r="AB42" s="10">
        <f ca="1">Main!Z$56*Main!$H33</f>
        <v>0</v>
      </c>
      <c r="AC42" s="10">
        <f ca="1">Main!AA$56*Main!$H33</f>
        <v>0</v>
      </c>
      <c r="AD42" s="10">
        <f ca="1">Main!AB$56*Main!$H33</f>
        <v>0</v>
      </c>
      <c r="AE42" s="10">
        <f ca="1">Main!AC$56*Main!$H33</f>
        <v>0</v>
      </c>
      <c r="AF42" s="10">
        <f ca="1">Main!AD$56*Main!$H33</f>
        <v>0</v>
      </c>
      <c r="AG42" s="10">
        <f ca="1">Main!AE$56*Main!$H33</f>
        <v>0</v>
      </c>
      <c r="AH42" s="10">
        <f ca="1">Main!AF$56*Main!$H33</f>
        <v>0</v>
      </c>
      <c r="AI42" s="10">
        <f ca="1">Main!AG$56*Main!$H33</f>
        <v>0</v>
      </c>
      <c r="AJ42" s="10" t="e">
        <f ca="1">Main!AH$56*Main!$H33</f>
        <v>#DIV/0!</v>
      </c>
      <c r="AL42" s="10">
        <f ca="1">Main!C$58*Main!$K33</f>
        <v>0</v>
      </c>
      <c r="AM42" s="10">
        <f ca="1">Main!D$58*Main!$K33</f>
        <v>0</v>
      </c>
      <c r="AN42" s="10">
        <f ca="1">Main!E$58*Main!$K33</f>
        <v>0</v>
      </c>
      <c r="AO42" s="10">
        <f ca="1">Main!F$58*Main!$K33</f>
        <v>0</v>
      </c>
      <c r="AP42" s="10">
        <f ca="1">Main!G$58*Main!$K33</f>
        <v>0</v>
      </c>
      <c r="AQ42" s="10">
        <f ca="1">Main!H$58*Main!$K33</f>
        <v>0</v>
      </c>
      <c r="AR42" s="10">
        <f ca="1">Main!I$58*Main!$K33</f>
        <v>0</v>
      </c>
      <c r="AS42" s="10">
        <f ca="1">Main!J$58*Main!$K33</f>
        <v>0</v>
      </c>
      <c r="AT42" s="10">
        <f ca="1">Main!K$58*Main!$K33</f>
        <v>0</v>
      </c>
      <c r="AU42" s="10">
        <f ca="1">Main!L$58*Main!$K33</f>
        <v>0</v>
      </c>
      <c r="AV42" s="10">
        <f ca="1">Main!M$58*Main!$K33</f>
        <v>0</v>
      </c>
      <c r="AW42" s="10">
        <f ca="1">Main!N$58*Main!$K33</f>
        <v>0</v>
      </c>
      <c r="AX42" s="10">
        <f ca="1">Main!O$58*Main!$K33</f>
        <v>0</v>
      </c>
      <c r="AY42" s="10">
        <f ca="1">Main!P$58*Main!$K33</f>
        <v>0</v>
      </c>
      <c r="AZ42" s="10">
        <f ca="1">Main!Q$58*Main!$K33</f>
        <v>0</v>
      </c>
      <c r="BA42" s="10">
        <f ca="1">Main!R$58*Main!$K33</f>
        <v>0</v>
      </c>
      <c r="BB42" s="10">
        <f ca="1">Main!S$58*Main!$K33</f>
        <v>0</v>
      </c>
      <c r="BC42" s="10">
        <f ca="1">Main!T$58*Main!$K33</f>
        <v>0</v>
      </c>
      <c r="BD42" s="10">
        <f ca="1">Main!U$58*Main!$K33</f>
        <v>0</v>
      </c>
      <c r="BE42" s="10">
        <f ca="1">Main!V$58*Main!$K33</f>
        <v>0</v>
      </c>
      <c r="BF42" s="10">
        <f ca="1">Main!W$58*Main!$K33</f>
        <v>0</v>
      </c>
      <c r="BG42" s="10">
        <f ca="1">Main!X$58*Main!$K33</f>
        <v>0</v>
      </c>
      <c r="BH42" s="10">
        <f ca="1">Main!Y$58*Main!$K33</f>
        <v>0</v>
      </c>
      <c r="BI42" s="10">
        <f ca="1">Main!Z$58*Main!$K33</f>
        <v>0</v>
      </c>
      <c r="BJ42" s="10">
        <f ca="1">Main!AA$58*Main!$K33</f>
        <v>0</v>
      </c>
      <c r="BK42" s="10">
        <f ca="1">Main!AB$58*Main!$K33</f>
        <v>0</v>
      </c>
      <c r="BL42" s="10">
        <f ca="1">Main!AC$58*Main!$K33</f>
        <v>0</v>
      </c>
      <c r="BM42" s="10">
        <f ca="1">Main!AD$58*Main!$K33</f>
        <v>0</v>
      </c>
      <c r="BN42" s="10">
        <f ca="1">Main!AE$58*Main!$K33</f>
        <v>0</v>
      </c>
      <c r="BO42" s="10">
        <f ca="1">Main!AF$58*Main!$K33</f>
        <v>0</v>
      </c>
      <c r="BP42" s="10">
        <f ca="1">Main!AG$58*Main!$K33</f>
        <v>0</v>
      </c>
      <c r="BQ42" s="10" t="e">
        <f ca="1">Main!AH$58*Main!$K33</f>
        <v>#DIV/0!</v>
      </c>
    </row>
    <row r="43" spans="2:69" x14ac:dyDescent="0.2">
      <c r="B43" s="89">
        <v>1</v>
      </c>
      <c r="C43" s="89"/>
      <c r="D43" s="89"/>
      <c r="E43" s="10">
        <f ca="1">IF(Main!$B$36="No results",0,IF(ISBLANK(Main!$B36),0,(INDEX(Main!$H$22:$H$33,MATCH(Main!$C36,Main!$B$22:$B$33,0))+INDEX(Main!$H$22:$H$33,MATCH(Main!$D36,Main!$B$22:$B$33,0)))*Main!C$56))*0.8</f>
        <v>4.6606656000000006</v>
      </c>
      <c r="F43" s="10">
        <f ca="1">IF(Main!$B$36="No results",0,IF(ISBLANK(Main!$B36),0,(INDEX(Main!$H$22:$H$33,MATCH(Main!$C36,Main!$B$22:$B$33,0))+INDEX(Main!$H$22:$H$33,MATCH(Main!$D36,Main!$B$22:$B$33,0)))*Main!D$56))*0.8</f>
        <v>4.6546811015440337</v>
      </c>
      <c r="G43" s="10">
        <f ca="1">IF(Main!$B$36="No results",0,IF(ISBLANK(Main!$B36),0,(INDEX(Main!$H$22:$H$33,MATCH(Main!$C36,Main!$B$22:$B$33,0))+INDEX(Main!$H$22:$H$33,MATCH(Main!$D36,Main!$B$22:$B$33,0)))*Main!E$56))*0.8</f>
        <v>4.6585774043411279</v>
      </c>
      <c r="H43" s="10">
        <f ca="1">IF(Main!$B$36="No results",0,IF(ISBLANK(Main!$B36),0,(INDEX(Main!$H$22:$H$33,MATCH(Main!$C36,Main!$B$22:$B$33,0))+INDEX(Main!$H$22:$H$33,MATCH(Main!$D36,Main!$B$22:$B$33,0)))*Main!F$56))*0.8</f>
        <v>4.6585774990222779</v>
      </c>
      <c r="I43" s="10">
        <f ca="1">IF(Main!$B$36="No results",0,IF(ISBLANK(Main!$B36),0,(INDEX(Main!$H$22:$H$33,MATCH(Main!$C36,Main!$B$22:$B$33,0))+INDEX(Main!$H$22:$H$33,MATCH(Main!$D36,Main!$B$22:$B$33,0)))*Main!G$56))*0.8</f>
        <v>4.6585775190430869</v>
      </c>
      <c r="J43" s="10">
        <f ca="1">IF(Main!$B$36="No results",0,IF(ISBLANK(Main!$B36),0,(INDEX(Main!$H$22:$H$33,MATCH(Main!$C36,Main!$B$22:$B$33,0))+INDEX(Main!$H$22:$H$33,MATCH(Main!$D36,Main!$B$22:$B$33,0)))*Main!H$56))*0.8</f>
        <v>4.6585775123733058</v>
      </c>
      <c r="K43" s="10">
        <f ca="1">IF(Main!$B$36="No results",0,IF(ISBLANK(Main!$B36),0,(INDEX(Main!$H$22:$H$33,MATCH(Main!$C36,Main!$B$22:$B$33,0))+INDEX(Main!$H$22:$H$33,MATCH(Main!$D36,Main!$B$22:$B$33,0)))*Main!I$56))*0.8</f>
        <v>4.6585774132718223</v>
      </c>
      <c r="L43" s="10">
        <f ca="1">IF(Main!$B$36="No results",0,IF(ISBLANK(Main!$B36),0,(INDEX(Main!$H$22:$H$33,MATCH(Main!$C36,Main!$B$22:$B$33,0))+INDEX(Main!$H$22:$H$33,MATCH(Main!$D36,Main!$B$22:$B$33,0)))*Main!J$56))*0.8</f>
        <v>4.6585774044278692</v>
      </c>
      <c r="M43" s="10">
        <f ca="1">IF(Main!$B$36="No results",0,IF(ISBLANK(Main!$B36),0,(INDEX(Main!$H$22:$H$33,MATCH(Main!$C36,Main!$B$22:$B$33,0))+INDEX(Main!$H$22:$H$33,MATCH(Main!$D36,Main!$B$22:$B$33,0)))*Main!K$56))*0.8</f>
        <v>4.6585775307150596</v>
      </c>
      <c r="N43" s="10">
        <f ca="1">IF(Main!$B$36="No results",0,IF(ISBLANK(Main!$B36),0,(INDEX(Main!$H$22:$H$33,MATCH(Main!$C36,Main!$B$22:$B$33,0))+INDEX(Main!$H$22:$H$33,MATCH(Main!$D36,Main!$B$22:$B$33,0)))*Main!L$56))*0.8</f>
        <v>4.6585774783345535</v>
      </c>
      <c r="O43" s="10">
        <f ca="1">IF(Main!$B$36="No results",0,IF(ISBLANK(Main!$B36),0,(INDEX(Main!$H$22:$H$33,MATCH(Main!$C36,Main!$B$22:$B$33,0))+INDEX(Main!$H$22:$H$33,MATCH(Main!$D36,Main!$B$22:$B$33,0)))*Main!M$56))*0.8</f>
        <v>4.6585774259452881</v>
      </c>
      <c r="P43" s="10">
        <f ca="1">IF(Main!$B$36="No results",0,IF(ISBLANK(Main!$B36),0,(INDEX(Main!$H$22:$H$33,MATCH(Main!$C36,Main!$B$22:$B$33,0))+INDEX(Main!$H$22:$H$33,MATCH(Main!$D36,Main!$B$22:$B$33,0)))*Main!N$56))*0.8</f>
        <v>4.6585775160586262</v>
      </c>
      <c r="Q43" s="10">
        <f ca="1">IF(Main!$B$36="No results",0,IF(ISBLANK(Main!$B36),0,(INDEX(Main!$H$22:$H$33,MATCH(Main!$C36,Main!$B$22:$B$33,0))+INDEX(Main!$H$22:$H$33,MATCH(Main!$D36,Main!$B$22:$B$33,0)))*Main!O$56))*0.8</f>
        <v>4.6585774670989419</v>
      </c>
      <c r="R43" s="10">
        <f ca="1">IF(Main!$B$36="No results",0,IF(ISBLANK(Main!$B36),0,(INDEX(Main!$H$22:$H$33,MATCH(Main!$C36,Main!$B$22:$B$33,0))+INDEX(Main!$H$22:$H$33,MATCH(Main!$D36,Main!$B$22:$B$33,0)))*Main!P$56))*0.8</f>
        <v>4.6585774328247824</v>
      </c>
      <c r="S43" s="10">
        <f ca="1">IF(Main!$B$36="No results",0,IF(ISBLANK(Main!$B36),0,(INDEX(Main!$H$22:$H$33,MATCH(Main!$C36,Main!$B$22:$B$33,0))+INDEX(Main!$H$22:$H$33,MATCH(Main!$D36,Main!$B$22:$B$33,0)))*Main!Q$56))*0.8</f>
        <v>4.6585773938674668</v>
      </c>
      <c r="T43" s="10">
        <f ca="1">IF(Main!$B$36="No results",0,IF(ISBLANK(Main!$B36),0,(INDEX(Main!$H$22:$H$33,MATCH(Main!$C36,Main!$B$22:$B$33,0))+INDEX(Main!$H$22:$H$33,MATCH(Main!$D36,Main!$B$22:$B$33,0)))*Main!R$56))*0.8</f>
        <v>4.6585775010763575</v>
      </c>
      <c r="U43" s="10">
        <f ca="1">IF(Main!$B$36="No results",0,IF(ISBLANK(Main!$B36),0,(INDEX(Main!$H$22:$H$33,MATCH(Main!$C36,Main!$B$22:$B$33,0))+INDEX(Main!$H$22:$H$33,MATCH(Main!$D36,Main!$B$22:$B$33,0)))*Main!S$56))*0.8</f>
        <v>4.6585774903326067</v>
      </c>
      <c r="V43" s="10">
        <f ca="1">IF(Main!$B$36="No results",0,IF(ISBLANK(Main!$B36),0,(INDEX(Main!$H$22:$H$33,MATCH(Main!$C36,Main!$B$22:$B$33,0))+INDEX(Main!$H$22:$H$33,MATCH(Main!$D36,Main!$B$22:$B$33,0)))*Main!T$56))*0.8</f>
        <v>4.6585774139472749</v>
      </c>
      <c r="W43" s="10">
        <f ca="1">IF(Main!$B$36="No results",0,IF(ISBLANK(Main!$B36),0,(INDEX(Main!$H$22:$H$33,MATCH(Main!$C36,Main!$B$22:$B$33,0))+INDEX(Main!$H$22:$H$33,MATCH(Main!$D36,Main!$B$22:$B$33,0)))*Main!U$56))*0.8</f>
        <v>4.658577474495722</v>
      </c>
      <c r="X43" s="10">
        <f ca="1">IF(Main!$B$36="No results",0,IF(ISBLANK(Main!$B36),0,(INDEX(Main!$H$22:$H$33,MATCH(Main!$C36,Main!$B$22:$B$33,0))+INDEX(Main!$H$22:$H$33,MATCH(Main!$D36,Main!$B$22:$B$33,0)))*Main!V$56))*0.8</f>
        <v>4.6585775366796875</v>
      </c>
      <c r="Y43" s="10">
        <f ca="1">IF(Main!$B$36="No results",0,IF(ISBLANK(Main!$B36),0,(INDEX(Main!$H$22:$H$33,MATCH(Main!$C36,Main!$B$22:$B$33,0))+INDEX(Main!$H$22:$H$33,MATCH(Main!$D36,Main!$B$22:$B$33,0)))*Main!W$56))*0.8</f>
        <v>4.6585773974073614</v>
      </c>
      <c r="Z43" s="10">
        <f ca="1">IF(Main!$B$36="No results",0,IF(ISBLANK(Main!$B36),0,(INDEX(Main!$H$22:$H$33,MATCH(Main!$C36,Main!$B$22:$B$33,0))+INDEX(Main!$H$22:$H$33,MATCH(Main!$D36,Main!$B$22:$B$33,0)))*Main!X$56))*0.8</f>
        <v>4.6585774394780515</v>
      </c>
      <c r="AA43" s="10">
        <f ca="1">IF(Main!$B$36="No results",0,IF(ISBLANK(Main!$B36),0,(INDEX(Main!$H$22:$H$33,MATCH(Main!$C36,Main!$B$22:$B$33,0))+INDEX(Main!$H$22:$H$33,MATCH(Main!$D36,Main!$B$22:$B$33,0)))*Main!Y$56))*0.8</f>
        <v>4.6585774729704275</v>
      </c>
      <c r="AB43" s="10">
        <f ca="1">IF(Main!$B$36="No results",0,IF(ISBLANK(Main!$B36),0,(INDEX(Main!$H$22:$H$33,MATCH(Main!$C36,Main!$B$22:$B$33,0))+INDEX(Main!$H$22:$H$33,MATCH(Main!$D36,Main!$B$22:$B$33,0)))*Main!Z$56))*0.8</f>
        <v>4.6585775298668528</v>
      </c>
      <c r="AC43" s="10">
        <f ca="1">IF(Main!$B$36="No results",0,IF(ISBLANK(Main!$B36),0,(INDEX(Main!$H$22:$H$33,MATCH(Main!$C36,Main!$B$22:$B$33,0))+INDEX(Main!$H$22:$H$33,MATCH(Main!$D36,Main!$B$22:$B$33,0)))*Main!AA$56))*0.8</f>
        <v>4.6585775069343338</v>
      </c>
      <c r="AD43" s="10">
        <f ca="1">IF(Main!$B$36="No results",0,IF(ISBLANK(Main!$B36),0,(INDEX(Main!$H$22:$H$33,MATCH(Main!$C36,Main!$B$22:$B$33,0))+INDEX(Main!$H$22:$H$33,MATCH(Main!$D36,Main!$B$22:$B$33,0)))*Main!AB$56))*0.8</f>
        <v>4.6585774382080167</v>
      </c>
      <c r="AE43" s="10">
        <f ca="1">IF(Main!$B$36="No results",0,IF(ISBLANK(Main!$B36),0,(INDEX(Main!$H$22:$H$33,MATCH(Main!$C36,Main!$B$22:$B$33,0))+INDEX(Main!$H$22:$H$33,MATCH(Main!$D36,Main!$B$22:$B$33,0)))*Main!AC$56))*0.8</f>
        <v>4.6585774159165387</v>
      </c>
      <c r="AF43" s="10">
        <f ca="1">IF(Main!$B$36="No results",0,IF(ISBLANK(Main!$B36),0,(INDEX(Main!$H$22:$H$33,MATCH(Main!$C36,Main!$B$22:$B$33,0))+INDEX(Main!$H$22:$H$33,MATCH(Main!$D36,Main!$B$22:$B$33,0)))*Main!AD$56))*0.8</f>
        <v>4.6585773878676235</v>
      </c>
      <c r="AG43" s="10">
        <f ca="1">IF(Main!$B$36="No results",0,IF(ISBLANK(Main!$B36),0,(INDEX(Main!$H$22:$H$33,MATCH(Main!$C36,Main!$B$22:$B$33,0))+INDEX(Main!$H$22:$H$33,MATCH(Main!$D36,Main!$B$22:$B$33,0)))*Main!AE$56))*0.8</f>
        <v>4.6585775254845929</v>
      </c>
      <c r="AH43" s="10">
        <f ca="1">IF(Main!$B$36="No results",0,IF(ISBLANK(Main!$B36),0,(INDEX(Main!$H$22:$H$33,MATCH(Main!$C36,Main!$B$22:$B$33,0))+INDEX(Main!$H$22:$H$33,MATCH(Main!$D36,Main!$B$22:$B$33,0)))*Main!AF$56))*0.8</f>
        <v>4.6585774309002588</v>
      </c>
      <c r="AI43" s="10">
        <f ca="1">IF(Main!$B$36="No results",0,IF(ISBLANK(Main!$B36),0,(INDEX(Main!$H$22:$H$33,MATCH(Main!$C36,Main!$B$22:$B$33,0))+INDEX(Main!$H$22:$H$33,MATCH(Main!$D36,Main!$B$22:$B$33,0)))*Main!AG$56))*0.8</f>
        <v>4.6585774278908216</v>
      </c>
      <c r="AJ43" s="10" t="e">
        <f ca="1">IF(Main!$B$36="No results",0,IF(ISBLANK(Main!$B36),0,(INDEX(Main!$H$22:$H$33,MATCH(Main!$C36,Main!$B$22:$B$33,0))+INDEX(Main!$H$22:$H$33,MATCH(Main!$D36,Main!$B$22:$B$33,0)))*Main!AH$56))*0.8</f>
        <v>#DIV/0!</v>
      </c>
      <c r="AL43" s="10">
        <f ca="1">IF(Main!$B$36="No results",0,IF(ISBLANK(Main!$B36),0,(INDEX(Main!$K$22:$K$33,MATCH(Main!$C36,Main!$B$22:$B$33,0))+INDEX(Main!$K$22:$K$33,MATCH(Main!$D36,Main!$B$22:$B$33,0)))*Main!C$58))</f>
        <v>5.1414131000000003</v>
      </c>
      <c r="AM43" s="10">
        <f ca="1">IF(Main!$B$36="No results",0,IF(ISBLANK(Main!$B36),0,(INDEX(Main!$K$22:$K$33,MATCH(Main!$C36,Main!$B$22:$B$33,0))+INDEX(Main!$K$22:$K$33,MATCH(Main!$D36,Main!$B$22:$B$33,0)))*Main!D$58))</f>
        <v>5.1386185765864516</v>
      </c>
      <c r="AN43" s="10">
        <f ca="1">IF(Main!$B$36="No results",0,IF(ISBLANK(Main!$B36),0,(INDEX(Main!$K$22:$K$33,MATCH(Main!$C36,Main!$B$22:$B$33,0))+INDEX(Main!$K$22:$K$33,MATCH(Main!$D36,Main!$B$22:$B$33,0)))*Main!E$58))</f>
        <v>5.138618546376426</v>
      </c>
      <c r="AO43" s="10">
        <f ca="1">IF(Main!$B$36="No results",0,IF(ISBLANK(Main!$B36),0,(INDEX(Main!$K$22:$K$33,MATCH(Main!$C36,Main!$B$22:$B$33,0))+INDEX(Main!$K$22:$K$33,MATCH(Main!$D36,Main!$B$22:$B$33,0)))*Main!F$58))</f>
        <v>5.1386185695859838</v>
      </c>
      <c r="AP43" s="10">
        <f ca="1">IF(Main!$B$36="No results",0,IF(ISBLANK(Main!$B36),0,(INDEX(Main!$K$22:$K$33,MATCH(Main!$C36,Main!$B$22:$B$33,0))+INDEX(Main!$K$22:$K$33,MATCH(Main!$D36,Main!$B$22:$B$33,0)))*Main!G$58))</f>
        <v>5.138618535188372</v>
      </c>
      <c r="AQ43" s="10">
        <f ca="1">IF(Main!$B$36="No results",0,IF(ISBLANK(Main!$B36),0,(INDEX(Main!$K$22:$K$33,MATCH(Main!$C36,Main!$B$22:$B$33,0))+INDEX(Main!$K$22:$K$33,MATCH(Main!$D36,Main!$B$22:$B$33,0)))*Main!H$58))</f>
        <v>5.138618526090549</v>
      </c>
      <c r="AR43" s="10">
        <f ca="1">IF(Main!$B$36="No results",0,IF(ISBLANK(Main!$B36),0,(INDEX(Main!$K$22:$K$33,MATCH(Main!$C36,Main!$B$22:$B$33,0))+INDEX(Main!$K$22:$K$33,MATCH(Main!$D36,Main!$B$22:$B$33,0)))*Main!I$58))</f>
        <v>5.1386185561273381</v>
      </c>
      <c r="AS43" s="10">
        <f ca="1">IF(Main!$B$36="No results",0,IF(ISBLANK(Main!$B36),0,(INDEX(Main!$K$22:$K$33,MATCH(Main!$C36,Main!$B$22:$B$33,0))+INDEX(Main!$K$22:$K$33,MATCH(Main!$D36,Main!$B$22:$B$33,0)))*Main!J$58))</f>
        <v>5.138618571635825</v>
      </c>
      <c r="AT43" s="10">
        <f ca="1">IF(Main!$B$36="No results",0,IF(ISBLANK(Main!$B36),0,(INDEX(Main!$K$22:$K$33,MATCH(Main!$C36,Main!$B$22:$B$33,0))+INDEX(Main!$K$22:$K$33,MATCH(Main!$D36,Main!$B$22:$B$33,0)))*Main!K$58))</f>
        <v>5.1386185219158955</v>
      </c>
      <c r="AU43" s="10">
        <f ca="1">IF(Main!$B$36="No results",0,IF(ISBLANK(Main!$B36),0,(INDEX(Main!$K$22:$K$33,MATCH(Main!$C36,Main!$B$22:$B$33,0))+INDEX(Main!$K$22:$K$33,MATCH(Main!$D36,Main!$B$22:$B$33,0)))*Main!L$58))</f>
        <v>5.138618562531799</v>
      </c>
      <c r="AV43" s="10">
        <f ca="1">IF(Main!$B$36="No results",0,IF(ISBLANK(Main!$B36),0,(INDEX(Main!$K$22:$K$33,MATCH(Main!$C36,Main!$B$22:$B$33,0))+INDEX(Main!$K$22:$K$33,MATCH(Main!$D36,Main!$B$22:$B$33,0)))*Main!M$58))</f>
        <v>5.1386185481855904</v>
      </c>
      <c r="AW43" s="10">
        <f ca="1">IF(Main!$B$36="No results",0,IF(ISBLANK(Main!$B36),0,(INDEX(Main!$K$22:$K$33,MATCH(Main!$C36,Main!$B$22:$B$33,0))+INDEX(Main!$K$22:$K$33,MATCH(Main!$D36,Main!$B$22:$B$33,0)))*Main!N$58))</f>
        <v>5.1386185385556011</v>
      </c>
      <c r="AX43" s="10">
        <f ca="1">IF(Main!$B$36="No results",0,IF(ISBLANK(Main!$B36),0,(INDEX(Main!$K$22:$K$33,MATCH(Main!$C36,Main!$B$22:$B$33,0))+INDEX(Main!$K$22:$K$33,MATCH(Main!$D36,Main!$B$22:$B$33,0)))*Main!O$58))</f>
        <v>5.138618536234163</v>
      </c>
      <c r="AY43" s="10">
        <f ca="1">IF(Main!$B$36="No results",0,IF(ISBLANK(Main!$B36),0,(INDEX(Main!$K$22:$K$33,MATCH(Main!$C36,Main!$B$22:$B$33,0))+INDEX(Main!$K$22:$K$33,MATCH(Main!$D36,Main!$B$22:$B$33,0)))*Main!P$58))</f>
        <v>5.1386185661299031</v>
      </c>
      <c r="AZ43" s="10">
        <f ca="1">IF(Main!$B$36="No results",0,IF(ISBLANK(Main!$B36),0,(INDEX(Main!$K$22:$K$33,MATCH(Main!$C36,Main!$B$22:$B$33,0))+INDEX(Main!$K$22:$K$33,MATCH(Main!$D36,Main!$B$22:$B$33,0)))*Main!Q$58))</f>
        <v>5.1386185458238129</v>
      </c>
      <c r="BA43" s="10">
        <f ca="1">IF(Main!$B$36="No results",0,IF(ISBLANK(Main!$B36),0,(INDEX(Main!$K$22:$K$33,MATCH(Main!$C36,Main!$B$22:$B$33,0))+INDEX(Main!$K$22:$K$33,MATCH(Main!$D36,Main!$B$22:$B$33,0)))*Main!R$58))</f>
        <v>5.1386185811833762</v>
      </c>
      <c r="BB43" s="10">
        <f ca="1">IF(Main!$B$36="No results",0,IF(ISBLANK(Main!$B36),0,(INDEX(Main!$K$22:$K$33,MATCH(Main!$C36,Main!$B$22:$B$33,0))+INDEX(Main!$K$22:$K$33,MATCH(Main!$D36,Main!$B$22:$B$33,0)))*Main!S$58))</f>
        <v>5.1386185431075297</v>
      </c>
      <c r="BC43" s="10">
        <f ca="1">IF(Main!$B$36="No results",0,IF(ISBLANK(Main!$B36),0,(INDEX(Main!$K$22:$K$33,MATCH(Main!$C36,Main!$B$22:$B$33,0))+INDEX(Main!$K$22:$K$33,MATCH(Main!$D36,Main!$B$22:$B$33,0)))*Main!T$58))</f>
        <v>5.1386185368440618</v>
      </c>
      <c r="BD43" s="10">
        <f ca="1">IF(Main!$B$36="No results",0,IF(ISBLANK(Main!$B36),0,(INDEX(Main!$K$22:$K$33,MATCH(Main!$C36,Main!$B$22:$B$33,0))+INDEX(Main!$K$22:$K$33,MATCH(Main!$D36,Main!$B$22:$B$33,0)))*Main!U$58))</f>
        <v>5.1386185545451104</v>
      </c>
      <c r="BE43" s="10">
        <f ca="1">IF(Main!$B$36="No results",0,IF(ISBLANK(Main!$B36),0,(INDEX(Main!$K$22:$K$33,MATCH(Main!$C36,Main!$B$22:$B$33,0))+INDEX(Main!$K$22:$K$33,MATCH(Main!$D36,Main!$B$22:$B$33,0)))*Main!V$58))</f>
        <v>5.1386185689022543</v>
      </c>
      <c r="BF43" s="10">
        <f ca="1">IF(Main!$B$36="No results",0,IF(ISBLANK(Main!$B36),0,(INDEX(Main!$K$22:$K$33,MATCH(Main!$C36,Main!$B$22:$B$33,0))+INDEX(Main!$K$22:$K$33,MATCH(Main!$D36,Main!$B$22:$B$33,0)))*Main!W$58))</f>
        <v>5.1386185742189108</v>
      </c>
      <c r="BG43" s="10">
        <f ca="1">IF(Main!$B$36="No results",0,IF(ISBLANK(Main!$B36),0,(INDEX(Main!$K$22:$K$33,MATCH(Main!$C36,Main!$B$22:$B$33,0))+INDEX(Main!$K$22:$K$33,MATCH(Main!$D36,Main!$B$22:$B$33,0)))*Main!X$58))</f>
        <v>5.1386185718694115</v>
      </c>
      <c r="BH43" s="10">
        <f ca="1">IF(Main!$B$36="No results",0,IF(ISBLANK(Main!$B36),0,(INDEX(Main!$K$22:$K$33,MATCH(Main!$C36,Main!$B$22:$B$33,0))+INDEX(Main!$K$22:$K$33,MATCH(Main!$D36,Main!$B$22:$B$33,0)))*Main!Y$58))</f>
        <v>5.1386185492820484</v>
      </c>
      <c r="BI43" s="10">
        <f ca="1">IF(Main!$B$36="No results",0,IF(ISBLANK(Main!$B36),0,(INDEX(Main!$K$22:$K$33,MATCH(Main!$C36,Main!$B$22:$B$33,0))+INDEX(Main!$K$22:$K$33,MATCH(Main!$D36,Main!$B$22:$B$33,0)))*Main!Z$58))</f>
        <v>5.1386185593371634</v>
      </c>
      <c r="BJ43" s="10">
        <f ca="1">IF(Main!$B$36="No results",0,IF(ISBLANK(Main!$B36),0,(INDEX(Main!$K$22:$K$33,MATCH(Main!$C36,Main!$B$22:$B$33,0))+INDEX(Main!$K$22:$K$33,MATCH(Main!$D36,Main!$B$22:$B$33,0)))*Main!AA$58))</f>
        <v>5.1386185763888736</v>
      </c>
      <c r="BK43" s="10">
        <f ca="1">IF(Main!$B$36="No results",0,IF(ISBLANK(Main!$B36),0,(INDEX(Main!$K$22:$K$33,MATCH(Main!$C36,Main!$B$22:$B$33,0))+INDEX(Main!$K$22:$K$33,MATCH(Main!$D36,Main!$B$22:$B$33,0)))*Main!AB$58))</f>
        <v>5.138618528443704</v>
      </c>
      <c r="BL43" s="10">
        <f ca="1">IF(Main!$B$36="No results",0,IF(ISBLANK(Main!$B36),0,(INDEX(Main!$K$22:$K$33,MATCH(Main!$C36,Main!$B$22:$B$33,0))+INDEX(Main!$K$22:$K$33,MATCH(Main!$D36,Main!$B$22:$B$33,0)))*Main!AC$58))</f>
        <v>5.1386185361498331</v>
      </c>
      <c r="BM43" s="10">
        <f ca="1">IF(Main!$B$36="No results",0,IF(ISBLANK(Main!$B36),0,(INDEX(Main!$K$22:$K$33,MATCH(Main!$C36,Main!$B$22:$B$33,0))+INDEX(Main!$K$22:$K$33,MATCH(Main!$D36,Main!$B$22:$B$33,0)))*Main!AD$58))</f>
        <v>5.1386185576707417</v>
      </c>
      <c r="BN43" s="10">
        <f ca="1">IF(Main!$B$36="No results",0,IF(ISBLANK(Main!$B36),0,(INDEX(Main!$K$22:$K$33,MATCH(Main!$C36,Main!$B$22:$B$33,0))+INDEX(Main!$K$22:$K$33,MATCH(Main!$D36,Main!$B$22:$B$33,0)))*Main!AE$58))</f>
        <v>5.1386185739272596</v>
      </c>
      <c r="BO43" s="10">
        <f ca="1">IF(Main!$B$36="No results",0,IF(ISBLANK(Main!$B36),0,(INDEX(Main!$K$22:$K$33,MATCH(Main!$C36,Main!$B$22:$B$33,0))+INDEX(Main!$K$22:$K$33,MATCH(Main!$D36,Main!$B$22:$B$33,0)))*Main!AF$58))</f>
        <v>5.1386185265689557</v>
      </c>
      <c r="BP43" s="10">
        <f ca="1">IF(Main!$B$36="No results",0,IF(ISBLANK(Main!$B36),0,(INDEX(Main!$K$22:$K$33,MATCH(Main!$C36,Main!$B$22:$B$33,0))+INDEX(Main!$K$22:$K$33,MATCH(Main!$D36,Main!$B$22:$B$33,0)))*Main!AG$58))</f>
        <v>5.1386185639787323</v>
      </c>
      <c r="BQ43" s="10" t="e">
        <f ca="1">IF(Main!$B$36="No results",0,IF(ISBLANK(Main!$B36),0,(INDEX(Main!$K$22:$K$33,MATCH(Main!$C36,Main!$B$22:$B$33,0))+INDEX(Main!$K$22:$K$33,MATCH(Main!$D36,Main!$B$22:$B$33,0)))*Main!AH$58))</f>
        <v>#DIV/0!</v>
      </c>
    </row>
    <row r="44" spans="2:69" x14ac:dyDescent="0.2">
      <c r="B44" s="89">
        <v>2</v>
      </c>
      <c r="C44" s="89"/>
      <c r="D44" s="89"/>
      <c r="E44" s="10">
        <f ca="1">IF(Main!$B$36="No results",0,IF(ISBLANK(Main!$B37),0,(INDEX(Main!$H$22:$H$33,MATCH(Main!$C37,Main!$B$22:$B$33,0))+INDEX(Main!$H$22:$H$33,MATCH(Main!$D37,Main!$B$22:$B$33,0)))*Main!C$56))*0.8</f>
        <v>0</v>
      </c>
      <c r="F44" s="10">
        <f ca="1">IF(Main!$B$36="No results",0,IF(ISBLANK(Main!$B37),0,(INDEX(Main!$H$22:$H$33,MATCH(Main!$C37,Main!$B$22:$B$33,0))+INDEX(Main!$H$22:$H$33,MATCH(Main!$D37,Main!$B$22:$B$33,0)))*Main!D$56))*0.8</f>
        <v>0</v>
      </c>
      <c r="G44" s="10">
        <f ca="1">IF(Main!$B$36="No results",0,IF(ISBLANK(Main!$B37),0,(INDEX(Main!$H$22:$H$33,MATCH(Main!$C37,Main!$B$22:$B$33,0))+INDEX(Main!$H$22:$H$33,MATCH(Main!$D37,Main!$B$22:$B$33,0)))*Main!E$56))*0.8</f>
        <v>0</v>
      </c>
      <c r="H44" s="10">
        <f ca="1">IF(Main!$B$36="No results",0,IF(ISBLANK(Main!$B37),0,(INDEX(Main!$H$22:$H$33,MATCH(Main!$C37,Main!$B$22:$B$33,0))+INDEX(Main!$H$22:$H$33,MATCH(Main!$D37,Main!$B$22:$B$33,0)))*Main!F$56))*0.8</f>
        <v>0</v>
      </c>
      <c r="I44" s="10">
        <f ca="1">IF(Main!$B$36="No results",0,IF(ISBLANK(Main!$B37),0,(INDEX(Main!$H$22:$H$33,MATCH(Main!$C37,Main!$B$22:$B$33,0))+INDEX(Main!$H$22:$H$33,MATCH(Main!$D37,Main!$B$22:$B$33,0)))*Main!G$56))*0.8</f>
        <v>0</v>
      </c>
      <c r="J44" s="10">
        <f ca="1">IF(Main!$B$36="No results",0,IF(ISBLANK(Main!$B37),0,(INDEX(Main!$H$22:$H$33,MATCH(Main!$C37,Main!$B$22:$B$33,0))+INDEX(Main!$H$22:$H$33,MATCH(Main!$D37,Main!$B$22:$B$33,0)))*Main!H$56))*0.8</f>
        <v>0</v>
      </c>
      <c r="K44" s="10">
        <f ca="1">IF(Main!$B$36="No results",0,IF(ISBLANK(Main!$B37),0,(INDEX(Main!$H$22:$H$33,MATCH(Main!$C37,Main!$B$22:$B$33,0))+INDEX(Main!$H$22:$H$33,MATCH(Main!$D37,Main!$B$22:$B$33,0)))*Main!I$56))*0.8</f>
        <v>0</v>
      </c>
      <c r="L44" s="10">
        <f ca="1">IF(Main!$B$36="No results",0,IF(ISBLANK(Main!$B37),0,(INDEX(Main!$H$22:$H$33,MATCH(Main!$C37,Main!$B$22:$B$33,0))+INDEX(Main!$H$22:$H$33,MATCH(Main!$D37,Main!$B$22:$B$33,0)))*Main!J$56))*0.8</f>
        <v>0</v>
      </c>
      <c r="M44" s="10">
        <f ca="1">IF(Main!$B$36="No results",0,IF(ISBLANK(Main!$B37),0,(INDEX(Main!$H$22:$H$33,MATCH(Main!$C37,Main!$B$22:$B$33,0))+INDEX(Main!$H$22:$H$33,MATCH(Main!$D37,Main!$B$22:$B$33,0)))*Main!K$56))*0.8</f>
        <v>0</v>
      </c>
      <c r="N44" s="10">
        <f ca="1">IF(Main!$B$36="No results",0,IF(ISBLANK(Main!$B37),0,(INDEX(Main!$H$22:$H$33,MATCH(Main!$C37,Main!$B$22:$B$33,0))+INDEX(Main!$H$22:$H$33,MATCH(Main!$D37,Main!$B$22:$B$33,0)))*Main!L$56))*0.8</f>
        <v>0</v>
      </c>
      <c r="O44" s="10">
        <f ca="1">IF(Main!$B$36="No results",0,IF(ISBLANK(Main!$B37),0,(INDEX(Main!$H$22:$H$33,MATCH(Main!$C37,Main!$B$22:$B$33,0))+INDEX(Main!$H$22:$H$33,MATCH(Main!$D37,Main!$B$22:$B$33,0)))*Main!M$56))*0.8</f>
        <v>0</v>
      </c>
      <c r="P44" s="10">
        <f ca="1">IF(Main!$B$36="No results",0,IF(ISBLANK(Main!$B37),0,(INDEX(Main!$H$22:$H$33,MATCH(Main!$C37,Main!$B$22:$B$33,0))+INDEX(Main!$H$22:$H$33,MATCH(Main!$D37,Main!$B$22:$B$33,0)))*Main!N$56))*0.8</f>
        <v>0</v>
      </c>
      <c r="Q44" s="10">
        <f ca="1">IF(Main!$B$36="No results",0,IF(ISBLANK(Main!$B37),0,(INDEX(Main!$H$22:$H$33,MATCH(Main!$C37,Main!$B$22:$B$33,0))+INDEX(Main!$H$22:$H$33,MATCH(Main!$D37,Main!$B$22:$B$33,0)))*Main!O$56))*0.8</f>
        <v>0</v>
      </c>
      <c r="R44" s="10">
        <f ca="1">IF(Main!$B$36="No results",0,IF(ISBLANK(Main!$B37),0,(INDEX(Main!$H$22:$H$33,MATCH(Main!$C37,Main!$B$22:$B$33,0))+INDEX(Main!$H$22:$H$33,MATCH(Main!$D37,Main!$B$22:$B$33,0)))*Main!P$56))*0.8</f>
        <v>0</v>
      </c>
      <c r="S44" s="10">
        <f ca="1">IF(Main!$B$36="No results",0,IF(ISBLANK(Main!$B37),0,(INDEX(Main!$H$22:$H$33,MATCH(Main!$C37,Main!$B$22:$B$33,0))+INDEX(Main!$H$22:$H$33,MATCH(Main!$D37,Main!$B$22:$B$33,0)))*Main!Q$56))*0.8</f>
        <v>0</v>
      </c>
      <c r="T44" s="10">
        <f ca="1">IF(Main!$B$36="No results",0,IF(ISBLANK(Main!$B37),0,(INDEX(Main!$H$22:$H$33,MATCH(Main!$C37,Main!$B$22:$B$33,0))+INDEX(Main!$H$22:$H$33,MATCH(Main!$D37,Main!$B$22:$B$33,0)))*Main!R$56))*0.8</f>
        <v>0</v>
      </c>
      <c r="U44" s="10">
        <f ca="1">IF(Main!$B$36="No results",0,IF(ISBLANK(Main!$B37),0,(INDEX(Main!$H$22:$H$33,MATCH(Main!$C37,Main!$B$22:$B$33,0))+INDEX(Main!$H$22:$H$33,MATCH(Main!$D37,Main!$B$22:$B$33,0)))*Main!S$56))*0.8</f>
        <v>0</v>
      </c>
      <c r="V44" s="10">
        <f ca="1">IF(Main!$B$36="No results",0,IF(ISBLANK(Main!$B37),0,(INDEX(Main!$H$22:$H$33,MATCH(Main!$C37,Main!$B$22:$B$33,0))+INDEX(Main!$H$22:$H$33,MATCH(Main!$D37,Main!$B$22:$B$33,0)))*Main!T$56))*0.8</f>
        <v>0</v>
      </c>
      <c r="W44" s="10">
        <f ca="1">IF(Main!$B$36="No results",0,IF(ISBLANK(Main!$B37),0,(INDEX(Main!$H$22:$H$33,MATCH(Main!$C37,Main!$B$22:$B$33,0))+INDEX(Main!$H$22:$H$33,MATCH(Main!$D37,Main!$B$22:$B$33,0)))*Main!U$56))*0.8</f>
        <v>0</v>
      </c>
      <c r="X44" s="10">
        <f ca="1">IF(Main!$B$36="No results",0,IF(ISBLANK(Main!$B37),0,(INDEX(Main!$H$22:$H$33,MATCH(Main!$C37,Main!$B$22:$B$33,0))+INDEX(Main!$H$22:$H$33,MATCH(Main!$D37,Main!$B$22:$B$33,0)))*Main!V$56))*0.8</f>
        <v>0</v>
      </c>
      <c r="Y44" s="10">
        <f ca="1">IF(Main!$B$36="No results",0,IF(ISBLANK(Main!$B37),0,(INDEX(Main!$H$22:$H$33,MATCH(Main!$C37,Main!$B$22:$B$33,0))+INDEX(Main!$H$22:$H$33,MATCH(Main!$D37,Main!$B$22:$B$33,0)))*Main!W$56))*0.8</f>
        <v>0</v>
      </c>
      <c r="Z44" s="10">
        <f ca="1">IF(Main!$B$36="No results",0,IF(ISBLANK(Main!$B37),0,(INDEX(Main!$H$22:$H$33,MATCH(Main!$C37,Main!$B$22:$B$33,0))+INDEX(Main!$H$22:$H$33,MATCH(Main!$D37,Main!$B$22:$B$33,0)))*Main!X$56))*0.8</f>
        <v>0</v>
      </c>
      <c r="AA44" s="10">
        <f ca="1">IF(Main!$B$36="No results",0,IF(ISBLANK(Main!$B37),0,(INDEX(Main!$H$22:$H$33,MATCH(Main!$C37,Main!$B$22:$B$33,0))+INDEX(Main!$H$22:$H$33,MATCH(Main!$D37,Main!$B$22:$B$33,0)))*Main!Y$56))*0.8</f>
        <v>0</v>
      </c>
      <c r="AB44" s="10">
        <f ca="1">IF(Main!$B$36="No results",0,IF(ISBLANK(Main!$B37),0,(INDEX(Main!$H$22:$H$33,MATCH(Main!$C37,Main!$B$22:$B$33,0))+INDEX(Main!$H$22:$H$33,MATCH(Main!$D37,Main!$B$22:$B$33,0)))*Main!Z$56))*0.8</f>
        <v>0</v>
      </c>
      <c r="AC44" s="10">
        <f ca="1">IF(Main!$B$36="No results",0,IF(ISBLANK(Main!$B37),0,(INDEX(Main!$H$22:$H$33,MATCH(Main!$C37,Main!$B$22:$B$33,0))+INDEX(Main!$H$22:$H$33,MATCH(Main!$D37,Main!$B$22:$B$33,0)))*Main!AA$56))*0.8</f>
        <v>0</v>
      </c>
      <c r="AD44" s="10">
        <f ca="1">IF(Main!$B$36="No results",0,IF(ISBLANK(Main!$B37),0,(INDEX(Main!$H$22:$H$33,MATCH(Main!$C37,Main!$B$22:$B$33,0))+INDEX(Main!$H$22:$H$33,MATCH(Main!$D37,Main!$B$22:$B$33,0)))*Main!AB$56))*0.8</f>
        <v>0</v>
      </c>
      <c r="AE44" s="10">
        <f ca="1">IF(Main!$B$36="No results",0,IF(ISBLANK(Main!$B37),0,(INDEX(Main!$H$22:$H$33,MATCH(Main!$C37,Main!$B$22:$B$33,0))+INDEX(Main!$H$22:$H$33,MATCH(Main!$D37,Main!$B$22:$B$33,0)))*Main!AC$56))*0.8</f>
        <v>0</v>
      </c>
      <c r="AF44" s="10">
        <f ca="1">IF(Main!$B$36="No results",0,IF(ISBLANK(Main!$B37),0,(INDEX(Main!$H$22:$H$33,MATCH(Main!$C37,Main!$B$22:$B$33,0))+INDEX(Main!$H$22:$H$33,MATCH(Main!$D37,Main!$B$22:$B$33,0)))*Main!AD$56))*0.8</f>
        <v>0</v>
      </c>
      <c r="AG44" s="10">
        <f ca="1">IF(Main!$B$36="No results",0,IF(ISBLANK(Main!$B37),0,(INDEX(Main!$H$22:$H$33,MATCH(Main!$C37,Main!$B$22:$B$33,0))+INDEX(Main!$H$22:$H$33,MATCH(Main!$D37,Main!$B$22:$B$33,0)))*Main!AE$56))*0.8</f>
        <v>0</v>
      </c>
      <c r="AH44" s="10">
        <f ca="1">IF(Main!$B$36="No results",0,IF(ISBLANK(Main!$B37),0,(INDEX(Main!$H$22:$H$33,MATCH(Main!$C37,Main!$B$22:$B$33,0))+INDEX(Main!$H$22:$H$33,MATCH(Main!$D37,Main!$B$22:$B$33,0)))*Main!AF$56))*0.8</f>
        <v>0</v>
      </c>
      <c r="AI44" s="10">
        <f ca="1">IF(Main!$B$36="No results",0,IF(ISBLANK(Main!$B37),0,(INDEX(Main!$H$22:$H$33,MATCH(Main!$C37,Main!$B$22:$B$33,0))+INDEX(Main!$H$22:$H$33,MATCH(Main!$D37,Main!$B$22:$B$33,0)))*Main!AG$56))*0.8</f>
        <v>0</v>
      </c>
      <c r="AJ44" s="10">
        <f ca="1">IF(Main!$B$36="No results",0,IF(ISBLANK(Main!$B37),0,(INDEX(Main!$H$22:$H$33,MATCH(Main!$C37,Main!$B$22:$B$33,0))+INDEX(Main!$H$22:$H$33,MATCH(Main!$D37,Main!$B$22:$B$33,0)))*Main!AH$56))*0.8</f>
        <v>0</v>
      </c>
      <c r="AL44" s="10">
        <f ca="1">IF(Main!$B$36="No results",0,IF(ISBLANK(Main!$B37),0,(INDEX(Main!$K$22:$K$33,MATCH(Main!$C37,Main!$B$22:$B$33,0))+INDEX(Main!$K$22:$K$33,MATCH(Main!$D37,Main!$B$22:$B$33,0)))*Main!C$58))</f>
        <v>0</v>
      </c>
      <c r="AM44" s="10">
        <f ca="1">IF(Main!$B$36="No results",0,IF(ISBLANK(Main!$B37),0,(INDEX(Main!$K$22:$K$33,MATCH(Main!$C37,Main!$B$22:$B$33,0))+INDEX(Main!$K$22:$K$33,MATCH(Main!$D37,Main!$B$22:$B$33,0)))*Main!D$58))</f>
        <v>0</v>
      </c>
      <c r="AN44" s="10">
        <f ca="1">IF(Main!$B$36="No results",0,IF(ISBLANK(Main!$B37),0,(INDEX(Main!$K$22:$K$33,MATCH(Main!$C37,Main!$B$22:$B$33,0))+INDEX(Main!$K$22:$K$33,MATCH(Main!$D37,Main!$B$22:$B$33,0)))*Main!E$58))</f>
        <v>0</v>
      </c>
      <c r="AO44" s="10">
        <f ca="1">IF(Main!$B$36="No results",0,IF(ISBLANK(Main!$B37),0,(INDEX(Main!$K$22:$K$33,MATCH(Main!$C37,Main!$B$22:$B$33,0))+INDEX(Main!$K$22:$K$33,MATCH(Main!$D37,Main!$B$22:$B$33,0)))*Main!F$58))</f>
        <v>0</v>
      </c>
      <c r="AP44" s="10">
        <f ca="1">IF(Main!$B$36="No results",0,IF(ISBLANK(Main!$B37),0,(INDEX(Main!$K$22:$K$33,MATCH(Main!$C37,Main!$B$22:$B$33,0))+INDEX(Main!$K$22:$K$33,MATCH(Main!$D37,Main!$B$22:$B$33,0)))*Main!G$58))</f>
        <v>0</v>
      </c>
      <c r="AQ44" s="10">
        <f ca="1">IF(Main!$B$36="No results",0,IF(ISBLANK(Main!$B37),0,(INDEX(Main!$K$22:$K$33,MATCH(Main!$C37,Main!$B$22:$B$33,0))+INDEX(Main!$K$22:$K$33,MATCH(Main!$D37,Main!$B$22:$B$33,0)))*Main!H$58))</f>
        <v>0</v>
      </c>
      <c r="AR44" s="10">
        <f ca="1">IF(Main!$B$36="No results",0,IF(ISBLANK(Main!$B37),0,(INDEX(Main!$K$22:$K$33,MATCH(Main!$C37,Main!$B$22:$B$33,0))+INDEX(Main!$K$22:$K$33,MATCH(Main!$D37,Main!$B$22:$B$33,0)))*Main!I$58))</f>
        <v>0</v>
      </c>
      <c r="AS44" s="10">
        <f ca="1">IF(Main!$B$36="No results",0,IF(ISBLANK(Main!$B37),0,(INDEX(Main!$K$22:$K$33,MATCH(Main!$C37,Main!$B$22:$B$33,0))+INDEX(Main!$K$22:$K$33,MATCH(Main!$D37,Main!$B$22:$B$33,0)))*Main!J$58))</f>
        <v>0</v>
      </c>
      <c r="AT44" s="10">
        <f ca="1">IF(Main!$B$36="No results",0,IF(ISBLANK(Main!$B37),0,(INDEX(Main!$K$22:$K$33,MATCH(Main!$C37,Main!$B$22:$B$33,0))+INDEX(Main!$K$22:$K$33,MATCH(Main!$D37,Main!$B$22:$B$33,0)))*Main!K$58))</f>
        <v>0</v>
      </c>
      <c r="AU44" s="10">
        <f ca="1">IF(Main!$B$36="No results",0,IF(ISBLANK(Main!$B37),0,(INDEX(Main!$K$22:$K$33,MATCH(Main!$C37,Main!$B$22:$B$33,0))+INDEX(Main!$K$22:$K$33,MATCH(Main!$D37,Main!$B$22:$B$33,0)))*Main!L$58))</f>
        <v>0</v>
      </c>
      <c r="AV44" s="10">
        <f ca="1">IF(Main!$B$36="No results",0,IF(ISBLANK(Main!$B37),0,(INDEX(Main!$K$22:$K$33,MATCH(Main!$C37,Main!$B$22:$B$33,0))+INDEX(Main!$K$22:$K$33,MATCH(Main!$D37,Main!$B$22:$B$33,0)))*Main!M$58))</f>
        <v>0</v>
      </c>
      <c r="AW44" s="10">
        <f ca="1">IF(Main!$B$36="No results",0,IF(ISBLANK(Main!$B37),0,(INDEX(Main!$K$22:$K$33,MATCH(Main!$C37,Main!$B$22:$B$33,0))+INDEX(Main!$K$22:$K$33,MATCH(Main!$D37,Main!$B$22:$B$33,0)))*Main!N$58))</f>
        <v>0</v>
      </c>
      <c r="AX44" s="10">
        <f ca="1">IF(Main!$B$36="No results",0,IF(ISBLANK(Main!$B37),0,(INDEX(Main!$K$22:$K$33,MATCH(Main!$C37,Main!$B$22:$B$33,0))+INDEX(Main!$K$22:$K$33,MATCH(Main!$D37,Main!$B$22:$B$33,0)))*Main!O$58))</f>
        <v>0</v>
      </c>
      <c r="AY44" s="10">
        <f ca="1">IF(Main!$B$36="No results",0,IF(ISBLANK(Main!$B37),0,(INDEX(Main!$K$22:$K$33,MATCH(Main!$C37,Main!$B$22:$B$33,0))+INDEX(Main!$K$22:$K$33,MATCH(Main!$D37,Main!$B$22:$B$33,0)))*Main!P$58))</f>
        <v>0</v>
      </c>
      <c r="AZ44" s="10">
        <f ca="1">IF(Main!$B$36="No results",0,IF(ISBLANK(Main!$B37),0,(INDEX(Main!$K$22:$K$33,MATCH(Main!$C37,Main!$B$22:$B$33,0))+INDEX(Main!$K$22:$K$33,MATCH(Main!$D37,Main!$B$22:$B$33,0)))*Main!Q$58))</f>
        <v>0</v>
      </c>
      <c r="BA44" s="10">
        <f ca="1">IF(Main!$B$36="No results",0,IF(ISBLANK(Main!$B37),0,(INDEX(Main!$K$22:$K$33,MATCH(Main!$C37,Main!$B$22:$B$33,0))+INDEX(Main!$K$22:$K$33,MATCH(Main!$D37,Main!$B$22:$B$33,0)))*Main!R$58))</f>
        <v>0</v>
      </c>
      <c r="BB44" s="10">
        <f ca="1">IF(Main!$B$36="No results",0,IF(ISBLANK(Main!$B37),0,(INDEX(Main!$K$22:$K$33,MATCH(Main!$C37,Main!$B$22:$B$33,0))+INDEX(Main!$K$22:$K$33,MATCH(Main!$D37,Main!$B$22:$B$33,0)))*Main!S$58))</f>
        <v>0</v>
      </c>
      <c r="BC44" s="10">
        <f ca="1">IF(Main!$B$36="No results",0,IF(ISBLANK(Main!$B37),0,(INDEX(Main!$K$22:$K$33,MATCH(Main!$C37,Main!$B$22:$B$33,0))+INDEX(Main!$K$22:$K$33,MATCH(Main!$D37,Main!$B$22:$B$33,0)))*Main!T$58))</f>
        <v>0</v>
      </c>
      <c r="BD44" s="10">
        <f ca="1">IF(Main!$B$36="No results",0,IF(ISBLANK(Main!$B37),0,(INDEX(Main!$K$22:$K$33,MATCH(Main!$C37,Main!$B$22:$B$33,0))+INDEX(Main!$K$22:$K$33,MATCH(Main!$D37,Main!$B$22:$B$33,0)))*Main!U$58))</f>
        <v>0</v>
      </c>
      <c r="BE44" s="10">
        <f ca="1">IF(Main!$B$36="No results",0,IF(ISBLANK(Main!$B37),0,(INDEX(Main!$K$22:$K$33,MATCH(Main!$C37,Main!$B$22:$B$33,0))+INDEX(Main!$K$22:$K$33,MATCH(Main!$D37,Main!$B$22:$B$33,0)))*Main!V$58))</f>
        <v>0</v>
      </c>
      <c r="BF44" s="10">
        <f ca="1">IF(Main!$B$36="No results",0,IF(ISBLANK(Main!$B37),0,(INDEX(Main!$K$22:$K$33,MATCH(Main!$C37,Main!$B$22:$B$33,0))+INDEX(Main!$K$22:$K$33,MATCH(Main!$D37,Main!$B$22:$B$33,0)))*Main!W$58))</f>
        <v>0</v>
      </c>
      <c r="BG44" s="10">
        <f ca="1">IF(Main!$B$36="No results",0,IF(ISBLANK(Main!$B37),0,(INDEX(Main!$K$22:$K$33,MATCH(Main!$C37,Main!$B$22:$B$33,0))+INDEX(Main!$K$22:$K$33,MATCH(Main!$D37,Main!$B$22:$B$33,0)))*Main!X$58))</f>
        <v>0</v>
      </c>
      <c r="BH44" s="10">
        <f ca="1">IF(Main!$B$36="No results",0,IF(ISBLANK(Main!$B37),0,(INDEX(Main!$K$22:$K$33,MATCH(Main!$C37,Main!$B$22:$B$33,0))+INDEX(Main!$K$22:$K$33,MATCH(Main!$D37,Main!$B$22:$B$33,0)))*Main!Y$58))</f>
        <v>0</v>
      </c>
      <c r="BI44" s="10">
        <f ca="1">IF(Main!$B$36="No results",0,IF(ISBLANK(Main!$B37),0,(INDEX(Main!$K$22:$K$33,MATCH(Main!$C37,Main!$B$22:$B$33,0))+INDEX(Main!$K$22:$K$33,MATCH(Main!$D37,Main!$B$22:$B$33,0)))*Main!Z$58))</f>
        <v>0</v>
      </c>
      <c r="BJ44" s="10">
        <f ca="1">IF(Main!$B$36="No results",0,IF(ISBLANK(Main!$B37),0,(INDEX(Main!$K$22:$K$33,MATCH(Main!$C37,Main!$B$22:$B$33,0))+INDEX(Main!$K$22:$K$33,MATCH(Main!$D37,Main!$B$22:$B$33,0)))*Main!AA$58))</f>
        <v>0</v>
      </c>
      <c r="BK44" s="10">
        <f ca="1">IF(Main!$B$36="No results",0,IF(ISBLANK(Main!$B37),0,(INDEX(Main!$K$22:$K$33,MATCH(Main!$C37,Main!$B$22:$B$33,0))+INDEX(Main!$K$22:$K$33,MATCH(Main!$D37,Main!$B$22:$B$33,0)))*Main!AB$58))</f>
        <v>0</v>
      </c>
      <c r="BL44" s="10">
        <f ca="1">IF(Main!$B$36="No results",0,IF(ISBLANK(Main!$B37),0,(INDEX(Main!$K$22:$K$33,MATCH(Main!$C37,Main!$B$22:$B$33,0))+INDEX(Main!$K$22:$K$33,MATCH(Main!$D37,Main!$B$22:$B$33,0)))*Main!AC$58))</f>
        <v>0</v>
      </c>
      <c r="BM44" s="10">
        <f ca="1">IF(Main!$B$36="No results",0,IF(ISBLANK(Main!$B37),0,(INDEX(Main!$K$22:$K$33,MATCH(Main!$C37,Main!$B$22:$B$33,0))+INDEX(Main!$K$22:$K$33,MATCH(Main!$D37,Main!$B$22:$B$33,0)))*Main!AD$58))</f>
        <v>0</v>
      </c>
      <c r="BN44" s="10">
        <f ca="1">IF(Main!$B$36="No results",0,IF(ISBLANK(Main!$B37),0,(INDEX(Main!$K$22:$K$33,MATCH(Main!$C37,Main!$B$22:$B$33,0))+INDEX(Main!$K$22:$K$33,MATCH(Main!$D37,Main!$B$22:$B$33,0)))*Main!AE$58))</f>
        <v>0</v>
      </c>
      <c r="BO44" s="10">
        <f ca="1">IF(Main!$B$36="No results",0,IF(ISBLANK(Main!$B37),0,(INDEX(Main!$K$22:$K$33,MATCH(Main!$C37,Main!$B$22:$B$33,0))+INDEX(Main!$K$22:$K$33,MATCH(Main!$D37,Main!$B$22:$B$33,0)))*Main!AF$58))</f>
        <v>0</v>
      </c>
      <c r="BP44" s="10">
        <f ca="1">IF(Main!$B$36="No results",0,IF(ISBLANK(Main!$B37),0,(INDEX(Main!$K$22:$K$33,MATCH(Main!$C37,Main!$B$22:$B$33,0))+INDEX(Main!$K$22:$K$33,MATCH(Main!$D37,Main!$B$22:$B$33,0)))*Main!AG$58))</f>
        <v>0</v>
      </c>
      <c r="BQ44" s="10">
        <f ca="1">IF(Main!$B$36="No results",0,IF(ISBLANK(Main!$B37),0,(INDEX(Main!$K$22:$K$33,MATCH(Main!$C37,Main!$B$22:$B$33,0))+INDEX(Main!$K$22:$K$33,MATCH(Main!$D37,Main!$B$22:$B$33,0)))*Main!AH$58))</f>
        <v>0</v>
      </c>
    </row>
    <row r="45" spans="2:69" x14ac:dyDescent="0.2">
      <c r="B45" s="89">
        <v>3</v>
      </c>
      <c r="C45" s="89"/>
      <c r="D45" s="89"/>
      <c r="E45" s="10">
        <f ca="1">IF(Main!$B$36="No results",0,IF(ISBLANK(Main!$B38),0,(INDEX(Main!$H$22:$H$33,MATCH(Main!$C38,Main!$B$22:$B$33,0))+INDEX(Main!$H$22:$H$33,MATCH(Main!$D38,Main!$B$22:$B$33,0)))*Main!C$56))*0.8</f>
        <v>0</v>
      </c>
      <c r="F45" s="10">
        <f ca="1">IF(Main!$B$36="No results",0,IF(ISBLANK(Main!$B38),0,(INDEX(Main!$H$22:$H$33,MATCH(Main!$C38,Main!$B$22:$B$33,0))+INDEX(Main!$H$22:$H$33,MATCH(Main!$D38,Main!$B$22:$B$33,0)))*Main!D$56))*0.8</f>
        <v>0</v>
      </c>
      <c r="G45" s="10">
        <f ca="1">IF(Main!$B$36="No results",0,IF(ISBLANK(Main!$B38),0,(INDEX(Main!$H$22:$H$33,MATCH(Main!$C38,Main!$B$22:$B$33,0))+INDEX(Main!$H$22:$H$33,MATCH(Main!$D38,Main!$B$22:$B$33,0)))*Main!E$56))*0.8</f>
        <v>0</v>
      </c>
      <c r="H45" s="10">
        <f ca="1">IF(Main!$B$36="No results",0,IF(ISBLANK(Main!$B38),0,(INDEX(Main!$H$22:$H$33,MATCH(Main!$C38,Main!$B$22:$B$33,0))+INDEX(Main!$H$22:$H$33,MATCH(Main!$D38,Main!$B$22:$B$33,0)))*Main!F$56))*0.8</f>
        <v>0</v>
      </c>
      <c r="I45" s="10">
        <f ca="1">IF(Main!$B$36="No results",0,IF(ISBLANK(Main!$B38),0,(INDEX(Main!$H$22:$H$33,MATCH(Main!$C38,Main!$B$22:$B$33,0))+INDEX(Main!$H$22:$H$33,MATCH(Main!$D38,Main!$B$22:$B$33,0)))*Main!G$56))*0.8</f>
        <v>0</v>
      </c>
      <c r="J45" s="10">
        <f ca="1">IF(Main!$B$36="No results",0,IF(ISBLANK(Main!$B38),0,(INDEX(Main!$H$22:$H$33,MATCH(Main!$C38,Main!$B$22:$B$33,0))+INDEX(Main!$H$22:$H$33,MATCH(Main!$D38,Main!$B$22:$B$33,0)))*Main!H$56))*0.8</f>
        <v>0</v>
      </c>
      <c r="K45" s="10">
        <f ca="1">IF(Main!$B$36="No results",0,IF(ISBLANK(Main!$B38),0,(INDEX(Main!$H$22:$H$33,MATCH(Main!$C38,Main!$B$22:$B$33,0))+INDEX(Main!$H$22:$H$33,MATCH(Main!$D38,Main!$B$22:$B$33,0)))*Main!I$56))*0.8</f>
        <v>0</v>
      </c>
      <c r="L45" s="10">
        <f ca="1">IF(Main!$B$36="No results",0,IF(ISBLANK(Main!$B38),0,(INDEX(Main!$H$22:$H$33,MATCH(Main!$C38,Main!$B$22:$B$33,0))+INDEX(Main!$H$22:$H$33,MATCH(Main!$D38,Main!$B$22:$B$33,0)))*Main!J$56))*0.8</f>
        <v>0</v>
      </c>
      <c r="M45" s="10">
        <f ca="1">IF(Main!$B$36="No results",0,IF(ISBLANK(Main!$B38),0,(INDEX(Main!$H$22:$H$33,MATCH(Main!$C38,Main!$B$22:$B$33,0))+INDEX(Main!$H$22:$H$33,MATCH(Main!$D38,Main!$B$22:$B$33,0)))*Main!K$56))*0.8</f>
        <v>0</v>
      </c>
      <c r="N45" s="10">
        <f ca="1">IF(Main!$B$36="No results",0,IF(ISBLANK(Main!$B38),0,(INDEX(Main!$H$22:$H$33,MATCH(Main!$C38,Main!$B$22:$B$33,0))+INDEX(Main!$H$22:$H$33,MATCH(Main!$D38,Main!$B$22:$B$33,0)))*Main!L$56))*0.8</f>
        <v>0</v>
      </c>
      <c r="O45" s="10">
        <f ca="1">IF(Main!$B$36="No results",0,IF(ISBLANK(Main!$B38),0,(INDEX(Main!$H$22:$H$33,MATCH(Main!$C38,Main!$B$22:$B$33,0))+INDEX(Main!$H$22:$H$33,MATCH(Main!$D38,Main!$B$22:$B$33,0)))*Main!M$56))*0.8</f>
        <v>0</v>
      </c>
      <c r="P45" s="10">
        <f ca="1">IF(Main!$B$36="No results",0,IF(ISBLANK(Main!$B38),0,(INDEX(Main!$H$22:$H$33,MATCH(Main!$C38,Main!$B$22:$B$33,0))+INDEX(Main!$H$22:$H$33,MATCH(Main!$D38,Main!$B$22:$B$33,0)))*Main!N$56))*0.8</f>
        <v>0</v>
      </c>
      <c r="Q45" s="10">
        <f ca="1">IF(Main!$B$36="No results",0,IF(ISBLANK(Main!$B38),0,(INDEX(Main!$H$22:$H$33,MATCH(Main!$C38,Main!$B$22:$B$33,0))+INDEX(Main!$H$22:$H$33,MATCH(Main!$D38,Main!$B$22:$B$33,0)))*Main!O$56))*0.8</f>
        <v>0</v>
      </c>
      <c r="R45" s="10">
        <f ca="1">IF(Main!$B$36="No results",0,IF(ISBLANK(Main!$B38),0,(INDEX(Main!$H$22:$H$33,MATCH(Main!$C38,Main!$B$22:$B$33,0))+INDEX(Main!$H$22:$H$33,MATCH(Main!$D38,Main!$B$22:$B$33,0)))*Main!P$56))*0.8</f>
        <v>0</v>
      </c>
      <c r="S45" s="10">
        <f ca="1">IF(Main!$B$36="No results",0,IF(ISBLANK(Main!$B38),0,(INDEX(Main!$H$22:$H$33,MATCH(Main!$C38,Main!$B$22:$B$33,0))+INDEX(Main!$H$22:$H$33,MATCH(Main!$D38,Main!$B$22:$B$33,0)))*Main!Q$56))*0.8</f>
        <v>0</v>
      </c>
      <c r="T45" s="10">
        <f ca="1">IF(Main!$B$36="No results",0,IF(ISBLANK(Main!$B38),0,(INDEX(Main!$H$22:$H$33,MATCH(Main!$C38,Main!$B$22:$B$33,0))+INDEX(Main!$H$22:$H$33,MATCH(Main!$D38,Main!$B$22:$B$33,0)))*Main!R$56))*0.8</f>
        <v>0</v>
      </c>
      <c r="U45" s="10">
        <f ca="1">IF(Main!$B$36="No results",0,IF(ISBLANK(Main!$B38),0,(INDEX(Main!$H$22:$H$33,MATCH(Main!$C38,Main!$B$22:$B$33,0))+INDEX(Main!$H$22:$H$33,MATCH(Main!$D38,Main!$B$22:$B$33,0)))*Main!S$56))*0.8</f>
        <v>0</v>
      </c>
      <c r="V45" s="10">
        <f ca="1">IF(Main!$B$36="No results",0,IF(ISBLANK(Main!$B38),0,(INDEX(Main!$H$22:$H$33,MATCH(Main!$C38,Main!$B$22:$B$33,0))+INDEX(Main!$H$22:$H$33,MATCH(Main!$D38,Main!$B$22:$B$33,0)))*Main!T$56))*0.8</f>
        <v>0</v>
      </c>
      <c r="W45" s="10">
        <f ca="1">IF(Main!$B$36="No results",0,IF(ISBLANK(Main!$B38),0,(INDEX(Main!$H$22:$H$33,MATCH(Main!$C38,Main!$B$22:$B$33,0))+INDEX(Main!$H$22:$H$33,MATCH(Main!$D38,Main!$B$22:$B$33,0)))*Main!U$56))*0.8</f>
        <v>0</v>
      </c>
      <c r="X45" s="10">
        <f ca="1">IF(Main!$B$36="No results",0,IF(ISBLANK(Main!$B38),0,(INDEX(Main!$H$22:$H$33,MATCH(Main!$C38,Main!$B$22:$B$33,0))+INDEX(Main!$H$22:$H$33,MATCH(Main!$D38,Main!$B$22:$B$33,0)))*Main!V$56))*0.8</f>
        <v>0</v>
      </c>
      <c r="Y45" s="10">
        <f ca="1">IF(Main!$B$36="No results",0,IF(ISBLANK(Main!$B38),0,(INDEX(Main!$H$22:$H$33,MATCH(Main!$C38,Main!$B$22:$B$33,0))+INDEX(Main!$H$22:$H$33,MATCH(Main!$D38,Main!$B$22:$B$33,0)))*Main!W$56))*0.8</f>
        <v>0</v>
      </c>
      <c r="Z45" s="10">
        <f ca="1">IF(Main!$B$36="No results",0,IF(ISBLANK(Main!$B38),0,(INDEX(Main!$H$22:$H$33,MATCH(Main!$C38,Main!$B$22:$B$33,0))+INDEX(Main!$H$22:$H$33,MATCH(Main!$D38,Main!$B$22:$B$33,0)))*Main!X$56))*0.8</f>
        <v>0</v>
      </c>
      <c r="AA45" s="10">
        <f ca="1">IF(Main!$B$36="No results",0,IF(ISBLANK(Main!$B38),0,(INDEX(Main!$H$22:$H$33,MATCH(Main!$C38,Main!$B$22:$B$33,0))+INDEX(Main!$H$22:$H$33,MATCH(Main!$D38,Main!$B$22:$B$33,0)))*Main!Y$56))*0.8</f>
        <v>0</v>
      </c>
      <c r="AB45" s="10">
        <f ca="1">IF(Main!$B$36="No results",0,IF(ISBLANK(Main!$B38),0,(INDEX(Main!$H$22:$H$33,MATCH(Main!$C38,Main!$B$22:$B$33,0))+INDEX(Main!$H$22:$H$33,MATCH(Main!$D38,Main!$B$22:$B$33,0)))*Main!Z$56))*0.8</f>
        <v>0</v>
      </c>
      <c r="AC45" s="10">
        <f ca="1">IF(Main!$B$36="No results",0,IF(ISBLANK(Main!$B38),0,(INDEX(Main!$H$22:$H$33,MATCH(Main!$C38,Main!$B$22:$B$33,0))+INDEX(Main!$H$22:$H$33,MATCH(Main!$D38,Main!$B$22:$B$33,0)))*Main!AA$56))*0.8</f>
        <v>0</v>
      </c>
      <c r="AD45" s="10">
        <f ca="1">IF(Main!$B$36="No results",0,IF(ISBLANK(Main!$B38),0,(INDEX(Main!$H$22:$H$33,MATCH(Main!$C38,Main!$B$22:$B$33,0))+INDEX(Main!$H$22:$H$33,MATCH(Main!$D38,Main!$B$22:$B$33,0)))*Main!AB$56))*0.8</f>
        <v>0</v>
      </c>
      <c r="AE45" s="10">
        <f ca="1">IF(Main!$B$36="No results",0,IF(ISBLANK(Main!$B38),0,(INDEX(Main!$H$22:$H$33,MATCH(Main!$C38,Main!$B$22:$B$33,0))+INDEX(Main!$H$22:$H$33,MATCH(Main!$D38,Main!$B$22:$B$33,0)))*Main!AC$56))*0.8</f>
        <v>0</v>
      </c>
      <c r="AF45" s="10">
        <f ca="1">IF(Main!$B$36="No results",0,IF(ISBLANK(Main!$B38),0,(INDEX(Main!$H$22:$H$33,MATCH(Main!$C38,Main!$B$22:$B$33,0))+INDEX(Main!$H$22:$H$33,MATCH(Main!$D38,Main!$B$22:$B$33,0)))*Main!AD$56))*0.8</f>
        <v>0</v>
      </c>
      <c r="AG45" s="10">
        <f ca="1">IF(Main!$B$36="No results",0,IF(ISBLANK(Main!$B38),0,(INDEX(Main!$H$22:$H$33,MATCH(Main!$C38,Main!$B$22:$B$33,0))+INDEX(Main!$H$22:$H$33,MATCH(Main!$D38,Main!$B$22:$B$33,0)))*Main!AE$56))*0.8</f>
        <v>0</v>
      </c>
      <c r="AH45" s="10">
        <f ca="1">IF(Main!$B$36="No results",0,IF(ISBLANK(Main!$B38),0,(INDEX(Main!$H$22:$H$33,MATCH(Main!$C38,Main!$B$22:$B$33,0))+INDEX(Main!$H$22:$H$33,MATCH(Main!$D38,Main!$B$22:$B$33,0)))*Main!AF$56))*0.8</f>
        <v>0</v>
      </c>
      <c r="AI45" s="10">
        <f ca="1">IF(Main!$B$36="No results",0,IF(ISBLANK(Main!$B38),0,(INDEX(Main!$H$22:$H$33,MATCH(Main!$C38,Main!$B$22:$B$33,0))+INDEX(Main!$H$22:$H$33,MATCH(Main!$D38,Main!$B$22:$B$33,0)))*Main!AG$56))*0.8</f>
        <v>0</v>
      </c>
      <c r="AJ45" s="10">
        <f ca="1">IF(Main!$B$36="No results",0,IF(ISBLANK(Main!$B38),0,(INDEX(Main!$H$22:$H$33,MATCH(Main!$C38,Main!$B$22:$B$33,0))+INDEX(Main!$H$22:$H$33,MATCH(Main!$D38,Main!$B$22:$B$33,0)))*Main!AH$56))*0.8</f>
        <v>0</v>
      </c>
      <c r="AL45" s="10">
        <f ca="1">IF(Main!$B$36="No results",0,IF(ISBLANK(Main!$B38),0,(INDEX(Main!$K$22:$K$33,MATCH(Main!$C38,Main!$B$22:$B$33,0))+INDEX(Main!$K$22:$K$33,MATCH(Main!$D38,Main!$B$22:$B$33,0)))*Main!C$58))</f>
        <v>0</v>
      </c>
      <c r="AM45" s="10">
        <f ca="1">IF(Main!$B$36="No results",0,IF(ISBLANK(Main!$B38),0,(INDEX(Main!$K$22:$K$33,MATCH(Main!$C38,Main!$B$22:$B$33,0))+INDEX(Main!$K$22:$K$33,MATCH(Main!$D38,Main!$B$22:$B$33,0)))*Main!D$58))</f>
        <v>0</v>
      </c>
      <c r="AN45" s="10">
        <f ca="1">IF(Main!$B$36="No results",0,IF(ISBLANK(Main!$B38),0,(INDEX(Main!$K$22:$K$33,MATCH(Main!$C38,Main!$B$22:$B$33,0))+INDEX(Main!$K$22:$K$33,MATCH(Main!$D38,Main!$B$22:$B$33,0)))*Main!E$58))</f>
        <v>0</v>
      </c>
      <c r="AO45" s="10">
        <f ca="1">IF(Main!$B$36="No results",0,IF(ISBLANK(Main!$B38),0,(INDEX(Main!$K$22:$K$33,MATCH(Main!$C38,Main!$B$22:$B$33,0))+INDEX(Main!$K$22:$K$33,MATCH(Main!$D38,Main!$B$22:$B$33,0)))*Main!F$58))</f>
        <v>0</v>
      </c>
      <c r="AP45" s="10">
        <f ca="1">IF(Main!$B$36="No results",0,IF(ISBLANK(Main!$B38),0,(INDEX(Main!$K$22:$K$33,MATCH(Main!$C38,Main!$B$22:$B$33,0))+INDEX(Main!$K$22:$K$33,MATCH(Main!$D38,Main!$B$22:$B$33,0)))*Main!G$58))</f>
        <v>0</v>
      </c>
      <c r="AQ45" s="10">
        <f ca="1">IF(Main!$B$36="No results",0,IF(ISBLANK(Main!$B38),0,(INDEX(Main!$K$22:$K$33,MATCH(Main!$C38,Main!$B$22:$B$33,0))+INDEX(Main!$K$22:$K$33,MATCH(Main!$D38,Main!$B$22:$B$33,0)))*Main!H$58))</f>
        <v>0</v>
      </c>
      <c r="AR45" s="10">
        <f ca="1">IF(Main!$B$36="No results",0,IF(ISBLANK(Main!$B38),0,(INDEX(Main!$K$22:$K$33,MATCH(Main!$C38,Main!$B$22:$B$33,0))+INDEX(Main!$K$22:$K$33,MATCH(Main!$D38,Main!$B$22:$B$33,0)))*Main!I$58))</f>
        <v>0</v>
      </c>
      <c r="AS45" s="10">
        <f ca="1">IF(Main!$B$36="No results",0,IF(ISBLANK(Main!$B38),0,(INDEX(Main!$K$22:$K$33,MATCH(Main!$C38,Main!$B$22:$B$33,0))+INDEX(Main!$K$22:$K$33,MATCH(Main!$D38,Main!$B$22:$B$33,0)))*Main!J$58))</f>
        <v>0</v>
      </c>
      <c r="AT45" s="10">
        <f ca="1">IF(Main!$B$36="No results",0,IF(ISBLANK(Main!$B38),0,(INDEX(Main!$K$22:$K$33,MATCH(Main!$C38,Main!$B$22:$B$33,0))+INDEX(Main!$K$22:$K$33,MATCH(Main!$D38,Main!$B$22:$B$33,0)))*Main!K$58))</f>
        <v>0</v>
      </c>
      <c r="AU45" s="10">
        <f ca="1">IF(Main!$B$36="No results",0,IF(ISBLANK(Main!$B38),0,(INDEX(Main!$K$22:$K$33,MATCH(Main!$C38,Main!$B$22:$B$33,0))+INDEX(Main!$K$22:$K$33,MATCH(Main!$D38,Main!$B$22:$B$33,0)))*Main!L$58))</f>
        <v>0</v>
      </c>
      <c r="AV45" s="10">
        <f ca="1">IF(Main!$B$36="No results",0,IF(ISBLANK(Main!$B38),0,(INDEX(Main!$K$22:$K$33,MATCH(Main!$C38,Main!$B$22:$B$33,0))+INDEX(Main!$K$22:$K$33,MATCH(Main!$D38,Main!$B$22:$B$33,0)))*Main!M$58))</f>
        <v>0</v>
      </c>
      <c r="AW45" s="10">
        <f ca="1">IF(Main!$B$36="No results",0,IF(ISBLANK(Main!$B38),0,(INDEX(Main!$K$22:$K$33,MATCH(Main!$C38,Main!$B$22:$B$33,0))+INDEX(Main!$K$22:$K$33,MATCH(Main!$D38,Main!$B$22:$B$33,0)))*Main!N$58))</f>
        <v>0</v>
      </c>
      <c r="AX45" s="10">
        <f ca="1">IF(Main!$B$36="No results",0,IF(ISBLANK(Main!$B38),0,(INDEX(Main!$K$22:$K$33,MATCH(Main!$C38,Main!$B$22:$B$33,0))+INDEX(Main!$K$22:$K$33,MATCH(Main!$D38,Main!$B$22:$B$33,0)))*Main!O$58))</f>
        <v>0</v>
      </c>
      <c r="AY45" s="10">
        <f ca="1">IF(Main!$B$36="No results",0,IF(ISBLANK(Main!$B38),0,(INDEX(Main!$K$22:$K$33,MATCH(Main!$C38,Main!$B$22:$B$33,0))+INDEX(Main!$K$22:$K$33,MATCH(Main!$D38,Main!$B$22:$B$33,0)))*Main!P$58))</f>
        <v>0</v>
      </c>
      <c r="AZ45" s="10">
        <f ca="1">IF(Main!$B$36="No results",0,IF(ISBLANK(Main!$B38),0,(INDEX(Main!$K$22:$K$33,MATCH(Main!$C38,Main!$B$22:$B$33,0))+INDEX(Main!$K$22:$K$33,MATCH(Main!$D38,Main!$B$22:$B$33,0)))*Main!Q$58))</f>
        <v>0</v>
      </c>
      <c r="BA45" s="10">
        <f ca="1">IF(Main!$B$36="No results",0,IF(ISBLANK(Main!$B38),0,(INDEX(Main!$K$22:$K$33,MATCH(Main!$C38,Main!$B$22:$B$33,0))+INDEX(Main!$K$22:$K$33,MATCH(Main!$D38,Main!$B$22:$B$33,0)))*Main!R$58))</f>
        <v>0</v>
      </c>
      <c r="BB45" s="10">
        <f ca="1">IF(Main!$B$36="No results",0,IF(ISBLANK(Main!$B38),0,(INDEX(Main!$K$22:$K$33,MATCH(Main!$C38,Main!$B$22:$B$33,0))+INDEX(Main!$K$22:$K$33,MATCH(Main!$D38,Main!$B$22:$B$33,0)))*Main!S$58))</f>
        <v>0</v>
      </c>
      <c r="BC45" s="10">
        <f ca="1">IF(Main!$B$36="No results",0,IF(ISBLANK(Main!$B38),0,(INDEX(Main!$K$22:$K$33,MATCH(Main!$C38,Main!$B$22:$B$33,0))+INDEX(Main!$K$22:$K$33,MATCH(Main!$D38,Main!$B$22:$B$33,0)))*Main!T$58))</f>
        <v>0</v>
      </c>
      <c r="BD45" s="10">
        <f ca="1">IF(Main!$B$36="No results",0,IF(ISBLANK(Main!$B38),0,(INDEX(Main!$K$22:$K$33,MATCH(Main!$C38,Main!$B$22:$B$33,0))+INDEX(Main!$K$22:$K$33,MATCH(Main!$D38,Main!$B$22:$B$33,0)))*Main!U$58))</f>
        <v>0</v>
      </c>
      <c r="BE45" s="10">
        <f ca="1">IF(Main!$B$36="No results",0,IF(ISBLANK(Main!$B38),0,(INDEX(Main!$K$22:$K$33,MATCH(Main!$C38,Main!$B$22:$B$33,0))+INDEX(Main!$K$22:$K$33,MATCH(Main!$D38,Main!$B$22:$B$33,0)))*Main!V$58))</f>
        <v>0</v>
      </c>
      <c r="BF45" s="10">
        <f ca="1">IF(Main!$B$36="No results",0,IF(ISBLANK(Main!$B38),0,(INDEX(Main!$K$22:$K$33,MATCH(Main!$C38,Main!$B$22:$B$33,0))+INDEX(Main!$K$22:$K$33,MATCH(Main!$D38,Main!$B$22:$B$33,0)))*Main!W$58))</f>
        <v>0</v>
      </c>
      <c r="BG45" s="10">
        <f ca="1">IF(Main!$B$36="No results",0,IF(ISBLANK(Main!$B38),0,(INDEX(Main!$K$22:$K$33,MATCH(Main!$C38,Main!$B$22:$B$33,0))+INDEX(Main!$K$22:$K$33,MATCH(Main!$D38,Main!$B$22:$B$33,0)))*Main!X$58))</f>
        <v>0</v>
      </c>
      <c r="BH45" s="10">
        <f ca="1">IF(Main!$B$36="No results",0,IF(ISBLANK(Main!$B38),0,(INDEX(Main!$K$22:$K$33,MATCH(Main!$C38,Main!$B$22:$B$33,0))+INDEX(Main!$K$22:$K$33,MATCH(Main!$D38,Main!$B$22:$B$33,0)))*Main!Y$58))</f>
        <v>0</v>
      </c>
      <c r="BI45" s="10">
        <f ca="1">IF(Main!$B$36="No results",0,IF(ISBLANK(Main!$B38),0,(INDEX(Main!$K$22:$K$33,MATCH(Main!$C38,Main!$B$22:$B$33,0))+INDEX(Main!$K$22:$K$33,MATCH(Main!$D38,Main!$B$22:$B$33,0)))*Main!Z$58))</f>
        <v>0</v>
      </c>
      <c r="BJ45" s="10">
        <f ca="1">IF(Main!$B$36="No results",0,IF(ISBLANK(Main!$B38),0,(INDEX(Main!$K$22:$K$33,MATCH(Main!$C38,Main!$B$22:$B$33,0))+INDEX(Main!$K$22:$K$33,MATCH(Main!$D38,Main!$B$22:$B$33,0)))*Main!AA$58))</f>
        <v>0</v>
      </c>
      <c r="BK45" s="10">
        <f ca="1">IF(Main!$B$36="No results",0,IF(ISBLANK(Main!$B38),0,(INDEX(Main!$K$22:$K$33,MATCH(Main!$C38,Main!$B$22:$B$33,0))+INDEX(Main!$K$22:$K$33,MATCH(Main!$D38,Main!$B$22:$B$33,0)))*Main!AB$58))</f>
        <v>0</v>
      </c>
      <c r="BL45" s="10">
        <f ca="1">IF(Main!$B$36="No results",0,IF(ISBLANK(Main!$B38),0,(INDEX(Main!$K$22:$K$33,MATCH(Main!$C38,Main!$B$22:$B$33,0))+INDEX(Main!$K$22:$K$33,MATCH(Main!$D38,Main!$B$22:$B$33,0)))*Main!AC$58))</f>
        <v>0</v>
      </c>
      <c r="BM45" s="10">
        <f ca="1">IF(Main!$B$36="No results",0,IF(ISBLANK(Main!$B38),0,(INDEX(Main!$K$22:$K$33,MATCH(Main!$C38,Main!$B$22:$B$33,0))+INDEX(Main!$K$22:$K$33,MATCH(Main!$D38,Main!$B$22:$B$33,0)))*Main!AD$58))</f>
        <v>0</v>
      </c>
      <c r="BN45" s="10">
        <f ca="1">IF(Main!$B$36="No results",0,IF(ISBLANK(Main!$B38),0,(INDEX(Main!$K$22:$K$33,MATCH(Main!$C38,Main!$B$22:$B$33,0))+INDEX(Main!$K$22:$K$33,MATCH(Main!$D38,Main!$B$22:$B$33,0)))*Main!AE$58))</f>
        <v>0</v>
      </c>
      <c r="BO45" s="10">
        <f ca="1">IF(Main!$B$36="No results",0,IF(ISBLANK(Main!$B38),0,(INDEX(Main!$K$22:$K$33,MATCH(Main!$C38,Main!$B$22:$B$33,0))+INDEX(Main!$K$22:$K$33,MATCH(Main!$D38,Main!$B$22:$B$33,0)))*Main!AF$58))</f>
        <v>0</v>
      </c>
      <c r="BP45" s="10">
        <f ca="1">IF(Main!$B$36="No results",0,IF(ISBLANK(Main!$B38),0,(INDEX(Main!$K$22:$K$33,MATCH(Main!$C38,Main!$B$22:$B$33,0))+INDEX(Main!$K$22:$K$33,MATCH(Main!$D38,Main!$B$22:$B$33,0)))*Main!AG$58))</f>
        <v>0</v>
      </c>
      <c r="BQ45" s="10">
        <f ca="1">IF(Main!$B$36="No results",0,IF(ISBLANK(Main!$B38),0,(INDEX(Main!$K$22:$K$33,MATCH(Main!$C38,Main!$B$22:$B$33,0))+INDEX(Main!$K$22:$K$33,MATCH(Main!$D38,Main!$B$22:$B$33,0)))*Main!AH$58))</f>
        <v>0</v>
      </c>
    </row>
    <row r="46" spans="2:69" x14ac:dyDescent="0.2">
      <c r="B46" s="89">
        <v>4</v>
      </c>
      <c r="C46" s="89"/>
      <c r="D46" s="89"/>
      <c r="E46" s="10">
        <f ca="1">IF(Main!$B$36="No results",0,IF(ISBLANK(Main!$B39),0,(INDEX(Main!$H$22:$H$33,MATCH(Main!$C39,Main!$B$22:$B$33,0))+INDEX(Main!$H$22:$H$33,MATCH(Main!$D39,Main!$B$22:$B$33,0)))*Main!C$56))*0.8</f>
        <v>0</v>
      </c>
      <c r="F46" s="10">
        <f ca="1">IF(Main!$B$36="No results",0,IF(ISBLANK(Main!$B39),0,(INDEX(Main!$H$22:$H$33,MATCH(Main!$C39,Main!$B$22:$B$33,0))+INDEX(Main!$H$22:$H$33,MATCH(Main!$D39,Main!$B$22:$B$33,0)))*Main!D$56))*0.8</f>
        <v>0</v>
      </c>
      <c r="G46" s="10">
        <f ca="1">IF(Main!$B$36="No results",0,IF(ISBLANK(Main!$B39),0,(INDEX(Main!$H$22:$H$33,MATCH(Main!$C39,Main!$B$22:$B$33,0))+INDEX(Main!$H$22:$H$33,MATCH(Main!$D39,Main!$B$22:$B$33,0)))*Main!E$56))*0.8</f>
        <v>0</v>
      </c>
      <c r="H46" s="10">
        <f ca="1">IF(Main!$B$36="No results",0,IF(ISBLANK(Main!$B39),0,(INDEX(Main!$H$22:$H$33,MATCH(Main!$C39,Main!$B$22:$B$33,0))+INDEX(Main!$H$22:$H$33,MATCH(Main!$D39,Main!$B$22:$B$33,0)))*Main!F$56))*0.8</f>
        <v>0</v>
      </c>
      <c r="I46" s="10">
        <f ca="1">IF(Main!$B$36="No results",0,IF(ISBLANK(Main!$B39),0,(INDEX(Main!$H$22:$H$33,MATCH(Main!$C39,Main!$B$22:$B$33,0))+INDEX(Main!$H$22:$H$33,MATCH(Main!$D39,Main!$B$22:$B$33,0)))*Main!G$56))*0.8</f>
        <v>0</v>
      </c>
      <c r="J46" s="10">
        <f ca="1">IF(Main!$B$36="No results",0,IF(ISBLANK(Main!$B39),0,(INDEX(Main!$H$22:$H$33,MATCH(Main!$C39,Main!$B$22:$B$33,0))+INDEX(Main!$H$22:$H$33,MATCH(Main!$D39,Main!$B$22:$B$33,0)))*Main!H$56))*0.8</f>
        <v>0</v>
      </c>
      <c r="K46" s="10">
        <f ca="1">IF(Main!$B$36="No results",0,IF(ISBLANK(Main!$B39),0,(INDEX(Main!$H$22:$H$33,MATCH(Main!$C39,Main!$B$22:$B$33,0))+INDEX(Main!$H$22:$H$33,MATCH(Main!$D39,Main!$B$22:$B$33,0)))*Main!I$56))*0.8</f>
        <v>0</v>
      </c>
      <c r="L46" s="10">
        <f ca="1">IF(Main!$B$36="No results",0,IF(ISBLANK(Main!$B39),0,(INDEX(Main!$H$22:$H$33,MATCH(Main!$C39,Main!$B$22:$B$33,0))+INDEX(Main!$H$22:$H$33,MATCH(Main!$D39,Main!$B$22:$B$33,0)))*Main!J$56))*0.8</f>
        <v>0</v>
      </c>
      <c r="M46" s="10">
        <f ca="1">IF(Main!$B$36="No results",0,IF(ISBLANK(Main!$B39),0,(INDEX(Main!$H$22:$H$33,MATCH(Main!$C39,Main!$B$22:$B$33,0))+INDEX(Main!$H$22:$H$33,MATCH(Main!$D39,Main!$B$22:$B$33,0)))*Main!K$56))*0.8</f>
        <v>0</v>
      </c>
      <c r="N46" s="10">
        <f ca="1">IF(Main!$B$36="No results",0,IF(ISBLANK(Main!$B39),0,(INDEX(Main!$H$22:$H$33,MATCH(Main!$C39,Main!$B$22:$B$33,0))+INDEX(Main!$H$22:$H$33,MATCH(Main!$D39,Main!$B$22:$B$33,0)))*Main!L$56))*0.8</f>
        <v>0</v>
      </c>
      <c r="O46" s="10">
        <f ca="1">IF(Main!$B$36="No results",0,IF(ISBLANK(Main!$B39),0,(INDEX(Main!$H$22:$H$33,MATCH(Main!$C39,Main!$B$22:$B$33,0))+INDEX(Main!$H$22:$H$33,MATCH(Main!$D39,Main!$B$22:$B$33,0)))*Main!M$56))*0.8</f>
        <v>0</v>
      </c>
      <c r="P46" s="10">
        <f ca="1">IF(Main!$B$36="No results",0,IF(ISBLANK(Main!$B39),0,(INDEX(Main!$H$22:$H$33,MATCH(Main!$C39,Main!$B$22:$B$33,0))+INDEX(Main!$H$22:$H$33,MATCH(Main!$D39,Main!$B$22:$B$33,0)))*Main!N$56))*0.8</f>
        <v>0</v>
      </c>
      <c r="Q46" s="10">
        <f ca="1">IF(Main!$B$36="No results",0,IF(ISBLANK(Main!$B39),0,(INDEX(Main!$H$22:$H$33,MATCH(Main!$C39,Main!$B$22:$B$33,0))+INDEX(Main!$H$22:$H$33,MATCH(Main!$D39,Main!$B$22:$B$33,0)))*Main!O$56))*0.8</f>
        <v>0</v>
      </c>
      <c r="R46" s="10">
        <f ca="1">IF(Main!$B$36="No results",0,IF(ISBLANK(Main!$B39),0,(INDEX(Main!$H$22:$H$33,MATCH(Main!$C39,Main!$B$22:$B$33,0))+INDEX(Main!$H$22:$H$33,MATCH(Main!$D39,Main!$B$22:$B$33,0)))*Main!P$56))*0.8</f>
        <v>0</v>
      </c>
      <c r="S46" s="10">
        <f ca="1">IF(Main!$B$36="No results",0,IF(ISBLANK(Main!$B39),0,(INDEX(Main!$H$22:$H$33,MATCH(Main!$C39,Main!$B$22:$B$33,0))+INDEX(Main!$H$22:$H$33,MATCH(Main!$D39,Main!$B$22:$B$33,0)))*Main!Q$56))*0.8</f>
        <v>0</v>
      </c>
      <c r="T46" s="10">
        <f ca="1">IF(Main!$B$36="No results",0,IF(ISBLANK(Main!$B39),0,(INDEX(Main!$H$22:$H$33,MATCH(Main!$C39,Main!$B$22:$B$33,0))+INDEX(Main!$H$22:$H$33,MATCH(Main!$D39,Main!$B$22:$B$33,0)))*Main!R$56))*0.8</f>
        <v>0</v>
      </c>
      <c r="U46" s="10">
        <f ca="1">IF(Main!$B$36="No results",0,IF(ISBLANK(Main!$B39),0,(INDEX(Main!$H$22:$H$33,MATCH(Main!$C39,Main!$B$22:$B$33,0))+INDEX(Main!$H$22:$H$33,MATCH(Main!$D39,Main!$B$22:$B$33,0)))*Main!S$56))*0.8</f>
        <v>0</v>
      </c>
      <c r="V46" s="10">
        <f ca="1">IF(Main!$B$36="No results",0,IF(ISBLANK(Main!$B39),0,(INDEX(Main!$H$22:$H$33,MATCH(Main!$C39,Main!$B$22:$B$33,0))+INDEX(Main!$H$22:$H$33,MATCH(Main!$D39,Main!$B$22:$B$33,0)))*Main!T$56))*0.8</f>
        <v>0</v>
      </c>
      <c r="W46" s="10">
        <f ca="1">IF(Main!$B$36="No results",0,IF(ISBLANK(Main!$B39),0,(INDEX(Main!$H$22:$H$33,MATCH(Main!$C39,Main!$B$22:$B$33,0))+INDEX(Main!$H$22:$H$33,MATCH(Main!$D39,Main!$B$22:$B$33,0)))*Main!U$56))*0.8</f>
        <v>0</v>
      </c>
      <c r="X46" s="10">
        <f ca="1">IF(Main!$B$36="No results",0,IF(ISBLANK(Main!$B39),0,(INDEX(Main!$H$22:$H$33,MATCH(Main!$C39,Main!$B$22:$B$33,0))+INDEX(Main!$H$22:$H$33,MATCH(Main!$D39,Main!$B$22:$B$33,0)))*Main!V$56))*0.8</f>
        <v>0</v>
      </c>
      <c r="Y46" s="10">
        <f ca="1">IF(Main!$B$36="No results",0,IF(ISBLANK(Main!$B39),0,(INDEX(Main!$H$22:$H$33,MATCH(Main!$C39,Main!$B$22:$B$33,0))+INDEX(Main!$H$22:$H$33,MATCH(Main!$D39,Main!$B$22:$B$33,0)))*Main!W$56))*0.8</f>
        <v>0</v>
      </c>
      <c r="Z46" s="10">
        <f ca="1">IF(Main!$B$36="No results",0,IF(ISBLANK(Main!$B39),0,(INDEX(Main!$H$22:$H$33,MATCH(Main!$C39,Main!$B$22:$B$33,0))+INDEX(Main!$H$22:$H$33,MATCH(Main!$D39,Main!$B$22:$B$33,0)))*Main!X$56))*0.8</f>
        <v>0</v>
      </c>
      <c r="AA46" s="10">
        <f ca="1">IF(Main!$B$36="No results",0,IF(ISBLANK(Main!$B39),0,(INDEX(Main!$H$22:$H$33,MATCH(Main!$C39,Main!$B$22:$B$33,0))+INDEX(Main!$H$22:$H$33,MATCH(Main!$D39,Main!$B$22:$B$33,0)))*Main!Y$56))*0.8</f>
        <v>0</v>
      </c>
      <c r="AB46" s="10">
        <f ca="1">IF(Main!$B$36="No results",0,IF(ISBLANK(Main!$B39),0,(INDEX(Main!$H$22:$H$33,MATCH(Main!$C39,Main!$B$22:$B$33,0))+INDEX(Main!$H$22:$H$33,MATCH(Main!$D39,Main!$B$22:$B$33,0)))*Main!Z$56))*0.8</f>
        <v>0</v>
      </c>
      <c r="AC46" s="10">
        <f ca="1">IF(Main!$B$36="No results",0,IF(ISBLANK(Main!$B39),0,(INDEX(Main!$H$22:$H$33,MATCH(Main!$C39,Main!$B$22:$B$33,0))+INDEX(Main!$H$22:$H$33,MATCH(Main!$D39,Main!$B$22:$B$33,0)))*Main!AA$56))*0.8</f>
        <v>0</v>
      </c>
      <c r="AD46" s="10">
        <f ca="1">IF(Main!$B$36="No results",0,IF(ISBLANK(Main!$B39),0,(INDEX(Main!$H$22:$H$33,MATCH(Main!$C39,Main!$B$22:$B$33,0))+INDEX(Main!$H$22:$H$33,MATCH(Main!$D39,Main!$B$22:$B$33,0)))*Main!AB$56))*0.8</f>
        <v>0</v>
      </c>
      <c r="AE46" s="10">
        <f ca="1">IF(Main!$B$36="No results",0,IF(ISBLANK(Main!$B39),0,(INDEX(Main!$H$22:$H$33,MATCH(Main!$C39,Main!$B$22:$B$33,0))+INDEX(Main!$H$22:$H$33,MATCH(Main!$D39,Main!$B$22:$B$33,0)))*Main!AC$56))*0.8</f>
        <v>0</v>
      </c>
      <c r="AF46" s="10">
        <f ca="1">IF(Main!$B$36="No results",0,IF(ISBLANK(Main!$B39),0,(INDEX(Main!$H$22:$H$33,MATCH(Main!$C39,Main!$B$22:$B$33,0))+INDEX(Main!$H$22:$H$33,MATCH(Main!$D39,Main!$B$22:$B$33,0)))*Main!AD$56))*0.8</f>
        <v>0</v>
      </c>
      <c r="AG46" s="10">
        <f ca="1">IF(Main!$B$36="No results",0,IF(ISBLANK(Main!$B39),0,(INDEX(Main!$H$22:$H$33,MATCH(Main!$C39,Main!$B$22:$B$33,0))+INDEX(Main!$H$22:$H$33,MATCH(Main!$D39,Main!$B$22:$B$33,0)))*Main!AE$56))*0.8</f>
        <v>0</v>
      </c>
      <c r="AH46" s="10">
        <f ca="1">IF(Main!$B$36="No results",0,IF(ISBLANK(Main!$B39),0,(INDEX(Main!$H$22:$H$33,MATCH(Main!$C39,Main!$B$22:$B$33,0))+INDEX(Main!$H$22:$H$33,MATCH(Main!$D39,Main!$B$22:$B$33,0)))*Main!AF$56))*0.8</f>
        <v>0</v>
      </c>
      <c r="AI46" s="10">
        <f ca="1">IF(Main!$B$36="No results",0,IF(ISBLANK(Main!$B39),0,(INDEX(Main!$H$22:$H$33,MATCH(Main!$C39,Main!$B$22:$B$33,0))+INDEX(Main!$H$22:$H$33,MATCH(Main!$D39,Main!$B$22:$B$33,0)))*Main!AG$56))*0.8</f>
        <v>0</v>
      </c>
      <c r="AJ46" s="10">
        <f ca="1">IF(Main!$B$36="No results",0,IF(ISBLANK(Main!$B39),0,(INDEX(Main!$H$22:$H$33,MATCH(Main!$C39,Main!$B$22:$B$33,0))+INDEX(Main!$H$22:$H$33,MATCH(Main!$D39,Main!$B$22:$B$33,0)))*Main!AH$56))*0.8</f>
        <v>0</v>
      </c>
      <c r="AL46" s="10">
        <f ca="1">IF(Main!$B$36="No results",0,IF(ISBLANK(Main!$B39),0,(INDEX(Main!$K$22:$K$33,MATCH(Main!$C39,Main!$B$22:$B$33,0))+INDEX(Main!$K$22:$K$33,MATCH(Main!$D39,Main!$B$22:$B$33,0)))*Main!C$58))</f>
        <v>0</v>
      </c>
      <c r="AM46" s="10">
        <f ca="1">IF(Main!$B$36="No results",0,IF(ISBLANK(Main!$B39),0,(INDEX(Main!$K$22:$K$33,MATCH(Main!$C39,Main!$B$22:$B$33,0))+INDEX(Main!$K$22:$K$33,MATCH(Main!$D39,Main!$B$22:$B$33,0)))*Main!D$58))</f>
        <v>0</v>
      </c>
      <c r="AN46" s="10">
        <f ca="1">IF(Main!$B$36="No results",0,IF(ISBLANK(Main!$B39),0,(INDEX(Main!$K$22:$K$33,MATCH(Main!$C39,Main!$B$22:$B$33,0))+INDEX(Main!$K$22:$K$33,MATCH(Main!$D39,Main!$B$22:$B$33,0)))*Main!E$58))</f>
        <v>0</v>
      </c>
      <c r="AO46" s="10">
        <f ca="1">IF(Main!$B$36="No results",0,IF(ISBLANK(Main!$B39),0,(INDEX(Main!$K$22:$K$33,MATCH(Main!$C39,Main!$B$22:$B$33,0))+INDEX(Main!$K$22:$K$33,MATCH(Main!$D39,Main!$B$22:$B$33,0)))*Main!F$58))</f>
        <v>0</v>
      </c>
      <c r="AP46" s="10">
        <f ca="1">IF(Main!$B$36="No results",0,IF(ISBLANK(Main!$B39),0,(INDEX(Main!$K$22:$K$33,MATCH(Main!$C39,Main!$B$22:$B$33,0))+INDEX(Main!$K$22:$K$33,MATCH(Main!$D39,Main!$B$22:$B$33,0)))*Main!G$58))</f>
        <v>0</v>
      </c>
      <c r="AQ46" s="10">
        <f ca="1">IF(Main!$B$36="No results",0,IF(ISBLANK(Main!$B39),0,(INDEX(Main!$K$22:$K$33,MATCH(Main!$C39,Main!$B$22:$B$33,0))+INDEX(Main!$K$22:$K$33,MATCH(Main!$D39,Main!$B$22:$B$33,0)))*Main!H$58))</f>
        <v>0</v>
      </c>
      <c r="AR46" s="10">
        <f ca="1">IF(Main!$B$36="No results",0,IF(ISBLANK(Main!$B39),0,(INDEX(Main!$K$22:$K$33,MATCH(Main!$C39,Main!$B$22:$B$33,0))+INDEX(Main!$K$22:$K$33,MATCH(Main!$D39,Main!$B$22:$B$33,0)))*Main!I$58))</f>
        <v>0</v>
      </c>
      <c r="AS46" s="10">
        <f ca="1">IF(Main!$B$36="No results",0,IF(ISBLANK(Main!$B39),0,(INDEX(Main!$K$22:$K$33,MATCH(Main!$C39,Main!$B$22:$B$33,0))+INDEX(Main!$K$22:$K$33,MATCH(Main!$D39,Main!$B$22:$B$33,0)))*Main!J$58))</f>
        <v>0</v>
      </c>
      <c r="AT46" s="10">
        <f ca="1">IF(Main!$B$36="No results",0,IF(ISBLANK(Main!$B39),0,(INDEX(Main!$K$22:$K$33,MATCH(Main!$C39,Main!$B$22:$B$33,0))+INDEX(Main!$K$22:$K$33,MATCH(Main!$D39,Main!$B$22:$B$33,0)))*Main!K$58))</f>
        <v>0</v>
      </c>
      <c r="AU46" s="10">
        <f ca="1">IF(Main!$B$36="No results",0,IF(ISBLANK(Main!$B39),0,(INDEX(Main!$K$22:$K$33,MATCH(Main!$C39,Main!$B$22:$B$33,0))+INDEX(Main!$K$22:$K$33,MATCH(Main!$D39,Main!$B$22:$B$33,0)))*Main!L$58))</f>
        <v>0</v>
      </c>
      <c r="AV46" s="10">
        <f ca="1">IF(Main!$B$36="No results",0,IF(ISBLANK(Main!$B39),0,(INDEX(Main!$K$22:$K$33,MATCH(Main!$C39,Main!$B$22:$B$33,0))+INDEX(Main!$K$22:$K$33,MATCH(Main!$D39,Main!$B$22:$B$33,0)))*Main!M$58))</f>
        <v>0</v>
      </c>
      <c r="AW46" s="10">
        <f ca="1">IF(Main!$B$36="No results",0,IF(ISBLANK(Main!$B39),0,(INDEX(Main!$K$22:$K$33,MATCH(Main!$C39,Main!$B$22:$B$33,0))+INDEX(Main!$K$22:$K$33,MATCH(Main!$D39,Main!$B$22:$B$33,0)))*Main!N$58))</f>
        <v>0</v>
      </c>
      <c r="AX46" s="10">
        <f ca="1">IF(Main!$B$36="No results",0,IF(ISBLANK(Main!$B39),0,(INDEX(Main!$K$22:$K$33,MATCH(Main!$C39,Main!$B$22:$B$33,0))+INDEX(Main!$K$22:$K$33,MATCH(Main!$D39,Main!$B$22:$B$33,0)))*Main!O$58))</f>
        <v>0</v>
      </c>
      <c r="AY46" s="10">
        <f ca="1">IF(Main!$B$36="No results",0,IF(ISBLANK(Main!$B39),0,(INDEX(Main!$K$22:$K$33,MATCH(Main!$C39,Main!$B$22:$B$33,0))+INDEX(Main!$K$22:$K$33,MATCH(Main!$D39,Main!$B$22:$B$33,0)))*Main!P$58))</f>
        <v>0</v>
      </c>
      <c r="AZ46" s="10">
        <f ca="1">IF(Main!$B$36="No results",0,IF(ISBLANK(Main!$B39),0,(INDEX(Main!$K$22:$K$33,MATCH(Main!$C39,Main!$B$22:$B$33,0))+INDEX(Main!$K$22:$K$33,MATCH(Main!$D39,Main!$B$22:$B$33,0)))*Main!Q$58))</f>
        <v>0</v>
      </c>
      <c r="BA46" s="10">
        <f ca="1">IF(Main!$B$36="No results",0,IF(ISBLANK(Main!$B39),0,(INDEX(Main!$K$22:$K$33,MATCH(Main!$C39,Main!$B$22:$B$33,0))+INDEX(Main!$K$22:$K$33,MATCH(Main!$D39,Main!$B$22:$B$33,0)))*Main!R$58))</f>
        <v>0</v>
      </c>
      <c r="BB46" s="10">
        <f ca="1">IF(Main!$B$36="No results",0,IF(ISBLANK(Main!$B39),0,(INDEX(Main!$K$22:$K$33,MATCH(Main!$C39,Main!$B$22:$B$33,0))+INDEX(Main!$K$22:$K$33,MATCH(Main!$D39,Main!$B$22:$B$33,0)))*Main!S$58))</f>
        <v>0</v>
      </c>
      <c r="BC46" s="10">
        <f ca="1">IF(Main!$B$36="No results",0,IF(ISBLANK(Main!$B39),0,(INDEX(Main!$K$22:$K$33,MATCH(Main!$C39,Main!$B$22:$B$33,0))+INDEX(Main!$K$22:$K$33,MATCH(Main!$D39,Main!$B$22:$B$33,0)))*Main!T$58))</f>
        <v>0</v>
      </c>
      <c r="BD46" s="10">
        <f ca="1">IF(Main!$B$36="No results",0,IF(ISBLANK(Main!$B39),0,(INDEX(Main!$K$22:$K$33,MATCH(Main!$C39,Main!$B$22:$B$33,0))+INDEX(Main!$K$22:$K$33,MATCH(Main!$D39,Main!$B$22:$B$33,0)))*Main!U$58))</f>
        <v>0</v>
      </c>
      <c r="BE46" s="10">
        <f ca="1">IF(Main!$B$36="No results",0,IF(ISBLANK(Main!$B39),0,(INDEX(Main!$K$22:$K$33,MATCH(Main!$C39,Main!$B$22:$B$33,0))+INDEX(Main!$K$22:$K$33,MATCH(Main!$D39,Main!$B$22:$B$33,0)))*Main!V$58))</f>
        <v>0</v>
      </c>
      <c r="BF46" s="10">
        <f ca="1">IF(Main!$B$36="No results",0,IF(ISBLANK(Main!$B39),0,(INDEX(Main!$K$22:$K$33,MATCH(Main!$C39,Main!$B$22:$B$33,0))+INDEX(Main!$K$22:$K$33,MATCH(Main!$D39,Main!$B$22:$B$33,0)))*Main!W$58))</f>
        <v>0</v>
      </c>
      <c r="BG46" s="10">
        <f ca="1">IF(Main!$B$36="No results",0,IF(ISBLANK(Main!$B39),0,(INDEX(Main!$K$22:$K$33,MATCH(Main!$C39,Main!$B$22:$B$33,0))+INDEX(Main!$K$22:$K$33,MATCH(Main!$D39,Main!$B$22:$B$33,0)))*Main!X$58))</f>
        <v>0</v>
      </c>
      <c r="BH46" s="10">
        <f ca="1">IF(Main!$B$36="No results",0,IF(ISBLANK(Main!$B39),0,(INDEX(Main!$K$22:$K$33,MATCH(Main!$C39,Main!$B$22:$B$33,0))+INDEX(Main!$K$22:$K$33,MATCH(Main!$D39,Main!$B$22:$B$33,0)))*Main!Y$58))</f>
        <v>0</v>
      </c>
      <c r="BI46" s="10">
        <f ca="1">IF(Main!$B$36="No results",0,IF(ISBLANK(Main!$B39),0,(INDEX(Main!$K$22:$K$33,MATCH(Main!$C39,Main!$B$22:$B$33,0))+INDEX(Main!$K$22:$K$33,MATCH(Main!$D39,Main!$B$22:$B$33,0)))*Main!Z$58))</f>
        <v>0</v>
      </c>
      <c r="BJ46" s="10">
        <f ca="1">IF(Main!$B$36="No results",0,IF(ISBLANK(Main!$B39),0,(INDEX(Main!$K$22:$K$33,MATCH(Main!$C39,Main!$B$22:$B$33,0))+INDEX(Main!$K$22:$K$33,MATCH(Main!$D39,Main!$B$22:$B$33,0)))*Main!AA$58))</f>
        <v>0</v>
      </c>
      <c r="BK46" s="10">
        <f ca="1">IF(Main!$B$36="No results",0,IF(ISBLANK(Main!$B39),0,(INDEX(Main!$K$22:$K$33,MATCH(Main!$C39,Main!$B$22:$B$33,0))+INDEX(Main!$K$22:$K$33,MATCH(Main!$D39,Main!$B$22:$B$33,0)))*Main!AB$58))</f>
        <v>0</v>
      </c>
      <c r="BL46" s="10">
        <f ca="1">IF(Main!$B$36="No results",0,IF(ISBLANK(Main!$B39),0,(INDEX(Main!$K$22:$K$33,MATCH(Main!$C39,Main!$B$22:$B$33,0))+INDEX(Main!$K$22:$K$33,MATCH(Main!$D39,Main!$B$22:$B$33,0)))*Main!AC$58))</f>
        <v>0</v>
      </c>
      <c r="BM46" s="10">
        <f ca="1">IF(Main!$B$36="No results",0,IF(ISBLANK(Main!$B39),0,(INDEX(Main!$K$22:$K$33,MATCH(Main!$C39,Main!$B$22:$B$33,0))+INDEX(Main!$K$22:$K$33,MATCH(Main!$D39,Main!$B$22:$B$33,0)))*Main!AD$58))</f>
        <v>0</v>
      </c>
      <c r="BN46" s="10">
        <f ca="1">IF(Main!$B$36="No results",0,IF(ISBLANK(Main!$B39),0,(INDEX(Main!$K$22:$K$33,MATCH(Main!$C39,Main!$B$22:$B$33,0))+INDEX(Main!$K$22:$K$33,MATCH(Main!$D39,Main!$B$22:$B$33,0)))*Main!AE$58))</f>
        <v>0</v>
      </c>
      <c r="BO46" s="10">
        <f ca="1">IF(Main!$B$36="No results",0,IF(ISBLANK(Main!$B39),0,(INDEX(Main!$K$22:$K$33,MATCH(Main!$C39,Main!$B$22:$B$33,0))+INDEX(Main!$K$22:$K$33,MATCH(Main!$D39,Main!$B$22:$B$33,0)))*Main!AF$58))</f>
        <v>0</v>
      </c>
      <c r="BP46" s="10">
        <f ca="1">IF(Main!$B$36="No results",0,IF(ISBLANK(Main!$B39),0,(INDEX(Main!$K$22:$K$33,MATCH(Main!$C39,Main!$B$22:$B$33,0))+INDEX(Main!$K$22:$K$33,MATCH(Main!$D39,Main!$B$22:$B$33,0)))*Main!AG$58))</f>
        <v>0</v>
      </c>
      <c r="BQ46" s="10">
        <f ca="1">IF(Main!$B$36="No results",0,IF(ISBLANK(Main!$B39),0,(INDEX(Main!$K$22:$K$33,MATCH(Main!$C39,Main!$B$22:$B$33,0))+INDEX(Main!$K$22:$K$33,MATCH(Main!$D39,Main!$B$22:$B$33,0)))*Main!AH$58))</f>
        <v>0</v>
      </c>
    </row>
    <row r="47" spans="2:69" x14ac:dyDescent="0.2">
      <c r="B47" s="89">
        <v>5</v>
      </c>
      <c r="C47" s="89"/>
      <c r="D47" s="89"/>
      <c r="E47" s="10">
        <f ca="1">IF(Main!$B$36="No results",0,IF(ISBLANK(Main!$B40),0,(INDEX(Main!$H$22:$H$33,MATCH(Main!$C40,Main!$B$22:$B$33,0))+INDEX(Main!$H$22:$H$33,MATCH(Main!$D40,Main!$B$22:$B$33,0)))*Main!C$56))*0.8</f>
        <v>0</v>
      </c>
      <c r="F47" s="10">
        <f ca="1">IF(Main!$B$36="No results",0,IF(ISBLANK(Main!$B40),0,(INDEX(Main!$H$22:$H$33,MATCH(Main!$C40,Main!$B$22:$B$33,0))+INDEX(Main!$H$22:$H$33,MATCH(Main!$D40,Main!$B$22:$B$33,0)))*Main!D$56))*0.8</f>
        <v>0</v>
      </c>
      <c r="G47" s="10">
        <f ca="1">IF(Main!$B$36="No results",0,IF(ISBLANK(Main!$B40),0,(INDEX(Main!$H$22:$H$33,MATCH(Main!$C40,Main!$B$22:$B$33,0))+INDEX(Main!$H$22:$H$33,MATCH(Main!$D40,Main!$B$22:$B$33,0)))*Main!E$56))*0.8</f>
        <v>0</v>
      </c>
      <c r="H47" s="10">
        <f ca="1">IF(Main!$B$36="No results",0,IF(ISBLANK(Main!$B40),0,(INDEX(Main!$H$22:$H$33,MATCH(Main!$C40,Main!$B$22:$B$33,0))+INDEX(Main!$H$22:$H$33,MATCH(Main!$D40,Main!$B$22:$B$33,0)))*Main!F$56))*0.8</f>
        <v>0</v>
      </c>
      <c r="I47" s="10">
        <f ca="1">IF(Main!$B$36="No results",0,IF(ISBLANK(Main!$B40),0,(INDEX(Main!$H$22:$H$33,MATCH(Main!$C40,Main!$B$22:$B$33,0))+INDEX(Main!$H$22:$H$33,MATCH(Main!$D40,Main!$B$22:$B$33,0)))*Main!G$56))*0.8</f>
        <v>0</v>
      </c>
      <c r="J47" s="10">
        <f ca="1">IF(Main!$B$36="No results",0,IF(ISBLANK(Main!$B40),0,(INDEX(Main!$H$22:$H$33,MATCH(Main!$C40,Main!$B$22:$B$33,0))+INDEX(Main!$H$22:$H$33,MATCH(Main!$D40,Main!$B$22:$B$33,0)))*Main!H$56))*0.8</f>
        <v>0</v>
      </c>
      <c r="K47" s="10">
        <f ca="1">IF(Main!$B$36="No results",0,IF(ISBLANK(Main!$B40),0,(INDEX(Main!$H$22:$H$33,MATCH(Main!$C40,Main!$B$22:$B$33,0))+INDEX(Main!$H$22:$H$33,MATCH(Main!$D40,Main!$B$22:$B$33,0)))*Main!I$56))*0.8</f>
        <v>0</v>
      </c>
      <c r="L47" s="10">
        <f ca="1">IF(Main!$B$36="No results",0,IF(ISBLANK(Main!$B40),0,(INDEX(Main!$H$22:$H$33,MATCH(Main!$C40,Main!$B$22:$B$33,0))+INDEX(Main!$H$22:$H$33,MATCH(Main!$D40,Main!$B$22:$B$33,0)))*Main!J$56))*0.8</f>
        <v>0</v>
      </c>
      <c r="M47" s="10">
        <f ca="1">IF(Main!$B$36="No results",0,IF(ISBLANK(Main!$B40),0,(INDEX(Main!$H$22:$H$33,MATCH(Main!$C40,Main!$B$22:$B$33,0))+INDEX(Main!$H$22:$H$33,MATCH(Main!$D40,Main!$B$22:$B$33,0)))*Main!K$56))*0.8</f>
        <v>0</v>
      </c>
      <c r="N47" s="10">
        <f ca="1">IF(Main!$B$36="No results",0,IF(ISBLANK(Main!$B40),0,(INDEX(Main!$H$22:$H$33,MATCH(Main!$C40,Main!$B$22:$B$33,0))+INDEX(Main!$H$22:$H$33,MATCH(Main!$D40,Main!$B$22:$B$33,0)))*Main!L$56))*0.8</f>
        <v>0</v>
      </c>
      <c r="O47" s="10">
        <f ca="1">IF(Main!$B$36="No results",0,IF(ISBLANK(Main!$B40),0,(INDEX(Main!$H$22:$H$33,MATCH(Main!$C40,Main!$B$22:$B$33,0))+INDEX(Main!$H$22:$H$33,MATCH(Main!$D40,Main!$B$22:$B$33,0)))*Main!M$56))*0.8</f>
        <v>0</v>
      </c>
      <c r="P47" s="10">
        <f ca="1">IF(Main!$B$36="No results",0,IF(ISBLANK(Main!$B40),0,(INDEX(Main!$H$22:$H$33,MATCH(Main!$C40,Main!$B$22:$B$33,0))+INDEX(Main!$H$22:$H$33,MATCH(Main!$D40,Main!$B$22:$B$33,0)))*Main!N$56))*0.8</f>
        <v>0</v>
      </c>
      <c r="Q47" s="10">
        <f ca="1">IF(Main!$B$36="No results",0,IF(ISBLANK(Main!$B40),0,(INDEX(Main!$H$22:$H$33,MATCH(Main!$C40,Main!$B$22:$B$33,0))+INDEX(Main!$H$22:$H$33,MATCH(Main!$D40,Main!$B$22:$B$33,0)))*Main!O$56))*0.8</f>
        <v>0</v>
      </c>
      <c r="R47" s="10">
        <f ca="1">IF(Main!$B$36="No results",0,IF(ISBLANK(Main!$B40),0,(INDEX(Main!$H$22:$H$33,MATCH(Main!$C40,Main!$B$22:$B$33,0))+INDEX(Main!$H$22:$H$33,MATCH(Main!$D40,Main!$B$22:$B$33,0)))*Main!P$56))*0.8</f>
        <v>0</v>
      </c>
      <c r="S47" s="10">
        <f ca="1">IF(Main!$B$36="No results",0,IF(ISBLANK(Main!$B40),0,(INDEX(Main!$H$22:$H$33,MATCH(Main!$C40,Main!$B$22:$B$33,0))+INDEX(Main!$H$22:$H$33,MATCH(Main!$D40,Main!$B$22:$B$33,0)))*Main!Q$56))*0.8</f>
        <v>0</v>
      </c>
      <c r="T47" s="10">
        <f ca="1">IF(Main!$B$36="No results",0,IF(ISBLANK(Main!$B40),0,(INDEX(Main!$H$22:$H$33,MATCH(Main!$C40,Main!$B$22:$B$33,0))+INDEX(Main!$H$22:$H$33,MATCH(Main!$D40,Main!$B$22:$B$33,0)))*Main!R$56))*0.8</f>
        <v>0</v>
      </c>
      <c r="U47" s="10">
        <f ca="1">IF(Main!$B$36="No results",0,IF(ISBLANK(Main!$B40),0,(INDEX(Main!$H$22:$H$33,MATCH(Main!$C40,Main!$B$22:$B$33,0))+INDEX(Main!$H$22:$H$33,MATCH(Main!$D40,Main!$B$22:$B$33,0)))*Main!S$56))*0.8</f>
        <v>0</v>
      </c>
      <c r="V47" s="10">
        <f ca="1">IF(Main!$B$36="No results",0,IF(ISBLANK(Main!$B40),0,(INDEX(Main!$H$22:$H$33,MATCH(Main!$C40,Main!$B$22:$B$33,0))+INDEX(Main!$H$22:$H$33,MATCH(Main!$D40,Main!$B$22:$B$33,0)))*Main!T$56))*0.8</f>
        <v>0</v>
      </c>
      <c r="W47" s="10">
        <f ca="1">IF(Main!$B$36="No results",0,IF(ISBLANK(Main!$B40),0,(INDEX(Main!$H$22:$H$33,MATCH(Main!$C40,Main!$B$22:$B$33,0))+INDEX(Main!$H$22:$H$33,MATCH(Main!$D40,Main!$B$22:$B$33,0)))*Main!U$56))*0.8</f>
        <v>0</v>
      </c>
      <c r="X47" s="10">
        <f ca="1">IF(Main!$B$36="No results",0,IF(ISBLANK(Main!$B40),0,(INDEX(Main!$H$22:$H$33,MATCH(Main!$C40,Main!$B$22:$B$33,0))+INDEX(Main!$H$22:$H$33,MATCH(Main!$D40,Main!$B$22:$B$33,0)))*Main!V$56))*0.8</f>
        <v>0</v>
      </c>
      <c r="Y47" s="10">
        <f ca="1">IF(Main!$B$36="No results",0,IF(ISBLANK(Main!$B40),0,(INDEX(Main!$H$22:$H$33,MATCH(Main!$C40,Main!$B$22:$B$33,0))+INDEX(Main!$H$22:$H$33,MATCH(Main!$D40,Main!$B$22:$B$33,0)))*Main!W$56))*0.8</f>
        <v>0</v>
      </c>
      <c r="Z47" s="10">
        <f ca="1">IF(Main!$B$36="No results",0,IF(ISBLANK(Main!$B40),0,(INDEX(Main!$H$22:$H$33,MATCH(Main!$C40,Main!$B$22:$B$33,0))+INDEX(Main!$H$22:$H$33,MATCH(Main!$D40,Main!$B$22:$B$33,0)))*Main!X$56))*0.8</f>
        <v>0</v>
      </c>
      <c r="AA47" s="10">
        <f ca="1">IF(Main!$B$36="No results",0,IF(ISBLANK(Main!$B40),0,(INDEX(Main!$H$22:$H$33,MATCH(Main!$C40,Main!$B$22:$B$33,0))+INDEX(Main!$H$22:$H$33,MATCH(Main!$D40,Main!$B$22:$B$33,0)))*Main!Y$56))*0.8</f>
        <v>0</v>
      </c>
      <c r="AB47" s="10">
        <f ca="1">IF(Main!$B$36="No results",0,IF(ISBLANK(Main!$B40),0,(INDEX(Main!$H$22:$H$33,MATCH(Main!$C40,Main!$B$22:$B$33,0))+INDEX(Main!$H$22:$H$33,MATCH(Main!$D40,Main!$B$22:$B$33,0)))*Main!Z$56))*0.8</f>
        <v>0</v>
      </c>
      <c r="AC47" s="10">
        <f ca="1">IF(Main!$B$36="No results",0,IF(ISBLANK(Main!$B40),0,(INDEX(Main!$H$22:$H$33,MATCH(Main!$C40,Main!$B$22:$B$33,0))+INDEX(Main!$H$22:$H$33,MATCH(Main!$D40,Main!$B$22:$B$33,0)))*Main!AA$56))*0.8</f>
        <v>0</v>
      </c>
      <c r="AD47" s="10">
        <f ca="1">IF(Main!$B$36="No results",0,IF(ISBLANK(Main!$B40),0,(INDEX(Main!$H$22:$H$33,MATCH(Main!$C40,Main!$B$22:$B$33,0))+INDEX(Main!$H$22:$H$33,MATCH(Main!$D40,Main!$B$22:$B$33,0)))*Main!AB$56))*0.8</f>
        <v>0</v>
      </c>
      <c r="AE47" s="10">
        <f ca="1">IF(Main!$B$36="No results",0,IF(ISBLANK(Main!$B40),0,(INDEX(Main!$H$22:$H$33,MATCH(Main!$C40,Main!$B$22:$B$33,0))+INDEX(Main!$H$22:$H$33,MATCH(Main!$D40,Main!$B$22:$B$33,0)))*Main!AC$56))*0.8</f>
        <v>0</v>
      </c>
      <c r="AF47" s="10">
        <f ca="1">IF(Main!$B$36="No results",0,IF(ISBLANK(Main!$B40),0,(INDEX(Main!$H$22:$H$33,MATCH(Main!$C40,Main!$B$22:$B$33,0))+INDEX(Main!$H$22:$H$33,MATCH(Main!$D40,Main!$B$22:$B$33,0)))*Main!AD$56))*0.8</f>
        <v>0</v>
      </c>
      <c r="AG47" s="10">
        <f ca="1">IF(Main!$B$36="No results",0,IF(ISBLANK(Main!$B40),0,(INDEX(Main!$H$22:$H$33,MATCH(Main!$C40,Main!$B$22:$B$33,0))+INDEX(Main!$H$22:$H$33,MATCH(Main!$D40,Main!$B$22:$B$33,0)))*Main!AE$56))*0.8</f>
        <v>0</v>
      </c>
      <c r="AH47" s="10">
        <f ca="1">IF(Main!$B$36="No results",0,IF(ISBLANK(Main!$B40),0,(INDEX(Main!$H$22:$H$33,MATCH(Main!$C40,Main!$B$22:$B$33,0))+INDEX(Main!$H$22:$H$33,MATCH(Main!$D40,Main!$B$22:$B$33,0)))*Main!AF$56))*0.8</f>
        <v>0</v>
      </c>
      <c r="AI47" s="10">
        <f ca="1">IF(Main!$B$36="No results",0,IF(ISBLANK(Main!$B40),0,(INDEX(Main!$H$22:$H$33,MATCH(Main!$C40,Main!$B$22:$B$33,0))+INDEX(Main!$H$22:$H$33,MATCH(Main!$D40,Main!$B$22:$B$33,0)))*Main!AG$56))*0.8</f>
        <v>0</v>
      </c>
      <c r="AJ47" s="10">
        <f ca="1">IF(Main!$B$36="No results",0,IF(ISBLANK(Main!$B40),0,(INDEX(Main!$H$22:$H$33,MATCH(Main!$C40,Main!$B$22:$B$33,0))+INDEX(Main!$H$22:$H$33,MATCH(Main!$D40,Main!$B$22:$B$33,0)))*Main!AH$56))*0.8</f>
        <v>0</v>
      </c>
      <c r="AL47" s="10">
        <f ca="1">IF(Main!$B$36="No results",0,IF(ISBLANK(Main!$B40),0,(INDEX(Main!$K$22:$K$33,MATCH(Main!$C40,Main!$B$22:$B$33,0))+INDEX(Main!$K$22:$K$33,MATCH(Main!$D40,Main!$B$22:$B$33,0)))*Main!C$58))</f>
        <v>0</v>
      </c>
      <c r="AM47" s="10">
        <f ca="1">IF(Main!$B$36="No results",0,IF(ISBLANK(Main!$B40),0,(INDEX(Main!$K$22:$K$33,MATCH(Main!$C40,Main!$B$22:$B$33,0))+INDEX(Main!$K$22:$K$33,MATCH(Main!$D40,Main!$B$22:$B$33,0)))*Main!D$58))</f>
        <v>0</v>
      </c>
      <c r="AN47" s="10">
        <f ca="1">IF(Main!$B$36="No results",0,IF(ISBLANK(Main!$B40),0,(INDEX(Main!$K$22:$K$33,MATCH(Main!$C40,Main!$B$22:$B$33,0))+INDEX(Main!$K$22:$K$33,MATCH(Main!$D40,Main!$B$22:$B$33,0)))*Main!E$58))</f>
        <v>0</v>
      </c>
      <c r="AO47" s="10">
        <f ca="1">IF(Main!$B$36="No results",0,IF(ISBLANK(Main!$B40),0,(INDEX(Main!$K$22:$K$33,MATCH(Main!$C40,Main!$B$22:$B$33,0))+INDEX(Main!$K$22:$K$33,MATCH(Main!$D40,Main!$B$22:$B$33,0)))*Main!F$58))</f>
        <v>0</v>
      </c>
      <c r="AP47" s="10">
        <f ca="1">IF(Main!$B$36="No results",0,IF(ISBLANK(Main!$B40),0,(INDEX(Main!$K$22:$K$33,MATCH(Main!$C40,Main!$B$22:$B$33,0))+INDEX(Main!$K$22:$K$33,MATCH(Main!$D40,Main!$B$22:$B$33,0)))*Main!G$58))</f>
        <v>0</v>
      </c>
      <c r="AQ47" s="10">
        <f ca="1">IF(Main!$B$36="No results",0,IF(ISBLANK(Main!$B40),0,(INDEX(Main!$K$22:$K$33,MATCH(Main!$C40,Main!$B$22:$B$33,0))+INDEX(Main!$K$22:$K$33,MATCH(Main!$D40,Main!$B$22:$B$33,0)))*Main!H$58))</f>
        <v>0</v>
      </c>
      <c r="AR47" s="10">
        <f ca="1">IF(Main!$B$36="No results",0,IF(ISBLANK(Main!$B40),0,(INDEX(Main!$K$22:$K$33,MATCH(Main!$C40,Main!$B$22:$B$33,0))+INDEX(Main!$K$22:$K$33,MATCH(Main!$D40,Main!$B$22:$B$33,0)))*Main!I$58))</f>
        <v>0</v>
      </c>
      <c r="AS47" s="10">
        <f ca="1">IF(Main!$B$36="No results",0,IF(ISBLANK(Main!$B40),0,(INDEX(Main!$K$22:$K$33,MATCH(Main!$C40,Main!$B$22:$B$33,0))+INDEX(Main!$K$22:$K$33,MATCH(Main!$D40,Main!$B$22:$B$33,0)))*Main!J$58))</f>
        <v>0</v>
      </c>
      <c r="AT47" s="10">
        <f ca="1">IF(Main!$B$36="No results",0,IF(ISBLANK(Main!$B40),0,(INDEX(Main!$K$22:$K$33,MATCH(Main!$C40,Main!$B$22:$B$33,0))+INDEX(Main!$K$22:$K$33,MATCH(Main!$D40,Main!$B$22:$B$33,0)))*Main!K$58))</f>
        <v>0</v>
      </c>
      <c r="AU47" s="10">
        <f ca="1">IF(Main!$B$36="No results",0,IF(ISBLANK(Main!$B40),0,(INDEX(Main!$K$22:$K$33,MATCH(Main!$C40,Main!$B$22:$B$33,0))+INDEX(Main!$K$22:$K$33,MATCH(Main!$D40,Main!$B$22:$B$33,0)))*Main!L$58))</f>
        <v>0</v>
      </c>
      <c r="AV47" s="10">
        <f ca="1">IF(Main!$B$36="No results",0,IF(ISBLANK(Main!$B40),0,(INDEX(Main!$K$22:$K$33,MATCH(Main!$C40,Main!$B$22:$B$33,0))+INDEX(Main!$K$22:$K$33,MATCH(Main!$D40,Main!$B$22:$B$33,0)))*Main!M$58))</f>
        <v>0</v>
      </c>
      <c r="AW47" s="10">
        <f ca="1">IF(Main!$B$36="No results",0,IF(ISBLANK(Main!$B40),0,(INDEX(Main!$K$22:$K$33,MATCH(Main!$C40,Main!$B$22:$B$33,0))+INDEX(Main!$K$22:$K$33,MATCH(Main!$D40,Main!$B$22:$B$33,0)))*Main!N$58))</f>
        <v>0</v>
      </c>
      <c r="AX47" s="10">
        <f ca="1">IF(Main!$B$36="No results",0,IF(ISBLANK(Main!$B40),0,(INDEX(Main!$K$22:$K$33,MATCH(Main!$C40,Main!$B$22:$B$33,0))+INDEX(Main!$K$22:$K$33,MATCH(Main!$D40,Main!$B$22:$B$33,0)))*Main!O$58))</f>
        <v>0</v>
      </c>
      <c r="AY47" s="10">
        <f ca="1">IF(Main!$B$36="No results",0,IF(ISBLANK(Main!$B40),0,(INDEX(Main!$K$22:$K$33,MATCH(Main!$C40,Main!$B$22:$B$33,0))+INDEX(Main!$K$22:$K$33,MATCH(Main!$D40,Main!$B$22:$B$33,0)))*Main!P$58))</f>
        <v>0</v>
      </c>
      <c r="AZ47" s="10">
        <f ca="1">IF(Main!$B$36="No results",0,IF(ISBLANK(Main!$B40),0,(INDEX(Main!$K$22:$K$33,MATCH(Main!$C40,Main!$B$22:$B$33,0))+INDEX(Main!$K$22:$K$33,MATCH(Main!$D40,Main!$B$22:$B$33,0)))*Main!Q$58))</f>
        <v>0</v>
      </c>
      <c r="BA47" s="10">
        <f ca="1">IF(Main!$B$36="No results",0,IF(ISBLANK(Main!$B40),0,(INDEX(Main!$K$22:$K$33,MATCH(Main!$C40,Main!$B$22:$B$33,0))+INDEX(Main!$K$22:$K$33,MATCH(Main!$D40,Main!$B$22:$B$33,0)))*Main!R$58))</f>
        <v>0</v>
      </c>
      <c r="BB47" s="10">
        <f ca="1">IF(Main!$B$36="No results",0,IF(ISBLANK(Main!$B40),0,(INDEX(Main!$K$22:$K$33,MATCH(Main!$C40,Main!$B$22:$B$33,0))+INDEX(Main!$K$22:$K$33,MATCH(Main!$D40,Main!$B$22:$B$33,0)))*Main!S$58))</f>
        <v>0</v>
      </c>
      <c r="BC47" s="10">
        <f ca="1">IF(Main!$B$36="No results",0,IF(ISBLANK(Main!$B40),0,(INDEX(Main!$K$22:$K$33,MATCH(Main!$C40,Main!$B$22:$B$33,0))+INDEX(Main!$K$22:$K$33,MATCH(Main!$D40,Main!$B$22:$B$33,0)))*Main!T$58))</f>
        <v>0</v>
      </c>
      <c r="BD47" s="10">
        <f ca="1">IF(Main!$B$36="No results",0,IF(ISBLANK(Main!$B40),0,(INDEX(Main!$K$22:$K$33,MATCH(Main!$C40,Main!$B$22:$B$33,0))+INDEX(Main!$K$22:$K$33,MATCH(Main!$D40,Main!$B$22:$B$33,0)))*Main!U$58))</f>
        <v>0</v>
      </c>
      <c r="BE47" s="10">
        <f ca="1">IF(Main!$B$36="No results",0,IF(ISBLANK(Main!$B40),0,(INDEX(Main!$K$22:$K$33,MATCH(Main!$C40,Main!$B$22:$B$33,0))+INDEX(Main!$K$22:$K$33,MATCH(Main!$D40,Main!$B$22:$B$33,0)))*Main!V$58))</f>
        <v>0</v>
      </c>
      <c r="BF47" s="10">
        <f ca="1">IF(Main!$B$36="No results",0,IF(ISBLANK(Main!$B40),0,(INDEX(Main!$K$22:$K$33,MATCH(Main!$C40,Main!$B$22:$B$33,0))+INDEX(Main!$K$22:$K$33,MATCH(Main!$D40,Main!$B$22:$B$33,0)))*Main!W$58))</f>
        <v>0</v>
      </c>
      <c r="BG47" s="10">
        <f ca="1">IF(Main!$B$36="No results",0,IF(ISBLANK(Main!$B40),0,(INDEX(Main!$K$22:$K$33,MATCH(Main!$C40,Main!$B$22:$B$33,0))+INDEX(Main!$K$22:$K$33,MATCH(Main!$D40,Main!$B$22:$B$33,0)))*Main!X$58))</f>
        <v>0</v>
      </c>
      <c r="BH47" s="10">
        <f ca="1">IF(Main!$B$36="No results",0,IF(ISBLANK(Main!$B40),0,(INDEX(Main!$K$22:$K$33,MATCH(Main!$C40,Main!$B$22:$B$33,0))+INDEX(Main!$K$22:$K$33,MATCH(Main!$D40,Main!$B$22:$B$33,0)))*Main!Y$58))</f>
        <v>0</v>
      </c>
      <c r="BI47" s="10">
        <f ca="1">IF(Main!$B$36="No results",0,IF(ISBLANK(Main!$B40),0,(INDEX(Main!$K$22:$K$33,MATCH(Main!$C40,Main!$B$22:$B$33,0))+INDEX(Main!$K$22:$K$33,MATCH(Main!$D40,Main!$B$22:$B$33,0)))*Main!Z$58))</f>
        <v>0</v>
      </c>
      <c r="BJ47" s="10">
        <f ca="1">IF(Main!$B$36="No results",0,IF(ISBLANK(Main!$B40),0,(INDEX(Main!$K$22:$K$33,MATCH(Main!$C40,Main!$B$22:$B$33,0))+INDEX(Main!$K$22:$K$33,MATCH(Main!$D40,Main!$B$22:$B$33,0)))*Main!AA$58))</f>
        <v>0</v>
      </c>
      <c r="BK47" s="10">
        <f ca="1">IF(Main!$B$36="No results",0,IF(ISBLANK(Main!$B40),0,(INDEX(Main!$K$22:$K$33,MATCH(Main!$C40,Main!$B$22:$B$33,0))+INDEX(Main!$K$22:$K$33,MATCH(Main!$D40,Main!$B$22:$B$33,0)))*Main!AB$58))</f>
        <v>0</v>
      </c>
      <c r="BL47" s="10">
        <f ca="1">IF(Main!$B$36="No results",0,IF(ISBLANK(Main!$B40),0,(INDEX(Main!$K$22:$K$33,MATCH(Main!$C40,Main!$B$22:$B$33,0))+INDEX(Main!$K$22:$K$33,MATCH(Main!$D40,Main!$B$22:$B$33,0)))*Main!AC$58))</f>
        <v>0</v>
      </c>
      <c r="BM47" s="10">
        <f ca="1">IF(Main!$B$36="No results",0,IF(ISBLANK(Main!$B40),0,(INDEX(Main!$K$22:$K$33,MATCH(Main!$C40,Main!$B$22:$B$33,0))+INDEX(Main!$K$22:$K$33,MATCH(Main!$D40,Main!$B$22:$B$33,0)))*Main!AD$58))</f>
        <v>0</v>
      </c>
      <c r="BN47" s="10">
        <f ca="1">IF(Main!$B$36="No results",0,IF(ISBLANK(Main!$B40),0,(INDEX(Main!$K$22:$K$33,MATCH(Main!$C40,Main!$B$22:$B$33,0))+INDEX(Main!$K$22:$K$33,MATCH(Main!$D40,Main!$B$22:$B$33,0)))*Main!AE$58))</f>
        <v>0</v>
      </c>
      <c r="BO47" s="10">
        <f ca="1">IF(Main!$B$36="No results",0,IF(ISBLANK(Main!$B40),0,(INDEX(Main!$K$22:$K$33,MATCH(Main!$C40,Main!$B$22:$B$33,0))+INDEX(Main!$K$22:$K$33,MATCH(Main!$D40,Main!$B$22:$B$33,0)))*Main!AF$58))</f>
        <v>0</v>
      </c>
      <c r="BP47" s="10">
        <f ca="1">IF(Main!$B$36="No results",0,IF(ISBLANK(Main!$B40),0,(INDEX(Main!$K$22:$K$33,MATCH(Main!$C40,Main!$B$22:$B$33,0))+INDEX(Main!$K$22:$K$33,MATCH(Main!$D40,Main!$B$22:$B$33,0)))*Main!AG$58))</f>
        <v>0</v>
      </c>
      <c r="BQ47" s="10">
        <f ca="1">IF(Main!$B$36="No results",0,IF(ISBLANK(Main!$B40),0,(INDEX(Main!$K$22:$K$33,MATCH(Main!$C40,Main!$B$22:$B$33,0))+INDEX(Main!$K$22:$K$33,MATCH(Main!$D40,Main!$B$22:$B$33,0)))*Main!AH$58))</f>
        <v>0</v>
      </c>
    </row>
    <row r="48" spans="2:69" x14ac:dyDescent="0.2">
      <c r="B48" s="89">
        <v>6</v>
      </c>
      <c r="C48" s="89"/>
      <c r="D48" s="89"/>
      <c r="E48" s="10">
        <f ca="1">IF(Main!$B$36="No results",0,IF(ISBLANK(Main!$B41),0,(INDEX(Main!$H$22:$H$33,MATCH(Main!$C41,Main!$B$22:$B$33,0))+INDEX(Main!$H$22:$H$33,MATCH(Main!$D41,Main!$B$22:$B$33,0)))*Main!C$56))*0.8</f>
        <v>0</v>
      </c>
      <c r="F48" s="10">
        <f ca="1">IF(Main!$B$36="No results",0,IF(ISBLANK(Main!$B41),0,(INDEX(Main!$H$22:$H$33,MATCH(Main!$C41,Main!$B$22:$B$33,0))+INDEX(Main!$H$22:$H$33,MATCH(Main!$D41,Main!$B$22:$B$33,0)))*Main!D$56))*0.8</f>
        <v>0</v>
      </c>
      <c r="G48" s="10">
        <f ca="1">IF(Main!$B$36="No results",0,IF(ISBLANK(Main!$B41),0,(INDEX(Main!$H$22:$H$33,MATCH(Main!$C41,Main!$B$22:$B$33,0))+INDEX(Main!$H$22:$H$33,MATCH(Main!$D41,Main!$B$22:$B$33,0)))*Main!E$56))*0.8</f>
        <v>0</v>
      </c>
      <c r="H48" s="10">
        <f ca="1">IF(Main!$B$36="No results",0,IF(ISBLANK(Main!$B41),0,(INDEX(Main!$H$22:$H$33,MATCH(Main!$C41,Main!$B$22:$B$33,0))+INDEX(Main!$H$22:$H$33,MATCH(Main!$D41,Main!$B$22:$B$33,0)))*Main!F$56))*0.8</f>
        <v>0</v>
      </c>
      <c r="I48" s="10">
        <f ca="1">IF(Main!$B$36="No results",0,IF(ISBLANK(Main!$B41),0,(INDEX(Main!$H$22:$H$33,MATCH(Main!$C41,Main!$B$22:$B$33,0))+INDEX(Main!$H$22:$H$33,MATCH(Main!$D41,Main!$B$22:$B$33,0)))*Main!G$56))*0.8</f>
        <v>0</v>
      </c>
      <c r="J48" s="10">
        <f ca="1">IF(Main!$B$36="No results",0,IF(ISBLANK(Main!$B41),0,(INDEX(Main!$H$22:$H$33,MATCH(Main!$C41,Main!$B$22:$B$33,0))+INDEX(Main!$H$22:$H$33,MATCH(Main!$D41,Main!$B$22:$B$33,0)))*Main!H$56))*0.8</f>
        <v>0</v>
      </c>
      <c r="K48" s="10">
        <f ca="1">IF(Main!$B$36="No results",0,IF(ISBLANK(Main!$B41),0,(INDEX(Main!$H$22:$H$33,MATCH(Main!$C41,Main!$B$22:$B$33,0))+INDEX(Main!$H$22:$H$33,MATCH(Main!$D41,Main!$B$22:$B$33,0)))*Main!I$56))*0.8</f>
        <v>0</v>
      </c>
      <c r="L48" s="10">
        <f ca="1">IF(Main!$B$36="No results",0,IF(ISBLANK(Main!$B41),0,(INDEX(Main!$H$22:$H$33,MATCH(Main!$C41,Main!$B$22:$B$33,0))+INDEX(Main!$H$22:$H$33,MATCH(Main!$D41,Main!$B$22:$B$33,0)))*Main!J$56))*0.8</f>
        <v>0</v>
      </c>
      <c r="M48" s="10">
        <f ca="1">IF(Main!$B$36="No results",0,IF(ISBLANK(Main!$B41),0,(INDEX(Main!$H$22:$H$33,MATCH(Main!$C41,Main!$B$22:$B$33,0))+INDEX(Main!$H$22:$H$33,MATCH(Main!$D41,Main!$B$22:$B$33,0)))*Main!K$56))*0.8</f>
        <v>0</v>
      </c>
      <c r="N48" s="10">
        <f ca="1">IF(Main!$B$36="No results",0,IF(ISBLANK(Main!$B41),0,(INDEX(Main!$H$22:$H$33,MATCH(Main!$C41,Main!$B$22:$B$33,0))+INDEX(Main!$H$22:$H$33,MATCH(Main!$D41,Main!$B$22:$B$33,0)))*Main!L$56))*0.8</f>
        <v>0</v>
      </c>
      <c r="O48" s="10">
        <f ca="1">IF(Main!$B$36="No results",0,IF(ISBLANK(Main!$B41),0,(INDEX(Main!$H$22:$H$33,MATCH(Main!$C41,Main!$B$22:$B$33,0))+INDEX(Main!$H$22:$H$33,MATCH(Main!$D41,Main!$B$22:$B$33,0)))*Main!M$56))*0.8</f>
        <v>0</v>
      </c>
      <c r="P48" s="10">
        <f ca="1">IF(Main!$B$36="No results",0,IF(ISBLANK(Main!$B41),0,(INDEX(Main!$H$22:$H$33,MATCH(Main!$C41,Main!$B$22:$B$33,0))+INDEX(Main!$H$22:$H$33,MATCH(Main!$D41,Main!$B$22:$B$33,0)))*Main!N$56))*0.8</f>
        <v>0</v>
      </c>
      <c r="Q48" s="10">
        <f ca="1">IF(Main!$B$36="No results",0,IF(ISBLANK(Main!$B41),0,(INDEX(Main!$H$22:$H$33,MATCH(Main!$C41,Main!$B$22:$B$33,0))+INDEX(Main!$H$22:$H$33,MATCH(Main!$D41,Main!$B$22:$B$33,0)))*Main!O$56))*0.8</f>
        <v>0</v>
      </c>
      <c r="R48" s="10">
        <f ca="1">IF(Main!$B$36="No results",0,IF(ISBLANK(Main!$B41),0,(INDEX(Main!$H$22:$H$33,MATCH(Main!$C41,Main!$B$22:$B$33,0))+INDEX(Main!$H$22:$H$33,MATCH(Main!$D41,Main!$B$22:$B$33,0)))*Main!P$56))*0.8</f>
        <v>0</v>
      </c>
      <c r="S48" s="10">
        <f ca="1">IF(Main!$B$36="No results",0,IF(ISBLANK(Main!$B41),0,(INDEX(Main!$H$22:$H$33,MATCH(Main!$C41,Main!$B$22:$B$33,0))+INDEX(Main!$H$22:$H$33,MATCH(Main!$D41,Main!$B$22:$B$33,0)))*Main!Q$56))*0.8</f>
        <v>0</v>
      </c>
      <c r="T48" s="10">
        <f ca="1">IF(Main!$B$36="No results",0,IF(ISBLANK(Main!$B41),0,(INDEX(Main!$H$22:$H$33,MATCH(Main!$C41,Main!$B$22:$B$33,0))+INDEX(Main!$H$22:$H$33,MATCH(Main!$D41,Main!$B$22:$B$33,0)))*Main!R$56))*0.8</f>
        <v>0</v>
      </c>
      <c r="U48" s="10">
        <f ca="1">IF(Main!$B$36="No results",0,IF(ISBLANK(Main!$B41),0,(INDEX(Main!$H$22:$H$33,MATCH(Main!$C41,Main!$B$22:$B$33,0))+INDEX(Main!$H$22:$H$33,MATCH(Main!$D41,Main!$B$22:$B$33,0)))*Main!S$56))*0.8</f>
        <v>0</v>
      </c>
      <c r="V48" s="10">
        <f ca="1">IF(Main!$B$36="No results",0,IF(ISBLANK(Main!$B41),0,(INDEX(Main!$H$22:$H$33,MATCH(Main!$C41,Main!$B$22:$B$33,0))+INDEX(Main!$H$22:$H$33,MATCH(Main!$D41,Main!$B$22:$B$33,0)))*Main!T$56))*0.8</f>
        <v>0</v>
      </c>
      <c r="W48" s="10">
        <f ca="1">IF(Main!$B$36="No results",0,IF(ISBLANK(Main!$B41),0,(INDEX(Main!$H$22:$H$33,MATCH(Main!$C41,Main!$B$22:$B$33,0))+INDEX(Main!$H$22:$H$33,MATCH(Main!$D41,Main!$B$22:$B$33,0)))*Main!U$56))*0.8</f>
        <v>0</v>
      </c>
      <c r="X48" s="10">
        <f ca="1">IF(Main!$B$36="No results",0,IF(ISBLANK(Main!$B41),0,(INDEX(Main!$H$22:$H$33,MATCH(Main!$C41,Main!$B$22:$B$33,0))+INDEX(Main!$H$22:$H$33,MATCH(Main!$D41,Main!$B$22:$B$33,0)))*Main!V$56))*0.8</f>
        <v>0</v>
      </c>
      <c r="Y48" s="10">
        <f ca="1">IF(Main!$B$36="No results",0,IF(ISBLANK(Main!$B41),0,(INDEX(Main!$H$22:$H$33,MATCH(Main!$C41,Main!$B$22:$B$33,0))+INDEX(Main!$H$22:$H$33,MATCH(Main!$D41,Main!$B$22:$B$33,0)))*Main!W$56))*0.8</f>
        <v>0</v>
      </c>
      <c r="Z48" s="10">
        <f ca="1">IF(Main!$B$36="No results",0,IF(ISBLANK(Main!$B41),0,(INDEX(Main!$H$22:$H$33,MATCH(Main!$C41,Main!$B$22:$B$33,0))+INDEX(Main!$H$22:$H$33,MATCH(Main!$D41,Main!$B$22:$B$33,0)))*Main!X$56))*0.8</f>
        <v>0</v>
      </c>
      <c r="AA48" s="10">
        <f ca="1">IF(Main!$B$36="No results",0,IF(ISBLANK(Main!$B41),0,(INDEX(Main!$H$22:$H$33,MATCH(Main!$C41,Main!$B$22:$B$33,0))+INDEX(Main!$H$22:$H$33,MATCH(Main!$D41,Main!$B$22:$B$33,0)))*Main!Y$56))*0.8</f>
        <v>0</v>
      </c>
      <c r="AB48" s="10">
        <f ca="1">IF(Main!$B$36="No results",0,IF(ISBLANK(Main!$B41),0,(INDEX(Main!$H$22:$H$33,MATCH(Main!$C41,Main!$B$22:$B$33,0))+INDEX(Main!$H$22:$H$33,MATCH(Main!$D41,Main!$B$22:$B$33,0)))*Main!Z$56))*0.8</f>
        <v>0</v>
      </c>
      <c r="AC48" s="10">
        <f ca="1">IF(Main!$B$36="No results",0,IF(ISBLANK(Main!$B41),0,(INDEX(Main!$H$22:$H$33,MATCH(Main!$C41,Main!$B$22:$B$33,0))+INDEX(Main!$H$22:$H$33,MATCH(Main!$D41,Main!$B$22:$B$33,0)))*Main!AA$56))*0.8</f>
        <v>0</v>
      </c>
      <c r="AD48" s="10">
        <f ca="1">IF(Main!$B$36="No results",0,IF(ISBLANK(Main!$B41),0,(INDEX(Main!$H$22:$H$33,MATCH(Main!$C41,Main!$B$22:$B$33,0))+INDEX(Main!$H$22:$H$33,MATCH(Main!$D41,Main!$B$22:$B$33,0)))*Main!AB$56))*0.8</f>
        <v>0</v>
      </c>
      <c r="AE48" s="10">
        <f ca="1">IF(Main!$B$36="No results",0,IF(ISBLANK(Main!$B41),0,(INDEX(Main!$H$22:$H$33,MATCH(Main!$C41,Main!$B$22:$B$33,0))+INDEX(Main!$H$22:$H$33,MATCH(Main!$D41,Main!$B$22:$B$33,0)))*Main!AC$56))*0.8</f>
        <v>0</v>
      </c>
      <c r="AF48" s="10">
        <f ca="1">IF(Main!$B$36="No results",0,IF(ISBLANK(Main!$B41),0,(INDEX(Main!$H$22:$H$33,MATCH(Main!$C41,Main!$B$22:$B$33,0))+INDEX(Main!$H$22:$H$33,MATCH(Main!$D41,Main!$B$22:$B$33,0)))*Main!AD$56))*0.8</f>
        <v>0</v>
      </c>
      <c r="AG48" s="10">
        <f ca="1">IF(Main!$B$36="No results",0,IF(ISBLANK(Main!$B41),0,(INDEX(Main!$H$22:$H$33,MATCH(Main!$C41,Main!$B$22:$B$33,0))+INDEX(Main!$H$22:$H$33,MATCH(Main!$D41,Main!$B$22:$B$33,0)))*Main!AE$56))*0.8</f>
        <v>0</v>
      </c>
      <c r="AH48" s="10">
        <f ca="1">IF(Main!$B$36="No results",0,IF(ISBLANK(Main!$B41),0,(INDEX(Main!$H$22:$H$33,MATCH(Main!$C41,Main!$B$22:$B$33,0))+INDEX(Main!$H$22:$H$33,MATCH(Main!$D41,Main!$B$22:$B$33,0)))*Main!AF$56))*0.8</f>
        <v>0</v>
      </c>
      <c r="AI48" s="10">
        <f ca="1">IF(Main!$B$36="No results",0,IF(ISBLANK(Main!$B41),0,(INDEX(Main!$H$22:$H$33,MATCH(Main!$C41,Main!$B$22:$B$33,0))+INDEX(Main!$H$22:$H$33,MATCH(Main!$D41,Main!$B$22:$B$33,0)))*Main!AG$56))*0.8</f>
        <v>0</v>
      </c>
      <c r="AJ48" s="10">
        <f ca="1">IF(Main!$B$36="No results",0,IF(ISBLANK(Main!$B41),0,(INDEX(Main!$H$22:$H$33,MATCH(Main!$C41,Main!$B$22:$B$33,0))+INDEX(Main!$H$22:$H$33,MATCH(Main!$D41,Main!$B$22:$B$33,0)))*Main!AH$56))*0.8</f>
        <v>0</v>
      </c>
      <c r="AL48" s="10">
        <f ca="1">IF(Main!$B$36="No results",0,IF(ISBLANK(Main!$B41),0,(INDEX(Main!$K$22:$K$33,MATCH(Main!$C41,Main!$B$22:$B$33,0))+INDEX(Main!$K$22:$K$33,MATCH(Main!$D41,Main!$B$22:$B$33,0)))*Main!C$58))</f>
        <v>0</v>
      </c>
      <c r="AM48" s="10">
        <f ca="1">IF(Main!$B$36="No results",0,IF(ISBLANK(Main!$B41),0,(INDEX(Main!$K$22:$K$33,MATCH(Main!$C41,Main!$B$22:$B$33,0))+INDEX(Main!$K$22:$K$33,MATCH(Main!$D41,Main!$B$22:$B$33,0)))*Main!D$58))</f>
        <v>0</v>
      </c>
      <c r="AN48" s="10">
        <f ca="1">IF(Main!$B$36="No results",0,IF(ISBLANK(Main!$B41),0,(INDEX(Main!$K$22:$K$33,MATCH(Main!$C41,Main!$B$22:$B$33,0))+INDEX(Main!$K$22:$K$33,MATCH(Main!$D41,Main!$B$22:$B$33,0)))*Main!E$58))</f>
        <v>0</v>
      </c>
      <c r="AO48" s="10">
        <f ca="1">IF(Main!$B$36="No results",0,IF(ISBLANK(Main!$B41),0,(INDEX(Main!$K$22:$K$33,MATCH(Main!$C41,Main!$B$22:$B$33,0))+INDEX(Main!$K$22:$K$33,MATCH(Main!$D41,Main!$B$22:$B$33,0)))*Main!F$58))</f>
        <v>0</v>
      </c>
      <c r="AP48" s="10">
        <f ca="1">IF(Main!$B$36="No results",0,IF(ISBLANK(Main!$B41),0,(INDEX(Main!$K$22:$K$33,MATCH(Main!$C41,Main!$B$22:$B$33,0))+INDEX(Main!$K$22:$K$33,MATCH(Main!$D41,Main!$B$22:$B$33,0)))*Main!G$58))</f>
        <v>0</v>
      </c>
      <c r="AQ48" s="10">
        <f ca="1">IF(Main!$B$36="No results",0,IF(ISBLANK(Main!$B41),0,(INDEX(Main!$K$22:$K$33,MATCH(Main!$C41,Main!$B$22:$B$33,0))+INDEX(Main!$K$22:$K$33,MATCH(Main!$D41,Main!$B$22:$B$33,0)))*Main!H$58))</f>
        <v>0</v>
      </c>
      <c r="AR48" s="10">
        <f ca="1">IF(Main!$B$36="No results",0,IF(ISBLANK(Main!$B41),0,(INDEX(Main!$K$22:$K$33,MATCH(Main!$C41,Main!$B$22:$B$33,0))+INDEX(Main!$K$22:$K$33,MATCH(Main!$D41,Main!$B$22:$B$33,0)))*Main!I$58))</f>
        <v>0</v>
      </c>
      <c r="AS48" s="10">
        <f ca="1">IF(Main!$B$36="No results",0,IF(ISBLANK(Main!$B41),0,(INDEX(Main!$K$22:$K$33,MATCH(Main!$C41,Main!$B$22:$B$33,0))+INDEX(Main!$K$22:$K$33,MATCH(Main!$D41,Main!$B$22:$B$33,0)))*Main!J$58))</f>
        <v>0</v>
      </c>
      <c r="AT48" s="10">
        <f ca="1">IF(Main!$B$36="No results",0,IF(ISBLANK(Main!$B41),0,(INDEX(Main!$K$22:$K$33,MATCH(Main!$C41,Main!$B$22:$B$33,0))+INDEX(Main!$K$22:$K$33,MATCH(Main!$D41,Main!$B$22:$B$33,0)))*Main!K$58))</f>
        <v>0</v>
      </c>
      <c r="AU48" s="10">
        <f ca="1">IF(Main!$B$36="No results",0,IF(ISBLANK(Main!$B41),0,(INDEX(Main!$K$22:$K$33,MATCH(Main!$C41,Main!$B$22:$B$33,0))+INDEX(Main!$K$22:$K$33,MATCH(Main!$D41,Main!$B$22:$B$33,0)))*Main!L$58))</f>
        <v>0</v>
      </c>
      <c r="AV48" s="10">
        <f ca="1">IF(Main!$B$36="No results",0,IF(ISBLANK(Main!$B41),0,(INDEX(Main!$K$22:$K$33,MATCH(Main!$C41,Main!$B$22:$B$33,0))+INDEX(Main!$K$22:$K$33,MATCH(Main!$D41,Main!$B$22:$B$33,0)))*Main!M$58))</f>
        <v>0</v>
      </c>
      <c r="AW48" s="10">
        <f ca="1">IF(Main!$B$36="No results",0,IF(ISBLANK(Main!$B41),0,(INDEX(Main!$K$22:$K$33,MATCH(Main!$C41,Main!$B$22:$B$33,0))+INDEX(Main!$K$22:$K$33,MATCH(Main!$D41,Main!$B$22:$B$33,0)))*Main!N$58))</f>
        <v>0</v>
      </c>
      <c r="AX48" s="10">
        <f ca="1">IF(Main!$B$36="No results",0,IF(ISBLANK(Main!$B41),0,(INDEX(Main!$K$22:$K$33,MATCH(Main!$C41,Main!$B$22:$B$33,0))+INDEX(Main!$K$22:$K$33,MATCH(Main!$D41,Main!$B$22:$B$33,0)))*Main!O$58))</f>
        <v>0</v>
      </c>
      <c r="AY48" s="10">
        <f ca="1">IF(Main!$B$36="No results",0,IF(ISBLANK(Main!$B41),0,(INDEX(Main!$K$22:$K$33,MATCH(Main!$C41,Main!$B$22:$B$33,0))+INDEX(Main!$K$22:$K$33,MATCH(Main!$D41,Main!$B$22:$B$33,0)))*Main!P$58))</f>
        <v>0</v>
      </c>
      <c r="AZ48" s="10">
        <f ca="1">IF(Main!$B$36="No results",0,IF(ISBLANK(Main!$B41),0,(INDEX(Main!$K$22:$K$33,MATCH(Main!$C41,Main!$B$22:$B$33,0))+INDEX(Main!$K$22:$K$33,MATCH(Main!$D41,Main!$B$22:$B$33,0)))*Main!Q$58))</f>
        <v>0</v>
      </c>
      <c r="BA48" s="10">
        <f ca="1">IF(Main!$B$36="No results",0,IF(ISBLANK(Main!$B41),0,(INDEX(Main!$K$22:$K$33,MATCH(Main!$C41,Main!$B$22:$B$33,0))+INDEX(Main!$K$22:$K$33,MATCH(Main!$D41,Main!$B$22:$B$33,0)))*Main!R$58))</f>
        <v>0</v>
      </c>
      <c r="BB48" s="10">
        <f ca="1">IF(Main!$B$36="No results",0,IF(ISBLANK(Main!$B41),0,(INDEX(Main!$K$22:$K$33,MATCH(Main!$C41,Main!$B$22:$B$33,0))+INDEX(Main!$K$22:$K$33,MATCH(Main!$D41,Main!$B$22:$B$33,0)))*Main!S$58))</f>
        <v>0</v>
      </c>
      <c r="BC48" s="10">
        <f ca="1">IF(Main!$B$36="No results",0,IF(ISBLANK(Main!$B41),0,(INDEX(Main!$K$22:$K$33,MATCH(Main!$C41,Main!$B$22:$B$33,0))+INDEX(Main!$K$22:$K$33,MATCH(Main!$D41,Main!$B$22:$B$33,0)))*Main!T$58))</f>
        <v>0</v>
      </c>
      <c r="BD48" s="10">
        <f ca="1">IF(Main!$B$36="No results",0,IF(ISBLANK(Main!$B41),0,(INDEX(Main!$K$22:$K$33,MATCH(Main!$C41,Main!$B$22:$B$33,0))+INDEX(Main!$K$22:$K$33,MATCH(Main!$D41,Main!$B$22:$B$33,0)))*Main!U$58))</f>
        <v>0</v>
      </c>
      <c r="BE48" s="10">
        <f ca="1">IF(Main!$B$36="No results",0,IF(ISBLANK(Main!$B41),0,(INDEX(Main!$K$22:$K$33,MATCH(Main!$C41,Main!$B$22:$B$33,0))+INDEX(Main!$K$22:$K$33,MATCH(Main!$D41,Main!$B$22:$B$33,0)))*Main!V$58))</f>
        <v>0</v>
      </c>
      <c r="BF48" s="10">
        <f ca="1">IF(Main!$B$36="No results",0,IF(ISBLANK(Main!$B41),0,(INDEX(Main!$K$22:$K$33,MATCH(Main!$C41,Main!$B$22:$B$33,0))+INDEX(Main!$K$22:$K$33,MATCH(Main!$D41,Main!$B$22:$B$33,0)))*Main!W$58))</f>
        <v>0</v>
      </c>
      <c r="BG48" s="10">
        <f ca="1">IF(Main!$B$36="No results",0,IF(ISBLANK(Main!$B41),0,(INDEX(Main!$K$22:$K$33,MATCH(Main!$C41,Main!$B$22:$B$33,0))+INDEX(Main!$K$22:$K$33,MATCH(Main!$D41,Main!$B$22:$B$33,0)))*Main!X$58))</f>
        <v>0</v>
      </c>
      <c r="BH48" s="10">
        <f ca="1">IF(Main!$B$36="No results",0,IF(ISBLANK(Main!$B41),0,(INDEX(Main!$K$22:$K$33,MATCH(Main!$C41,Main!$B$22:$B$33,0))+INDEX(Main!$K$22:$K$33,MATCH(Main!$D41,Main!$B$22:$B$33,0)))*Main!Y$58))</f>
        <v>0</v>
      </c>
      <c r="BI48" s="10">
        <f ca="1">IF(Main!$B$36="No results",0,IF(ISBLANK(Main!$B41),0,(INDEX(Main!$K$22:$K$33,MATCH(Main!$C41,Main!$B$22:$B$33,0))+INDEX(Main!$K$22:$K$33,MATCH(Main!$D41,Main!$B$22:$B$33,0)))*Main!Z$58))</f>
        <v>0</v>
      </c>
      <c r="BJ48" s="10">
        <f ca="1">IF(Main!$B$36="No results",0,IF(ISBLANK(Main!$B41),0,(INDEX(Main!$K$22:$K$33,MATCH(Main!$C41,Main!$B$22:$B$33,0))+INDEX(Main!$K$22:$K$33,MATCH(Main!$D41,Main!$B$22:$B$33,0)))*Main!AA$58))</f>
        <v>0</v>
      </c>
      <c r="BK48" s="10">
        <f ca="1">IF(Main!$B$36="No results",0,IF(ISBLANK(Main!$B41),0,(INDEX(Main!$K$22:$K$33,MATCH(Main!$C41,Main!$B$22:$B$33,0))+INDEX(Main!$K$22:$K$33,MATCH(Main!$D41,Main!$B$22:$B$33,0)))*Main!AB$58))</f>
        <v>0</v>
      </c>
      <c r="BL48" s="10">
        <f ca="1">IF(Main!$B$36="No results",0,IF(ISBLANK(Main!$B41),0,(INDEX(Main!$K$22:$K$33,MATCH(Main!$C41,Main!$B$22:$B$33,0))+INDEX(Main!$K$22:$K$33,MATCH(Main!$D41,Main!$B$22:$B$33,0)))*Main!AC$58))</f>
        <v>0</v>
      </c>
      <c r="BM48" s="10">
        <f ca="1">IF(Main!$B$36="No results",0,IF(ISBLANK(Main!$B41),0,(INDEX(Main!$K$22:$K$33,MATCH(Main!$C41,Main!$B$22:$B$33,0))+INDEX(Main!$K$22:$K$33,MATCH(Main!$D41,Main!$B$22:$B$33,0)))*Main!AD$58))</f>
        <v>0</v>
      </c>
      <c r="BN48" s="10">
        <f ca="1">IF(Main!$B$36="No results",0,IF(ISBLANK(Main!$B41),0,(INDEX(Main!$K$22:$K$33,MATCH(Main!$C41,Main!$B$22:$B$33,0))+INDEX(Main!$K$22:$K$33,MATCH(Main!$D41,Main!$B$22:$B$33,0)))*Main!AE$58))</f>
        <v>0</v>
      </c>
      <c r="BO48" s="10">
        <f ca="1">IF(Main!$B$36="No results",0,IF(ISBLANK(Main!$B41),0,(INDEX(Main!$K$22:$K$33,MATCH(Main!$C41,Main!$B$22:$B$33,0))+INDEX(Main!$K$22:$K$33,MATCH(Main!$D41,Main!$B$22:$B$33,0)))*Main!AF$58))</f>
        <v>0</v>
      </c>
      <c r="BP48" s="10">
        <f ca="1">IF(Main!$B$36="No results",0,IF(ISBLANK(Main!$B41),0,(INDEX(Main!$K$22:$K$33,MATCH(Main!$C41,Main!$B$22:$B$33,0))+INDEX(Main!$K$22:$K$33,MATCH(Main!$D41,Main!$B$22:$B$33,0)))*Main!AG$58))</f>
        <v>0</v>
      </c>
      <c r="BQ48" s="10">
        <f ca="1">IF(Main!$B$36="No results",0,IF(ISBLANK(Main!$B41),0,(INDEX(Main!$K$22:$K$33,MATCH(Main!$C41,Main!$B$22:$B$33,0))+INDEX(Main!$K$22:$K$33,MATCH(Main!$D41,Main!$B$22:$B$33,0)))*Main!AH$58))</f>
        <v>0</v>
      </c>
    </row>
    <row r="49" spans="2:74" x14ac:dyDescent="0.2">
      <c r="B49" s="89">
        <v>7</v>
      </c>
      <c r="C49" s="89"/>
      <c r="D49" s="89"/>
      <c r="E49" s="10">
        <f ca="1">IF(Main!$B$36="No results",0,IF(ISBLANK(Main!$B42),0,(INDEX(Main!$H$22:$H$33,MATCH(Main!$C42,Main!$B$22:$B$33,0))+INDEX(Main!$H$22:$H$33,MATCH(Main!$D42,Main!$B$22:$B$33,0)))*Main!C$56))*0.8</f>
        <v>0</v>
      </c>
      <c r="F49" s="10">
        <f ca="1">IF(Main!$B$36="No results",0,IF(ISBLANK(Main!$B42),0,(INDEX(Main!$H$22:$H$33,MATCH(Main!$C42,Main!$B$22:$B$33,0))+INDEX(Main!$H$22:$H$33,MATCH(Main!$D42,Main!$B$22:$B$33,0)))*Main!D$56))*0.8</f>
        <v>0</v>
      </c>
      <c r="G49" s="10">
        <f ca="1">IF(Main!$B$36="No results",0,IF(ISBLANK(Main!$B42),0,(INDEX(Main!$H$22:$H$33,MATCH(Main!$C42,Main!$B$22:$B$33,0))+INDEX(Main!$H$22:$H$33,MATCH(Main!$D42,Main!$B$22:$B$33,0)))*Main!E$56))*0.8</f>
        <v>0</v>
      </c>
      <c r="H49" s="10">
        <f ca="1">IF(Main!$B$36="No results",0,IF(ISBLANK(Main!$B42),0,(INDEX(Main!$H$22:$H$33,MATCH(Main!$C42,Main!$B$22:$B$33,0))+INDEX(Main!$H$22:$H$33,MATCH(Main!$D42,Main!$B$22:$B$33,0)))*Main!F$56))*0.8</f>
        <v>0</v>
      </c>
      <c r="I49" s="10">
        <f ca="1">IF(Main!$B$36="No results",0,IF(ISBLANK(Main!$B42),0,(INDEX(Main!$H$22:$H$33,MATCH(Main!$C42,Main!$B$22:$B$33,0))+INDEX(Main!$H$22:$H$33,MATCH(Main!$D42,Main!$B$22:$B$33,0)))*Main!G$56))*0.8</f>
        <v>0</v>
      </c>
      <c r="J49" s="10">
        <f ca="1">IF(Main!$B$36="No results",0,IF(ISBLANK(Main!$B42),0,(INDEX(Main!$H$22:$H$33,MATCH(Main!$C42,Main!$B$22:$B$33,0))+INDEX(Main!$H$22:$H$33,MATCH(Main!$D42,Main!$B$22:$B$33,0)))*Main!H$56))*0.8</f>
        <v>0</v>
      </c>
      <c r="K49" s="10">
        <f ca="1">IF(Main!$B$36="No results",0,IF(ISBLANK(Main!$B42),0,(INDEX(Main!$H$22:$H$33,MATCH(Main!$C42,Main!$B$22:$B$33,0))+INDEX(Main!$H$22:$H$33,MATCH(Main!$D42,Main!$B$22:$B$33,0)))*Main!I$56))*0.8</f>
        <v>0</v>
      </c>
      <c r="L49" s="10">
        <f ca="1">IF(Main!$B$36="No results",0,IF(ISBLANK(Main!$B42),0,(INDEX(Main!$H$22:$H$33,MATCH(Main!$C42,Main!$B$22:$B$33,0))+INDEX(Main!$H$22:$H$33,MATCH(Main!$D42,Main!$B$22:$B$33,0)))*Main!J$56))*0.8</f>
        <v>0</v>
      </c>
      <c r="M49" s="10">
        <f ca="1">IF(Main!$B$36="No results",0,IF(ISBLANK(Main!$B42),0,(INDEX(Main!$H$22:$H$33,MATCH(Main!$C42,Main!$B$22:$B$33,0))+INDEX(Main!$H$22:$H$33,MATCH(Main!$D42,Main!$B$22:$B$33,0)))*Main!K$56))*0.8</f>
        <v>0</v>
      </c>
      <c r="N49" s="10">
        <f ca="1">IF(Main!$B$36="No results",0,IF(ISBLANK(Main!$B42),0,(INDEX(Main!$H$22:$H$33,MATCH(Main!$C42,Main!$B$22:$B$33,0))+INDEX(Main!$H$22:$H$33,MATCH(Main!$D42,Main!$B$22:$B$33,0)))*Main!L$56))*0.8</f>
        <v>0</v>
      </c>
      <c r="O49" s="10">
        <f ca="1">IF(Main!$B$36="No results",0,IF(ISBLANK(Main!$B42),0,(INDEX(Main!$H$22:$H$33,MATCH(Main!$C42,Main!$B$22:$B$33,0))+INDEX(Main!$H$22:$H$33,MATCH(Main!$D42,Main!$B$22:$B$33,0)))*Main!M$56))*0.8</f>
        <v>0</v>
      </c>
      <c r="P49" s="10">
        <f ca="1">IF(Main!$B$36="No results",0,IF(ISBLANK(Main!$B42),0,(INDEX(Main!$H$22:$H$33,MATCH(Main!$C42,Main!$B$22:$B$33,0))+INDEX(Main!$H$22:$H$33,MATCH(Main!$D42,Main!$B$22:$B$33,0)))*Main!N$56))*0.8</f>
        <v>0</v>
      </c>
      <c r="Q49" s="10">
        <f ca="1">IF(Main!$B$36="No results",0,IF(ISBLANK(Main!$B42),0,(INDEX(Main!$H$22:$H$33,MATCH(Main!$C42,Main!$B$22:$B$33,0))+INDEX(Main!$H$22:$H$33,MATCH(Main!$D42,Main!$B$22:$B$33,0)))*Main!O$56))*0.8</f>
        <v>0</v>
      </c>
      <c r="R49" s="10">
        <f ca="1">IF(Main!$B$36="No results",0,IF(ISBLANK(Main!$B42),0,(INDEX(Main!$H$22:$H$33,MATCH(Main!$C42,Main!$B$22:$B$33,0))+INDEX(Main!$H$22:$H$33,MATCH(Main!$D42,Main!$B$22:$B$33,0)))*Main!P$56))*0.8</f>
        <v>0</v>
      </c>
      <c r="S49" s="10">
        <f ca="1">IF(Main!$B$36="No results",0,IF(ISBLANK(Main!$B42),0,(INDEX(Main!$H$22:$H$33,MATCH(Main!$C42,Main!$B$22:$B$33,0))+INDEX(Main!$H$22:$H$33,MATCH(Main!$D42,Main!$B$22:$B$33,0)))*Main!Q$56))*0.8</f>
        <v>0</v>
      </c>
      <c r="T49" s="10">
        <f ca="1">IF(Main!$B$36="No results",0,IF(ISBLANK(Main!$B42),0,(INDEX(Main!$H$22:$H$33,MATCH(Main!$C42,Main!$B$22:$B$33,0))+INDEX(Main!$H$22:$H$33,MATCH(Main!$D42,Main!$B$22:$B$33,0)))*Main!R$56))*0.8</f>
        <v>0</v>
      </c>
      <c r="U49" s="10">
        <f ca="1">IF(Main!$B$36="No results",0,IF(ISBLANK(Main!$B42),0,(INDEX(Main!$H$22:$H$33,MATCH(Main!$C42,Main!$B$22:$B$33,0))+INDEX(Main!$H$22:$H$33,MATCH(Main!$D42,Main!$B$22:$B$33,0)))*Main!S$56))*0.8</f>
        <v>0</v>
      </c>
      <c r="V49" s="10">
        <f ca="1">IF(Main!$B$36="No results",0,IF(ISBLANK(Main!$B42),0,(INDEX(Main!$H$22:$H$33,MATCH(Main!$C42,Main!$B$22:$B$33,0))+INDEX(Main!$H$22:$H$33,MATCH(Main!$D42,Main!$B$22:$B$33,0)))*Main!T$56))*0.8</f>
        <v>0</v>
      </c>
      <c r="W49" s="10">
        <f ca="1">IF(Main!$B$36="No results",0,IF(ISBLANK(Main!$B42),0,(INDEX(Main!$H$22:$H$33,MATCH(Main!$C42,Main!$B$22:$B$33,0))+INDEX(Main!$H$22:$H$33,MATCH(Main!$D42,Main!$B$22:$B$33,0)))*Main!U$56))*0.8</f>
        <v>0</v>
      </c>
      <c r="X49" s="10">
        <f ca="1">IF(Main!$B$36="No results",0,IF(ISBLANK(Main!$B42),0,(INDEX(Main!$H$22:$H$33,MATCH(Main!$C42,Main!$B$22:$B$33,0))+INDEX(Main!$H$22:$H$33,MATCH(Main!$D42,Main!$B$22:$B$33,0)))*Main!V$56))*0.8</f>
        <v>0</v>
      </c>
      <c r="Y49" s="10">
        <f ca="1">IF(Main!$B$36="No results",0,IF(ISBLANK(Main!$B42),0,(INDEX(Main!$H$22:$H$33,MATCH(Main!$C42,Main!$B$22:$B$33,0))+INDEX(Main!$H$22:$H$33,MATCH(Main!$D42,Main!$B$22:$B$33,0)))*Main!W$56))*0.8</f>
        <v>0</v>
      </c>
      <c r="Z49" s="10">
        <f ca="1">IF(Main!$B$36="No results",0,IF(ISBLANK(Main!$B42),0,(INDEX(Main!$H$22:$H$33,MATCH(Main!$C42,Main!$B$22:$B$33,0))+INDEX(Main!$H$22:$H$33,MATCH(Main!$D42,Main!$B$22:$B$33,0)))*Main!X$56))*0.8</f>
        <v>0</v>
      </c>
      <c r="AA49" s="10">
        <f ca="1">IF(Main!$B$36="No results",0,IF(ISBLANK(Main!$B42),0,(INDEX(Main!$H$22:$H$33,MATCH(Main!$C42,Main!$B$22:$B$33,0))+INDEX(Main!$H$22:$H$33,MATCH(Main!$D42,Main!$B$22:$B$33,0)))*Main!Y$56))*0.8</f>
        <v>0</v>
      </c>
      <c r="AB49" s="10">
        <f ca="1">IF(Main!$B$36="No results",0,IF(ISBLANK(Main!$B42),0,(INDEX(Main!$H$22:$H$33,MATCH(Main!$C42,Main!$B$22:$B$33,0))+INDEX(Main!$H$22:$H$33,MATCH(Main!$D42,Main!$B$22:$B$33,0)))*Main!Z$56))*0.8</f>
        <v>0</v>
      </c>
      <c r="AC49" s="10">
        <f ca="1">IF(Main!$B$36="No results",0,IF(ISBLANK(Main!$B42),0,(INDEX(Main!$H$22:$H$33,MATCH(Main!$C42,Main!$B$22:$B$33,0))+INDEX(Main!$H$22:$H$33,MATCH(Main!$D42,Main!$B$22:$B$33,0)))*Main!AA$56))*0.8</f>
        <v>0</v>
      </c>
      <c r="AD49" s="10">
        <f ca="1">IF(Main!$B$36="No results",0,IF(ISBLANK(Main!$B42),0,(INDEX(Main!$H$22:$H$33,MATCH(Main!$C42,Main!$B$22:$B$33,0))+INDEX(Main!$H$22:$H$33,MATCH(Main!$D42,Main!$B$22:$B$33,0)))*Main!AB$56))*0.8</f>
        <v>0</v>
      </c>
      <c r="AE49" s="10">
        <f ca="1">IF(Main!$B$36="No results",0,IF(ISBLANK(Main!$B42),0,(INDEX(Main!$H$22:$H$33,MATCH(Main!$C42,Main!$B$22:$B$33,0))+INDEX(Main!$H$22:$H$33,MATCH(Main!$D42,Main!$B$22:$B$33,0)))*Main!AC$56))*0.8</f>
        <v>0</v>
      </c>
      <c r="AF49" s="10">
        <f ca="1">IF(Main!$B$36="No results",0,IF(ISBLANK(Main!$B42),0,(INDEX(Main!$H$22:$H$33,MATCH(Main!$C42,Main!$B$22:$B$33,0))+INDEX(Main!$H$22:$H$33,MATCH(Main!$D42,Main!$B$22:$B$33,0)))*Main!AD$56))*0.8</f>
        <v>0</v>
      </c>
      <c r="AG49" s="10">
        <f ca="1">IF(Main!$B$36="No results",0,IF(ISBLANK(Main!$B42),0,(INDEX(Main!$H$22:$H$33,MATCH(Main!$C42,Main!$B$22:$B$33,0))+INDEX(Main!$H$22:$H$33,MATCH(Main!$D42,Main!$B$22:$B$33,0)))*Main!AE$56))*0.8</f>
        <v>0</v>
      </c>
      <c r="AH49" s="10">
        <f ca="1">IF(Main!$B$36="No results",0,IF(ISBLANK(Main!$B42),0,(INDEX(Main!$H$22:$H$33,MATCH(Main!$C42,Main!$B$22:$B$33,0))+INDEX(Main!$H$22:$H$33,MATCH(Main!$D42,Main!$B$22:$B$33,0)))*Main!AF$56))*0.8</f>
        <v>0</v>
      </c>
      <c r="AI49" s="10">
        <f ca="1">IF(Main!$B$36="No results",0,IF(ISBLANK(Main!$B42),0,(INDEX(Main!$H$22:$H$33,MATCH(Main!$C42,Main!$B$22:$B$33,0))+INDEX(Main!$H$22:$H$33,MATCH(Main!$D42,Main!$B$22:$B$33,0)))*Main!AG$56))*0.8</f>
        <v>0</v>
      </c>
      <c r="AJ49" s="10">
        <f ca="1">IF(Main!$B$36="No results",0,IF(ISBLANK(Main!$B42),0,(INDEX(Main!$H$22:$H$33,MATCH(Main!$C42,Main!$B$22:$B$33,0))+INDEX(Main!$H$22:$H$33,MATCH(Main!$D42,Main!$B$22:$B$33,0)))*Main!AH$56))*0.8</f>
        <v>0</v>
      </c>
      <c r="AL49" s="10">
        <f ca="1">IF(Main!$B$36="No results",0,IF(ISBLANK(Main!$B42),0,(INDEX(Main!$K$22:$K$33,MATCH(Main!$C42,Main!$B$22:$B$33,0))+INDEX(Main!$K$22:$K$33,MATCH(Main!$D42,Main!$B$22:$B$33,0)))*Main!C$58))</f>
        <v>0</v>
      </c>
      <c r="AM49" s="10">
        <f ca="1">IF(Main!$B$36="No results",0,IF(ISBLANK(Main!$B42),0,(INDEX(Main!$K$22:$K$33,MATCH(Main!$C42,Main!$B$22:$B$33,0))+INDEX(Main!$K$22:$K$33,MATCH(Main!$D42,Main!$B$22:$B$33,0)))*Main!D$58))</f>
        <v>0</v>
      </c>
      <c r="AN49" s="10">
        <f ca="1">IF(Main!$B$36="No results",0,IF(ISBLANK(Main!$B42),0,(INDEX(Main!$K$22:$K$33,MATCH(Main!$C42,Main!$B$22:$B$33,0))+INDEX(Main!$K$22:$K$33,MATCH(Main!$D42,Main!$B$22:$B$33,0)))*Main!E$58))</f>
        <v>0</v>
      </c>
      <c r="AO49" s="10">
        <f ca="1">IF(Main!$B$36="No results",0,IF(ISBLANK(Main!$B42),0,(INDEX(Main!$K$22:$K$33,MATCH(Main!$C42,Main!$B$22:$B$33,0))+INDEX(Main!$K$22:$K$33,MATCH(Main!$D42,Main!$B$22:$B$33,0)))*Main!F$58))</f>
        <v>0</v>
      </c>
      <c r="AP49" s="10">
        <f ca="1">IF(Main!$B$36="No results",0,IF(ISBLANK(Main!$B42),0,(INDEX(Main!$K$22:$K$33,MATCH(Main!$C42,Main!$B$22:$B$33,0))+INDEX(Main!$K$22:$K$33,MATCH(Main!$D42,Main!$B$22:$B$33,0)))*Main!G$58))</f>
        <v>0</v>
      </c>
      <c r="AQ49" s="10">
        <f ca="1">IF(Main!$B$36="No results",0,IF(ISBLANK(Main!$B42),0,(INDEX(Main!$K$22:$K$33,MATCH(Main!$C42,Main!$B$22:$B$33,0))+INDEX(Main!$K$22:$K$33,MATCH(Main!$D42,Main!$B$22:$B$33,0)))*Main!H$58))</f>
        <v>0</v>
      </c>
      <c r="AR49" s="10">
        <f ca="1">IF(Main!$B$36="No results",0,IF(ISBLANK(Main!$B42),0,(INDEX(Main!$K$22:$K$33,MATCH(Main!$C42,Main!$B$22:$B$33,0))+INDEX(Main!$K$22:$K$33,MATCH(Main!$D42,Main!$B$22:$B$33,0)))*Main!I$58))</f>
        <v>0</v>
      </c>
      <c r="AS49" s="10">
        <f ca="1">IF(Main!$B$36="No results",0,IF(ISBLANK(Main!$B42),0,(INDEX(Main!$K$22:$K$33,MATCH(Main!$C42,Main!$B$22:$B$33,0))+INDEX(Main!$K$22:$K$33,MATCH(Main!$D42,Main!$B$22:$B$33,0)))*Main!J$58))</f>
        <v>0</v>
      </c>
      <c r="AT49" s="10">
        <f ca="1">IF(Main!$B$36="No results",0,IF(ISBLANK(Main!$B42),0,(INDEX(Main!$K$22:$K$33,MATCH(Main!$C42,Main!$B$22:$B$33,0))+INDEX(Main!$K$22:$K$33,MATCH(Main!$D42,Main!$B$22:$B$33,0)))*Main!K$58))</f>
        <v>0</v>
      </c>
      <c r="AU49" s="10">
        <f ca="1">IF(Main!$B$36="No results",0,IF(ISBLANK(Main!$B42),0,(INDEX(Main!$K$22:$K$33,MATCH(Main!$C42,Main!$B$22:$B$33,0))+INDEX(Main!$K$22:$K$33,MATCH(Main!$D42,Main!$B$22:$B$33,0)))*Main!L$58))</f>
        <v>0</v>
      </c>
      <c r="AV49" s="10">
        <f ca="1">IF(Main!$B$36="No results",0,IF(ISBLANK(Main!$B42),0,(INDEX(Main!$K$22:$K$33,MATCH(Main!$C42,Main!$B$22:$B$33,0))+INDEX(Main!$K$22:$K$33,MATCH(Main!$D42,Main!$B$22:$B$33,0)))*Main!M$58))</f>
        <v>0</v>
      </c>
      <c r="AW49" s="10">
        <f ca="1">IF(Main!$B$36="No results",0,IF(ISBLANK(Main!$B42),0,(INDEX(Main!$K$22:$K$33,MATCH(Main!$C42,Main!$B$22:$B$33,0))+INDEX(Main!$K$22:$K$33,MATCH(Main!$D42,Main!$B$22:$B$33,0)))*Main!N$58))</f>
        <v>0</v>
      </c>
      <c r="AX49" s="10">
        <f ca="1">IF(Main!$B$36="No results",0,IF(ISBLANK(Main!$B42),0,(INDEX(Main!$K$22:$K$33,MATCH(Main!$C42,Main!$B$22:$B$33,0))+INDEX(Main!$K$22:$K$33,MATCH(Main!$D42,Main!$B$22:$B$33,0)))*Main!O$58))</f>
        <v>0</v>
      </c>
      <c r="AY49" s="10">
        <f ca="1">IF(Main!$B$36="No results",0,IF(ISBLANK(Main!$B42),0,(INDEX(Main!$K$22:$K$33,MATCH(Main!$C42,Main!$B$22:$B$33,0))+INDEX(Main!$K$22:$K$33,MATCH(Main!$D42,Main!$B$22:$B$33,0)))*Main!P$58))</f>
        <v>0</v>
      </c>
      <c r="AZ49" s="10">
        <f ca="1">IF(Main!$B$36="No results",0,IF(ISBLANK(Main!$B42),0,(INDEX(Main!$K$22:$K$33,MATCH(Main!$C42,Main!$B$22:$B$33,0))+INDEX(Main!$K$22:$K$33,MATCH(Main!$D42,Main!$B$22:$B$33,0)))*Main!Q$58))</f>
        <v>0</v>
      </c>
      <c r="BA49" s="10">
        <f ca="1">IF(Main!$B$36="No results",0,IF(ISBLANK(Main!$B42),0,(INDEX(Main!$K$22:$K$33,MATCH(Main!$C42,Main!$B$22:$B$33,0))+INDEX(Main!$K$22:$K$33,MATCH(Main!$D42,Main!$B$22:$B$33,0)))*Main!R$58))</f>
        <v>0</v>
      </c>
      <c r="BB49" s="10">
        <f ca="1">IF(Main!$B$36="No results",0,IF(ISBLANK(Main!$B42),0,(INDEX(Main!$K$22:$K$33,MATCH(Main!$C42,Main!$B$22:$B$33,0))+INDEX(Main!$K$22:$K$33,MATCH(Main!$D42,Main!$B$22:$B$33,0)))*Main!S$58))</f>
        <v>0</v>
      </c>
      <c r="BC49" s="10">
        <f ca="1">IF(Main!$B$36="No results",0,IF(ISBLANK(Main!$B42),0,(INDEX(Main!$K$22:$K$33,MATCH(Main!$C42,Main!$B$22:$B$33,0))+INDEX(Main!$K$22:$K$33,MATCH(Main!$D42,Main!$B$22:$B$33,0)))*Main!T$58))</f>
        <v>0</v>
      </c>
      <c r="BD49" s="10">
        <f ca="1">IF(Main!$B$36="No results",0,IF(ISBLANK(Main!$B42),0,(INDEX(Main!$K$22:$K$33,MATCH(Main!$C42,Main!$B$22:$B$33,0))+INDEX(Main!$K$22:$K$33,MATCH(Main!$D42,Main!$B$22:$B$33,0)))*Main!U$58))</f>
        <v>0</v>
      </c>
      <c r="BE49" s="10">
        <f ca="1">IF(Main!$B$36="No results",0,IF(ISBLANK(Main!$B42),0,(INDEX(Main!$K$22:$K$33,MATCH(Main!$C42,Main!$B$22:$B$33,0))+INDEX(Main!$K$22:$K$33,MATCH(Main!$D42,Main!$B$22:$B$33,0)))*Main!V$58))</f>
        <v>0</v>
      </c>
      <c r="BF49" s="10">
        <f ca="1">IF(Main!$B$36="No results",0,IF(ISBLANK(Main!$B42),0,(INDEX(Main!$K$22:$K$33,MATCH(Main!$C42,Main!$B$22:$B$33,0))+INDEX(Main!$K$22:$K$33,MATCH(Main!$D42,Main!$B$22:$B$33,0)))*Main!W$58))</f>
        <v>0</v>
      </c>
      <c r="BG49" s="10">
        <f ca="1">IF(Main!$B$36="No results",0,IF(ISBLANK(Main!$B42),0,(INDEX(Main!$K$22:$K$33,MATCH(Main!$C42,Main!$B$22:$B$33,0))+INDEX(Main!$K$22:$K$33,MATCH(Main!$D42,Main!$B$22:$B$33,0)))*Main!X$58))</f>
        <v>0</v>
      </c>
      <c r="BH49" s="10">
        <f ca="1">IF(Main!$B$36="No results",0,IF(ISBLANK(Main!$B42),0,(INDEX(Main!$K$22:$K$33,MATCH(Main!$C42,Main!$B$22:$B$33,0))+INDEX(Main!$K$22:$K$33,MATCH(Main!$D42,Main!$B$22:$B$33,0)))*Main!Y$58))</f>
        <v>0</v>
      </c>
      <c r="BI49" s="10">
        <f ca="1">IF(Main!$B$36="No results",0,IF(ISBLANK(Main!$B42),0,(INDEX(Main!$K$22:$K$33,MATCH(Main!$C42,Main!$B$22:$B$33,0))+INDEX(Main!$K$22:$K$33,MATCH(Main!$D42,Main!$B$22:$B$33,0)))*Main!Z$58))</f>
        <v>0</v>
      </c>
      <c r="BJ49" s="10">
        <f ca="1">IF(Main!$B$36="No results",0,IF(ISBLANK(Main!$B42),0,(INDEX(Main!$K$22:$K$33,MATCH(Main!$C42,Main!$B$22:$B$33,0))+INDEX(Main!$K$22:$K$33,MATCH(Main!$D42,Main!$B$22:$B$33,0)))*Main!AA$58))</f>
        <v>0</v>
      </c>
      <c r="BK49" s="10">
        <f ca="1">IF(Main!$B$36="No results",0,IF(ISBLANK(Main!$B42),0,(INDEX(Main!$K$22:$K$33,MATCH(Main!$C42,Main!$B$22:$B$33,0))+INDEX(Main!$K$22:$K$33,MATCH(Main!$D42,Main!$B$22:$B$33,0)))*Main!AB$58))</f>
        <v>0</v>
      </c>
      <c r="BL49" s="10">
        <f ca="1">IF(Main!$B$36="No results",0,IF(ISBLANK(Main!$B42),0,(INDEX(Main!$K$22:$K$33,MATCH(Main!$C42,Main!$B$22:$B$33,0))+INDEX(Main!$K$22:$K$33,MATCH(Main!$D42,Main!$B$22:$B$33,0)))*Main!AC$58))</f>
        <v>0</v>
      </c>
      <c r="BM49" s="10">
        <f ca="1">IF(Main!$B$36="No results",0,IF(ISBLANK(Main!$B42),0,(INDEX(Main!$K$22:$K$33,MATCH(Main!$C42,Main!$B$22:$B$33,0))+INDEX(Main!$K$22:$K$33,MATCH(Main!$D42,Main!$B$22:$B$33,0)))*Main!AD$58))</f>
        <v>0</v>
      </c>
      <c r="BN49" s="10">
        <f ca="1">IF(Main!$B$36="No results",0,IF(ISBLANK(Main!$B42),0,(INDEX(Main!$K$22:$K$33,MATCH(Main!$C42,Main!$B$22:$B$33,0))+INDEX(Main!$K$22:$K$33,MATCH(Main!$D42,Main!$B$22:$B$33,0)))*Main!AE$58))</f>
        <v>0</v>
      </c>
      <c r="BO49" s="10">
        <f ca="1">IF(Main!$B$36="No results",0,IF(ISBLANK(Main!$B42),0,(INDEX(Main!$K$22:$K$33,MATCH(Main!$C42,Main!$B$22:$B$33,0))+INDEX(Main!$K$22:$K$33,MATCH(Main!$D42,Main!$B$22:$B$33,0)))*Main!AF$58))</f>
        <v>0</v>
      </c>
      <c r="BP49" s="10">
        <f ca="1">IF(Main!$B$36="No results",0,IF(ISBLANK(Main!$B42),0,(INDEX(Main!$K$22:$K$33,MATCH(Main!$C42,Main!$B$22:$B$33,0))+INDEX(Main!$K$22:$K$33,MATCH(Main!$D42,Main!$B$22:$B$33,0)))*Main!AG$58))</f>
        <v>0</v>
      </c>
      <c r="BQ49" s="10">
        <f ca="1">IF(Main!$B$36="No results",0,IF(ISBLANK(Main!$B42),0,(INDEX(Main!$K$22:$K$33,MATCH(Main!$C42,Main!$B$22:$B$33,0))+INDEX(Main!$K$22:$K$33,MATCH(Main!$D42,Main!$B$22:$B$33,0)))*Main!AH$58))</f>
        <v>0</v>
      </c>
    </row>
    <row r="50" spans="2:74" x14ac:dyDescent="0.2">
      <c r="B50" s="89">
        <v>8</v>
      </c>
      <c r="C50" s="89"/>
      <c r="D50" s="89"/>
      <c r="E50" s="10">
        <f ca="1">IF(Main!$B$36="No results",0,IF(ISBLANK(Main!$B43),0,(INDEX(Main!$H$22:$H$33,MATCH(Main!$C43,Main!$B$22:$B$33,0))+INDEX(Main!$H$22:$H$33,MATCH(Main!$D43,Main!$B$22:$B$33,0)))*Main!C$56))*0.8</f>
        <v>0</v>
      </c>
      <c r="F50" s="10">
        <f ca="1">IF(Main!$B$36="No results",0,IF(ISBLANK(Main!$B43),0,(INDEX(Main!$H$22:$H$33,MATCH(Main!$C43,Main!$B$22:$B$33,0))+INDEX(Main!$H$22:$H$33,MATCH(Main!$D43,Main!$B$22:$B$33,0)))*Main!D$56))*0.8</f>
        <v>0</v>
      </c>
      <c r="G50" s="10">
        <f ca="1">IF(Main!$B$36="No results",0,IF(ISBLANK(Main!$B43),0,(INDEX(Main!$H$22:$H$33,MATCH(Main!$C43,Main!$B$22:$B$33,0))+INDEX(Main!$H$22:$H$33,MATCH(Main!$D43,Main!$B$22:$B$33,0)))*Main!E$56))*0.8</f>
        <v>0</v>
      </c>
      <c r="H50" s="10">
        <f ca="1">IF(Main!$B$36="No results",0,IF(ISBLANK(Main!$B43),0,(INDEX(Main!$H$22:$H$33,MATCH(Main!$C43,Main!$B$22:$B$33,0))+INDEX(Main!$H$22:$H$33,MATCH(Main!$D43,Main!$B$22:$B$33,0)))*Main!F$56))*0.8</f>
        <v>0</v>
      </c>
      <c r="I50" s="10">
        <f ca="1">IF(Main!$B$36="No results",0,IF(ISBLANK(Main!$B43),0,(INDEX(Main!$H$22:$H$33,MATCH(Main!$C43,Main!$B$22:$B$33,0))+INDEX(Main!$H$22:$H$33,MATCH(Main!$D43,Main!$B$22:$B$33,0)))*Main!G$56))*0.8</f>
        <v>0</v>
      </c>
      <c r="J50" s="10">
        <f ca="1">IF(Main!$B$36="No results",0,IF(ISBLANK(Main!$B43),0,(INDEX(Main!$H$22:$H$33,MATCH(Main!$C43,Main!$B$22:$B$33,0))+INDEX(Main!$H$22:$H$33,MATCH(Main!$D43,Main!$B$22:$B$33,0)))*Main!H$56))*0.8</f>
        <v>0</v>
      </c>
      <c r="K50" s="10">
        <f ca="1">IF(Main!$B$36="No results",0,IF(ISBLANK(Main!$B43),0,(INDEX(Main!$H$22:$H$33,MATCH(Main!$C43,Main!$B$22:$B$33,0))+INDEX(Main!$H$22:$H$33,MATCH(Main!$D43,Main!$B$22:$B$33,0)))*Main!I$56))*0.8</f>
        <v>0</v>
      </c>
      <c r="L50" s="10">
        <f ca="1">IF(Main!$B$36="No results",0,IF(ISBLANK(Main!$B43),0,(INDEX(Main!$H$22:$H$33,MATCH(Main!$C43,Main!$B$22:$B$33,0))+INDEX(Main!$H$22:$H$33,MATCH(Main!$D43,Main!$B$22:$B$33,0)))*Main!J$56))*0.8</f>
        <v>0</v>
      </c>
      <c r="M50" s="10">
        <f ca="1">IF(Main!$B$36="No results",0,IF(ISBLANK(Main!$B43),0,(INDEX(Main!$H$22:$H$33,MATCH(Main!$C43,Main!$B$22:$B$33,0))+INDEX(Main!$H$22:$H$33,MATCH(Main!$D43,Main!$B$22:$B$33,0)))*Main!K$56))*0.8</f>
        <v>0</v>
      </c>
      <c r="N50" s="10">
        <f ca="1">IF(Main!$B$36="No results",0,IF(ISBLANK(Main!$B43),0,(INDEX(Main!$H$22:$H$33,MATCH(Main!$C43,Main!$B$22:$B$33,0))+INDEX(Main!$H$22:$H$33,MATCH(Main!$D43,Main!$B$22:$B$33,0)))*Main!L$56))*0.8</f>
        <v>0</v>
      </c>
      <c r="O50" s="10">
        <f ca="1">IF(Main!$B$36="No results",0,IF(ISBLANK(Main!$B43),0,(INDEX(Main!$H$22:$H$33,MATCH(Main!$C43,Main!$B$22:$B$33,0))+INDEX(Main!$H$22:$H$33,MATCH(Main!$D43,Main!$B$22:$B$33,0)))*Main!M$56))*0.8</f>
        <v>0</v>
      </c>
      <c r="P50" s="10">
        <f ca="1">IF(Main!$B$36="No results",0,IF(ISBLANK(Main!$B43),0,(INDEX(Main!$H$22:$H$33,MATCH(Main!$C43,Main!$B$22:$B$33,0))+INDEX(Main!$H$22:$H$33,MATCH(Main!$D43,Main!$B$22:$B$33,0)))*Main!N$56))*0.8</f>
        <v>0</v>
      </c>
      <c r="Q50" s="10">
        <f ca="1">IF(Main!$B$36="No results",0,IF(ISBLANK(Main!$B43),0,(INDEX(Main!$H$22:$H$33,MATCH(Main!$C43,Main!$B$22:$B$33,0))+INDEX(Main!$H$22:$H$33,MATCH(Main!$D43,Main!$B$22:$B$33,0)))*Main!O$56))*0.8</f>
        <v>0</v>
      </c>
      <c r="R50" s="10">
        <f ca="1">IF(Main!$B$36="No results",0,IF(ISBLANK(Main!$B43),0,(INDEX(Main!$H$22:$H$33,MATCH(Main!$C43,Main!$B$22:$B$33,0))+INDEX(Main!$H$22:$H$33,MATCH(Main!$D43,Main!$B$22:$B$33,0)))*Main!P$56))*0.8</f>
        <v>0</v>
      </c>
      <c r="S50" s="10">
        <f ca="1">IF(Main!$B$36="No results",0,IF(ISBLANK(Main!$B43),0,(INDEX(Main!$H$22:$H$33,MATCH(Main!$C43,Main!$B$22:$B$33,0))+INDEX(Main!$H$22:$H$33,MATCH(Main!$D43,Main!$B$22:$B$33,0)))*Main!Q$56))*0.8</f>
        <v>0</v>
      </c>
      <c r="T50" s="10">
        <f ca="1">IF(Main!$B$36="No results",0,IF(ISBLANK(Main!$B43),0,(INDEX(Main!$H$22:$H$33,MATCH(Main!$C43,Main!$B$22:$B$33,0))+INDEX(Main!$H$22:$H$33,MATCH(Main!$D43,Main!$B$22:$B$33,0)))*Main!R$56))*0.8</f>
        <v>0</v>
      </c>
      <c r="U50" s="10">
        <f ca="1">IF(Main!$B$36="No results",0,IF(ISBLANK(Main!$B43),0,(INDEX(Main!$H$22:$H$33,MATCH(Main!$C43,Main!$B$22:$B$33,0))+INDEX(Main!$H$22:$H$33,MATCH(Main!$D43,Main!$B$22:$B$33,0)))*Main!S$56))*0.8</f>
        <v>0</v>
      </c>
      <c r="V50" s="10">
        <f ca="1">IF(Main!$B$36="No results",0,IF(ISBLANK(Main!$B43),0,(INDEX(Main!$H$22:$H$33,MATCH(Main!$C43,Main!$B$22:$B$33,0))+INDEX(Main!$H$22:$H$33,MATCH(Main!$D43,Main!$B$22:$B$33,0)))*Main!T$56))*0.8</f>
        <v>0</v>
      </c>
      <c r="W50" s="10">
        <f ca="1">IF(Main!$B$36="No results",0,IF(ISBLANK(Main!$B43),0,(INDEX(Main!$H$22:$H$33,MATCH(Main!$C43,Main!$B$22:$B$33,0))+INDEX(Main!$H$22:$H$33,MATCH(Main!$D43,Main!$B$22:$B$33,0)))*Main!U$56))*0.8</f>
        <v>0</v>
      </c>
      <c r="X50" s="10">
        <f ca="1">IF(Main!$B$36="No results",0,IF(ISBLANK(Main!$B43),0,(INDEX(Main!$H$22:$H$33,MATCH(Main!$C43,Main!$B$22:$B$33,0))+INDEX(Main!$H$22:$H$33,MATCH(Main!$D43,Main!$B$22:$B$33,0)))*Main!V$56))*0.8</f>
        <v>0</v>
      </c>
      <c r="Y50" s="10">
        <f ca="1">IF(Main!$B$36="No results",0,IF(ISBLANK(Main!$B43),0,(INDEX(Main!$H$22:$H$33,MATCH(Main!$C43,Main!$B$22:$B$33,0))+INDEX(Main!$H$22:$H$33,MATCH(Main!$D43,Main!$B$22:$B$33,0)))*Main!W$56))*0.8</f>
        <v>0</v>
      </c>
      <c r="Z50" s="10">
        <f ca="1">IF(Main!$B$36="No results",0,IF(ISBLANK(Main!$B43),0,(INDEX(Main!$H$22:$H$33,MATCH(Main!$C43,Main!$B$22:$B$33,0))+INDEX(Main!$H$22:$H$33,MATCH(Main!$D43,Main!$B$22:$B$33,0)))*Main!X$56))*0.8</f>
        <v>0</v>
      </c>
      <c r="AA50" s="10">
        <f ca="1">IF(Main!$B$36="No results",0,IF(ISBLANK(Main!$B43),0,(INDEX(Main!$H$22:$H$33,MATCH(Main!$C43,Main!$B$22:$B$33,0))+INDEX(Main!$H$22:$H$33,MATCH(Main!$D43,Main!$B$22:$B$33,0)))*Main!Y$56))*0.8</f>
        <v>0</v>
      </c>
      <c r="AB50" s="10">
        <f ca="1">IF(Main!$B$36="No results",0,IF(ISBLANK(Main!$B43),0,(INDEX(Main!$H$22:$H$33,MATCH(Main!$C43,Main!$B$22:$B$33,0))+INDEX(Main!$H$22:$H$33,MATCH(Main!$D43,Main!$B$22:$B$33,0)))*Main!Z$56))*0.8</f>
        <v>0</v>
      </c>
      <c r="AC50" s="10">
        <f ca="1">IF(Main!$B$36="No results",0,IF(ISBLANK(Main!$B43),0,(INDEX(Main!$H$22:$H$33,MATCH(Main!$C43,Main!$B$22:$B$33,0))+INDEX(Main!$H$22:$H$33,MATCH(Main!$D43,Main!$B$22:$B$33,0)))*Main!AA$56))*0.8</f>
        <v>0</v>
      </c>
      <c r="AD50" s="10">
        <f ca="1">IF(Main!$B$36="No results",0,IF(ISBLANK(Main!$B43),0,(INDEX(Main!$H$22:$H$33,MATCH(Main!$C43,Main!$B$22:$B$33,0))+INDEX(Main!$H$22:$H$33,MATCH(Main!$D43,Main!$B$22:$B$33,0)))*Main!AB$56))*0.8</f>
        <v>0</v>
      </c>
      <c r="AE50" s="10">
        <f ca="1">IF(Main!$B$36="No results",0,IF(ISBLANK(Main!$B43),0,(INDEX(Main!$H$22:$H$33,MATCH(Main!$C43,Main!$B$22:$B$33,0))+INDEX(Main!$H$22:$H$33,MATCH(Main!$D43,Main!$B$22:$B$33,0)))*Main!AC$56))*0.8</f>
        <v>0</v>
      </c>
      <c r="AF50" s="10">
        <f ca="1">IF(Main!$B$36="No results",0,IF(ISBLANK(Main!$B43),0,(INDEX(Main!$H$22:$H$33,MATCH(Main!$C43,Main!$B$22:$B$33,0))+INDEX(Main!$H$22:$H$33,MATCH(Main!$D43,Main!$B$22:$B$33,0)))*Main!AD$56))*0.8</f>
        <v>0</v>
      </c>
      <c r="AG50" s="10">
        <f ca="1">IF(Main!$B$36="No results",0,IF(ISBLANK(Main!$B43),0,(INDEX(Main!$H$22:$H$33,MATCH(Main!$C43,Main!$B$22:$B$33,0))+INDEX(Main!$H$22:$H$33,MATCH(Main!$D43,Main!$B$22:$B$33,0)))*Main!AE$56))*0.8</f>
        <v>0</v>
      </c>
      <c r="AH50" s="10">
        <f ca="1">IF(Main!$B$36="No results",0,IF(ISBLANK(Main!$B43),0,(INDEX(Main!$H$22:$H$33,MATCH(Main!$C43,Main!$B$22:$B$33,0))+INDEX(Main!$H$22:$H$33,MATCH(Main!$D43,Main!$B$22:$B$33,0)))*Main!AF$56))*0.8</f>
        <v>0</v>
      </c>
      <c r="AI50" s="10">
        <f ca="1">IF(Main!$B$36="No results",0,IF(ISBLANK(Main!$B43),0,(INDEX(Main!$H$22:$H$33,MATCH(Main!$C43,Main!$B$22:$B$33,0))+INDEX(Main!$H$22:$H$33,MATCH(Main!$D43,Main!$B$22:$B$33,0)))*Main!AG$56))*0.8</f>
        <v>0</v>
      </c>
      <c r="AJ50" s="10">
        <f ca="1">IF(Main!$B$36="No results",0,IF(ISBLANK(Main!$B43),0,(INDEX(Main!$H$22:$H$33,MATCH(Main!$C43,Main!$B$22:$B$33,0))+INDEX(Main!$H$22:$H$33,MATCH(Main!$D43,Main!$B$22:$B$33,0)))*Main!AH$56))*0.8</f>
        <v>0</v>
      </c>
      <c r="AL50" s="10">
        <f ca="1">IF(Main!$B$36="No results",0,IF(ISBLANK(Main!$B43),0,(INDEX(Main!$K$22:$K$33,MATCH(Main!$C43,Main!$B$22:$B$33,0))+INDEX(Main!$K$22:$K$33,MATCH(Main!$D43,Main!$B$22:$B$33,0)))*Main!C$58))</f>
        <v>0</v>
      </c>
      <c r="AM50" s="10">
        <f ca="1">IF(Main!$B$36="No results",0,IF(ISBLANK(Main!$B43),0,(INDEX(Main!$K$22:$K$33,MATCH(Main!$C43,Main!$B$22:$B$33,0))+INDEX(Main!$K$22:$K$33,MATCH(Main!$D43,Main!$B$22:$B$33,0)))*Main!D$58))</f>
        <v>0</v>
      </c>
      <c r="AN50" s="10">
        <f ca="1">IF(Main!$B$36="No results",0,IF(ISBLANK(Main!$B43),0,(INDEX(Main!$K$22:$K$33,MATCH(Main!$C43,Main!$B$22:$B$33,0))+INDEX(Main!$K$22:$K$33,MATCH(Main!$D43,Main!$B$22:$B$33,0)))*Main!E$58))</f>
        <v>0</v>
      </c>
      <c r="AO50" s="10">
        <f ca="1">IF(Main!$B$36="No results",0,IF(ISBLANK(Main!$B43),0,(INDEX(Main!$K$22:$K$33,MATCH(Main!$C43,Main!$B$22:$B$33,0))+INDEX(Main!$K$22:$K$33,MATCH(Main!$D43,Main!$B$22:$B$33,0)))*Main!F$58))</f>
        <v>0</v>
      </c>
      <c r="AP50" s="10">
        <f ca="1">IF(Main!$B$36="No results",0,IF(ISBLANK(Main!$B43),0,(INDEX(Main!$K$22:$K$33,MATCH(Main!$C43,Main!$B$22:$B$33,0))+INDEX(Main!$K$22:$K$33,MATCH(Main!$D43,Main!$B$22:$B$33,0)))*Main!G$58))</f>
        <v>0</v>
      </c>
      <c r="AQ50" s="10">
        <f ca="1">IF(Main!$B$36="No results",0,IF(ISBLANK(Main!$B43),0,(INDEX(Main!$K$22:$K$33,MATCH(Main!$C43,Main!$B$22:$B$33,0))+INDEX(Main!$K$22:$K$33,MATCH(Main!$D43,Main!$B$22:$B$33,0)))*Main!H$58))</f>
        <v>0</v>
      </c>
      <c r="AR50" s="10">
        <f ca="1">IF(Main!$B$36="No results",0,IF(ISBLANK(Main!$B43),0,(INDEX(Main!$K$22:$K$33,MATCH(Main!$C43,Main!$B$22:$B$33,0))+INDEX(Main!$K$22:$K$33,MATCH(Main!$D43,Main!$B$22:$B$33,0)))*Main!I$58))</f>
        <v>0</v>
      </c>
      <c r="AS50" s="10">
        <f ca="1">IF(Main!$B$36="No results",0,IF(ISBLANK(Main!$B43),0,(INDEX(Main!$K$22:$K$33,MATCH(Main!$C43,Main!$B$22:$B$33,0))+INDEX(Main!$K$22:$K$33,MATCH(Main!$D43,Main!$B$22:$B$33,0)))*Main!J$58))</f>
        <v>0</v>
      </c>
      <c r="AT50" s="10">
        <f ca="1">IF(Main!$B$36="No results",0,IF(ISBLANK(Main!$B43),0,(INDEX(Main!$K$22:$K$33,MATCH(Main!$C43,Main!$B$22:$B$33,0))+INDEX(Main!$K$22:$K$33,MATCH(Main!$D43,Main!$B$22:$B$33,0)))*Main!K$58))</f>
        <v>0</v>
      </c>
      <c r="AU50" s="10">
        <f ca="1">IF(Main!$B$36="No results",0,IF(ISBLANK(Main!$B43),0,(INDEX(Main!$K$22:$K$33,MATCH(Main!$C43,Main!$B$22:$B$33,0))+INDEX(Main!$K$22:$K$33,MATCH(Main!$D43,Main!$B$22:$B$33,0)))*Main!L$58))</f>
        <v>0</v>
      </c>
      <c r="AV50" s="10">
        <f ca="1">IF(Main!$B$36="No results",0,IF(ISBLANK(Main!$B43),0,(INDEX(Main!$K$22:$K$33,MATCH(Main!$C43,Main!$B$22:$B$33,0))+INDEX(Main!$K$22:$K$33,MATCH(Main!$D43,Main!$B$22:$B$33,0)))*Main!M$58))</f>
        <v>0</v>
      </c>
      <c r="AW50" s="10">
        <f ca="1">IF(Main!$B$36="No results",0,IF(ISBLANK(Main!$B43),0,(INDEX(Main!$K$22:$K$33,MATCH(Main!$C43,Main!$B$22:$B$33,0))+INDEX(Main!$K$22:$K$33,MATCH(Main!$D43,Main!$B$22:$B$33,0)))*Main!N$58))</f>
        <v>0</v>
      </c>
      <c r="AX50" s="10">
        <f ca="1">IF(Main!$B$36="No results",0,IF(ISBLANK(Main!$B43),0,(INDEX(Main!$K$22:$K$33,MATCH(Main!$C43,Main!$B$22:$B$33,0))+INDEX(Main!$K$22:$K$33,MATCH(Main!$D43,Main!$B$22:$B$33,0)))*Main!O$58))</f>
        <v>0</v>
      </c>
      <c r="AY50" s="10">
        <f ca="1">IF(Main!$B$36="No results",0,IF(ISBLANK(Main!$B43),0,(INDEX(Main!$K$22:$K$33,MATCH(Main!$C43,Main!$B$22:$B$33,0))+INDEX(Main!$K$22:$K$33,MATCH(Main!$D43,Main!$B$22:$B$33,0)))*Main!P$58))</f>
        <v>0</v>
      </c>
      <c r="AZ50" s="10">
        <f ca="1">IF(Main!$B$36="No results",0,IF(ISBLANK(Main!$B43),0,(INDEX(Main!$K$22:$K$33,MATCH(Main!$C43,Main!$B$22:$B$33,0))+INDEX(Main!$K$22:$K$33,MATCH(Main!$D43,Main!$B$22:$B$33,0)))*Main!Q$58))</f>
        <v>0</v>
      </c>
      <c r="BA50" s="10">
        <f ca="1">IF(Main!$B$36="No results",0,IF(ISBLANK(Main!$B43),0,(INDEX(Main!$K$22:$K$33,MATCH(Main!$C43,Main!$B$22:$B$33,0))+INDEX(Main!$K$22:$K$33,MATCH(Main!$D43,Main!$B$22:$B$33,0)))*Main!R$58))</f>
        <v>0</v>
      </c>
      <c r="BB50" s="10">
        <f ca="1">IF(Main!$B$36="No results",0,IF(ISBLANK(Main!$B43),0,(INDEX(Main!$K$22:$K$33,MATCH(Main!$C43,Main!$B$22:$B$33,0))+INDEX(Main!$K$22:$K$33,MATCH(Main!$D43,Main!$B$22:$B$33,0)))*Main!S$58))</f>
        <v>0</v>
      </c>
      <c r="BC50" s="10">
        <f ca="1">IF(Main!$B$36="No results",0,IF(ISBLANK(Main!$B43),0,(INDEX(Main!$K$22:$K$33,MATCH(Main!$C43,Main!$B$22:$B$33,0))+INDEX(Main!$K$22:$K$33,MATCH(Main!$D43,Main!$B$22:$B$33,0)))*Main!T$58))</f>
        <v>0</v>
      </c>
      <c r="BD50" s="10">
        <f ca="1">IF(Main!$B$36="No results",0,IF(ISBLANK(Main!$B43),0,(INDEX(Main!$K$22:$K$33,MATCH(Main!$C43,Main!$B$22:$B$33,0))+INDEX(Main!$K$22:$K$33,MATCH(Main!$D43,Main!$B$22:$B$33,0)))*Main!U$58))</f>
        <v>0</v>
      </c>
      <c r="BE50" s="10">
        <f ca="1">IF(Main!$B$36="No results",0,IF(ISBLANK(Main!$B43),0,(INDEX(Main!$K$22:$K$33,MATCH(Main!$C43,Main!$B$22:$B$33,0))+INDEX(Main!$K$22:$K$33,MATCH(Main!$D43,Main!$B$22:$B$33,0)))*Main!V$58))</f>
        <v>0</v>
      </c>
      <c r="BF50" s="10">
        <f ca="1">IF(Main!$B$36="No results",0,IF(ISBLANK(Main!$B43),0,(INDEX(Main!$K$22:$K$33,MATCH(Main!$C43,Main!$B$22:$B$33,0))+INDEX(Main!$K$22:$K$33,MATCH(Main!$D43,Main!$B$22:$B$33,0)))*Main!W$58))</f>
        <v>0</v>
      </c>
      <c r="BG50" s="10">
        <f ca="1">IF(Main!$B$36="No results",0,IF(ISBLANK(Main!$B43),0,(INDEX(Main!$K$22:$K$33,MATCH(Main!$C43,Main!$B$22:$B$33,0))+INDEX(Main!$K$22:$K$33,MATCH(Main!$D43,Main!$B$22:$B$33,0)))*Main!X$58))</f>
        <v>0</v>
      </c>
      <c r="BH50" s="10">
        <f ca="1">IF(Main!$B$36="No results",0,IF(ISBLANK(Main!$B43),0,(INDEX(Main!$K$22:$K$33,MATCH(Main!$C43,Main!$B$22:$B$33,0))+INDEX(Main!$K$22:$K$33,MATCH(Main!$D43,Main!$B$22:$B$33,0)))*Main!Y$58))</f>
        <v>0</v>
      </c>
      <c r="BI50" s="10">
        <f ca="1">IF(Main!$B$36="No results",0,IF(ISBLANK(Main!$B43),0,(INDEX(Main!$K$22:$K$33,MATCH(Main!$C43,Main!$B$22:$B$33,0))+INDEX(Main!$K$22:$K$33,MATCH(Main!$D43,Main!$B$22:$B$33,0)))*Main!Z$58))</f>
        <v>0</v>
      </c>
      <c r="BJ50" s="10">
        <f ca="1">IF(Main!$B$36="No results",0,IF(ISBLANK(Main!$B43),0,(INDEX(Main!$K$22:$K$33,MATCH(Main!$C43,Main!$B$22:$B$33,0))+INDEX(Main!$K$22:$K$33,MATCH(Main!$D43,Main!$B$22:$B$33,0)))*Main!AA$58))</f>
        <v>0</v>
      </c>
      <c r="BK50" s="10">
        <f ca="1">IF(Main!$B$36="No results",0,IF(ISBLANK(Main!$B43),0,(INDEX(Main!$K$22:$K$33,MATCH(Main!$C43,Main!$B$22:$B$33,0))+INDEX(Main!$K$22:$K$33,MATCH(Main!$D43,Main!$B$22:$B$33,0)))*Main!AB$58))</f>
        <v>0</v>
      </c>
      <c r="BL50" s="10">
        <f ca="1">IF(Main!$B$36="No results",0,IF(ISBLANK(Main!$B43),0,(INDEX(Main!$K$22:$K$33,MATCH(Main!$C43,Main!$B$22:$B$33,0))+INDEX(Main!$K$22:$K$33,MATCH(Main!$D43,Main!$B$22:$B$33,0)))*Main!AC$58))</f>
        <v>0</v>
      </c>
      <c r="BM50" s="10">
        <f ca="1">IF(Main!$B$36="No results",0,IF(ISBLANK(Main!$B43),0,(INDEX(Main!$K$22:$K$33,MATCH(Main!$C43,Main!$B$22:$B$33,0))+INDEX(Main!$K$22:$K$33,MATCH(Main!$D43,Main!$B$22:$B$33,0)))*Main!AD$58))</f>
        <v>0</v>
      </c>
      <c r="BN50" s="10">
        <f ca="1">IF(Main!$B$36="No results",0,IF(ISBLANK(Main!$B43),0,(INDEX(Main!$K$22:$K$33,MATCH(Main!$C43,Main!$B$22:$B$33,0))+INDEX(Main!$K$22:$K$33,MATCH(Main!$D43,Main!$B$22:$B$33,0)))*Main!AE$58))</f>
        <v>0</v>
      </c>
      <c r="BO50" s="10">
        <f ca="1">IF(Main!$B$36="No results",0,IF(ISBLANK(Main!$B43),0,(INDEX(Main!$K$22:$K$33,MATCH(Main!$C43,Main!$B$22:$B$33,0))+INDEX(Main!$K$22:$K$33,MATCH(Main!$D43,Main!$B$22:$B$33,0)))*Main!AF$58))</f>
        <v>0</v>
      </c>
      <c r="BP50" s="10">
        <f ca="1">IF(Main!$B$36="No results",0,IF(ISBLANK(Main!$B43),0,(INDEX(Main!$K$22:$K$33,MATCH(Main!$C43,Main!$B$22:$B$33,0))+INDEX(Main!$K$22:$K$33,MATCH(Main!$D43,Main!$B$22:$B$33,0)))*Main!AG$58))</f>
        <v>0</v>
      </c>
      <c r="BQ50" s="10">
        <f ca="1">IF(Main!$B$36="No results",0,IF(ISBLANK(Main!$B43),0,(INDEX(Main!$K$22:$K$33,MATCH(Main!$C43,Main!$B$22:$B$33,0))+INDEX(Main!$K$22:$K$33,MATCH(Main!$D43,Main!$B$22:$B$33,0)))*Main!AH$58))</f>
        <v>0</v>
      </c>
    </row>
    <row r="51" spans="2:74" x14ac:dyDescent="0.2">
      <c r="B51" s="89">
        <v>9</v>
      </c>
      <c r="C51" s="89"/>
      <c r="D51" s="89"/>
      <c r="E51" s="10">
        <f ca="1">IF(Main!$B$36="No results",0,IF(ISBLANK(Main!$B44),0,(INDEX(Main!$H$22:$H$33,MATCH(Main!$C44,Main!$B$22:$B$33,0))+INDEX(Main!$H$22:$H$33,MATCH(Main!$D44,Main!$B$22:$B$33,0)))*Main!C$56))*0.8</f>
        <v>0</v>
      </c>
      <c r="F51" s="10">
        <f ca="1">IF(Main!$B$36="No results",0,IF(ISBLANK(Main!$B44),0,(INDEX(Main!$H$22:$H$33,MATCH(Main!$C44,Main!$B$22:$B$33,0))+INDEX(Main!$H$22:$H$33,MATCH(Main!$D44,Main!$B$22:$B$33,0)))*Main!D$56))*0.8</f>
        <v>0</v>
      </c>
      <c r="G51" s="10">
        <f ca="1">IF(Main!$B$36="No results",0,IF(ISBLANK(Main!$B44),0,(INDEX(Main!$H$22:$H$33,MATCH(Main!$C44,Main!$B$22:$B$33,0))+INDEX(Main!$H$22:$H$33,MATCH(Main!$D44,Main!$B$22:$B$33,0)))*Main!E$56))*0.8</f>
        <v>0</v>
      </c>
      <c r="H51" s="10">
        <f ca="1">IF(Main!$B$36="No results",0,IF(ISBLANK(Main!$B44),0,(INDEX(Main!$H$22:$H$33,MATCH(Main!$C44,Main!$B$22:$B$33,0))+INDEX(Main!$H$22:$H$33,MATCH(Main!$D44,Main!$B$22:$B$33,0)))*Main!F$56))*0.8</f>
        <v>0</v>
      </c>
      <c r="I51" s="10">
        <f ca="1">IF(Main!$B$36="No results",0,IF(ISBLANK(Main!$B44),0,(INDEX(Main!$H$22:$H$33,MATCH(Main!$C44,Main!$B$22:$B$33,0))+INDEX(Main!$H$22:$H$33,MATCH(Main!$D44,Main!$B$22:$B$33,0)))*Main!G$56))*0.8</f>
        <v>0</v>
      </c>
      <c r="J51" s="10">
        <f ca="1">IF(Main!$B$36="No results",0,IF(ISBLANK(Main!$B44),0,(INDEX(Main!$H$22:$H$33,MATCH(Main!$C44,Main!$B$22:$B$33,0))+INDEX(Main!$H$22:$H$33,MATCH(Main!$D44,Main!$B$22:$B$33,0)))*Main!H$56))*0.8</f>
        <v>0</v>
      </c>
      <c r="K51" s="10">
        <f ca="1">IF(Main!$B$36="No results",0,IF(ISBLANK(Main!$B44),0,(INDEX(Main!$H$22:$H$33,MATCH(Main!$C44,Main!$B$22:$B$33,0))+INDEX(Main!$H$22:$H$33,MATCH(Main!$D44,Main!$B$22:$B$33,0)))*Main!I$56))*0.8</f>
        <v>0</v>
      </c>
      <c r="L51" s="10">
        <f ca="1">IF(Main!$B$36="No results",0,IF(ISBLANK(Main!$B44),0,(INDEX(Main!$H$22:$H$33,MATCH(Main!$C44,Main!$B$22:$B$33,0))+INDEX(Main!$H$22:$H$33,MATCH(Main!$D44,Main!$B$22:$B$33,0)))*Main!J$56))*0.8</f>
        <v>0</v>
      </c>
      <c r="M51" s="10">
        <f ca="1">IF(Main!$B$36="No results",0,IF(ISBLANK(Main!$B44),0,(INDEX(Main!$H$22:$H$33,MATCH(Main!$C44,Main!$B$22:$B$33,0))+INDEX(Main!$H$22:$H$33,MATCH(Main!$D44,Main!$B$22:$B$33,0)))*Main!K$56))*0.8</f>
        <v>0</v>
      </c>
      <c r="N51" s="10">
        <f ca="1">IF(Main!$B$36="No results",0,IF(ISBLANK(Main!$B44),0,(INDEX(Main!$H$22:$H$33,MATCH(Main!$C44,Main!$B$22:$B$33,0))+INDEX(Main!$H$22:$H$33,MATCH(Main!$D44,Main!$B$22:$B$33,0)))*Main!L$56))*0.8</f>
        <v>0</v>
      </c>
      <c r="O51" s="10">
        <f ca="1">IF(Main!$B$36="No results",0,IF(ISBLANK(Main!$B44),0,(INDEX(Main!$H$22:$H$33,MATCH(Main!$C44,Main!$B$22:$B$33,0))+INDEX(Main!$H$22:$H$33,MATCH(Main!$D44,Main!$B$22:$B$33,0)))*Main!M$56))*0.8</f>
        <v>0</v>
      </c>
      <c r="P51" s="10">
        <f ca="1">IF(Main!$B$36="No results",0,IF(ISBLANK(Main!$B44),0,(INDEX(Main!$H$22:$H$33,MATCH(Main!$C44,Main!$B$22:$B$33,0))+INDEX(Main!$H$22:$H$33,MATCH(Main!$D44,Main!$B$22:$B$33,0)))*Main!N$56))*0.8</f>
        <v>0</v>
      </c>
      <c r="Q51" s="10">
        <f ca="1">IF(Main!$B$36="No results",0,IF(ISBLANK(Main!$B44),0,(INDEX(Main!$H$22:$H$33,MATCH(Main!$C44,Main!$B$22:$B$33,0))+INDEX(Main!$H$22:$H$33,MATCH(Main!$D44,Main!$B$22:$B$33,0)))*Main!O$56))*0.8</f>
        <v>0</v>
      </c>
      <c r="R51" s="10">
        <f ca="1">IF(Main!$B$36="No results",0,IF(ISBLANK(Main!$B44),0,(INDEX(Main!$H$22:$H$33,MATCH(Main!$C44,Main!$B$22:$B$33,0))+INDEX(Main!$H$22:$H$33,MATCH(Main!$D44,Main!$B$22:$B$33,0)))*Main!P$56))*0.8</f>
        <v>0</v>
      </c>
      <c r="S51" s="10">
        <f ca="1">IF(Main!$B$36="No results",0,IF(ISBLANK(Main!$B44),0,(INDEX(Main!$H$22:$H$33,MATCH(Main!$C44,Main!$B$22:$B$33,0))+INDEX(Main!$H$22:$H$33,MATCH(Main!$D44,Main!$B$22:$B$33,0)))*Main!Q$56))*0.8</f>
        <v>0</v>
      </c>
      <c r="T51" s="10">
        <f ca="1">IF(Main!$B$36="No results",0,IF(ISBLANK(Main!$B44),0,(INDEX(Main!$H$22:$H$33,MATCH(Main!$C44,Main!$B$22:$B$33,0))+INDEX(Main!$H$22:$H$33,MATCH(Main!$D44,Main!$B$22:$B$33,0)))*Main!R$56))*0.8</f>
        <v>0</v>
      </c>
      <c r="U51" s="10">
        <f ca="1">IF(Main!$B$36="No results",0,IF(ISBLANK(Main!$B44),0,(INDEX(Main!$H$22:$H$33,MATCH(Main!$C44,Main!$B$22:$B$33,0))+INDEX(Main!$H$22:$H$33,MATCH(Main!$D44,Main!$B$22:$B$33,0)))*Main!S$56))*0.8</f>
        <v>0</v>
      </c>
      <c r="V51" s="10">
        <f ca="1">IF(Main!$B$36="No results",0,IF(ISBLANK(Main!$B44),0,(INDEX(Main!$H$22:$H$33,MATCH(Main!$C44,Main!$B$22:$B$33,0))+INDEX(Main!$H$22:$H$33,MATCH(Main!$D44,Main!$B$22:$B$33,0)))*Main!T$56))*0.8</f>
        <v>0</v>
      </c>
      <c r="W51" s="10">
        <f ca="1">IF(Main!$B$36="No results",0,IF(ISBLANK(Main!$B44),0,(INDEX(Main!$H$22:$H$33,MATCH(Main!$C44,Main!$B$22:$B$33,0))+INDEX(Main!$H$22:$H$33,MATCH(Main!$D44,Main!$B$22:$B$33,0)))*Main!U$56))*0.8</f>
        <v>0</v>
      </c>
      <c r="X51" s="10">
        <f ca="1">IF(Main!$B$36="No results",0,IF(ISBLANK(Main!$B44),0,(INDEX(Main!$H$22:$H$33,MATCH(Main!$C44,Main!$B$22:$B$33,0))+INDEX(Main!$H$22:$H$33,MATCH(Main!$D44,Main!$B$22:$B$33,0)))*Main!V$56))*0.8</f>
        <v>0</v>
      </c>
      <c r="Y51" s="10">
        <f ca="1">IF(Main!$B$36="No results",0,IF(ISBLANK(Main!$B44),0,(INDEX(Main!$H$22:$H$33,MATCH(Main!$C44,Main!$B$22:$B$33,0))+INDEX(Main!$H$22:$H$33,MATCH(Main!$D44,Main!$B$22:$B$33,0)))*Main!W$56))*0.8</f>
        <v>0</v>
      </c>
      <c r="Z51" s="10">
        <f ca="1">IF(Main!$B$36="No results",0,IF(ISBLANK(Main!$B44),0,(INDEX(Main!$H$22:$H$33,MATCH(Main!$C44,Main!$B$22:$B$33,0))+INDEX(Main!$H$22:$H$33,MATCH(Main!$D44,Main!$B$22:$B$33,0)))*Main!X$56))*0.8</f>
        <v>0</v>
      </c>
      <c r="AA51" s="10">
        <f ca="1">IF(Main!$B$36="No results",0,IF(ISBLANK(Main!$B44),0,(INDEX(Main!$H$22:$H$33,MATCH(Main!$C44,Main!$B$22:$B$33,0))+INDEX(Main!$H$22:$H$33,MATCH(Main!$D44,Main!$B$22:$B$33,0)))*Main!Y$56))*0.8</f>
        <v>0</v>
      </c>
      <c r="AB51" s="10">
        <f ca="1">IF(Main!$B$36="No results",0,IF(ISBLANK(Main!$B44),0,(INDEX(Main!$H$22:$H$33,MATCH(Main!$C44,Main!$B$22:$B$33,0))+INDEX(Main!$H$22:$H$33,MATCH(Main!$D44,Main!$B$22:$B$33,0)))*Main!Z$56))*0.8</f>
        <v>0</v>
      </c>
      <c r="AC51" s="10">
        <f ca="1">IF(Main!$B$36="No results",0,IF(ISBLANK(Main!$B44),0,(INDEX(Main!$H$22:$H$33,MATCH(Main!$C44,Main!$B$22:$B$33,0))+INDEX(Main!$H$22:$H$33,MATCH(Main!$D44,Main!$B$22:$B$33,0)))*Main!AA$56))*0.8</f>
        <v>0</v>
      </c>
      <c r="AD51" s="10">
        <f ca="1">IF(Main!$B$36="No results",0,IF(ISBLANK(Main!$B44),0,(INDEX(Main!$H$22:$H$33,MATCH(Main!$C44,Main!$B$22:$B$33,0))+INDEX(Main!$H$22:$H$33,MATCH(Main!$D44,Main!$B$22:$B$33,0)))*Main!AB$56))*0.8</f>
        <v>0</v>
      </c>
      <c r="AE51" s="10">
        <f ca="1">IF(Main!$B$36="No results",0,IF(ISBLANK(Main!$B44),0,(INDEX(Main!$H$22:$H$33,MATCH(Main!$C44,Main!$B$22:$B$33,0))+INDEX(Main!$H$22:$H$33,MATCH(Main!$D44,Main!$B$22:$B$33,0)))*Main!AC$56))*0.8</f>
        <v>0</v>
      </c>
      <c r="AF51" s="10">
        <f ca="1">IF(Main!$B$36="No results",0,IF(ISBLANK(Main!$B44),0,(INDEX(Main!$H$22:$H$33,MATCH(Main!$C44,Main!$B$22:$B$33,0))+INDEX(Main!$H$22:$H$33,MATCH(Main!$D44,Main!$B$22:$B$33,0)))*Main!AD$56))*0.8</f>
        <v>0</v>
      </c>
      <c r="AG51" s="10">
        <f ca="1">IF(Main!$B$36="No results",0,IF(ISBLANK(Main!$B44),0,(INDEX(Main!$H$22:$H$33,MATCH(Main!$C44,Main!$B$22:$B$33,0))+INDEX(Main!$H$22:$H$33,MATCH(Main!$D44,Main!$B$22:$B$33,0)))*Main!AE$56))*0.8</f>
        <v>0</v>
      </c>
      <c r="AH51" s="10">
        <f ca="1">IF(Main!$B$36="No results",0,IF(ISBLANK(Main!$B44),0,(INDEX(Main!$H$22:$H$33,MATCH(Main!$C44,Main!$B$22:$B$33,0))+INDEX(Main!$H$22:$H$33,MATCH(Main!$D44,Main!$B$22:$B$33,0)))*Main!AF$56))*0.8</f>
        <v>0</v>
      </c>
      <c r="AI51" s="10">
        <f ca="1">IF(Main!$B$36="No results",0,IF(ISBLANK(Main!$B44),0,(INDEX(Main!$H$22:$H$33,MATCH(Main!$C44,Main!$B$22:$B$33,0))+INDEX(Main!$H$22:$H$33,MATCH(Main!$D44,Main!$B$22:$B$33,0)))*Main!AG$56))*0.8</f>
        <v>0</v>
      </c>
      <c r="AJ51" s="10">
        <f ca="1">IF(Main!$B$36="No results",0,IF(ISBLANK(Main!$B44),0,(INDEX(Main!$H$22:$H$33,MATCH(Main!$C44,Main!$B$22:$B$33,0))+INDEX(Main!$H$22:$H$33,MATCH(Main!$D44,Main!$B$22:$B$33,0)))*Main!AH$56))*0.8</f>
        <v>0</v>
      </c>
      <c r="AL51" s="10">
        <f ca="1">IF(Main!$B$36="No results",0,IF(ISBLANK(Main!$B44),0,(INDEX(Main!$K$22:$K$33,MATCH(Main!$C44,Main!$B$22:$B$33,0))+INDEX(Main!$K$22:$K$33,MATCH(Main!$D44,Main!$B$22:$B$33,0)))*Main!C$58))</f>
        <v>0</v>
      </c>
      <c r="AM51" s="10">
        <f ca="1">IF(Main!$B$36="No results",0,IF(ISBLANK(Main!$B44),0,(INDEX(Main!$K$22:$K$33,MATCH(Main!$C44,Main!$B$22:$B$33,0))+INDEX(Main!$K$22:$K$33,MATCH(Main!$D44,Main!$B$22:$B$33,0)))*Main!D$58))</f>
        <v>0</v>
      </c>
      <c r="AN51" s="10">
        <f ca="1">IF(Main!$B$36="No results",0,IF(ISBLANK(Main!$B44),0,(INDEX(Main!$K$22:$K$33,MATCH(Main!$C44,Main!$B$22:$B$33,0))+INDEX(Main!$K$22:$K$33,MATCH(Main!$D44,Main!$B$22:$B$33,0)))*Main!E$58))</f>
        <v>0</v>
      </c>
      <c r="AO51" s="10">
        <f ca="1">IF(Main!$B$36="No results",0,IF(ISBLANK(Main!$B44),0,(INDEX(Main!$K$22:$K$33,MATCH(Main!$C44,Main!$B$22:$B$33,0))+INDEX(Main!$K$22:$K$33,MATCH(Main!$D44,Main!$B$22:$B$33,0)))*Main!F$58))</f>
        <v>0</v>
      </c>
      <c r="AP51" s="10">
        <f ca="1">IF(Main!$B$36="No results",0,IF(ISBLANK(Main!$B44),0,(INDEX(Main!$K$22:$K$33,MATCH(Main!$C44,Main!$B$22:$B$33,0))+INDEX(Main!$K$22:$K$33,MATCH(Main!$D44,Main!$B$22:$B$33,0)))*Main!G$58))</f>
        <v>0</v>
      </c>
      <c r="AQ51" s="10">
        <f ca="1">IF(Main!$B$36="No results",0,IF(ISBLANK(Main!$B44),0,(INDEX(Main!$K$22:$K$33,MATCH(Main!$C44,Main!$B$22:$B$33,0))+INDEX(Main!$K$22:$K$33,MATCH(Main!$D44,Main!$B$22:$B$33,0)))*Main!H$58))</f>
        <v>0</v>
      </c>
      <c r="AR51" s="10">
        <f ca="1">IF(Main!$B$36="No results",0,IF(ISBLANK(Main!$B44),0,(INDEX(Main!$K$22:$K$33,MATCH(Main!$C44,Main!$B$22:$B$33,0))+INDEX(Main!$K$22:$K$33,MATCH(Main!$D44,Main!$B$22:$B$33,0)))*Main!I$58))</f>
        <v>0</v>
      </c>
      <c r="AS51" s="10">
        <f ca="1">IF(Main!$B$36="No results",0,IF(ISBLANK(Main!$B44),0,(INDEX(Main!$K$22:$K$33,MATCH(Main!$C44,Main!$B$22:$B$33,0))+INDEX(Main!$K$22:$K$33,MATCH(Main!$D44,Main!$B$22:$B$33,0)))*Main!J$58))</f>
        <v>0</v>
      </c>
      <c r="AT51" s="10">
        <f ca="1">IF(Main!$B$36="No results",0,IF(ISBLANK(Main!$B44),0,(INDEX(Main!$K$22:$K$33,MATCH(Main!$C44,Main!$B$22:$B$33,0))+INDEX(Main!$K$22:$K$33,MATCH(Main!$D44,Main!$B$22:$B$33,0)))*Main!K$58))</f>
        <v>0</v>
      </c>
      <c r="AU51" s="10">
        <f ca="1">IF(Main!$B$36="No results",0,IF(ISBLANK(Main!$B44),0,(INDEX(Main!$K$22:$K$33,MATCH(Main!$C44,Main!$B$22:$B$33,0))+INDEX(Main!$K$22:$K$33,MATCH(Main!$D44,Main!$B$22:$B$33,0)))*Main!L$58))</f>
        <v>0</v>
      </c>
      <c r="AV51" s="10">
        <f ca="1">IF(Main!$B$36="No results",0,IF(ISBLANK(Main!$B44),0,(INDEX(Main!$K$22:$K$33,MATCH(Main!$C44,Main!$B$22:$B$33,0))+INDEX(Main!$K$22:$K$33,MATCH(Main!$D44,Main!$B$22:$B$33,0)))*Main!M$58))</f>
        <v>0</v>
      </c>
      <c r="AW51" s="10">
        <f ca="1">IF(Main!$B$36="No results",0,IF(ISBLANK(Main!$B44),0,(INDEX(Main!$K$22:$K$33,MATCH(Main!$C44,Main!$B$22:$B$33,0))+INDEX(Main!$K$22:$K$33,MATCH(Main!$D44,Main!$B$22:$B$33,0)))*Main!N$58))</f>
        <v>0</v>
      </c>
      <c r="AX51" s="10">
        <f ca="1">IF(Main!$B$36="No results",0,IF(ISBLANK(Main!$B44),0,(INDEX(Main!$K$22:$K$33,MATCH(Main!$C44,Main!$B$22:$B$33,0))+INDEX(Main!$K$22:$K$33,MATCH(Main!$D44,Main!$B$22:$B$33,0)))*Main!O$58))</f>
        <v>0</v>
      </c>
      <c r="AY51" s="10">
        <f ca="1">IF(Main!$B$36="No results",0,IF(ISBLANK(Main!$B44),0,(INDEX(Main!$K$22:$K$33,MATCH(Main!$C44,Main!$B$22:$B$33,0))+INDEX(Main!$K$22:$K$33,MATCH(Main!$D44,Main!$B$22:$B$33,0)))*Main!P$58))</f>
        <v>0</v>
      </c>
      <c r="AZ51" s="10">
        <f ca="1">IF(Main!$B$36="No results",0,IF(ISBLANK(Main!$B44),0,(INDEX(Main!$K$22:$K$33,MATCH(Main!$C44,Main!$B$22:$B$33,0))+INDEX(Main!$K$22:$K$33,MATCH(Main!$D44,Main!$B$22:$B$33,0)))*Main!Q$58))</f>
        <v>0</v>
      </c>
      <c r="BA51" s="10">
        <f ca="1">IF(Main!$B$36="No results",0,IF(ISBLANK(Main!$B44),0,(INDEX(Main!$K$22:$K$33,MATCH(Main!$C44,Main!$B$22:$B$33,0))+INDEX(Main!$K$22:$K$33,MATCH(Main!$D44,Main!$B$22:$B$33,0)))*Main!R$58))</f>
        <v>0</v>
      </c>
      <c r="BB51" s="10">
        <f ca="1">IF(Main!$B$36="No results",0,IF(ISBLANK(Main!$B44),0,(INDEX(Main!$K$22:$K$33,MATCH(Main!$C44,Main!$B$22:$B$33,0))+INDEX(Main!$K$22:$K$33,MATCH(Main!$D44,Main!$B$22:$B$33,0)))*Main!S$58))</f>
        <v>0</v>
      </c>
      <c r="BC51" s="10">
        <f ca="1">IF(Main!$B$36="No results",0,IF(ISBLANK(Main!$B44),0,(INDEX(Main!$K$22:$K$33,MATCH(Main!$C44,Main!$B$22:$B$33,0))+INDEX(Main!$K$22:$K$33,MATCH(Main!$D44,Main!$B$22:$B$33,0)))*Main!T$58))</f>
        <v>0</v>
      </c>
      <c r="BD51" s="10">
        <f ca="1">IF(Main!$B$36="No results",0,IF(ISBLANK(Main!$B44),0,(INDEX(Main!$K$22:$K$33,MATCH(Main!$C44,Main!$B$22:$B$33,0))+INDEX(Main!$K$22:$K$33,MATCH(Main!$D44,Main!$B$22:$B$33,0)))*Main!U$58))</f>
        <v>0</v>
      </c>
      <c r="BE51" s="10">
        <f ca="1">IF(Main!$B$36="No results",0,IF(ISBLANK(Main!$B44),0,(INDEX(Main!$K$22:$K$33,MATCH(Main!$C44,Main!$B$22:$B$33,0))+INDEX(Main!$K$22:$K$33,MATCH(Main!$D44,Main!$B$22:$B$33,0)))*Main!V$58))</f>
        <v>0</v>
      </c>
      <c r="BF51" s="10">
        <f ca="1">IF(Main!$B$36="No results",0,IF(ISBLANK(Main!$B44),0,(INDEX(Main!$K$22:$K$33,MATCH(Main!$C44,Main!$B$22:$B$33,0))+INDEX(Main!$K$22:$K$33,MATCH(Main!$D44,Main!$B$22:$B$33,0)))*Main!W$58))</f>
        <v>0</v>
      </c>
      <c r="BG51" s="10">
        <f ca="1">IF(Main!$B$36="No results",0,IF(ISBLANK(Main!$B44),0,(INDEX(Main!$K$22:$K$33,MATCH(Main!$C44,Main!$B$22:$B$33,0))+INDEX(Main!$K$22:$K$33,MATCH(Main!$D44,Main!$B$22:$B$33,0)))*Main!X$58))</f>
        <v>0</v>
      </c>
      <c r="BH51" s="10">
        <f ca="1">IF(Main!$B$36="No results",0,IF(ISBLANK(Main!$B44),0,(INDEX(Main!$K$22:$K$33,MATCH(Main!$C44,Main!$B$22:$B$33,0))+INDEX(Main!$K$22:$K$33,MATCH(Main!$D44,Main!$B$22:$B$33,0)))*Main!Y$58))</f>
        <v>0</v>
      </c>
      <c r="BI51" s="10">
        <f ca="1">IF(Main!$B$36="No results",0,IF(ISBLANK(Main!$B44),0,(INDEX(Main!$K$22:$K$33,MATCH(Main!$C44,Main!$B$22:$B$33,0))+INDEX(Main!$K$22:$K$33,MATCH(Main!$D44,Main!$B$22:$B$33,0)))*Main!Z$58))</f>
        <v>0</v>
      </c>
      <c r="BJ51" s="10">
        <f ca="1">IF(Main!$B$36="No results",0,IF(ISBLANK(Main!$B44),0,(INDEX(Main!$K$22:$K$33,MATCH(Main!$C44,Main!$B$22:$B$33,0))+INDEX(Main!$K$22:$K$33,MATCH(Main!$D44,Main!$B$22:$B$33,0)))*Main!AA$58))</f>
        <v>0</v>
      </c>
      <c r="BK51" s="10">
        <f ca="1">IF(Main!$B$36="No results",0,IF(ISBLANK(Main!$B44),0,(INDEX(Main!$K$22:$K$33,MATCH(Main!$C44,Main!$B$22:$B$33,0))+INDEX(Main!$K$22:$K$33,MATCH(Main!$D44,Main!$B$22:$B$33,0)))*Main!AB$58))</f>
        <v>0</v>
      </c>
      <c r="BL51" s="10">
        <f ca="1">IF(Main!$B$36="No results",0,IF(ISBLANK(Main!$B44),0,(INDEX(Main!$K$22:$K$33,MATCH(Main!$C44,Main!$B$22:$B$33,0))+INDEX(Main!$K$22:$K$33,MATCH(Main!$D44,Main!$B$22:$B$33,0)))*Main!AC$58))</f>
        <v>0</v>
      </c>
      <c r="BM51" s="10">
        <f ca="1">IF(Main!$B$36="No results",0,IF(ISBLANK(Main!$B44),0,(INDEX(Main!$K$22:$K$33,MATCH(Main!$C44,Main!$B$22:$B$33,0))+INDEX(Main!$K$22:$K$33,MATCH(Main!$D44,Main!$B$22:$B$33,0)))*Main!AD$58))</f>
        <v>0</v>
      </c>
      <c r="BN51" s="10">
        <f ca="1">IF(Main!$B$36="No results",0,IF(ISBLANK(Main!$B44),0,(INDEX(Main!$K$22:$K$33,MATCH(Main!$C44,Main!$B$22:$B$33,0))+INDEX(Main!$K$22:$K$33,MATCH(Main!$D44,Main!$B$22:$B$33,0)))*Main!AE$58))</f>
        <v>0</v>
      </c>
      <c r="BO51" s="10">
        <f ca="1">IF(Main!$B$36="No results",0,IF(ISBLANK(Main!$B44),0,(INDEX(Main!$K$22:$K$33,MATCH(Main!$C44,Main!$B$22:$B$33,0))+INDEX(Main!$K$22:$K$33,MATCH(Main!$D44,Main!$B$22:$B$33,0)))*Main!AF$58))</f>
        <v>0</v>
      </c>
      <c r="BP51" s="10">
        <f ca="1">IF(Main!$B$36="No results",0,IF(ISBLANK(Main!$B44),0,(INDEX(Main!$K$22:$K$33,MATCH(Main!$C44,Main!$B$22:$B$33,0))+INDEX(Main!$K$22:$K$33,MATCH(Main!$D44,Main!$B$22:$B$33,0)))*Main!AG$58))</f>
        <v>0</v>
      </c>
      <c r="BQ51" s="10">
        <f ca="1">IF(Main!$B$36="No results",0,IF(ISBLANK(Main!$B44),0,(INDEX(Main!$K$22:$K$33,MATCH(Main!$C44,Main!$B$22:$B$33,0))+INDEX(Main!$K$22:$K$33,MATCH(Main!$D44,Main!$B$22:$B$33,0)))*Main!AH$58))</f>
        <v>0</v>
      </c>
    </row>
    <row r="52" spans="2:74" x14ac:dyDescent="0.2">
      <c r="B52" s="89">
        <v>10</v>
      </c>
      <c r="C52" s="89"/>
      <c r="D52" s="89"/>
      <c r="E52" s="10">
        <f ca="1">IF(Main!$B$36="No results",0,IF(ISBLANK(Main!$B45),0,(INDEX(Main!$H$22:$H$33,MATCH(Main!$C45,Main!$B$22:$B$33,0))+INDEX(Main!$H$22:$H$33,MATCH(Main!$D45,Main!$B$22:$B$33,0)))*Main!C$56))*0.8</f>
        <v>0</v>
      </c>
      <c r="F52" s="10">
        <f ca="1">IF(Main!$B$36="No results",0,IF(ISBLANK(Main!$B45),0,(INDEX(Main!$H$22:$H$33,MATCH(Main!$C45,Main!$B$22:$B$33,0))+INDEX(Main!$H$22:$H$33,MATCH(Main!$D45,Main!$B$22:$B$33,0)))*Main!D$56))*0.8</f>
        <v>0</v>
      </c>
      <c r="G52" s="10">
        <f ca="1">IF(Main!$B$36="No results",0,IF(ISBLANK(Main!$B45),0,(INDEX(Main!$H$22:$H$33,MATCH(Main!$C45,Main!$B$22:$B$33,0))+INDEX(Main!$H$22:$H$33,MATCH(Main!$D45,Main!$B$22:$B$33,0)))*Main!E$56))*0.8</f>
        <v>0</v>
      </c>
      <c r="H52" s="10">
        <f ca="1">IF(Main!$B$36="No results",0,IF(ISBLANK(Main!$B45),0,(INDEX(Main!$H$22:$H$33,MATCH(Main!$C45,Main!$B$22:$B$33,0))+INDEX(Main!$H$22:$H$33,MATCH(Main!$D45,Main!$B$22:$B$33,0)))*Main!F$56))*0.8</f>
        <v>0</v>
      </c>
      <c r="I52" s="10">
        <f ca="1">IF(Main!$B$36="No results",0,IF(ISBLANK(Main!$B45),0,(INDEX(Main!$H$22:$H$33,MATCH(Main!$C45,Main!$B$22:$B$33,0))+INDEX(Main!$H$22:$H$33,MATCH(Main!$D45,Main!$B$22:$B$33,0)))*Main!G$56))*0.8</f>
        <v>0</v>
      </c>
      <c r="J52" s="10">
        <f ca="1">IF(Main!$B$36="No results",0,IF(ISBLANK(Main!$B45),0,(INDEX(Main!$H$22:$H$33,MATCH(Main!$C45,Main!$B$22:$B$33,0))+INDEX(Main!$H$22:$H$33,MATCH(Main!$D45,Main!$B$22:$B$33,0)))*Main!H$56))*0.8</f>
        <v>0</v>
      </c>
      <c r="K52" s="10">
        <f ca="1">IF(Main!$B$36="No results",0,IF(ISBLANK(Main!$B45),0,(INDEX(Main!$H$22:$H$33,MATCH(Main!$C45,Main!$B$22:$B$33,0))+INDEX(Main!$H$22:$H$33,MATCH(Main!$D45,Main!$B$22:$B$33,0)))*Main!I$56))*0.8</f>
        <v>0</v>
      </c>
      <c r="L52" s="10">
        <f ca="1">IF(Main!$B$36="No results",0,IF(ISBLANK(Main!$B45),0,(INDEX(Main!$H$22:$H$33,MATCH(Main!$C45,Main!$B$22:$B$33,0))+INDEX(Main!$H$22:$H$33,MATCH(Main!$D45,Main!$B$22:$B$33,0)))*Main!J$56))*0.8</f>
        <v>0</v>
      </c>
      <c r="M52" s="10">
        <f ca="1">IF(Main!$B$36="No results",0,IF(ISBLANK(Main!$B45),0,(INDEX(Main!$H$22:$H$33,MATCH(Main!$C45,Main!$B$22:$B$33,0))+INDEX(Main!$H$22:$H$33,MATCH(Main!$D45,Main!$B$22:$B$33,0)))*Main!K$56))*0.8</f>
        <v>0</v>
      </c>
      <c r="N52" s="10">
        <f ca="1">IF(Main!$B$36="No results",0,IF(ISBLANK(Main!$B45),0,(INDEX(Main!$H$22:$H$33,MATCH(Main!$C45,Main!$B$22:$B$33,0))+INDEX(Main!$H$22:$H$33,MATCH(Main!$D45,Main!$B$22:$B$33,0)))*Main!L$56))*0.8</f>
        <v>0</v>
      </c>
      <c r="O52" s="10">
        <f ca="1">IF(Main!$B$36="No results",0,IF(ISBLANK(Main!$B45),0,(INDEX(Main!$H$22:$H$33,MATCH(Main!$C45,Main!$B$22:$B$33,0))+INDEX(Main!$H$22:$H$33,MATCH(Main!$D45,Main!$B$22:$B$33,0)))*Main!M$56))*0.8</f>
        <v>0</v>
      </c>
      <c r="P52" s="10">
        <f ca="1">IF(Main!$B$36="No results",0,IF(ISBLANK(Main!$B45),0,(INDEX(Main!$H$22:$H$33,MATCH(Main!$C45,Main!$B$22:$B$33,0))+INDEX(Main!$H$22:$H$33,MATCH(Main!$D45,Main!$B$22:$B$33,0)))*Main!N$56))*0.8</f>
        <v>0</v>
      </c>
      <c r="Q52" s="10">
        <f ca="1">IF(Main!$B$36="No results",0,IF(ISBLANK(Main!$B45),0,(INDEX(Main!$H$22:$H$33,MATCH(Main!$C45,Main!$B$22:$B$33,0))+INDEX(Main!$H$22:$H$33,MATCH(Main!$D45,Main!$B$22:$B$33,0)))*Main!O$56))*0.8</f>
        <v>0</v>
      </c>
      <c r="R52" s="10">
        <f ca="1">IF(Main!$B$36="No results",0,IF(ISBLANK(Main!$B45),0,(INDEX(Main!$H$22:$H$33,MATCH(Main!$C45,Main!$B$22:$B$33,0))+INDEX(Main!$H$22:$H$33,MATCH(Main!$D45,Main!$B$22:$B$33,0)))*Main!P$56))*0.8</f>
        <v>0</v>
      </c>
      <c r="S52" s="10">
        <f ca="1">IF(Main!$B$36="No results",0,IF(ISBLANK(Main!$B45),0,(INDEX(Main!$H$22:$H$33,MATCH(Main!$C45,Main!$B$22:$B$33,0))+INDEX(Main!$H$22:$H$33,MATCH(Main!$D45,Main!$B$22:$B$33,0)))*Main!Q$56))*0.8</f>
        <v>0</v>
      </c>
      <c r="T52" s="10">
        <f ca="1">IF(Main!$B$36="No results",0,IF(ISBLANK(Main!$B45),0,(INDEX(Main!$H$22:$H$33,MATCH(Main!$C45,Main!$B$22:$B$33,0))+INDEX(Main!$H$22:$H$33,MATCH(Main!$D45,Main!$B$22:$B$33,0)))*Main!R$56))*0.8</f>
        <v>0</v>
      </c>
      <c r="U52" s="10">
        <f ca="1">IF(Main!$B$36="No results",0,IF(ISBLANK(Main!$B45),0,(INDEX(Main!$H$22:$H$33,MATCH(Main!$C45,Main!$B$22:$B$33,0))+INDEX(Main!$H$22:$H$33,MATCH(Main!$D45,Main!$B$22:$B$33,0)))*Main!S$56))*0.8</f>
        <v>0</v>
      </c>
      <c r="V52" s="10">
        <f ca="1">IF(Main!$B$36="No results",0,IF(ISBLANK(Main!$B45),0,(INDEX(Main!$H$22:$H$33,MATCH(Main!$C45,Main!$B$22:$B$33,0))+INDEX(Main!$H$22:$H$33,MATCH(Main!$D45,Main!$B$22:$B$33,0)))*Main!T$56))*0.8</f>
        <v>0</v>
      </c>
      <c r="W52" s="10">
        <f ca="1">IF(Main!$B$36="No results",0,IF(ISBLANK(Main!$B45),0,(INDEX(Main!$H$22:$H$33,MATCH(Main!$C45,Main!$B$22:$B$33,0))+INDEX(Main!$H$22:$H$33,MATCH(Main!$D45,Main!$B$22:$B$33,0)))*Main!U$56))*0.8</f>
        <v>0</v>
      </c>
      <c r="X52" s="10">
        <f ca="1">IF(Main!$B$36="No results",0,IF(ISBLANK(Main!$B45),0,(INDEX(Main!$H$22:$H$33,MATCH(Main!$C45,Main!$B$22:$B$33,0))+INDEX(Main!$H$22:$H$33,MATCH(Main!$D45,Main!$B$22:$B$33,0)))*Main!V$56))*0.8</f>
        <v>0</v>
      </c>
      <c r="Y52" s="10">
        <f ca="1">IF(Main!$B$36="No results",0,IF(ISBLANK(Main!$B45),0,(INDEX(Main!$H$22:$H$33,MATCH(Main!$C45,Main!$B$22:$B$33,0))+INDEX(Main!$H$22:$H$33,MATCH(Main!$D45,Main!$B$22:$B$33,0)))*Main!W$56))*0.8</f>
        <v>0</v>
      </c>
      <c r="Z52" s="10">
        <f ca="1">IF(Main!$B$36="No results",0,IF(ISBLANK(Main!$B45),0,(INDEX(Main!$H$22:$H$33,MATCH(Main!$C45,Main!$B$22:$B$33,0))+INDEX(Main!$H$22:$H$33,MATCH(Main!$D45,Main!$B$22:$B$33,0)))*Main!X$56))*0.8</f>
        <v>0</v>
      </c>
      <c r="AA52" s="10">
        <f ca="1">IF(Main!$B$36="No results",0,IF(ISBLANK(Main!$B45),0,(INDEX(Main!$H$22:$H$33,MATCH(Main!$C45,Main!$B$22:$B$33,0))+INDEX(Main!$H$22:$H$33,MATCH(Main!$D45,Main!$B$22:$B$33,0)))*Main!Y$56))*0.8</f>
        <v>0</v>
      </c>
      <c r="AB52" s="10">
        <f ca="1">IF(Main!$B$36="No results",0,IF(ISBLANK(Main!$B45),0,(INDEX(Main!$H$22:$H$33,MATCH(Main!$C45,Main!$B$22:$B$33,0))+INDEX(Main!$H$22:$H$33,MATCH(Main!$D45,Main!$B$22:$B$33,0)))*Main!Z$56))*0.8</f>
        <v>0</v>
      </c>
      <c r="AC52" s="10">
        <f ca="1">IF(Main!$B$36="No results",0,IF(ISBLANK(Main!$B45),0,(INDEX(Main!$H$22:$H$33,MATCH(Main!$C45,Main!$B$22:$B$33,0))+INDEX(Main!$H$22:$H$33,MATCH(Main!$D45,Main!$B$22:$B$33,0)))*Main!AA$56))*0.8</f>
        <v>0</v>
      </c>
      <c r="AD52" s="10">
        <f ca="1">IF(Main!$B$36="No results",0,IF(ISBLANK(Main!$B45),0,(INDEX(Main!$H$22:$H$33,MATCH(Main!$C45,Main!$B$22:$B$33,0))+INDEX(Main!$H$22:$H$33,MATCH(Main!$D45,Main!$B$22:$B$33,0)))*Main!AB$56))*0.8</f>
        <v>0</v>
      </c>
      <c r="AE52" s="10">
        <f ca="1">IF(Main!$B$36="No results",0,IF(ISBLANK(Main!$B45),0,(INDEX(Main!$H$22:$H$33,MATCH(Main!$C45,Main!$B$22:$B$33,0))+INDEX(Main!$H$22:$H$33,MATCH(Main!$D45,Main!$B$22:$B$33,0)))*Main!AC$56))*0.8</f>
        <v>0</v>
      </c>
      <c r="AF52" s="10">
        <f ca="1">IF(Main!$B$36="No results",0,IF(ISBLANK(Main!$B45),0,(INDEX(Main!$H$22:$H$33,MATCH(Main!$C45,Main!$B$22:$B$33,0))+INDEX(Main!$H$22:$H$33,MATCH(Main!$D45,Main!$B$22:$B$33,0)))*Main!AD$56))*0.8</f>
        <v>0</v>
      </c>
      <c r="AG52" s="10">
        <f ca="1">IF(Main!$B$36="No results",0,IF(ISBLANK(Main!$B45),0,(INDEX(Main!$H$22:$H$33,MATCH(Main!$C45,Main!$B$22:$B$33,0))+INDEX(Main!$H$22:$H$33,MATCH(Main!$D45,Main!$B$22:$B$33,0)))*Main!AE$56))*0.8</f>
        <v>0</v>
      </c>
      <c r="AH52" s="10">
        <f ca="1">IF(Main!$B$36="No results",0,IF(ISBLANK(Main!$B45),0,(INDEX(Main!$H$22:$H$33,MATCH(Main!$C45,Main!$B$22:$B$33,0))+INDEX(Main!$H$22:$H$33,MATCH(Main!$D45,Main!$B$22:$B$33,0)))*Main!AF$56))*0.8</f>
        <v>0</v>
      </c>
      <c r="AI52" s="10">
        <f ca="1">IF(Main!$B$36="No results",0,IF(ISBLANK(Main!$B45),0,(INDEX(Main!$H$22:$H$33,MATCH(Main!$C45,Main!$B$22:$B$33,0))+INDEX(Main!$H$22:$H$33,MATCH(Main!$D45,Main!$B$22:$B$33,0)))*Main!AG$56))*0.8</f>
        <v>0</v>
      </c>
      <c r="AJ52" s="10">
        <f ca="1">IF(Main!$B$36="No results",0,IF(ISBLANK(Main!$B45),0,(INDEX(Main!$H$22:$H$33,MATCH(Main!$C45,Main!$B$22:$B$33,0))+INDEX(Main!$H$22:$H$33,MATCH(Main!$D45,Main!$B$22:$B$33,0)))*Main!AH$56))*0.8</f>
        <v>0</v>
      </c>
      <c r="AL52" s="10">
        <f ca="1">IF(Main!$B$36="No results",0,IF(ISBLANK(Main!$B45),0,(INDEX(Main!$K$22:$K$33,MATCH(Main!$C45,Main!$B$22:$B$33,0))+INDEX(Main!$K$22:$K$33,MATCH(Main!$D45,Main!$B$22:$B$33,0)))*Main!C$58))</f>
        <v>0</v>
      </c>
      <c r="AM52" s="10">
        <f ca="1">IF(Main!$B$36="No results",0,IF(ISBLANK(Main!$B45),0,(INDEX(Main!$K$22:$K$33,MATCH(Main!$C45,Main!$B$22:$B$33,0))+INDEX(Main!$K$22:$K$33,MATCH(Main!$D45,Main!$B$22:$B$33,0)))*Main!D$58))</f>
        <v>0</v>
      </c>
      <c r="AN52" s="10">
        <f ca="1">IF(Main!$B$36="No results",0,IF(ISBLANK(Main!$B45),0,(INDEX(Main!$K$22:$K$33,MATCH(Main!$C45,Main!$B$22:$B$33,0))+INDEX(Main!$K$22:$K$33,MATCH(Main!$D45,Main!$B$22:$B$33,0)))*Main!E$58))</f>
        <v>0</v>
      </c>
      <c r="AO52" s="10">
        <f ca="1">IF(Main!$B$36="No results",0,IF(ISBLANK(Main!$B45),0,(INDEX(Main!$K$22:$K$33,MATCH(Main!$C45,Main!$B$22:$B$33,0))+INDEX(Main!$K$22:$K$33,MATCH(Main!$D45,Main!$B$22:$B$33,0)))*Main!F$58))</f>
        <v>0</v>
      </c>
      <c r="AP52" s="10">
        <f ca="1">IF(Main!$B$36="No results",0,IF(ISBLANK(Main!$B45),0,(INDEX(Main!$K$22:$K$33,MATCH(Main!$C45,Main!$B$22:$B$33,0))+INDEX(Main!$K$22:$K$33,MATCH(Main!$D45,Main!$B$22:$B$33,0)))*Main!G$58))</f>
        <v>0</v>
      </c>
      <c r="AQ52" s="10">
        <f ca="1">IF(Main!$B$36="No results",0,IF(ISBLANK(Main!$B45),0,(INDEX(Main!$K$22:$K$33,MATCH(Main!$C45,Main!$B$22:$B$33,0))+INDEX(Main!$K$22:$K$33,MATCH(Main!$D45,Main!$B$22:$B$33,0)))*Main!H$58))</f>
        <v>0</v>
      </c>
      <c r="AR52" s="10">
        <f ca="1">IF(Main!$B$36="No results",0,IF(ISBLANK(Main!$B45),0,(INDEX(Main!$K$22:$K$33,MATCH(Main!$C45,Main!$B$22:$B$33,0))+INDEX(Main!$K$22:$K$33,MATCH(Main!$D45,Main!$B$22:$B$33,0)))*Main!I$58))</f>
        <v>0</v>
      </c>
      <c r="AS52" s="10">
        <f ca="1">IF(Main!$B$36="No results",0,IF(ISBLANK(Main!$B45),0,(INDEX(Main!$K$22:$K$33,MATCH(Main!$C45,Main!$B$22:$B$33,0))+INDEX(Main!$K$22:$K$33,MATCH(Main!$D45,Main!$B$22:$B$33,0)))*Main!J$58))</f>
        <v>0</v>
      </c>
      <c r="AT52" s="10">
        <f ca="1">IF(Main!$B$36="No results",0,IF(ISBLANK(Main!$B45),0,(INDEX(Main!$K$22:$K$33,MATCH(Main!$C45,Main!$B$22:$B$33,0))+INDEX(Main!$K$22:$K$33,MATCH(Main!$D45,Main!$B$22:$B$33,0)))*Main!K$58))</f>
        <v>0</v>
      </c>
      <c r="AU52" s="10">
        <f ca="1">IF(Main!$B$36="No results",0,IF(ISBLANK(Main!$B45),0,(INDEX(Main!$K$22:$K$33,MATCH(Main!$C45,Main!$B$22:$B$33,0))+INDEX(Main!$K$22:$K$33,MATCH(Main!$D45,Main!$B$22:$B$33,0)))*Main!L$58))</f>
        <v>0</v>
      </c>
      <c r="AV52" s="10">
        <f ca="1">IF(Main!$B$36="No results",0,IF(ISBLANK(Main!$B45),0,(INDEX(Main!$K$22:$K$33,MATCH(Main!$C45,Main!$B$22:$B$33,0))+INDEX(Main!$K$22:$K$33,MATCH(Main!$D45,Main!$B$22:$B$33,0)))*Main!M$58))</f>
        <v>0</v>
      </c>
      <c r="AW52" s="10">
        <f ca="1">IF(Main!$B$36="No results",0,IF(ISBLANK(Main!$B45),0,(INDEX(Main!$K$22:$K$33,MATCH(Main!$C45,Main!$B$22:$B$33,0))+INDEX(Main!$K$22:$K$33,MATCH(Main!$D45,Main!$B$22:$B$33,0)))*Main!N$58))</f>
        <v>0</v>
      </c>
      <c r="AX52" s="10">
        <f ca="1">IF(Main!$B$36="No results",0,IF(ISBLANK(Main!$B45),0,(INDEX(Main!$K$22:$K$33,MATCH(Main!$C45,Main!$B$22:$B$33,0))+INDEX(Main!$K$22:$K$33,MATCH(Main!$D45,Main!$B$22:$B$33,0)))*Main!O$58))</f>
        <v>0</v>
      </c>
      <c r="AY52" s="10">
        <f ca="1">IF(Main!$B$36="No results",0,IF(ISBLANK(Main!$B45),0,(INDEX(Main!$K$22:$K$33,MATCH(Main!$C45,Main!$B$22:$B$33,0))+INDEX(Main!$K$22:$K$33,MATCH(Main!$D45,Main!$B$22:$B$33,0)))*Main!P$58))</f>
        <v>0</v>
      </c>
      <c r="AZ52" s="10">
        <f ca="1">IF(Main!$B$36="No results",0,IF(ISBLANK(Main!$B45),0,(INDEX(Main!$K$22:$K$33,MATCH(Main!$C45,Main!$B$22:$B$33,0))+INDEX(Main!$K$22:$K$33,MATCH(Main!$D45,Main!$B$22:$B$33,0)))*Main!Q$58))</f>
        <v>0</v>
      </c>
      <c r="BA52" s="10">
        <f ca="1">IF(Main!$B$36="No results",0,IF(ISBLANK(Main!$B45),0,(INDEX(Main!$K$22:$K$33,MATCH(Main!$C45,Main!$B$22:$B$33,0))+INDEX(Main!$K$22:$K$33,MATCH(Main!$D45,Main!$B$22:$B$33,0)))*Main!R$58))</f>
        <v>0</v>
      </c>
      <c r="BB52" s="10">
        <f ca="1">IF(Main!$B$36="No results",0,IF(ISBLANK(Main!$B45),0,(INDEX(Main!$K$22:$K$33,MATCH(Main!$C45,Main!$B$22:$B$33,0))+INDEX(Main!$K$22:$K$33,MATCH(Main!$D45,Main!$B$22:$B$33,0)))*Main!S$58))</f>
        <v>0</v>
      </c>
      <c r="BC52" s="10">
        <f ca="1">IF(Main!$B$36="No results",0,IF(ISBLANK(Main!$B45),0,(INDEX(Main!$K$22:$K$33,MATCH(Main!$C45,Main!$B$22:$B$33,0))+INDEX(Main!$K$22:$K$33,MATCH(Main!$D45,Main!$B$22:$B$33,0)))*Main!T$58))</f>
        <v>0</v>
      </c>
      <c r="BD52" s="10">
        <f ca="1">IF(Main!$B$36="No results",0,IF(ISBLANK(Main!$B45),0,(INDEX(Main!$K$22:$K$33,MATCH(Main!$C45,Main!$B$22:$B$33,0))+INDEX(Main!$K$22:$K$33,MATCH(Main!$D45,Main!$B$22:$B$33,0)))*Main!U$58))</f>
        <v>0</v>
      </c>
      <c r="BE52" s="10">
        <f ca="1">IF(Main!$B$36="No results",0,IF(ISBLANK(Main!$B45),0,(INDEX(Main!$K$22:$K$33,MATCH(Main!$C45,Main!$B$22:$B$33,0))+INDEX(Main!$K$22:$K$33,MATCH(Main!$D45,Main!$B$22:$B$33,0)))*Main!V$58))</f>
        <v>0</v>
      </c>
      <c r="BF52" s="10">
        <f ca="1">IF(Main!$B$36="No results",0,IF(ISBLANK(Main!$B45),0,(INDEX(Main!$K$22:$K$33,MATCH(Main!$C45,Main!$B$22:$B$33,0))+INDEX(Main!$K$22:$K$33,MATCH(Main!$D45,Main!$B$22:$B$33,0)))*Main!W$58))</f>
        <v>0</v>
      </c>
      <c r="BG52" s="10">
        <f ca="1">IF(Main!$B$36="No results",0,IF(ISBLANK(Main!$B45),0,(INDEX(Main!$K$22:$K$33,MATCH(Main!$C45,Main!$B$22:$B$33,0))+INDEX(Main!$K$22:$K$33,MATCH(Main!$D45,Main!$B$22:$B$33,0)))*Main!X$58))</f>
        <v>0</v>
      </c>
      <c r="BH52" s="10">
        <f ca="1">IF(Main!$B$36="No results",0,IF(ISBLANK(Main!$B45),0,(INDEX(Main!$K$22:$K$33,MATCH(Main!$C45,Main!$B$22:$B$33,0))+INDEX(Main!$K$22:$K$33,MATCH(Main!$D45,Main!$B$22:$B$33,0)))*Main!Y$58))</f>
        <v>0</v>
      </c>
      <c r="BI52" s="10">
        <f ca="1">IF(Main!$B$36="No results",0,IF(ISBLANK(Main!$B45),0,(INDEX(Main!$K$22:$K$33,MATCH(Main!$C45,Main!$B$22:$B$33,0))+INDEX(Main!$K$22:$K$33,MATCH(Main!$D45,Main!$B$22:$B$33,0)))*Main!Z$58))</f>
        <v>0</v>
      </c>
      <c r="BJ52" s="10">
        <f ca="1">IF(Main!$B$36="No results",0,IF(ISBLANK(Main!$B45),0,(INDEX(Main!$K$22:$K$33,MATCH(Main!$C45,Main!$B$22:$B$33,0))+INDEX(Main!$K$22:$K$33,MATCH(Main!$D45,Main!$B$22:$B$33,0)))*Main!AA$58))</f>
        <v>0</v>
      </c>
      <c r="BK52" s="10">
        <f ca="1">IF(Main!$B$36="No results",0,IF(ISBLANK(Main!$B45),0,(INDEX(Main!$K$22:$K$33,MATCH(Main!$C45,Main!$B$22:$B$33,0))+INDEX(Main!$K$22:$K$33,MATCH(Main!$D45,Main!$B$22:$B$33,0)))*Main!AB$58))</f>
        <v>0</v>
      </c>
      <c r="BL52" s="10">
        <f ca="1">IF(Main!$B$36="No results",0,IF(ISBLANK(Main!$B45),0,(INDEX(Main!$K$22:$K$33,MATCH(Main!$C45,Main!$B$22:$B$33,0))+INDEX(Main!$K$22:$K$33,MATCH(Main!$D45,Main!$B$22:$B$33,0)))*Main!AC$58))</f>
        <v>0</v>
      </c>
      <c r="BM52" s="10">
        <f ca="1">IF(Main!$B$36="No results",0,IF(ISBLANK(Main!$B45),0,(INDEX(Main!$K$22:$K$33,MATCH(Main!$C45,Main!$B$22:$B$33,0))+INDEX(Main!$K$22:$K$33,MATCH(Main!$D45,Main!$B$22:$B$33,0)))*Main!AD$58))</f>
        <v>0</v>
      </c>
      <c r="BN52" s="10">
        <f ca="1">IF(Main!$B$36="No results",0,IF(ISBLANK(Main!$B45),0,(INDEX(Main!$K$22:$K$33,MATCH(Main!$C45,Main!$B$22:$B$33,0))+INDEX(Main!$K$22:$K$33,MATCH(Main!$D45,Main!$B$22:$B$33,0)))*Main!AE$58))</f>
        <v>0</v>
      </c>
      <c r="BO52" s="10">
        <f ca="1">IF(Main!$B$36="No results",0,IF(ISBLANK(Main!$B45),0,(INDEX(Main!$K$22:$K$33,MATCH(Main!$C45,Main!$B$22:$B$33,0))+INDEX(Main!$K$22:$K$33,MATCH(Main!$D45,Main!$B$22:$B$33,0)))*Main!AF$58))</f>
        <v>0</v>
      </c>
      <c r="BP52" s="10">
        <f ca="1">IF(Main!$B$36="No results",0,IF(ISBLANK(Main!$B45),0,(INDEX(Main!$K$22:$K$33,MATCH(Main!$C45,Main!$B$22:$B$33,0))+INDEX(Main!$K$22:$K$33,MATCH(Main!$D45,Main!$B$22:$B$33,0)))*Main!AG$58))</f>
        <v>0</v>
      </c>
      <c r="BQ52" s="10">
        <f ca="1">IF(Main!$B$36="No results",0,IF(ISBLANK(Main!$B45),0,(INDEX(Main!$K$22:$K$33,MATCH(Main!$C45,Main!$B$22:$B$33,0))+INDEX(Main!$K$22:$K$33,MATCH(Main!$D45,Main!$B$22:$B$33,0)))*Main!AH$58))</f>
        <v>0</v>
      </c>
    </row>
    <row r="53" spans="2:74" x14ac:dyDescent="0.2">
      <c r="B53" s="89">
        <v>11</v>
      </c>
      <c r="C53" s="89"/>
      <c r="D53" s="89"/>
      <c r="E53" s="10">
        <f ca="1">IF(Main!$B$36="No results",0,IF(ISBLANK(Main!$B46),0,(INDEX(Main!$H$22:$H$33,MATCH(Main!$C46,Main!$B$22:$B$33,0))+INDEX(Main!$H$22:$H$33,MATCH(Main!$D46,Main!$B$22:$B$33,0)))*Main!C$56))*0.8</f>
        <v>0</v>
      </c>
      <c r="F53" s="10">
        <f ca="1">IF(Main!$B$36="No results",0,IF(ISBLANK(Main!$B46),0,(INDEX(Main!$H$22:$H$33,MATCH(Main!$C46,Main!$B$22:$B$33,0))+INDEX(Main!$H$22:$H$33,MATCH(Main!$D46,Main!$B$22:$B$33,0)))*Main!D$56))*0.8</f>
        <v>0</v>
      </c>
      <c r="G53" s="10">
        <f ca="1">IF(Main!$B$36="No results",0,IF(ISBLANK(Main!$B46),0,(INDEX(Main!$H$22:$H$33,MATCH(Main!$C46,Main!$B$22:$B$33,0))+INDEX(Main!$H$22:$H$33,MATCH(Main!$D46,Main!$B$22:$B$33,0)))*Main!E$56))*0.8</f>
        <v>0</v>
      </c>
      <c r="H53" s="10">
        <f ca="1">IF(Main!$B$36="No results",0,IF(ISBLANK(Main!$B46),0,(INDEX(Main!$H$22:$H$33,MATCH(Main!$C46,Main!$B$22:$B$33,0))+INDEX(Main!$H$22:$H$33,MATCH(Main!$D46,Main!$B$22:$B$33,0)))*Main!F$56))*0.8</f>
        <v>0</v>
      </c>
      <c r="I53" s="10">
        <f ca="1">IF(Main!$B$36="No results",0,IF(ISBLANK(Main!$B46),0,(INDEX(Main!$H$22:$H$33,MATCH(Main!$C46,Main!$B$22:$B$33,0))+INDEX(Main!$H$22:$H$33,MATCH(Main!$D46,Main!$B$22:$B$33,0)))*Main!G$56))*0.8</f>
        <v>0</v>
      </c>
      <c r="J53" s="10">
        <f ca="1">IF(Main!$B$36="No results",0,IF(ISBLANK(Main!$B46),0,(INDEX(Main!$H$22:$H$33,MATCH(Main!$C46,Main!$B$22:$B$33,0))+INDEX(Main!$H$22:$H$33,MATCH(Main!$D46,Main!$B$22:$B$33,0)))*Main!H$56))*0.8</f>
        <v>0</v>
      </c>
      <c r="K53" s="10">
        <f ca="1">IF(Main!$B$36="No results",0,IF(ISBLANK(Main!$B46),0,(INDEX(Main!$H$22:$H$33,MATCH(Main!$C46,Main!$B$22:$B$33,0))+INDEX(Main!$H$22:$H$33,MATCH(Main!$D46,Main!$B$22:$B$33,0)))*Main!I$56))*0.8</f>
        <v>0</v>
      </c>
      <c r="L53" s="10">
        <f ca="1">IF(Main!$B$36="No results",0,IF(ISBLANK(Main!$B46),0,(INDEX(Main!$H$22:$H$33,MATCH(Main!$C46,Main!$B$22:$B$33,0))+INDEX(Main!$H$22:$H$33,MATCH(Main!$D46,Main!$B$22:$B$33,0)))*Main!J$56))*0.8</f>
        <v>0</v>
      </c>
      <c r="M53" s="10">
        <f ca="1">IF(Main!$B$36="No results",0,IF(ISBLANK(Main!$B46),0,(INDEX(Main!$H$22:$H$33,MATCH(Main!$C46,Main!$B$22:$B$33,0))+INDEX(Main!$H$22:$H$33,MATCH(Main!$D46,Main!$B$22:$B$33,0)))*Main!K$56))*0.8</f>
        <v>0</v>
      </c>
      <c r="N53" s="10">
        <f ca="1">IF(Main!$B$36="No results",0,IF(ISBLANK(Main!$B46),0,(INDEX(Main!$H$22:$H$33,MATCH(Main!$C46,Main!$B$22:$B$33,0))+INDEX(Main!$H$22:$H$33,MATCH(Main!$D46,Main!$B$22:$B$33,0)))*Main!L$56))*0.8</f>
        <v>0</v>
      </c>
      <c r="O53" s="10">
        <f ca="1">IF(Main!$B$36="No results",0,IF(ISBLANK(Main!$B46),0,(INDEX(Main!$H$22:$H$33,MATCH(Main!$C46,Main!$B$22:$B$33,0))+INDEX(Main!$H$22:$H$33,MATCH(Main!$D46,Main!$B$22:$B$33,0)))*Main!M$56))*0.8</f>
        <v>0</v>
      </c>
      <c r="P53" s="10">
        <f ca="1">IF(Main!$B$36="No results",0,IF(ISBLANK(Main!$B46),0,(INDEX(Main!$H$22:$H$33,MATCH(Main!$C46,Main!$B$22:$B$33,0))+INDEX(Main!$H$22:$H$33,MATCH(Main!$D46,Main!$B$22:$B$33,0)))*Main!N$56))*0.8</f>
        <v>0</v>
      </c>
      <c r="Q53" s="10">
        <f ca="1">IF(Main!$B$36="No results",0,IF(ISBLANK(Main!$B46),0,(INDEX(Main!$H$22:$H$33,MATCH(Main!$C46,Main!$B$22:$B$33,0))+INDEX(Main!$H$22:$H$33,MATCH(Main!$D46,Main!$B$22:$B$33,0)))*Main!O$56))*0.8</f>
        <v>0</v>
      </c>
      <c r="R53" s="10">
        <f ca="1">IF(Main!$B$36="No results",0,IF(ISBLANK(Main!$B46),0,(INDEX(Main!$H$22:$H$33,MATCH(Main!$C46,Main!$B$22:$B$33,0))+INDEX(Main!$H$22:$H$33,MATCH(Main!$D46,Main!$B$22:$B$33,0)))*Main!P$56))*0.8</f>
        <v>0</v>
      </c>
      <c r="S53" s="10">
        <f ca="1">IF(Main!$B$36="No results",0,IF(ISBLANK(Main!$B46),0,(INDEX(Main!$H$22:$H$33,MATCH(Main!$C46,Main!$B$22:$B$33,0))+INDEX(Main!$H$22:$H$33,MATCH(Main!$D46,Main!$B$22:$B$33,0)))*Main!Q$56))*0.8</f>
        <v>0</v>
      </c>
      <c r="T53" s="10">
        <f ca="1">IF(Main!$B$36="No results",0,IF(ISBLANK(Main!$B46),0,(INDEX(Main!$H$22:$H$33,MATCH(Main!$C46,Main!$B$22:$B$33,0))+INDEX(Main!$H$22:$H$33,MATCH(Main!$D46,Main!$B$22:$B$33,0)))*Main!R$56))*0.8</f>
        <v>0</v>
      </c>
      <c r="U53" s="10">
        <f ca="1">IF(Main!$B$36="No results",0,IF(ISBLANK(Main!$B46),0,(INDEX(Main!$H$22:$H$33,MATCH(Main!$C46,Main!$B$22:$B$33,0))+INDEX(Main!$H$22:$H$33,MATCH(Main!$D46,Main!$B$22:$B$33,0)))*Main!S$56))*0.8</f>
        <v>0</v>
      </c>
      <c r="V53" s="10">
        <f ca="1">IF(Main!$B$36="No results",0,IF(ISBLANK(Main!$B46),0,(INDEX(Main!$H$22:$H$33,MATCH(Main!$C46,Main!$B$22:$B$33,0))+INDEX(Main!$H$22:$H$33,MATCH(Main!$D46,Main!$B$22:$B$33,0)))*Main!T$56))*0.8</f>
        <v>0</v>
      </c>
      <c r="W53" s="10">
        <f ca="1">IF(Main!$B$36="No results",0,IF(ISBLANK(Main!$B46),0,(INDEX(Main!$H$22:$H$33,MATCH(Main!$C46,Main!$B$22:$B$33,0))+INDEX(Main!$H$22:$H$33,MATCH(Main!$D46,Main!$B$22:$B$33,0)))*Main!U$56))*0.8</f>
        <v>0</v>
      </c>
      <c r="X53" s="10">
        <f ca="1">IF(Main!$B$36="No results",0,IF(ISBLANK(Main!$B46),0,(INDEX(Main!$H$22:$H$33,MATCH(Main!$C46,Main!$B$22:$B$33,0))+INDEX(Main!$H$22:$H$33,MATCH(Main!$D46,Main!$B$22:$B$33,0)))*Main!V$56))*0.8</f>
        <v>0</v>
      </c>
      <c r="Y53" s="10">
        <f ca="1">IF(Main!$B$36="No results",0,IF(ISBLANK(Main!$B46),0,(INDEX(Main!$H$22:$H$33,MATCH(Main!$C46,Main!$B$22:$B$33,0))+INDEX(Main!$H$22:$H$33,MATCH(Main!$D46,Main!$B$22:$B$33,0)))*Main!W$56))*0.8</f>
        <v>0</v>
      </c>
      <c r="Z53" s="10">
        <f ca="1">IF(Main!$B$36="No results",0,IF(ISBLANK(Main!$B46),0,(INDEX(Main!$H$22:$H$33,MATCH(Main!$C46,Main!$B$22:$B$33,0))+INDEX(Main!$H$22:$H$33,MATCH(Main!$D46,Main!$B$22:$B$33,0)))*Main!X$56))*0.8</f>
        <v>0</v>
      </c>
      <c r="AA53" s="10">
        <f ca="1">IF(Main!$B$36="No results",0,IF(ISBLANK(Main!$B46),0,(INDEX(Main!$H$22:$H$33,MATCH(Main!$C46,Main!$B$22:$B$33,0))+INDEX(Main!$H$22:$H$33,MATCH(Main!$D46,Main!$B$22:$B$33,0)))*Main!Y$56))*0.8</f>
        <v>0</v>
      </c>
      <c r="AB53" s="10">
        <f ca="1">IF(Main!$B$36="No results",0,IF(ISBLANK(Main!$B46),0,(INDEX(Main!$H$22:$H$33,MATCH(Main!$C46,Main!$B$22:$B$33,0))+INDEX(Main!$H$22:$H$33,MATCH(Main!$D46,Main!$B$22:$B$33,0)))*Main!Z$56))*0.8</f>
        <v>0</v>
      </c>
      <c r="AC53" s="10">
        <f ca="1">IF(Main!$B$36="No results",0,IF(ISBLANK(Main!$B46),0,(INDEX(Main!$H$22:$H$33,MATCH(Main!$C46,Main!$B$22:$B$33,0))+INDEX(Main!$H$22:$H$33,MATCH(Main!$D46,Main!$B$22:$B$33,0)))*Main!AA$56))*0.8</f>
        <v>0</v>
      </c>
      <c r="AD53" s="10">
        <f ca="1">IF(Main!$B$36="No results",0,IF(ISBLANK(Main!$B46),0,(INDEX(Main!$H$22:$H$33,MATCH(Main!$C46,Main!$B$22:$B$33,0))+INDEX(Main!$H$22:$H$33,MATCH(Main!$D46,Main!$B$22:$B$33,0)))*Main!AB$56))*0.8</f>
        <v>0</v>
      </c>
      <c r="AE53" s="10">
        <f ca="1">IF(Main!$B$36="No results",0,IF(ISBLANK(Main!$B46),0,(INDEX(Main!$H$22:$H$33,MATCH(Main!$C46,Main!$B$22:$B$33,0))+INDEX(Main!$H$22:$H$33,MATCH(Main!$D46,Main!$B$22:$B$33,0)))*Main!AC$56))*0.8</f>
        <v>0</v>
      </c>
      <c r="AF53" s="10">
        <f ca="1">IF(Main!$B$36="No results",0,IF(ISBLANK(Main!$B46),0,(INDEX(Main!$H$22:$H$33,MATCH(Main!$C46,Main!$B$22:$B$33,0))+INDEX(Main!$H$22:$H$33,MATCH(Main!$D46,Main!$B$22:$B$33,0)))*Main!AD$56))*0.8</f>
        <v>0</v>
      </c>
      <c r="AG53" s="10">
        <f ca="1">IF(Main!$B$36="No results",0,IF(ISBLANK(Main!$B46),0,(INDEX(Main!$H$22:$H$33,MATCH(Main!$C46,Main!$B$22:$B$33,0))+INDEX(Main!$H$22:$H$33,MATCH(Main!$D46,Main!$B$22:$B$33,0)))*Main!AE$56))*0.8</f>
        <v>0</v>
      </c>
      <c r="AH53" s="10">
        <f ca="1">IF(Main!$B$36="No results",0,IF(ISBLANK(Main!$B46),0,(INDEX(Main!$H$22:$H$33,MATCH(Main!$C46,Main!$B$22:$B$33,0))+INDEX(Main!$H$22:$H$33,MATCH(Main!$D46,Main!$B$22:$B$33,0)))*Main!AF$56))*0.8</f>
        <v>0</v>
      </c>
      <c r="AI53" s="10">
        <f ca="1">IF(Main!$B$36="No results",0,IF(ISBLANK(Main!$B46),0,(INDEX(Main!$H$22:$H$33,MATCH(Main!$C46,Main!$B$22:$B$33,0))+INDEX(Main!$H$22:$H$33,MATCH(Main!$D46,Main!$B$22:$B$33,0)))*Main!AG$56))*0.8</f>
        <v>0</v>
      </c>
      <c r="AJ53" s="10">
        <f ca="1">IF(Main!$B$36="No results",0,IF(ISBLANK(Main!$B46),0,(INDEX(Main!$H$22:$H$33,MATCH(Main!$C46,Main!$B$22:$B$33,0))+INDEX(Main!$H$22:$H$33,MATCH(Main!$D46,Main!$B$22:$B$33,0)))*Main!AH$56))*0.8</f>
        <v>0</v>
      </c>
      <c r="AL53" s="10">
        <f ca="1">IF(Main!$B$36="No results",0,IF(ISBLANK(Main!$B46),0,(INDEX(Main!$K$22:$K$33,MATCH(Main!$C46,Main!$B$22:$B$33,0))+INDEX(Main!$K$22:$K$33,MATCH(Main!$D46,Main!$B$22:$B$33,0)))*Main!C$58))</f>
        <v>0</v>
      </c>
      <c r="AM53" s="10">
        <f ca="1">IF(Main!$B$36="No results",0,IF(ISBLANK(Main!$B46),0,(INDEX(Main!$K$22:$K$33,MATCH(Main!$C46,Main!$B$22:$B$33,0))+INDEX(Main!$K$22:$K$33,MATCH(Main!$D46,Main!$B$22:$B$33,0)))*Main!D$58))</f>
        <v>0</v>
      </c>
      <c r="AN53" s="10">
        <f ca="1">IF(Main!$B$36="No results",0,IF(ISBLANK(Main!$B46),0,(INDEX(Main!$K$22:$K$33,MATCH(Main!$C46,Main!$B$22:$B$33,0))+INDEX(Main!$K$22:$K$33,MATCH(Main!$D46,Main!$B$22:$B$33,0)))*Main!E$58))</f>
        <v>0</v>
      </c>
      <c r="AO53" s="10">
        <f ca="1">IF(Main!$B$36="No results",0,IF(ISBLANK(Main!$B46),0,(INDEX(Main!$K$22:$K$33,MATCH(Main!$C46,Main!$B$22:$B$33,0))+INDEX(Main!$K$22:$K$33,MATCH(Main!$D46,Main!$B$22:$B$33,0)))*Main!F$58))</f>
        <v>0</v>
      </c>
      <c r="AP53" s="10">
        <f ca="1">IF(Main!$B$36="No results",0,IF(ISBLANK(Main!$B46),0,(INDEX(Main!$K$22:$K$33,MATCH(Main!$C46,Main!$B$22:$B$33,0))+INDEX(Main!$K$22:$K$33,MATCH(Main!$D46,Main!$B$22:$B$33,0)))*Main!G$58))</f>
        <v>0</v>
      </c>
      <c r="AQ53" s="10">
        <f ca="1">IF(Main!$B$36="No results",0,IF(ISBLANK(Main!$B46),0,(INDEX(Main!$K$22:$K$33,MATCH(Main!$C46,Main!$B$22:$B$33,0))+INDEX(Main!$K$22:$K$33,MATCH(Main!$D46,Main!$B$22:$B$33,0)))*Main!H$58))</f>
        <v>0</v>
      </c>
      <c r="AR53" s="10">
        <f ca="1">IF(Main!$B$36="No results",0,IF(ISBLANK(Main!$B46),0,(INDEX(Main!$K$22:$K$33,MATCH(Main!$C46,Main!$B$22:$B$33,0))+INDEX(Main!$K$22:$K$33,MATCH(Main!$D46,Main!$B$22:$B$33,0)))*Main!I$58))</f>
        <v>0</v>
      </c>
      <c r="AS53" s="10">
        <f ca="1">IF(Main!$B$36="No results",0,IF(ISBLANK(Main!$B46),0,(INDEX(Main!$K$22:$K$33,MATCH(Main!$C46,Main!$B$22:$B$33,0))+INDEX(Main!$K$22:$K$33,MATCH(Main!$D46,Main!$B$22:$B$33,0)))*Main!J$58))</f>
        <v>0</v>
      </c>
      <c r="AT53" s="10">
        <f ca="1">IF(Main!$B$36="No results",0,IF(ISBLANK(Main!$B46),0,(INDEX(Main!$K$22:$K$33,MATCH(Main!$C46,Main!$B$22:$B$33,0))+INDEX(Main!$K$22:$K$33,MATCH(Main!$D46,Main!$B$22:$B$33,0)))*Main!K$58))</f>
        <v>0</v>
      </c>
      <c r="AU53" s="10">
        <f ca="1">IF(Main!$B$36="No results",0,IF(ISBLANK(Main!$B46),0,(INDEX(Main!$K$22:$K$33,MATCH(Main!$C46,Main!$B$22:$B$33,0))+INDEX(Main!$K$22:$K$33,MATCH(Main!$D46,Main!$B$22:$B$33,0)))*Main!L$58))</f>
        <v>0</v>
      </c>
      <c r="AV53" s="10">
        <f ca="1">IF(Main!$B$36="No results",0,IF(ISBLANK(Main!$B46),0,(INDEX(Main!$K$22:$K$33,MATCH(Main!$C46,Main!$B$22:$B$33,0))+INDEX(Main!$K$22:$K$33,MATCH(Main!$D46,Main!$B$22:$B$33,0)))*Main!M$58))</f>
        <v>0</v>
      </c>
      <c r="AW53" s="10">
        <f ca="1">IF(Main!$B$36="No results",0,IF(ISBLANK(Main!$B46),0,(INDEX(Main!$K$22:$K$33,MATCH(Main!$C46,Main!$B$22:$B$33,0))+INDEX(Main!$K$22:$K$33,MATCH(Main!$D46,Main!$B$22:$B$33,0)))*Main!N$58))</f>
        <v>0</v>
      </c>
      <c r="AX53" s="10">
        <f ca="1">IF(Main!$B$36="No results",0,IF(ISBLANK(Main!$B46),0,(INDEX(Main!$K$22:$K$33,MATCH(Main!$C46,Main!$B$22:$B$33,0))+INDEX(Main!$K$22:$K$33,MATCH(Main!$D46,Main!$B$22:$B$33,0)))*Main!O$58))</f>
        <v>0</v>
      </c>
      <c r="AY53" s="10">
        <f ca="1">IF(Main!$B$36="No results",0,IF(ISBLANK(Main!$B46),0,(INDEX(Main!$K$22:$K$33,MATCH(Main!$C46,Main!$B$22:$B$33,0))+INDEX(Main!$K$22:$K$33,MATCH(Main!$D46,Main!$B$22:$B$33,0)))*Main!P$58))</f>
        <v>0</v>
      </c>
      <c r="AZ53" s="10">
        <f ca="1">IF(Main!$B$36="No results",0,IF(ISBLANK(Main!$B46),0,(INDEX(Main!$K$22:$K$33,MATCH(Main!$C46,Main!$B$22:$B$33,0))+INDEX(Main!$K$22:$K$33,MATCH(Main!$D46,Main!$B$22:$B$33,0)))*Main!Q$58))</f>
        <v>0</v>
      </c>
      <c r="BA53" s="10">
        <f ca="1">IF(Main!$B$36="No results",0,IF(ISBLANK(Main!$B46),0,(INDEX(Main!$K$22:$K$33,MATCH(Main!$C46,Main!$B$22:$B$33,0))+INDEX(Main!$K$22:$K$33,MATCH(Main!$D46,Main!$B$22:$B$33,0)))*Main!R$58))</f>
        <v>0</v>
      </c>
      <c r="BB53" s="10">
        <f ca="1">IF(Main!$B$36="No results",0,IF(ISBLANK(Main!$B46),0,(INDEX(Main!$K$22:$K$33,MATCH(Main!$C46,Main!$B$22:$B$33,0))+INDEX(Main!$K$22:$K$33,MATCH(Main!$D46,Main!$B$22:$B$33,0)))*Main!S$58))</f>
        <v>0</v>
      </c>
      <c r="BC53" s="10">
        <f ca="1">IF(Main!$B$36="No results",0,IF(ISBLANK(Main!$B46),0,(INDEX(Main!$K$22:$K$33,MATCH(Main!$C46,Main!$B$22:$B$33,0))+INDEX(Main!$K$22:$K$33,MATCH(Main!$D46,Main!$B$22:$B$33,0)))*Main!T$58))</f>
        <v>0</v>
      </c>
      <c r="BD53" s="10">
        <f ca="1">IF(Main!$B$36="No results",0,IF(ISBLANK(Main!$B46),0,(INDEX(Main!$K$22:$K$33,MATCH(Main!$C46,Main!$B$22:$B$33,0))+INDEX(Main!$K$22:$K$33,MATCH(Main!$D46,Main!$B$22:$B$33,0)))*Main!U$58))</f>
        <v>0</v>
      </c>
      <c r="BE53" s="10">
        <f ca="1">IF(Main!$B$36="No results",0,IF(ISBLANK(Main!$B46),0,(INDEX(Main!$K$22:$K$33,MATCH(Main!$C46,Main!$B$22:$B$33,0))+INDEX(Main!$K$22:$K$33,MATCH(Main!$D46,Main!$B$22:$B$33,0)))*Main!V$58))</f>
        <v>0</v>
      </c>
      <c r="BF53" s="10">
        <f ca="1">IF(Main!$B$36="No results",0,IF(ISBLANK(Main!$B46),0,(INDEX(Main!$K$22:$K$33,MATCH(Main!$C46,Main!$B$22:$B$33,0))+INDEX(Main!$K$22:$K$33,MATCH(Main!$D46,Main!$B$22:$B$33,0)))*Main!W$58))</f>
        <v>0</v>
      </c>
      <c r="BG53" s="10">
        <f ca="1">IF(Main!$B$36="No results",0,IF(ISBLANK(Main!$B46),0,(INDEX(Main!$K$22:$K$33,MATCH(Main!$C46,Main!$B$22:$B$33,0))+INDEX(Main!$K$22:$K$33,MATCH(Main!$D46,Main!$B$22:$B$33,0)))*Main!X$58))</f>
        <v>0</v>
      </c>
      <c r="BH53" s="10">
        <f ca="1">IF(Main!$B$36="No results",0,IF(ISBLANK(Main!$B46),0,(INDEX(Main!$K$22:$K$33,MATCH(Main!$C46,Main!$B$22:$B$33,0))+INDEX(Main!$K$22:$K$33,MATCH(Main!$D46,Main!$B$22:$B$33,0)))*Main!Y$58))</f>
        <v>0</v>
      </c>
      <c r="BI53" s="10">
        <f ca="1">IF(Main!$B$36="No results",0,IF(ISBLANK(Main!$B46),0,(INDEX(Main!$K$22:$K$33,MATCH(Main!$C46,Main!$B$22:$B$33,0))+INDEX(Main!$K$22:$K$33,MATCH(Main!$D46,Main!$B$22:$B$33,0)))*Main!Z$58))</f>
        <v>0</v>
      </c>
      <c r="BJ53" s="10">
        <f ca="1">IF(Main!$B$36="No results",0,IF(ISBLANK(Main!$B46),0,(INDEX(Main!$K$22:$K$33,MATCH(Main!$C46,Main!$B$22:$B$33,0))+INDEX(Main!$K$22:$K$33,MATCH(Main!$D46,Main!$B$22:$B$33,0)))*Main!AA$58))</f>
        <v>0</v>
      </c>
      <c r="BK53" s="10">
        <f ca="1">IF(Main!$B$36="No results",0,IF(ISBLANK(Main!$B46),0,(INDEX(Main!$K$22:$K$33,MATCH(Main!$C46,Main!$B$22:$B$33,0))+INDEX(Main!$K$22:$K$33,MATCH(Main!$D46,Main!$B$22:$B$33,0)))*Main!AB$58))</f>
        <v>0</v>
      </c>
      <c r="BL53" s="10">
        <f ca="1">IF(Main!$B$36="No results",0,IF(ISBLANK(Main!$B46),0,(INDEX(Main!$K$22:$K$33,MATCH(Main!$C46,Main!$B$22:$B$33,0))+INDEX(Main!$K$22:$K$33,MATCH(Main!$D46,Main!$B$22:$B$33,0)))*Main!AC$58))</f>
        <v>0</v>
      </c>
      <c r="BM53" s="10">
        <f ca="1">IF(Main!$B$36="No results",0,IF(ISBLANK(Main!$B46),0,(INDEX(Main!$K$22:$K$33,MATCH(Main!$C46,Main!$B$22:$B$33,0))+INDEX(Main!$K$22:$K$33,MATCH(Main!$D46,Main!$B$22:$B$33,0)))*Main!AD$58))</f>
        <v>0</v>
      </c>
      <c r="BN53" s="10">
        <f ca="1">IF(Main!$B$36="No results",0,IF(ISBLANK(Main!$B46),0,(INDEX(Main!$K$22:$K$33,MATCH(Main!$C46,Main!$B$22:$B$33,0))+INDEX(Main!$K$22:$K$33,MATCH(Main!$D46,Main!$B$22:$B$33,0)))*Main!AE$58))</f>
        <v>0</v>
      </c>
      <c r="BO53" s="10">
        <f ca="1">IF(Main!$B$36="No results",0,IF(ISBLANK(Main!$B46),0,(INDEX(Main!$K$22:$K$33,MATCH(Main!$C46,Main!$B$22:$B$33,0))+INDEX(Main!$K$22:$K$33,MATCH(Main!$D46,Main!$B$22:$B$33,0)))*Main!AF$58))</f>
        <v>0</v>
      </c>
      <c r="BP53" s="10">
        <f ca="1">IF(Main!$B$36="No results",0,IF(ISBLANK(Main!$B46),0,(INDEX(Main!$K$22:$K$33,MATCH(Main!$C46,Main!$B$22:$B$33,0))+INDEX(Main!$K$22:$K$33,MATCH(Main!$D46,Main!$B$22:$B$33,0)))*Main!AG$58))</f>
        <v>0</v>
      </c>
      <c r="BQ53" s="10">
        <f ca="1">IF(Main!$B$36="No results",0,IF(ISBLANK(Main!$B46),0,(INDEX(Main!$K$22:$K$33,MATCH(Main!$C46,Main!$B$22:$B$33,0))+INDEX(Main!$K$22:$K$33,MATCH(Main!$D46,Main!$B$22:$B$33,0)))*Main!AH$58))</f>
        <v>0</v>
      </c>
    </row>
    <row r="54" spans="2:74" x14ac:dyDescent="0.2">
      <c r="B54" s="89">
        <v>12</v>
      </c>
      <c r="C54" s="89"/>
      <c r="D54" s="89"/>
      <c r="E54" s="10">
        <f ca="1">IF(Main!$B$36="No results",0,IF(ISBLANK(Main!$B47),0,(INDEX(Main!$H$22:$H$33,MATCH(Main!$C47,Main!$B$22:$B$33,0))+INDEX(Main!$H$22:$H$33,MATCH(Main!$D47,Main!$B$22:$B$33,0)))*Main!C$56))*0.8</f>
        <v>0</v>
      </c>
      <c r="F54" s="10">
        <f ca="1">IF(Main!$B$36="No results",0,IF(ISBLANK(Main!$B47),0,(INDEX(Main!$H$22:$H$33,MATCH(Main!$C47,Main!$B$22:$B$33,0))+INDEX(Main!$H$22:$H$33,MATCH(Main!$D47,Main!$B$22:$B$33,0)))*Main!D$56))*0.8</f>
        <v>0</v>
      </c>
      <c r="G54" s="10">
        <f ca="1">IF(Main!$B$36="No results",0,IF(ISBLANK(Main!$B47),0,(INDEX(Main!$H$22:$H$33,MATCH(Main!$C47,Main!$B$22:$B$33,0))+INDEX(Main!$H$22:$H$33,MATCH(Main!$D47,Main!$B$22:$B$33,0)))*Main!E$56))*0.8</f>
        <v>0</v>
      </c>
      <c r="H54" s="10">
        <f ca="1">IF(Main!$B$36="No results",0,IF(ISBLANK(Main!$B47),0,(INDEX(Main!$H$22:$H$33,MATCH(Main!$C47,Main!$B$22:$B$33,0))+INDEX(Main!$H$22:$H$33,MATCH(Main!$D47,Main!$B$22:$B$33,0)))*Main!F$56))*0.8</f>
        <v>0</v>
      </c>
      <c r="I54" s="10">
        <f ca="1">IF(Main!$B$36="No results",0,IF(ISBLANK(Main!$B47),0,(INDEX(Main!$H$22:$H$33,MATCH(Main!$C47,Main!$B$22:$B$33,0))+INDEX(Main!$H$22:$H$33,MATCH(Main!$D47,Main!$B$22:$B$33,0)))*Main!G$56))*0.8</f>
        <v>0</v>
      </c>
      <c r="J54" s="10">
        <f ca="1">IF(Main!$B$36="No results",0,IF(ISBLANK(Main!$B47),0,(INDEX(Main!$H$22:$H$33,MATCH(Main!$C47,Main!$B$22:$B$33,0))+INDEX(Main!$H$22:$H$33,MATCH(Main!$D47,Main!$B$22:$B$33,0)))*Main!H$56))*0.8</f>
        <v>0</v>
      </c>
      <c r="K54" s="10">
        <f ca="1">IF(Main!$B$36="No results",0,IF(ISBLANK(Main!$B47),0,(INDEX(Main!$H$22:$H$33,MATCH(Main!$C47,Main!$B$22:$B$33,0))+INDEX(Main!$H$22:$H$33,MATCH(Main!$D47,Main!$B$22:$B$33,0)))*Main!I$56))*0.8</f>
        <v>0</v>
      </c>
      <c r="L54" s="10">
        <f ca="1">IF(Main!$B$36="No results",0,IF(ISBLANK(Main!$B47),0,(INDEX(Main!$H$22:$H$33,MATCH(Main!$C47,Main!$B$22:$B$33,0))+INDEX(Main!$H$22:$H$33,MATCH(Main!$D47,Main!$B$22:$B$33,0)))*Main!J$56))*0.8</f>
        <v>0</v>
      </c>
      <c r="M54" s="10">
        <f ca="1">IF(Main!$B$36="No results",0,IF(ISBLANK(Main!$B47),0,(INDEX(Main!$H$22:$H$33,MATCH(Main!$C47,Main!$B$22:$B$33,0))+INDEX(Main!$H$22:$H$33,MATCH(Main!$D47,Main!$B$22:$B$33,0)))*Main!K$56))*0.8</f>
        <v>0</v>
      </c>
      <c r="N54" s="10">
        <f ca="1">IF(Main!$B$36="No results",0,IF(ISBLANK(Main!$B47),0,(INDEX(Main!$H$22:$H$33,MATCH(Main!$C47,Main!$B$22:$B$33,0))+INDEX(Main!$H$22:$H$33,MATCH(Main!$D47,Main!$B$22:$B$33,0)))*Main!L$56))*0.8</f>
        <v>0</v>
      </c>
      <c r="O54" s="10">
        <f ca="1">IF(Main!$B$36="No results",0,IF(ISBLANK(Main!$B47),0,(INDEX(Main!$H$22:$H$33,MATCH(Main!$C47,Main!$B$22:$B$33,0))+INDEX(Main!$H$22:$H$33,MATCH(Main!$D47,Main!$B$22:$B$33,0)))*Main!M$56))*0.8</f>
        <v>0</v>
      </c>
      <c r="P54" s="10">
        <f ca="1">IF(Main!$B$36="No results",0,IF(ISBLANK(Main!$B47),0,(INDEX(Main!$H$22:$H$33,MATCH(Main!$C47,Main!$B$22:$B$33,0))+INDEX(Main!$H$22:$H$33,MATCH(Main!$D47,Main!$B$22:$B$33,0)))*Main!N$56))*0.8</f>
        <v>0</v>
      </c>
      <c r="Q54" s="10">
        <f ca="1">IF(Main!$B$36="No results",0,IF(ISBLANK(Main!$B47),0,(INDEX(Main!$H$22:$H$33,MATCH(Main!$C47,Main!$B$22:$B$33,0))+INDEX(Main!$H$22:$H$33,MATCH(Main!$D47,Main!$B$22:$B$33,0)))*Main!O$56))*0.8</f>
        <v>0</v>
      </c>
      <c r="R54" s="10">
        <f ca="1">IF(Main!$B$36="No results",0,IF(ISBLANK(Main!$B47),0,(INDEX(Main!$H$22:$H$33,MATCH(Main!$C47,Main!$B$22:$B$33,0))+INDEX(Main!$H$22:$H$33,MATCH(Main!$D47,Main!$B$22:$B$33,0)))*Main!P$56))*0.8</f>
        <v>0</v>
      </c>
      <c r="S54" s="10">
        <f ca="1">IF(Main!$B$36="No results",0,IF(ISBLANK(Main!$B47),0,(INDEX(Main!$H$22:$H$33,MATCH(Main!$C47,Main!$B$22:$B$33,0))+INDEX(Main!$H$22:$H$33,MATCH(Main!$D47,Main!$B$22:$B$33,0)))*Main!Q$56))*0.8</f>
        <v>0</v>
      </c>
      <c r="T54" s="10">
        <f ca="1">IF(Main!$B$36="No results",0,IF(ISBLANK(Main!$B47),0,(INDEX(Main!$H$22:$H$33,MATCH(Main!$C47,Main!$B$22:$B$33,0))+INDEX(Main!$H$22:$H$33,MATCH(Main!$D47,Main!$B$22:$B$33,0)))*Main!R$56))*0.8</f>
        <v>0</v>
      </c>
      <c r="U54" s="10">
        <f ca="1">IF(Main!$B$36="No results",0,IF(ISBLANK(Main!$B47),0,(INDEX(Main!$H$22:$H$33,MATCH(Main!$C47,Main!$B$22:$B$33,0))+INDEX(Main!$H$22:$H$33,MATCH(Main!$D47,Main!$B$22:$B$33,0)))*Main!S$56))*0.8</f>
        <v>0</v>
      </c>
      <c r="V54" s="10">
        <f ca="1">IF(Main!$B$36="No results",0,IF(ISBLANK(Main!$B47),0,(INDEX(Main!$H$22:$H$33,MATCH(Main!$C47,Main!$B$22:$B$33,0))+INDEX(Main!$H$22:$H$33,MATCH(Main!$D47,Main!$B$22:$B$33,0)))*Main!T$56))*0.8</f>
        <v>0</v>
      </c>
      <c r="W54" s="10">
        <f ca="1">IF(Main!$B$36="No results",0,IF(ISBLANK(Main!$B47),0,(INDEX(Main!$H$22:$H$33,MATCH(Main!$C47,Main!$B$22:$B$33,0))+INDEX(Main!$H$22:$H$33,MATCH(Main!$D47,Main!$B$22:$B$33,0)))*Main!U$56))*0.8</f>
        <v>0</v>
      </c>
      <c r="X54" s="10">
        <f ca="1">IF(Main!$B$36="No results",0,IF(ISBLANK(Main!$B47),0,(INDEX(Main!$H$22:$H$33,MATCH(Main!$C47,Main!$B$22:$B$33,0))+INDEX(Main!$H$22:$H$33,MATCH(Main!$D47,Main!$B$22:$B$33,0)))*Main!V$56))*0.8</f>
        <v>0</v>
      </c>
      <c r="Y54" s="10">
        <f ca="1">IF(Main!$B$36="No results",0,IF(ISBLANK(Main!$B47),0,(INDEX(Main!$H$22:$H$33,MATCH(Main!$C47,Main!$B$22:$B$33,0))+INDEX(Main!$H$22:$H$33,MATCH(Main!$D47,Main!$B$22:$B$33,0)))*Main!W$56))*0.8</f>
        <v>0</v>
      </c>
      <c r="Z54" s="10">
        <f ca="1">IF(Main!$B$36="No results",0,IF(ISBLANK(Main!$B47),0,(INDEX(Main!$H$22:$H$33,MATCH(Main!$C47,Main!$B$22:$B$33,0))+INDEX(Main!$H$22:$H$33,MATCH(Main!$D47,Main!$B$22:$B$33,0)))*Main!X$56))*0.8</f>
        <v>0</v>
      </c>
      <c r="AA54" s="10">
        <f ca="1">IF(Main!$B$36="No results",0,IF(ISBLANK(Main!$B47),0,(INDEX(Main!$H$22:$H$33,MATCH(Main!$C47,Main!$B$22:$B$33,0))+INDEX(Main!$H$22:$H$33,MATCH(Main!$D47,Main!$B$22:$B$33,0)))*Main!Y$56))*0.8</f>
        <v>0</v>
      </c>
      <c r="AB54" s="10">
        <f ca="1">IF(Main!$B$36="No results",0,IF(ISBLANK(Main!$B47),0,(INDEX(Main!$H$22:$H$33,MATCH(Main!$C47,Main!$B$22:$B$33,0))+INDEX(Main!$H$22:$H$33,MATCH(Main!$D47,Main!$B$22:$B$33,0)))*Main!Z$56))*0.8</f>
        <v>0</v>
      </c>
      <c r="AC54" s="10">
        <f ca="1">IF(Main!$B$36="No results",0,IF(ISBLANK(Main!$B47),0,(INDEX(Main!$H$22:$H$33,MATCH(Main!$C47,Main!$B$22:$B$33,0))+INDEX(Main!$H$22:$H$33,MATCH(Main!$D47,Main!$B$22:$B$33,0)))*Main!AA$56))*0.8</f>
        <v>0</v>
      </c>
      <c r="AD54" s="10">
        <f ca="1">IF(Main!$B$36="No results",0,IF(ISBLANK(Main!$B47),0,(INDEX(Main!$H$22:$H$33,MATCH(Main!$C47,Main!$B$22:$B$33,0))+INDEX(Main!$H$22:$H$33,MATCH(Main!$D47,Main!$B$22:$B$33,0)))*Main!AB$56))*0.8</f>
        <v>0</v>
      </c>
      <c r="AE54" s="10">
        <f ca="1">IF(Main!$B$36="No results",0,IF(ISBLANK(Main!$B47),0,(INDEX(Main!$H$22:$H$33,MATCH(Main!$C47,Main!$B$22:$B$33,0))+INDEX(Main!$H$22:$H$33,MATCH(Main!$D47,Main!$B$22:$B$33,0)))*Main!AC$56))*0.8</f>
        <v>0</v>
      </c>
      <c r="AF54" s="10">
        <f ca="1">IF(Main!$B$36="No results",0,IF(ISBLANK(Main!$B47),0,(INDEX(Main!$H$22:$H$33,MATCH(Main!$C47,Main!$B$22:$B$33,0))+INDEX(Main!$H$22:$H$33,MATCH(Main!$D47,Main!$B$22:$B$33,0)))*Main!AD$56))*0.8</f>
        <v>0</v>
      </c>
      <c r="AG54" s="10">
        <f ca="1">IF(Main!$B$36="No results",0,IF(ISBLANK(Main!$B47),0,(INDEX(Main!$H$22:$H$33,MATCH(Main!$C47,Main!$B$22:$B$33,0))+INDEX(Main!$H$22:$H$33,MATCH(Main!$D47,Main!$B$22:$B$33,0)))*Main!AE$56))*0.8</f>
        <v>0</v>
      </c>
      <c r="AH54" s="10">
        <f ca="1">IF(Main!$B$36="No results",0,IF(ISBLANK(Main!$B47),0,(INDEX(Main!$H$22:$H$33,MATCH(Main!$C47,Main!$B$22:$B$33,0))+INDEX(Main!$H$22:$H$33,MATCH(Main!$D47,Main!$B$22:$B$33,0)))*Main!AF$56))*0.8</f>
        <v>0</v>
      </c>
      <c r="AI54" s="10">
        <f ca="1">IF(Main!$B$36="No results",0,IF(ISBLANK(Main!$B47),0,(INDEX(Main!$H$22:$H$33,MATCH(Main!$C47,Main!$B$22:$B$33,0))+INDEX(Main!$H$22:$H$33,MATCH(Main!$D47,Main!$B$22:$B$33,0)))*Main!AG$56))*0.8</f>
        <v>0</v>
      </c>
      <c r="AJ54" s="10">
        <f ca="1">IF(Main!$B$36="No results",0,IF(ISBLANK(Main!$B47),0,(INDEX(Main!$H$22:$H$33,MATCH(Main!$C47,Main!$B$22:$B$33,0))+INDEX(Main!$H$22:$H$33,MATCH(Main!$D47,Main!$B$22:$B$33,0)))*Main!AH$56))*0.8</f>
        <v>0</v>
      </c>
      <c r="AL54" s="10">
        <f ca="1">IF(Main!$B$36="No results",0,IF(ISBLANK(Main!$B47),0,(INDEX(Main!$K$22:$K$33,MATCH(Main!$C47,Main!$B$22:$B$33,0))+INDEX(Main!$K$22:$K$33,MATCH(Main!$D47,Main!$B$22:$B$33,0)))*Main!C$58))</f>
        <v>0</v>
      </c>
      <c r="AM54" s="10">
        <f ca="1">IF(Main!$B$36="No results",0,IF(ISBLANK(Main!$B47),0,(INDEX(Main!$K$22:$K$33,MATCH(Main!$C47,Main!$B$22:$B$33,0))+INDEX(Main!$K$22:$K$33,MATCH(Main!$D47,Main!$B$22:$B$33,0)))*Main!D$58))</f>
        <v>0</v>
      </c>
      <c r="AN54" s="10">
        <f ca="1">IF(Main!$B$36="No results",0,IF(ISBLANK(Main!$B47),0,(INDEX(Main!$K$22:$K$33,MATCH(Main!$C47,Main!$B$22:$B$33,0))+INDEX(Main!$K$22:$K$33,MATCH(Main!$D47,Main!$B$22:$B$33,0)))*Main!E$58))</f>
        <v>0</v>
      </c>
      <c r="AO54" s="10">
        <f ca="1">IF(Main!$B$36="No results",0,IF(ISBLANK(Main!$B47),0,(INDEX(Main!$K$22:$K$33,MATCH(Main!$C47,Main!$B$22:$B$33,0))+INDEX(Main!$K$22:$K$33,MATCH(Main!$D47,Main!$B$22:$B$33,0)))*Main!F$58))</f>
        <v>0</v>
      </c>
      <c r="AP54" s="10">
        <f ca="1">IF(Main!$B$36="No results",0,IF(ISBLANK(Main!$B47),0,(INDEX(Main!$K$22:$K$33,MATCH(Main!$C47,Main!$B$22:$B$33,0))+INDEX(Main!$K$22:$K$33,MATCH(Main!$D47,Main!$B$22:$B$33,0)))*Main!G$58))</f>
        <v>0</v>
      </c>
      <c r="AQ54" s="10">
        <f ca="1">IF(Main!$B$36="No results",0,IF(ISBLANK(Main!$B47),0,(INDEX(Main!$K$22:$K$33,MATCH(Main!$C47,Main!$B$22:$B$33,0))+INDEX(Main!$K$22:$K$33,MATCH(Main!$D47,Main!$B$22:$B$33,0)))*Main!H$58))</f>
        <v>0</v>
      </c>
      <c r="AR54" s="10">
        <f ca="1">IF(Main!$B$36="No results",0,IF(ISBLANK(Main!$B47),0,(INDEX(Main!$K$22:$K$33,MATCH(Main!$C47,Main!$B$22:$B$33,0))+INDEX(Main!$K$22:$K$33,MATCH(Main!$D47,Main!$B$22:$B$33,0)))*Main!I$58))</f>
        <v>0</v>
      </c>
      <c r="AS54" s="10">
        <f ca="1">IF(Main!$B$36="No results",0,IF(ISBLANK(Main!$B47),0,(INDEX(Main!$K$22:$K$33,MATCH(Main!$C47,Main!$B$22:$B$33,0))+INDEX(Main!$K$22:$K$33,MATCH(Main!$D47,Main!$B$22:$B$33,0)))*Main!J$58))</f>
        <v>0</v>
      </c>
      <c r="AT54" s="10">
        <f ca="1">IF(Main!$B$36="No results",0,IF(ISBLANK(Main!$B47),0,(INDEX(Main!$K$22:$K$33,MATCH(Main!$C47,Main!$B$22:$B$33,0))+INDEX(Main!$K$22:$K$33,MATCH(Main!$D47,Main!$B$22:$B$33,0)))*Main!K$58))</f>
        <v>0</v>
      </c>
      <c r="AU54" s="10">
        <f ca="1">IF(Main!$B$36="No results",0,IF(ISBLANK(Main!$B47),0,(INDEX(Main!$K$22:$K$33,MATCH(Main!$C47,Main!$B$22:$B$33,0))+INDEX(Main!$K$22:$K$33,MATCH(Main!$D47,Main!$B$22:$B$33,0)))*Main!L$58))</f>
        <v>0</v>
      </c>
      <c r="AV54" s="10">
        <f ca="1">IF(Main!$B$36="No results",0,IF(ISBLANK(Main!$B47),0,(INDEX(Main!$K$22:$K$33,MATCH(Main!$C47,Main!$B$22:$B$33,0))+INDEX(Main!$K$22:$K$33,MATCH(Main!$D47,Main!$B$22:$B$33,0)))*Main!M$58))</f>
        <v>0</v>
      </c>
      <c r="AW54" s="10">
        <f ca="1">IF(Main!$B$36="No results",0,IF(ISBLANK(Main!$B47),0,(INDEX(Main!$K$22:$K$33,MATCH(Main!$C47,Main!$B$22:$B$33,0))+INDEX(Main!$K$22:$K$33,MATCH(Main!$D47,Main!$B$22:$B$33,0)))*Main!N$58))</f>
        <v>0</v>
      </c>
      <c r="AX54" s="10">
        <f ca="1">IF(Main!$B$36="No results",0,IF(ISBLANK(Main!$B47),0,(INDEX(Main!$K$22:$K$33,MATCH(Main!$C47,Main!$B$22:$B$33,0))+INDEX(Main!$K$22:$K$33,MATCH(Main!$D47,Main!$B$22:$B$33,0)))*Main!O$58))</f>
        <v>0</v>
      </c>
      <c r="AY54" s="10">
        <f ca="1">IF(Main!$B$36="No results",0,IF(ISBLANK(Main!$B47),0,(INDEX(Main!$K$22:$K$33,MATCH(Main!$C47,Main!$B$22:$B$33,0))+INDEX(Main!$K$22:$K$33,MATCH(Main!$D47,Main!$B$22:$B$33,0)))*Main!P$58))</f>
        <v>0</v>
      </c>
      <c r="AZ54" s="10">
        <f ca="1">IF(Main!$B$36="No results",0,IF(ISBLANK(Main!$B47),0,(INDEX(Main!$K$22:$K$33,MATCH(Main!$C47,Main!$B$22:$B$33,0))+INDEX(Main!$K$22:$K$33,MATCH(Main!$D47,Main!$B$22:$B$33,0)))*Main!Q$58))</f>
        <v>0</v>
      </c>
      <c r="BA54" s="10">
        <f ca="1">IF(Main!$B$36="No results",0,IF(ISBLANK(Main!$B47),0,(INDEX(Main!$K$22:$K$33,MATCH(Main!$C47,Main!$B$22:$B$33,0))+INDEX(Main!$K$22:$K$33,MATCH(Main!$D47,Main!$B$22:$B$33,0)))*Main!R$58))</f>
        <v>0</v>
      </c>
      <c r="BB54" s="10">
        <f ca="1">IF(Main!$B$36="No results",0,IF(ISBLANK(Main!$B47),0,(INDEX(Main!$K$22:$K$33,MATCH(Main!$C47,Main!$B$22:$B$33,0))+INDEX(Main!$K$22:$K$33,MATCH(Main!$D47,Main!$B$22:$B$33,0)))*Main!S$58))</f>
        <v>0</v>
      </c>
      <c r="BC54" s="10">
        <f ca="1">IF(Main!$B$36="No results",0,IF(ISBLANK(Main!$B47),0,(INDEX(Main!$K$22:$K$33,MATCH(Main!$C47,Main!$B$22:$B$33,0))+INDEX(Main!$K$22:$K$33,MATCH(Main!$D47,Main!$B$22:$B$33,0)))*Main!T$58))</f>
        <v>0</v>
      </c>
      <c r="BD54" s="10">
        <f ca="1">IF(Main!$B$36="No results",0,IF(ISBLANK(Main!$B47),0,(INDEX(Main!$K$22:$K$33,MATCH(Main!$C47,Main!$B$22:$B$33,0))+INDEX(Main!$K$22:$K$33,MATCH(Main!$D47,Main!$B$22:$B$33,0)))*Main!U$58))</f>
        <v>0</v>
      </c>
      <c r="BE54" s="10">
        <f ca="1">IF(Main!$B$36="No results",0,IF(ISBLANK(Main!$B47),0,(INDEX(Main!$K$22:$K$33,MATCH(Main!$C47,Main!$B$22:$B$33,0))+INDEX(Main!$K$22:$K$33,MATCH(Main!$D47,Main!$B$22:$B$33,0)))*Main!V$58))</f>
        <v>0</v>
      </c>
      <c r="BF54" s="10">
        <f ca="1">IF(Main!$B$36="No results",0,IF(ISBLANK(Main!$B47),0,(INDEX(Main!$K$22:$K$33,MATCH(Main!$C47,Main!$B$22:$B$33,0))+INDEX(Main!$K$22:$K$33,MATCH(Main!$D47,Main!$B$22:$B$33,0)))*Main!W$58))</f>
        <v>0</v>
      </c>
      <c r="BG54" s="10">
        <f ca="1">IF(Main!$B$36="No results",0,IF(ISBLANK(Main!$B47),0,(INDEX(Main!$K$22:$K$33,MATCH(Main!$C47,Main!$B$22:$B$33,0))+INDEX(Main!$K$22:$K$33,MATCH(Main!$D47,Main!$B$22:$B$33,0)))*Main!X$58))</f>
        <v>0</v>
      </c>
      <c r="BH54" s="10">
        <f ca="1">IF(Main!$B$36="No results",0,IF(ISBLANK(Main!$B47),0,(INDEX(Main!$K$22:$K$33,MATCH(Main!$C47,Main!$B$22:$B$33,0))+INDEX(Main!$K$22:$K$33,MATCH(Main!$D47,Main!$B$22:$B$33,0)))*Main!Y$58))</f>
        <v>0</v>
      </c>
      <c r="BI54" s="10">
        <f ca="1">IF(Main!$B$36="No results",0,IF(ISBLANK(Main!$B47),0,(INDEX(Main!$K$22:$K$33,MATCH(Main!$C47,Main!$B$22:$B$33,0))+INDEX(Main!$K$22:$K$33,MATCH(Main!$D47,Main!$B$22:$B$33,0)))*Main!Z$58))</f>
        <v>0</v>
      </c>
      <c r="BJ54" s="10">
        <f ca="1">IF(Main!$B$36="No results",0,IF(ISBLANK(Main!$B47),0,(INDEX(Main!$K$22:$K$33,MATCH(Main!$C47,Main!$B$22:$B$33,0))+INDEX(Main!$K$22:$K$33,MATCH(Main!$D47,Main!$B$22:$B$33,0)))*Main!AA$58))</f>
        <v>0</v>
      </c>
      <c r="BK54" s="10">
        <f ca="1">IF(Main!$B$36="No results",0,IF(ISBLANK(Main!$B47),0,(INDEX(Main!$K$22:$K$33,MATCH(Main!$C47,Main!$B$22:$B$33,0))+INDEX(Main!$K$22:$K$33,MATCH(Main!$D47,Main!$B$22:$B$33,0)))*Main!AB$58))</f>
        <v>0</v>
      </c>
      <c r="BL54" s="10">
        <f ca="1">IF(Main!$B$36="No results",0,IF(ISBLANK(Main!$B47),0,(INDEX(Main!$K$22:$K$33,MATCH(Main!$C47,Main!$B$22:$B$33,0))+INDEX(Main!$K$22:$K$33,MATCH(Main!$D47,Main!$B$22:$B$33,0)))*Main!AC$58))</f>
        <v>0</v>
      </c>
      <c r="BM54" s="10">
        <f ca="1">IF(Main!$B$36="No results",0,IF(ISBLANK(Main!$B47),0,(INDEX(Main!$K$22:$K$33,MATCH(Main!$C47,Main!$B$22:$B$33,0))+INDEX(Main!$K$22:$K$33,MATCH(Main!$D47,Main!$B$22:$B$33,0)))*Main!AD$58))</f>
        <v>0</v>
      </c>
      <c r="BN54" s="10">
        <f ca="1">IF(Main!$B$36="No results",0,IF(ISBLANK(Main!$B47),0,(INDEX(Main!$K$22:$K$33,MATCH(Main!$C47,Main!$B$22:$B$33,0))+INDEX(Main!$K$22:$K$33,MATCH(Main!$D47,Main!$B$22:$B$33,0)))*Main!AE$58))</f>
        <v>0</v>
      </c>
      <c r="BO54" s="10">
        <f ca="1">IF(Main!$B$36="No results",0,IF(ISBLANK(Main!$B47),0,(INDEX(Main!$K$22:$K$33,MATCH(Main!$C47,Main!$B$22:$B$33,0))+INDEX(Main!$K$22:$K$33,MATCH(Main!$D47,Main!$B$22:$B$33,0)))*Main!AF$58))</f>
        <v>0</v>
      </c>
      <c r="BP54" s="10">
        <f ca="1">IF(Main!$B$36="No results",0,IF(ISBLANK(Main!$B47),0,(INDEX(Main!$K$22:$K$33,MATCH(Main!$C47,Main!$B$22:$B$33,0))+INDEX(Main!$K$22:$K$33,MATCH(Main!$D47,Main!$B$22:$B$33,0)))*Main!AG$58))</f>
        <v>0</v>
      </c>
      <c r="BQ54" s="10">
        <f ca="1">IF(Main!$B$36="No results",0,IF(ISBLANK(Main!$B47),0,(INDEX(Main!$K$22:$K$33,MATCH(Main!$C47,Main!$B$22:$B$33,0))+INDEX(Main!$K$22:$K$33,MATCH(Main!$D47,Main!$B$22:$B$33,0)))*Main!AH$58))</f>
        <v>0</v>
      </c>
    </row>
    <row r="57" spans="2:74" ht="10.5" x14ac:dyDescent="0.25">
      <c r="E57" s="118" t="s">
        <v>199</v>
      </c>
      <c r="F57" s="118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L57" s="118" t="s">
        <v>199</v>
      </c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18"/>
      <c r="BA57" s="118"/>
      <c r="BB57" s="118"/>
      <c r="BC57" s="118"/>
      <c r="BD57" s="118"/>
      <c r="BE57" s="118"/>
      <c r="BF57" s="118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</row>
    <row r="58" spans="2:74" ht="10.5" x14ac:dyDescent="0.25">
      <c r="B58" s="89" t="s">
        <v>200</v>
      </c>
      <c r="C58" s="89"/>
      <c r="D58" s="89"/>
      <c r="E58" s="11">
        <f>E4</f>
        <v>2021</v>
      </c>
      <c r="F58" s="11">
        <f t="shared" ref="F58:Y58" si="2">F4</f>
        <v>2022</v>
      </c>
      <c r="G58" s="11">
        <f t="shared" si="2"/>
        <v>2023</v>
      </c>
      <c r="H58" s="11">
        <f t="shared" si="2"/>
        <v>2024</v>
      </c>
      <c r="I58" s="11">
        <f t="shared" si="2"/>
        <v>2025</v>
      </c>
      <c r="J58" s="11">
        <f t="shared" si="2"/>
        <v>2026</v>
      </c>
      <c r="K58" s="11">
        <f t="shared" si="2"/>
        <v>2027</v>
      </c>
      <c r="L58" s="11">
        <f t="shared" si="2"/>
        <v>2028</v>
      </c>
      <c r="M58" s="11">
        <f t="shared" si="2"/>
        <v>2029</v>
      </c>
      <c r="N58" s="11">
        <f t="shared" si="2"/>
        <v>2030</v>
      </c>
      <c r="O58" s="11">
        <f t="shared" si="2"/>
        <v>2031</v>
      </c>
      <c r="P58" s="11">
        <f t="shared" si="2"/>
        <v>2032</v>
      </c>
      <c r="Q58" s="11">
        <f t="shared" si="2"/>
        <v>2033</v>
      </c>
      <c r="R58" s="11">
        <f t="shared" si="2"/>
        <v>2034</v>
      </c>
      <c r="S58" s="11">
        <f t="shared" si="2"/>
        <v>2035</v>
      </c>
      <c r="T58" s="11">
        <f t="shared" si="2"/>
        <v>2036</v>
      </c>
      <c r="U58" s="11">
        <f t="shared" si="2"/>
        <v>2037</v>
      </c>
      <c r="V58" s="11">
        <f t="shared" si="2"/>
        <v>2038</v>
      </c>
      <c r="W58" s="11">
        <f t="shared" si="2"/>
        <v>2039</v>
      </c>
      <c r="X58" s="11">
        <f t="shared" si="2"/>
        <v>2040</v>
      </c>
      <c r="Y58" s="11">
        <f t="shared" si="2"/>
        <v>2041</v>
      </c>
      <c r="Z58" s="11">
        <f t="shared" ref="Z58:AJ58" si="3">Z4</f>
        <v>2042</v>
      </c>
      <c r="AA58" s="11">
        <f t="shared" si="3"/>
        <v>2043</v>
      </c>
      <c r="AB58" s="11">
        <f t="shared" si="3"/>
        <v>2044</v>
      </c>
      <c r="AC58" s="11">
        <f t="shared" si="3"/>
        <v>2045</v>
      </c>
      <c r="AD58" s="11">
        <f t="shared" si="3"/>
        <v>2046</v>
      </c>
      <c r="AE58" s="11">
        <f t="shared" si="3"/>
        <v>2047</v>
      </c>
      <c r="AF58" s="11">
        <f t="shared" si="3"/>
        <v>2048</v>
      </c>
      <c r="AG58" s="11">
        <f t="shared" si="3"/>
        <v>2049</v>
      </c>
      <c r="AH58" s="11">
        <f t="shared" si="3"/>
        <v>2050</v>
      </c>
      <c r="AI58" s="11">
        <f t="shared" si="3"/>
        <v>2051</v>
      </c>
      <c r="AJ58" s="11">
        <f t="shared" si="3"/>
        <v>2052</v>
      </c>
      <c r="AK58" s="9"/>
      <c r="AL58" s="11">
        <f>AL4</f>
        <v>2021</v>
      </c>
      <c r="AM58" s="11">
        <f t="shared" ref="AM58:BF58" si="4">AM4</f>
        <v>2022</v>
      </c>
      <c r="AN58" s="11">
        <f t="shared" si="4"/>
        <v>2023</v>
      </c>
      <c r="AO58" s="11">
        <f t="shared" si="4"/>
        <v>2024</v>
      </c>
      <c r="AP58" s="11">
        <f t="shared" si="4"/>
        <v>2025</v>
      </c>
      <c r="AQ58" s="11">
        <f t="shared" si="4"/>
        <v>2026</v>
      </c>
      <c r="AR58" s="11">
        <f t="shared" si="4"/>
        <v>2027</v>
      </c>
      <c r="AS58" s="11">
        <f t="shared" si="4"/>
        <v>2028</v>
      </c>
      <c r="AT58" s="11">
        <f t="shared" si="4"/>
        <v>2029</v>
      </c>
      <c r="AU58" s="11">
        <f t="shared" si="4"/>
        <v>2030</v>
      </c>
      <c r="AV58" s="11">
        <f t="shared" si="4"/>
        <v>2031</v>
      </c>
      <c r="AW58" s="11">
        <f t="shared" si="4"/>
        <v>2032</v>
      </c>
      <c r="AX58" s="11">
        <f t="shared" si="4"/>
        <v>2033</v>
      </c>
      <c r="AY58" s="11">
        <f t="shared" si="4"/>
        <v>2034</v>
      </c>
      <c r="AZ58" s="11">
        <f t="shared" si="4"/>
        <v>2035</v>
      </c>
      <c r="BA58" s="11">
        <f t="shared" si="4"/>
        <v>2036</v>
      </c>
      <c r="BB58" s="11">
        <f t="shared" si="4"/>
        <v>2037</v>
      </c>
      <c r="BC58" s="11">
        <f t="shared" si="4"/>
        <v>2038</v>
      </c>
      <c r="BD58" s="11">
        <f t="shared" si="4"/>
        <v>2039</v>
      </c>
      <c r="BE58" s="11">
        <f t="shared" si="4"/>
        <v>2040</v>
      </c>
      <c r="BF58" s="11">
        <f t="shared" si="4"/>
        <v>2041</v>
      </c>
      <c r="BG58" s="11">
        <f t="shared" ref="BG58:BQ58" si="5">BG4</f>
        <v>2042</v>
      </c>
      <c r="BH58" s="11">
        <f t="shared" si="5"/>
        <v>2043</v>
      </c>
      <c r="BI58" s="11">
        <f t="shared" si="5"/>
        <v>2044</v>
      </c>
      <c r="BJ58" s="11">
        <f t="shared" si="5"/>
        <v>2045</v>
      </c>
      <c r="BK58" s="11">
        <f t="shared" si="5"/>
        <v>2046</v>
      </c>
      <c r="BL58" s="11">
        <f t="shared" si="5"/>
        <v>2047</v>
      </c>
      <c r="BM58" s="11">
        <f t="shared" si="5"/>
        <v>2048</v>
      </c>
      <c r="BN58" s="11">
        <f t="shared" si="5"/>
        <v>2049</v>
      </c>
      <c r="BO58" s="11">
        <f t="shared" si="5"/>
        <v>2050</v>
      </c>
      <c r="BP58" s="11">
        <f t="shared" si="5"/>
        <v>2051</v>
      </c>
      <c r="BQ58" s="11">
        <f t="shared" si="5"/>
        <v>2052</v>
      </c>
      <c r="BR58" s="9"/>
      <c r="BS58" s="9"/>
      <c r="BT58" s="9"/>
      <c r="BU58" s="9"/>
      <c r="BV58" s="9"/>
    </row>
    <row r="59" spans="2:74" x14ac:dyDescent="0.2">
      <c r="B59" s="89">
        <v>1</v>
      </c>
      <c r="C59" s="89"/>
      <c r="D59" s="89"/>
      <c r="E59" s="10" cm="1">
        <f t="array" aca="1" ref="E59" ca="1">SUMPRODUCT((LDC!$A$2:$A$2001)*(LDC!$B$2:$B$2001))*IF(E5="",0,E5)*Main!$B$9</f>
        <v>27813.170147925812</v>
      </c>
      <c r="F59" s="10" cm="1">
        <f t="array" aca="1" ref="F59" ca="1">SUMPRODUCT((LDC!$A$2:$A$2001)*(LDC!$B$2:$B$2001))*IF(F5="",0,F5)*Main!$B$9</f>
        <v>29859.407703850295</v>
      </c>
      <c r="G59" s="10" cm="1">
        <f t="array" aca="1" ref="G59" ca="1">SUMPRODUCT((LDC!$A$2:$A$2001)*(LDC!$B$2:$B$2001))*IF(G5="",0,G5)*Main!$B$9</f>
        <v>30273.357523661478</v>
      </c>
      <c r="H59" s="10" cm="1">
        <f t="array" aca="1" ref="H59" ca="1">SUMPRODUCT((LDC!$A$2:$A$2001)*(LDC!$B$2:$B$2001))*IF(H5="",0,H5)*Main!$B$9</f>
        <v>30128.793615430812</v>
      </c>
      <c r="I59" s="10" cm="1">
        <f t="array" aca="1" ref="I59" ca="1">SUMPRODUCT((LDC!$A$2:$A$2001)*(LDC!$B$2:$B$2001))*IF(I5="",0,I5)*Main!$B$9</f>
        <v>29902.01951130927</v>
      </c>
      <c r="J59" s="10" cm="1">
        <f t="array" aca="1" ref="J59" ca="1">SUMPRODUCT((LDC!$A$2:$A$2001)*(LDC!$B$2:$B$2001))*IF(J5="",0,J5)*Main!$B$9</f>
        <v>29758.486811110681</v>
      </c>
      <c r="K59" s="10" cm="1">
        <f t="array" aca="1" ref="K59" ca="1">SUMPRODUCT((LDC!$A$2:$A$2001)*(LDC!$B$2:$B$2001))*IF(K5="",0,K5)*Main!$B$9</f>
        <v>30618.07891091899</v>
      </c>
      <c r="L59" s="10" cm="1">
        <f t="array" aca="1" ref="L59" ca="1">SUMPRODUCT((LDC!$A$2:$A$2001)*(LDC!$B$2:$B$2001))*IF(L5="",0,L5)*Main!$B$9</f>
        <v>31687.716628995091</v>
      </c>
      <c r="M59" s="10" cm="1">
        <f t="array" aca="1" ref="M59" ca="1">SUMPRODUCT((LDC!$A$2:$A$2001)*(LDC!$B$2:$B$2001))*IF(M5="",0,M5)*Main!$B$9</f>
        <v>30946.083270189771</v>
      </c>
      <c r="N59" s="10" cm="1">
        <f t="array" aca="1" ref="N59" ca="1">SUMPRODUCT((LDC!$A$2:$A$2001)*(LDC!$B$2:$B$2001))*IF(N5="",0,N5)*Main!$B$9</f>
        <v>32027.900700911443</v>
      </c>
      <c r="O59" s="10" cm="1">
        <f t="array" aca="1" ref="O59" ca="1">SUMPRODUCT((LDC!$A$2:$A$2001)*(LDC!$B$2:$B$2001))*IF(O5="",0,O5)*Main!$B$9</f>
        <v>32421.799253432171</v>
      </c>
      <c r="P59" s="10" cm="1">
        <f t="array" aca="1" ref="P59" ca="1">SUMPRODUCT((LDC!$A$2:$A$2001)*(LDC!$B$2:$B$2001))*IF(P5="",0,P5)*Main!$B$9</f>
        <v>32728.090954694144</v>
      </c>
      <c r="Q59" s="10" cm="1">
        <f t="array" aca="1" ref="Q59" ca="1">SUMPRODUCT((LDC!$A$2:$A$2001)*(LDC!$B$2:$B$2001))*IF(Q5="",0,Q5)*Main!$B$9</f>
        <v>33763.652976243495</v>
      </c>
      <c r="R59" s="10" cm="1">
        <f t="array" aca="1" ref="R59" ca="1">SUMPRODUCT((LDC!$A$2:$A$2001)*(LDC!$B$2:$B$2001))*IF(R5="",0,R5)*Main!$B$9</f>
        <v>33324.404186045263</v>
      </c>
      <c r="S59" s="10" cm="1">
        <f t="array" aca="1" ref="S59" ca="1">SUMPRODUCT((LDC!$A$2:$A$2001)*(LDC!$B$2:$B$2001))*IF(S5="",0,S5)*Main!$B$9</f>
        <v>32226.740525230623</v>
      </c>
      <c r="T59" s="10" cm="1">
        <f t="array" aca="1" ref="T59" ca="1">SUMPRODUCT((LDC!$A$2:$A$2001)*(LDC!$B$2:$B$2001))*IF(T5="",0,T5)*Main!$B$9</f>
        <v>32304.768599658055</v>
      </c>
      <c r="U59" s="10" cm="1">
        <f t="array" aca="1" ref="U59" ca="1">SUMPRODUCT((LDC!$A$2:$A$2001)*(LDC!$B$2:$B$2001))*IF(U5="",0,U5)*Main!$B$9</f>
        <v>32263.222373832225</v>
      </c>
      <c r="V59" s="10" cm="1">
        <f t="array" aca="1" ref="V59" ca="1">SUMPRODUCT((LDC!$A$2:$A$2001)*(LDC!$B$2:$B$2001))*IF(V5="",0,V5)*Main!$B$9</f>
        <v>34740.333019161044</v>
      </c>
      <c r="W59" s="10" cm="1">
        <f t="array" aca="1" ref="W59" ca="1">SUMPRODUCT((LDC!$A$2:$A$2001)*(LDC!$B$2:$B$2001))*IF(W5="",0,W5)*Main!$B$9</f>
        <v>34635.871645511281</v>
      </c>
      <c r="X59" s="10" cm="1">
        <f t="array" aca="1" ref="X59" ca="1">SUMPRODUCT((LDC!$A$2:$A$2001)*(LDC!$B$2:$B$2001))*IF(X5="",0,X5)*Main!$B$9</f>
        <v>34432.082022638118</v>
      </c>
      <c r="Y59" s="10" cm="1">
        <f t="array" aca="1" ref="Y59" ca="1">SUMPRODUCT((LDC!$A$2:$A$2001)*(LDC!$B$2:$B$2001))*IF(Y5="",0,Y5)*Main!$B$9</f>
        <v>33082.482781719169</v>
      </c>
      <c r="Z59" s="10" cm="1">
        <f t="array" aca="1" ref="Z59" ca="1">SUMPRODUCT((LDC!$A$2:$A$2001)*(LDC!$B$2:$B$2001))*IF(Z5="",0,Z5)*Main!$B$9</f>
        <v>32811.75629969695</v>
      </c>
      <c r="AA59" s="10" cm="1">
        <f t="array" aca="1" ref="AA59" ca="1">SUMPRODUCT((LDC!$A$2:$A$2001)*(LDC!$B$2:$B$2001))*IF(AA5="",0,AA5)*Main!$B$9</f>
        <v>32544.409888446549</v>
      </c>
      <c r="AB59" s="10" cm="1">
        <f t="array" aca="1" ref="AB59" ca="1">SUMPRODUCT((LDC!$A$2:$A$2001)*(LDC!$B$2:$B$2001))*IF(AB5="",0,AB5)*Main!$B$9</f>
        <v>32397.817937752785</v>
      </c>
      <c r="AC59" s="10" cm="1">
        <f t="array" aca="1" ref="AC59" ca="1">SUMPRODUCT((LDC!$A$2:$A$2001)*(LDC!$B$2:$B$2001))*IF(AC5="",0,AC5)*Main!$B$9</f>
        <v>32294.112783326549</v>
      </c>
      <c r="AD59" s="10" cm="1">
        <f t="array" aca="1" ref="AD59" ca="1">SUMPRODUCT((LDC!$A$2:$A$2001)*(LDC!$B$2:$B$2001))*IF(AD5="",0,AD5)*Main!$B$9</f>
        <v>32396.041968364199</v>
      </c>
      <c r="AE59" s="10" cm="1">
        <f t="array" aca="1" ref="AE59" ca="1">SUMPRODUCT((LDC!$A$2:$A$2001)*(LDC!$B$2:$B$2001))*IF(AE5="",0,AE5)*Main!$B$9</f>
        <v>32685.662473107539</v>
      </c>
      <c r="AF59" s="10" cm="1">
        <f t="array" aca="1" ref="AF59" ca="1">SUMPRODUCT((LDC!$A$2:$A$2001)*(LDC!$B$2:$B$2001))*IF(AF5="",0,AF5)*Main!$B$9</f>
        <v>33212.323330825137</v>
      </c>
      <c r="AG59" s="10" cm="1">
        <f t="array" aca="1" ref="AG59" ca="1">SUMPRODUCT((LDC!$A$2:$A$2001)*(LDC!$B$2:$B$2001))*IF(AG5="",0,AG5)*Main!$B$9</f>
        <v>34467.922230686425</v>
      </c>
      <c r="AH59" s="10" cm="1">
        <f t="array" aca="1" ref="AH59" ca="1">SUMPRODUCT((LDC!$A$2:$A$2001)*(LDC!$B$2:$B$2001))*IF(AH5="",0,AH5)*Main!$B$9</f>
        <v>34813.777946779221</v>
      </c>
      <c r="AI59" s="10" cm="1">
        <f t="array" aca="1" ref="AI59" ca="1">SUMPRODUCT((LDC!$A$2:$A$2001)*(LDC!$B$2:$B$2001))*IF(AI5="",0,AI5)*Main!$B$9</f>
        <v>35094.564436047738</v>
      </c>
      <c r="AJ59" s="10" cm="1">
        <f t="array" aca="1" ref="AJ59" ca="1">SUMPRODUCT((LDC!$A$2:$A$2001)*(LDC!$B$2:$B$2001))*IF(AJ5="",0,AJ5)*Main!$B$9</f>
        <v>0</v>
      </c>
      <c r="AL59" s="10" cm="1">
        <f t="array" aca="1" ref="AL59" ca="1">SUMPRODUCT((LDC!$A$2:$A$2001)*(LDC!$B$2:$B$2001))*IF(AL5="",0,AL5)*Main!$B$10</f>
        <v>0</v>
      </c>
      <c r="AM59" s="10" cm="1">
        <f t="array" aca="1" ref="AM59" ca="1">SUMPRODUCT((LDC!$A$2:$A$2001)*(LDC!$B$2:$B$2001))*IF(AM5="",0,AM5)*Main!$B$10</f>
        <v>0</v>
      </c>
      <c r="AN59" s="10" cm="1">
        <f t="array" aca="1" ref="AN59" ca="1">SUMPRODUCT((LDC!$A$2:$A$2001)*(LDC!$B$2:$B$2001))*IF(AN5="",0,AN5)*Main!$B$10</f>
        <v>0</v>
      </c>
      <c r="AO59" s="10" cm="1">
        <f t="array" aca="1" ref="AO59" ca="1">SUMPRODUCT((LDC!$A$2:$A$2001)*(LDC!$B$2:$B$2001))*IF(AO5="",0,AO5)*Main!$B$10</f>
        <v>0</v>
      </c>
      <c r="AP59" s="10" cm="1">
        <f t="array" aca="1" ref="AP59" ca="1">SUMPRODUCT((LDC!$A$2:$A$2001)*(LDC!$B$2:$B$2001))*IF(AP5="",0,AP5)*Main!$B$10</f>
        <v>0</v>
      </c>
      <c r="AQ59" s="10" cm="1">
        <f t="array" aca="1" ref="AQ59" ca="1">SUMPRODUCT((LDC!$A$2:$A$2001)*(LDC!$B$2:$B$2001))*IF(AQ5="",0,AQ5)*Main!$B$10</f>
        <v>0</v>
      </c>
      <c r="AR59" s="10" cm="1">
        <f t="array" aca="1" ref="AR59" ca="1">SUMPRODUCT((LDC!$A$2:$A$2001)*(LDC!$B$2:$B$2001))*IF(AR5="",0,AR5)*Main!$B$10</f>
        <v>0</v>
      </c>
      <c r="AS59" s="10" cm="1">
        <f t="array" aca="1" ref="AS59" ca="1">SUMPRODUCT((LDC!$A$2:$A$2001)*(LDC!$B$2:$B$2001))*IF(AS5="",0,AS5)*Main!$B$10</f>
        <v>0</v>
      </c>
      <c r="AT59" s="10" cm="1">
        <f t="array" aca="1" ref="AT59" ca="1">SUMPRODUCT((LDC!$A$2:$A$2001)*(LDC!$B$2:$B$2001))*IF(AT5="",0,AT5)*Main!$B$10</f>
        <v>0</v>
      </c>
      <c r="AU59" s="10" cm="1">
        <f t="array" aca="1" ref="AU59" ca="1">SUMPRODUCT((LDC!$A$2:$A$2001)*(LDC!$B$2:$B$2001))*IF(AU5="",0,AU5)*Main!$B$10</f>
        <v>0</v>
      </c>
      <c r="AV59" s="10" cm="1">
        <f t="array" aca="1" ref="AV59" ca="1">SUMPRODUCT((LDC!$A$2:$A$2001)*(LDC!$B$2:$B$2001))*IF(AV5="",0,AV5)*Main!$B$10</f>
        <v>0</v>
      </c>
      <c r="AW59" s="10" cm="1">
        <f t="array" aca="1" ref="AW59" ca="1">SUMPRODUCT((LDC!$A$2:$A$2001)*(LDC!$B$2:$B$2001))*IF(AW5="",0,AW5)*Main!$B$10</f>
        <v>0</v>
      </c>
      <c r="AX59" s="10" cm="1">
        <f t="array" aca="1" ref="AX59" ca="1">SUMPRODUCT((LDC!$A$2:$A$2001)*(LDC!$B$2:$B$2001))*IF(AX5="",0,AX5)*Main!$B$10</f>
        <v>0</v>
      </c>
      <c r="AY59" s="10" cm="1">
        <f t="array" aca="1" ref="AY59" ca="1">SUMPRODUCT((LDC!$A$2:$A$2001)*(LDC!$B$2:$B$2001))*IF(AY5="",0,AY5)*Main!$B$10</f>
        <v>0</v>
      </c>
      <c r="AZ59" s="10" cm="1">
        <f t="array" aca="1" ref="AZ59" ca="1">SUMPRODUCT((LDC!$A$2:$A$2001)*(LDC!$B$2:$B$2001))*IF(AZ5="",0,AZ5)*Main!$B$10</f>
        <v>0</v>
      </c>
      <c r="BA59" s="10" cm="1">
        <f t="array" aca="1" ref="BA59" ca="1">SUMPRODUCT((LDC!$A$2:$A$2001)*(LDC!$B$2:$B$2001))*IF(BA5="",0,BA5)*Main!$B$10</f>
        <v>0</v>
      </c>
      <c r="BB59" s="10" cm="1">
        <f t="array" aca="1" ref="BB59" ca="1">SUMPRODUCT((LDC!$A$2:$A$2001)*(LDC!$B$2:$B$2001))*IF(BB5="",0,BB5)*Main!$B$10</f>
        <v>0</v>
      </c>
      <c r="BC59" s="10" cm="1">
        <f t="array" aca="1" ref="BC59" ca="1">SUMPRODUCT((LDC!$A$2:$A$2001)*(LDC!$B$2:$B$2001))*IF(BC5="",0,BC5)*Main!$B$10</f>
        <v>0</v>
      </c>
      <c r="BD59" s="10" cm="1">
        <f t="array" aca="1" ref="BD59" ca="1">SUMPRODUCT((LDC!$A$2:$A$2001)*(LDC!$B$2:$B$2001))*IF(BD5="",0,BD5)*Main!$B$10</f>
        <v>0</v>
      </c>
      <c r="BE59" s="10" cm="1">
        <f t="array" aca="1" ref="BE59" ca="1">SUMPRODUCT((LDC!$A$2:$A$2001)*(LDC!$B$2:$B$2001))*IF(BE5="",0,BE5)*Main!$B$10</f>
        <v>0</v>
      </c>
      <c r="BF59" s="10" cm="1">
        <f t="array" aca="1" ref="BF59" ca="1">SUMPRODUCT((LDC!$A$2:$A$2001)*(LDC!$B$2:$B$2001))*IF(BF5="",0,BF5)*Main!$B$10</f>
        <v>0</v>
      </c>
      <c r="BG59" s="10" cm="1">
        <f t="array" aca="1" ref="BG59" ca="1">SUMPRODUCT((LDC!$A$2:$A$2001)*(LDC!$B$2:$B$2001))*IF(BG5="",0,BG5)*Main!$B$10</f>
        <v>0</v>
      </c>
      <c r="BH59" s="10" cm="1">
        <f t="array" aca="1" ref="BH59" ca="1">SUMPRODUCT((LDC!$A$2:$A$2001)*(LDC!$B$2:$B$2001))*IF(BH5="",0,BH5)*Main!$B$10</f>
        <v>0</v>
      </c>
      <c r="BI59" s="10" cm="1">
        <f t="array" aca="1" ref="BI59" ca="1">SUMPRODUCT((LDC!$A$2:$A$2001)*(LDC!$B$2:$B$2001))*IF(BI5="",0,BI5)*Main!$B$10</f>
        <v>0</v>
      </c>
      <c r="BJ59" s="10" cm="1">
        <f t="array" aca="1" ref="BJ59" ca="1">SUMPRODUCT((LDC!$A$2:$A$2001)*(LDC!$B$2:$B$2001))*IF(BJ5="",0,BJ5)*Main!$B$10</f>
        <v>0</v>
      </c>
      <c r="BK59" s="10" cm="1">
        <f t="array" aca="1" ref="BK59" ca="1">SUMPRODUCT((LDC!$A$2:$A$2001)*(LDC!$B$2:$B$2001))*IF(BK5="",0,BK5)*Main!$B$10</f>
        <v>0</v>
      </c>
      <c r="BL59" s="10" cm="1">
        <f t="array" aca="1" ref="BL59" ca="1">SUMPRODUCT((LDC!$A$2:$A$2001)*(LDC!$B$2:$B$2001))*IF(BL5="",0,BL5)*Main!$B$10</f>
        <v>0</v>
      </c>
      <c r="BM59" s="10" cm="1">
        <f t="array" aca="1" ref="BM59" ca="1">SUMPRODUCT((LDC!$A$2:$A$2001)*(LDC!$B$2:$B$2001))*IF(BM5="",0,BM5)*Main!$B$10</f>
        <v>0</v>
      </c>
      <c r="BN59" s="10" cm="1">
        <f t="array" aca="1" ref="BN59" ca="1">SUMPRODUCT((LDC!$A$2:$A$2001)*(LDC!$B$2:$B$2001))*IF(BN5="",0,BN5)*Main!$B$10</f>
        <v>0</v>
      </c>
      <c r="BO59" s="10" cm="1">
        <f t="array" aca="1" ref="BO59" ca="1">SUMPRODUCT((LDC!$A$2:$A$2001)*(LDC!$B$2:$B$2001))*IF(BO5="",0,BO5)*Main!$B$10</f>
        <v>0</v>
      </c>
      <c r="BP59" s="10" cm="1">
        <f t="array" aca="1" ref="BP59" ca="1">SUMPRODUCT((LDC!$A$2:$A$2001)*(LDC!$B$2:$B$2001))*IF(BP5="",0,BP5)*Main!$B$10</f>
        <v>0</v>
      </c>
      <c r="BQ59" s="10" cm="1">
        <f t="array" aca="1" ref="BQ59" ca="1">SUMPRODUCT((LDC!$A$2:$A$2001)*(LDC!$B$2:$B$2001))*IF(BQ5="",0,BQ5)*Main!$B$10</f>
        <v>0</v>
      </c>
    </row>
    <row r="60" spans="2:74" x14ac:dyDescent="0.2">
      <c r="B60" s="89">
        <v>2</v>
      </c>
      <c r="C60" s="89"/>
      <c r="D60" s="89"/>
      <c r="E60" s="10" cm="1">
        <f t="array" aca="1" ref="E60" ca="1">SUMPRODUCT((LDC!$A$2:$A$2001)*(LDC!$B$2:$B$2001))*IF(E6="",0,E6)*Main!$B$9</f>
        <v>0</v>
      </c>
      <c r="F60" s="10" cm="1">
        <f t="array" aca="1" ref="F60" ca="1">SUMPRODUCT((LDC!$A$2:$A$2001)*(LDC!$B$2:$B$2001))*IF(F6="",0,F6)*Main!$B$9</f>
        <v>0</v>
      </c>
      <c r="G60" s="10" cm="1">
        <f t="array" aca="1" ref="G60" ca="1">SUMPRODUCT((LDC!$A$2:$A$2001)*(LDC!$B$2:$B$2001))*IF(G6="",0,G6)*Main!$B$9</f>
        <v>0</v>
      </c>
      <c r="H60" s="10" cm="1">
        <f t="array" aca="1" ref="H60" ca="1">SUMPRODUCT((LDC!$A$2:$A$2001)*(LDC!$B$2:$B$2001))*IF(H6="",0,H6)*Main!$B$9</f>
        <v>0</v>
      </c>
      <c r="I60" s="10" cm="1">
        <f t="array" aca="1" ref="I60" ca="1">SUMPRODUCT((LDC!$A$2:$A$2001)*(LDC!$B$2:$B$2001))*IF(I6="",0,I6)*Main!$B$9</f>
        <v>0</v>
      </c>
      <c r="J60" s="10" cm="1">
        <f t="array" aca="1" ref="J60" ca="1">SUMPRODUCT((LDC!$A$2:$A$2001)*(LDC!$B$2:$B$2001))*IF(J6="",0,J6)*Main!$B$9</f>
        <v>0</v>
      </c>
      <c r="K60" s="10" cm="1">
        <f t="array" aca="1" ref="K60" ca="1">SUMPRODUCT((LDC!$A$2:$A$2001)*(LDC!$B$2:$B$2001))*IF(K6="",0,K6)*Main!$B$9</f>
        <v>0</v>
      </c>
      <c r="L60" s="10" cm="1">
        <f t="array" aca="1" ref="L60" ca="1">SUMPRODUCT((LDC!$A$2:$A$2001)*(LDC!$B$2:$B$2001))*IF(L6="",0,L6)*Main!$B$9</f>
        <v>0</v>
      </c>
      <c r="M60" s="10" cm="1">
        <f t="array" aca="1" ref="M60" ca="1">SUMPRODUCT((LDC!$A$2:$A$2001)*(LDC!$B$2:$B$2001))*IF(M6="",0,M6)*Main!$B$9</f>
        <v>0</v>
      </c>
      <c r="N60" s="10" cm="1">
        <f t="array" aca="1" ref="N60" ca="1">SUMPRODUCT((LDC!$A$2:$A$2001)*(LDC!$B$2:$B$2001))*IF(N6="",0,N6)*Main!$B$9</f>
        <v>0</v>
      </c>
      <c r="O60" s="10" cm="1">
        <f t="array" aca="1" ref="O60" ca="1">SUMPRODUCT((LDC!$A$2:$A$2001)*(LDC!$B$2:$B$2001))*IF(O6="",0,O6)*Main!$B$9</f>
        <v>0</v>
      </c>
      <c r="P60" s="10" cm="1">
        <f t="array" aca="1" ref="P60" ca="1">SUMPRODUCT((LDC!$A$2:$A$2001)*(LDC!$B$2:$B$2001))*IF(P6="",0,P6)*Main!$B$9</f>
        <v>0</v>
      </c>
      <c r="Q60" s="10" cm="1">
        <f t="array" aca="1" ref="Q60" ca="1">SUMPRODUCT((LDC!$A$2:$A$2001)*(LDC!$B$2:$B$2001))*IF(Q6="",0,Q6)*Main!$B$9</f>
        <v>0</v>
      </c>
      <c r="R60" s="10" cm="1">
        <f t="array" aca="1" ref="R60" ca="1">SUMPRODUCT((LDC!$A$2:$A$2001)*(LDC!$B$2:$B$2001))*IF(R6="",0,R6)*Main!$B$9</f>
        <v>0</v>
      </c>
      <c r="S60" s="10" cm="1">
        <f t="array" aca="1" ref="S60" ca="1">SUMPRODUCT((LDC!$A$2:$A$2001)*(LDC!$B$2:$B$2001))*IF(S6="",0,S6)*Main!$B$9</f>
        <v>0</v>
      </c>
      <c r="T60" s="10" cm="1">
        <f t="array" aca="1" ref="T60" ca="1">SUMPRODUCT((LDC!$A$2:$A$2001)*(LDC!$B$2:$B$2001))*IF(T6="",0,T6)*Main!$B$9</f>
        <v>0</v>
      </c>
      <c r="U60" s="10" cm="1">
        <f t="array" aca="1" ref="U60" ca="1">SUMPRODUCT((LDC!$A$2:$A$2001)*(LDC!$B$2:$B$2001))*IF(U6="",0,U6)*Main!$B$9</f>
        <v>0</v>
      </c>
      <c r="V60" s="10" cm="1">
        <f t="array" aca="1" ref="V60" ca="1">SUMPRODUCT((LDC!$A$2:$A$2001)*(LDC!$B$2:$B$2001))*IF(V6="",0,V6)*Main!$B$9</f>
        <v>0</v>
      </c>
      <c r="W60" s="10" cm="1">
        <f t="array" aca="1" ref="W60" ca="1">SUMPRODUCT((LDC!$A$2:$A$2001)*(LDC!$B$2:$B$2001))*IF(W6="",0,W6)*Main!$B$9</f>
        <v>0</v>
      </c>
      <c r="X60" s="10" cm="1">
        <f t="array" aca="1" ref="X60" ca="1">SUMPRODUCT((LDC!$A$2:$A$2001)*(LDC!$B$2:$B$2001))*IF(X6="",0,X6)*Main!$B$9</f>
        <v>0</v>
      </c>
      <c r="Y60" s="10" cm="1">
        <f t="array" aca="1" ref="Y60" ca="1">SUMPRODUCT((LDC!$A$2:$A$2001)*(LDC!$B$2:$B$2001))*IF(Y6="",0,Y6)*Main!$B$9</f>
        <v>0</v>
      </c>
      <c r="Z60" s="10" cm="1">
        <f t="array" aca="1" ref="Z60" ca="1">SUMPRODUCT((LDC!$A$2:$A$2001)*(LDC!$B$2:$B$2001))*IF(Z6="",0,Z6)*Main!$B$9</f>
        <v>0</v>
      </c>
      <c r="AA60" s="10" cm="1">
        <f t="array" aca="1" ref="AA60" ca="1">SUMPRODUCT((LDC!$A$2:$A$2001)*(LDC!$B$2:$B$2001))*IF(AA6="",0,AA6)*Main!$B$9</f>
        <v>0</v>
      </c>
      <c r="AB60" s="10" cm="1">
        <f t="array" aca="1" ref="AB60" ca="1">SUMPRODUCT((LDC!$A$2:$A$2001)*(LDC!$B$2:$B$2001))*IF(AB6="",0,AB6)*Main!$B$9</f>
        <v>0</v>
      </c>
      <c r="AC60" s="10" cm="1">
        <f t="array" aca="1" ref="AC60" ca="1">SUMPRODUCT((LDC!$A$2:$A$2001)*(LDC!$B$2:$B$2001))*IF(AC6="",0,AC6)*Main!$B$9</f>
        <v>0</v>
      </c>
      <c r="AD60" s="10" cm="1">
        <f t="array" aca="1" ref="AD60" ca="1">SUMPRODUCT((LDC!$A$2:$A$2001)*(LDC!$B$2:$B$2001))*IF(AD6="",0,AD6)*Main!$B$9</f>
        <v>0</v>
      </c>
      <c r="AE60" s="10" cm="1">
        <f t="array" aca="1" ref="AE60" ca="1">SUMPRODUCT((LDC!$A$2:$A$2001)*(LDC!$B$2:$B$2001))*IF(AE6="",0,AE6)*Main!$B$9</f>
        <v>0</v>
      </c>
      <c r="AF60" s="10" cm="1">
        <f t="array" aca="1" ref="AF60" ca="1">SUMPRODUCT((LDC!$A$2:$A$2001)*(LDC!$B$2:$B$2001))*IF(AF6="",0,AF6)*Main!$B$9</f>
        <v>0</v>
      </c>
      <c r="AG60" s="10" cm="1">
        <f t="array" aca="1" ref="AG60" ca="1">SUMPRODUCT((LDC!$A$2:$A$2001)*(LDC!$B$2:$B$2001))*IF(AG6="",0,AG6)*Main!$B$9</f>
        <v>0</v>
      </c>
      <c r="AH60" s="10" cm="1">
        <f t="array" aca="1" ref="AH60" ca="1">SUMPRODUCT((LDC!$A$2:$A$2001)*(LDC!$B$2:$B$2001))*IF(AH6="",0,AH6)*Main!$B$9</f>
        <v>0</v>
      </c>
      <c r="AI60" s="10" cm="1">
        <f t="array" aca="1" ref="AI60" ca="1">SUMPRODUCT((LDC!$A$2:$A$2001)*(LDC!$B$2:$B$2001))*IF(AI6="",0,AI6)*Main!$B$9</f>
        <v>0</v>
      </c>
      <c r="AJ60" s="10" cm="1">
        <f t="array" aca="1" ref="AJ60" ca="1">SUMPRODUCT((LDC!$A$2:$A$2001)*(LDC!$B$2:$B$2001))*IF(AJ6="",0,AJ6)*Main!$B$9</f>
        <v>0</v>
      </c>
      <c r="AL60" s="10" cm="1">
        <f t="array" aca="1" ref="AL60" ca="1">SUMPRODUCT((LDC!$A$2:$A$2001)*(LDC!$B$2:$B$2001))*IF(AL6="",0,AL6)*Main!$B$10</f>
        <v>0</v>
      </c>
      <c r="AM60" s="10" cm="1">
        <f t="array" aca="1" ref="AM60" ca="1">SUMPRODUCT((LDC!$A$2:$A$2001)*(LDC!$B$2:$B$2001))*IF(AM6="",0,AM6)*Main!$B$10</f>
        <v>0</v>
      </c>
      <c r="AN60" s="10" cm="1">
        <f t="array" aca="1" ref="AN60" ca="1">SUMPRODUCT((LDC!$A$2:$A$2001)*(LDC!$B$2:$B$2001))*IF(AN6="",0,AN6)*Main!$B$10</f>
        <v>0</v>
      </c>
      <c r="AO60" s="10" cm="1">
        <f t="array" aca="1" ref="AO60" ca="1">SUMPRODUCT((LDC!$A$2:$A$2001)*(LDC!$B$2:$B$2001))*IF(AO6="",0,AO6)*Main!$B$10</f>
        <v>0</v>
      </c>
      <c r="AP60" s="10" cm="1">
        <f t="array" aca="1" ref="AP60" ca="1">SUMPRODUCT((LDC!$A$2:$A$2001)*(LDC!$B$2:$B$2001))*IF(AP6="",0,AP6)*Main!$B$10</f>
        <v>0</v>
      </c>
      <c r="AQ60" s="10" cm="1">
        <f t="array" aca="1" ref="AQ60" ca="1">SUMPRODUCT((LDC!$A$2:$A$2001)*(LDC!$B$2:$B$2001))*IF(AQ6="",0,AQ6)*Main!$B$10</f>
        <v>0</v>
      </c>
      <c r="AR60" s="10" cm="1">
        <f t="array" aca="1" ref="AR60" ca="1">SUMPRODUCT((LDC!$A$2:$A$2001)*(LDC!$B$2:$B$2001))*IF(AR6="",0,AR6)*Main!$B$10</f>
        <v>0</v>
      </c>
      <c r="AS60" s="10" cm="1">
        <f t="array" aca="1" ref="AS60" ca="1">SUMPRODUCT((LDC!$A$2:$A$2001)*(LDC!$B$2:$B$2001))*IF(AS6="",0,AS6)*Main!$B$10</f>
        <v>0</v>
      </c>
      <c r="AT60" s="10" cm="1">
        <f t="array" aca="1" ref="AT60" ca="1">SUMPRODUCT((LDC!$A$2:$A$2001)*(LDC!$B$2:$B$2001))*IF(AT6="",0,AT6)*Main!$B$10</f>
        <v>0</v>
      </c>
      <c r="AU60" s="10" cm="1">
        <f t="array" aca="1" ref="AU60" ca="1">SUMPRODUCT((LDC!$A$2:$A$2001)*(LDC!$B$2:$B$2001))*IF(AU6="",0,AU6)*Main!$B$10</f>
        <v>0</v>
      </c>
      <c r="AV60" s="10" cm="1">
        <f t="array" aca="1" ref="AV60" ca="1">SUMPRODUCT((LDC!$A$2:$A$2001)*(LDC!$B$2:$B$2001))*IF(AV6="",0,AV6)*Main!$B$10</f>
        <v>0</v>
      </c>
      <c r="AW60" s="10" cm="1">
        <f t="array" aca="1" ref="AW60" ca="1">SUMPRODUCT((LDC!$A$2:$A$2001)*(LDC!$B$2:$B$2001))*IF(AW6="",0,AW6)*Main!$B$10</f>
        <v>0</v>
      </c>
      <c r="AX60" s="10" cm="1">
        <f t="array" aca="1" ref="AX60" ca="1">SUMPRODUCT((LDC!$A$2:$A$2001)*(LDC!$B$2:$B$2001))*IF(AX6="",0,AX6)*Main!$B$10</f>
        <v>0</v>
      </c>
      <c r="AY60" s="10" cm="1">
        <f t="array" aca="1" ref="AY60" ca="1">SUMPRODUCT((LDC!$A$2:$A$2001)*(LDC!$B$2:$B$2001))*IF(AY6="",0,AY6)*Main!$B$10</f>
        <v>0</v>
      </c>
      <c r="AZ60" s="10" cm="1">
        <f t="array" aca="1" ref="AZ60" ca="1">SUMPRODUCT((LDC!$A$2:$A$2001)*(LDC!$B$2:$B$2001))*IF(AZ6="",0,AZ6)*Main!$B$10</f>
        <v>0</v>
      </c>
      <c r="BA60" s="10" cm="1">
        <f t="array" aca="1" ref="BA60" ca="1">SUMPRODUCT((LDC!$A$2:$A$2001)*(LDC!$B$2:$B$2001))*IF(BA6="",0,BA6)*Main!$B$10</f>
        <v>0</v>
      </c>
      <c r="BB60" s="10" cm="1">
        <f t="array" aca="1" ref="BB60" ca="1">SUMPRODUCT((LDC!$A$2:$A$2001)*(LDC!$B$2:$B$2001))*IF(BB6="",0,BB6)*Main!$B$10</f>
        <v>0</v>
      </c>
      <c r="BC60" s="10" cm="1">
        <f t="array" aca="1" ref="BC60" ca="1">SUMPRODUCT((LDC!$A$2:$A$2001)*(LDC!$B$2:$B$2001))*IF(BC6="",0,BC6)*Main!$B$10</f>
        <v>0</v>
      </c>
      <c r="BD60" s="10" cm="1">
        <f t="array" aca="1" ref="BD60" ca="1">SUMPRODUCT((LDC!$A$2:$A$2001)*(LDC!$B$2:$B$2001))*IF(BD6="",0,BD6)*Main!$B$10</f>
        <v>0</v>
      </c>
      <c r="BE60" s="10" cm="1">
        <f t="array" aca="1" ref="BE60" ca="1">SUMPRODUCT((LDC!$A$2:$A$2001)*(LDC!$B$2:$B$2001))*IF(BE6="",0,BE6)*Main!$B$10</f>
        <v>0</v>
      </c>
      <c r="BF60" s="10" cm="1">
        <f t="array" aca="1" ref="BF60" ca="1">SUMPRODUCT((LDC!$A$2:$A$2001)*(LDC!$B$2:$B$2001))*IF(BF6="",0,BF6)*Main!$B$10</f>
        <v>0</v>
      </c>
      <c r="BG60" s="10" cm="1">
        <f t="array" aca="1" ref="BG60" ca="1">SUMPRODUCT((LDC!$A$2:$A$2001)*(LDC!$B$2:$B$2001))*IF(BG6="",0,BG6)*Main!$B$10</f>
        <v>0</v>
      </c>
      <c r="BH60" s="10" cm="1">
        <f t="array" aca="1" ref="BH60" ca="1">SUMPRODUCT((LDC!$A$2:$A$2001)*(LDC!$B$2:$B$2001))*IF(BH6="",0,BH6)*Main!$B$10</f>
        <v>0</v>
      </c>
      <c r="BI60" s="10" cm="1">
        <f t="array" aca="1" ref="BI60" ca="1">SUMPRODUCT((LDC!$A$2:$A$2001)*(LDC!$B$2:$B$2001))*IF(BI6="",0,BI6)*Main!$B$10</f>
        <v>0</v>
      </c>
      <c r="BJ60" s="10" cm="1">
        <f t="array" aca="1" ref="BJ60" ca="1">SUMPRODUCT((LDC!$A$2:$A$2001)*(LDC!$B$2:$B$2001))*IF(BJ6="",0,BJ6)*Main!$B$10</f>
        <v>0</v>
      </c>
      <c r="BK60" s="10" cm="1">
        <f t="array" aca="1" ref="BK60" ca="1">SUMPRODUCT((LDC!$A$2:$A$2001)*(LDC!$B$2:$B$2001))*IF(BK6="",0,BK6)*Main!$B$10</f>
        <v>0</v>
      </c>
      <c r="BL60" s="10" cm="1">
        <f t="array" aca="1" ref="BL60" ca="1">SUMPRODUCT((LDC!$A$2:$A$2001)*(LDC!$B$2:$B$2001))*IF(BL6="",0,BL6)*Main!$B$10</f>
        <v>0</v>
      </c>
      <c r="BM60" s="10" cm="1">
        <f t="array" aca="1" ref="BM60" ca="1">SUMPRODUCT((LDC!$A$2:$A$2001)*(LDC!$B$2:$B$2001))*IF(BM6="",0,BM6)*Main!$B$10</f>
        <v>0</v>
      </c>
      <c r="BN60" s="10" cm="1">
        <f t="array" aca="1" ref="BN60" ca="1">SUMPRODUCT((LDC!$A$2:$A$2001)*(LDC!$B$2:$B$2001))*IF(BN6="",0,BN6)*Main!$B$10</f>
        <v>0</v>
      </c>
      <c r="BO60" s="10" cm="1">
        <f t="array" aca="1" ref="BO60" ca="1">SUMPRODUCT((LDC!$A$2:$A$2001)*(LDC!$B$2:$B$2001))*IF(BO6="",0,BO6)*Main!$B$10</f>
        <v>0</v>
      </c>
      <c r="BP60" s="10" cm="1">
        <f t="array" aca="1" ref="BP60" ca="1">SUMPRODUCT((LDC!$A$2:$A$2001)*(LDC!$B$2:$B$2001))*IF(BP6="",0,BP6)*Main!$B$10</f>
        <v>0</v>
      </c>
      <c r="BQ60" s="10" cm="1">
        <f t="array" aca="1" ref="BQ60" ca="1">SUMPRODUCT((LDC!$A$2:$A$2001)*(LDC!$B$2:$B$2001))*IF(BQ6="",0,BQ6)*Main!$B$10</f>
        <v>0</v>
      </c>
    </row>
    <row r="61" spans="2:74" x14ac:dyDescent="0.2">
      <c r="B61" s="89">
        <v>3</v>
      </c>
      <c r="C61" s="89"/>
      <c r="D61" s="89"/>
      <c r="E61" s="10" cm="1">
        <f t="array" aca="1" ref="E61" ca="1">SUMPRODUCT((LDC!$A$2:$A$2001)*(LDC!$B$2:$B$2001))*IF(E7="",0,E7)*Main!$B$9</f>
        <v>0</v>
      </c>
      <c r="F61" s="10" cm="1">
        <f t="array" aca="1" ref="F61" ca="1">SUMPRODUCT((LDC!$A$2:$A$2001)*(LDC!$B$2:$B$2001))*IF(F7="",0,F7)*Main!$B$9</f>
        <v>0</v>
      </c>
      <c r="G61" s="10" cm="1">
        <f t="array" aca="1" ref="G61" ca="1">SUMPRODUCT((LDC!$A$2:$A$2001)*(LDC!$B$2:$B$2001))*IF(G7="",0,G7)*Main!$B$9</f>
        <v>0</v>
      </c>
      <c r="H61" s="10" cm="1">
        <f t="array" aca="1" ref="H61" ca="1">SUMPRODUCT((LDC!$A$2:$A$2001)*(LDC!$B$2:$B$2001))*IF(H7="",0,H7)*Main!$B$9</f>
        <v>0</v>
      </c>
      <c r="I61" s="10" cm="1">
        <f t="array" aca="1" ref="I61" ca="1">SUMPRODUCT((LDC!$A$2:$A$2001)*(LDC!$B$2:$B$2001))*IF(I7="",0,I7)*Main!$B$9</f>
        <v>0</v>
      </c>
      <c r="J61" s="10" cm="1">
        <f t="array" aca="1" ref="J61" ca="1">SUMPRODUCT((LDC!$A$2:$A$2001)*(LDC!$B$2:$B$2001))*IF(J7="",0,J7)*Main!$B$9</f>
        <v>0</v>
      </c>
      <c r="K61" s="10" cm="1">
        <f t="array" aca="1" ref="K61" ca="1">SUMPRODUCT((LDC!$A$2:$A$2001)*(LDC!$B$2:$B$2001))*IF(K7="",0,K7)*Main!$B$9</f>
        <v>0</v>
      </c>
      <c r="L61" s="10" cm="1">
        <f t="array" aca="1" ref="L61" ca="1">SUMPRODUCT((LDC!$A$2:$A$2001)*(LDC!$B$2:$B$2001))*IF(L7="",0,L7)*Main!$B$9</f>
        <v>0</v>
      </c>
      <c r="M61" s="10" cm="1">
        <f t="array" aca="1" ref="M61" ca="1">SUMPRODUCT((LDC!$A$2:$A$2001)*(LDC!$B$2:$B$2001))*IF(M7="",0,M7)*Main!$B$9</f>
        <v>0</v>
      </c>
      <c r="N61" s="10" cm="1">
        <f t="array" aca="1" ref="N61" ca="1">SUMPRODUCT((LDC!$A$2:$A$2001)*(LDC!$B$2:$B$2001))*IF(N7="",0,N7)*Main!$B$9</f>
        <v>0</v>
      </c>
      <c r="O61" s="10" cm="1">
        <f t="array" aca="1" ref="O61" ca="1">SUMPRODUCT((LDC!$A$2:$A$2001)*(LDC!$B$2:$B$2001))*IF(O7="",0,O7)*Main!$B$9</f>
        <v>0</v>
      </c>
      <c r="P61" s="10" cm="1">
        <f t="array" aca="1" ref="P61" ca="1">SUMPRODUCT((LDC!$A$2:$A$2001)*(LDC!$B$2:$B$2001))*IF(P7="",0,P7)*Main!$B$9</f>
        <v>0</v>
      </c>
      <c r="Q61" s="10" cm="1">
        <f t="array" aca="1" ref="Q61" ca="1">SUMPRODUCT((LDC!$A$2:$A$2001)*(LDC!$B$2:$B$2001))*IF(Q7="",0,Q7)*Main!$B$9</f>
        <v>0</v>
      </c>
      <c r="R61" s="10" cm="1">
        <f t="array" aca="1" ref="R61" ca="1">SUMPRODUCT((LDC!$A$2:$A$2001)*(LDC!$B$2:$B$2001))*IF(R7="",0,R7)*Main!$B$9</f>
        <v>0</v>
      </c>
      <c r="S61" s="10" cm="1">
        <f t="array" aca="1" ref="S61" ca="1">SUMPRODUCT((LDC!$A$2:$A$2001)*(LDC!$B$2:$B$2001))*IF(S7="",0,S7)*Main!$B$9</f>
        <v>0</v>
      </c>
      <c r="T61" s="10" cm="1">
        <f t="array" aca="1" ref="T61" ca="1">SUMPRODUCT((LDC!$A$2:$A$2001)*(LDC!$B$2:$B$2001))*IF(T7="",0,T7)*Main!$B$9</f>
        <v>0</v>
      </c>
      <c r="U61" s="10" cm="1">
        <f t="array" aca="1" ref="U61" ca="1">SUMPRODUCT((LDC!$A$2:$A$2001)*(LDC!$B$2:$B$2001))*IF(U7="",0,U7)*Main!$B$9</f>
        <v>0</v>
      </c>
      <c r="V61" s="10" cm="1">
        <f t="array" aca="1" ref="V61" ca="1">SUMPRODUCT((LDC!$A$2:$A$2001)*(LDC!$B$2:$B$2001))*IF(V7="",0,V7)*Main!$B$9</f>
        <v>0</v>
      </c>
      <c r="W61" s="10" cm="1">
        <f t="array" aca="1" ref="W61" ca="1">SUMPRODUCT((LDC!$A$2:$A$2001)*(LDC!$B$2:$B$2001))*IF(W7="",0,W7)*Main!$B$9</f>
        <v>0</v>
      </c>
      <c r="X61" s="10" cm="1">
        <f t="array" aca="1" ref="X61" ca="1">SUMPRODUCT((LDC!$A$2:$A$2001)*(LDC!$B$2:$B$2001))*IF(X7="",0,X7)*Main!$B$9</f>
        <v>0</v>
      </c>
      <c r="Y61" s="10" cm="1">
        <f t="array" aca="1" ref="Y61" ca="1">SUMPRODUCT((LDC!$A$2:$A$2001)*(LDC!$B$2:$B$2001))*IF(Y7="",0,Y7)*Main!$B$9</f>
        <v>0</v>
      </c>
      <c r="Z61" s="10" cm="1">
        <f t="array" aca="1" ref="Z61" ca="1">SUMPRODUCT((LDC!$A$2:$A$2001)*(LDC!$B$2:$B$2001))*IF(Z7="",0,Z7)*Main!$B$9</f>
        <v>0</v>
      </c>
      <c r="AA61" s="10" cm="1">
        <f t="array" aca="1" ref="AA61" ca="1">SUMPRODUCT((LDC!$A$2:$A$2001)*(LDC!$B$2:$B$2001))*IF(AA7="",0,AA7)*Main!$B$9</f>
        <v>0</v>
      </c>
      <c r="AB61" s="10" cm="1">
        <f t="array" aca="1" ref="AB61" ca="1">SUMPRODUCT((LDC!$A$2:$A$2001)*(LDC!$B$2:$B$2001))*IF(AB7="",0,AB7)*Main!$B$9</f>
        <v>0</v>
      </c>
      <c r="AC61" s="10" cm="1">
        <f t="array" aca="1" ref="AC61" ca="1">SUMPRODUCT((LDC!$A$2:$A$2001)*(LDC!$B$2:$B$2001))*IF(AC7="",0,AC7)*Main!$B$9</f>
        <v>0</v>
      </c>
      <c r="AD61" s="10" cm="1">
        <f t="array" aca="1" ref="AD61" ca="1">SUMPRODUCT((LDC!$A$2:$A$2001)*(LDC!$B$2:$B$2001))*IF(AD7="",0,AD7)*Main!$B$9</f>
        <v>0</v>
      </c>
      <c r="AE61" s="10" cm="1">
        <f t="array" aca="1" ref="AE61" ca="1">SUMPRODUCT((LDC!$A$2:$A$2001)*(LDC!$B$2:$B$2001))*IF(AE7="",0,AE7)*Main!$B$9</f>
        <v>0</v>
      </c>
      <c r="AF61" s="10" cm="1">
        <f t="array" aca="1" ref="AF61" ca="1">SUMPRODUCT((LDC!$A$2:$A$2001)*(LDC!$B$2:$B$2001))*IF(AF7="",0,AF7)*Main!$B$9</f>
        <v>0</v>
      </c>
      <c r="AG61" s="10" cm="1">
        <f t="array" aca="1" ref="AG61" ca="1">SUMPRODUCT((LDC!$A$2:$A$2001)*(LDC!$B$2:$B$2001))*IF(AG7="",0,AG7)*Main!$B$9</f>
        <v>0</v>
      </c>
      <c r="AH61" s="10" cm="1">
        <f t="array" aca="1" ref="AH61" ca="1">SUMPRODUCT((LDC!$A$2:$A$2001)*(LDC!$B$2:$B$2001))*IF(AH7="",0,AH7)*Main!$B$9</f>
        <v>0</v>
      </c>
      <c r="AI61" s="10" cm="1">
        <f t="array" aca="1" ref="AI61" ca="1">SUMPRODUCT((LDC!$A$2:$A$2001)*(LDC!$B$2:$B$2001))*IF(AI7="",0,AI7)*Main!$B$9</f>
        <v>0</v>
      </c>
      <c r="AJ61" s="10" cm="1">
        <f t="array" aca="1" ref="AJ61" ca="1">SUMPRODUCT((LDC!$A$2:$A$2001)*(LDC!$B$2:$B$2001))*IF(AJ7="",0,AJ7)*Main!$B$9</f>
        <v>0</v>
      </c>
      <c r="AL61" s="10" cm="1">
        <f t="array" aca="1" ref="AL61" ca="1">SUMPRODUCT((LDC!$A$2:$A$2001)*(LDC!$B$2:$B$2001))*IF(AL7="",0,AL7)*Main!$B$10</f>
        <v>0</v>
      </c>
      <c r="AM61" s="10" cm="1">
        <f t="array" aca="1" ref="AM61" ca="1">SUMPRODUCT((LDC!$A$2:$A$2001)*(LDC!$B$2:$B$2001))*IF(AM7="",0,AM7)*Main!$B$10</f>
        <v>0</v>
      </c>
      <c r="AN61" s="10" cm="1">
        <f t="array" aca="1" ref="AN61" ca="1">SUMPRODUCT((LDC!$A$2:$A$2001)*(LDC!$B$2:$B$2001))*IF(AN7="",0,AN7)*Main!$B$10</f>
        <v>0</v>
      </c>
      <c r="AO61" s="10" cm="1">
        <f t="array" aca="1" ref="AO61" ca="1">SUMPRODUCT((LDC!$A$2:$A$2001)*(LDC!$B$2:$B$2001))*IF(AO7="",0,AO7)*Main!$B$10</f>
        <v>0</v>
      </c>
      <c r="AP61" s="10" cm="1">
        <f t="array" aca="1" ref="AP61" ca="1">SUMPRODUCT((LDC!$A$2:$A$2001)*(LDC!$B$2:$B$2001))*IF(AP7="",0,AP7)*Main!$B$10</f>
        <v>0</v>
      </c>
      <c r="AQ61" s="10" cm="1">
        <f t="array" aca="1" ref="AQ61" ca="1">SUMPRODUCT((LDC!$A$2:$A$2001)*(LDC!$B$2:$B$2001))*IF(AQ7="",0,AQ7)*Main!$B$10</f>
        <v>0</v>
      </c>
      <c r="AR61" s="10" cm="1">
        <f t="array" aca="1" ref="AR61" ca="1">SUMPRODUCT((LDC!$A$2:$A$2001)*(LDC!$B$2:$B$2001))*IF(AR7="",0,AR7)*Main!$B$10</f>
        <v>0</v>
      </c>
      <c r="AS61" s="10" cm="1">
        <f t="array" aca="1" ref="AS61" ca="1">SUMPRODUCT((LDC!$A$2:$A$2001)*(LDC!$B$2:$B$2001))*IF(AS7="",0,AS7)*Main!$B$10</f>
        <v>0</v>
      </c>
      <c r="AT61" s="10" cm="1">
        <f t="array" aca="1" ref="AT61" ca="1">SUMPRODUCT((LDC!$A$2:$A$2001)*(LDC!$B$2:$B$2001))*IF(AT7="",0,AT7)*Main!$B$10</f>
        <v>0</v>
      </c>
      <c r="AU61" s="10" cm="1">
        <f t="array" aca="1" ref="AU61" ca="1">SUMPRODUCT((LDC!$A$2:$A$2001)*(LDC!$B$2:$B$2001))*IF(AU7="",0,AU7)*Main!$B$10</f>
        <v>0</v>
      </c>
      <c r="AV61" s="10" cm="1">
        <f t="array" aca="1" ref="AV61" ca="1">SUMPRODUCT((LDC!$A$2:$A$2001)*(LDC!$B$2:$B$2001))*IF(AV7="",0,AV7)*Main!$B$10</f>
        <v>0</v>
      </c>
      <c r="AW61" s="10" cm="1">
        <f t="array" aca="1" ref="AW61" ca="1">SUMPRODUCT((LDC!$A$2:$A$2001)*(LDC!$B$2:$B$2001))*IF(AW7="",0,AW7)*Main!$B$10</f>
        <v>0</v>
      </c>
      <c r="AX61" s="10" cm="1">
        <f t="array" aca="1" ref="AX61" ca="1">SUMPRODUCT((LDC!$A$2:$A$2001)*(LDC!$B$2:$B$2001))*IF(AX7="",0,AX7)*Main!$B$10</f>
        <v>0</v>
      </c>
      <c r="AY61" s="10" cm="1">
        <f t="array" aca="1" ref="AY61" ca="1">SUMPRODUCT((LDC!$A$2:$A$2001)*(LDC!$B$2:$B$2001))*IF(AY7="",0,AY7)*Main!$B$10</f>
        <v>0</v>
      </c>
      <c r="AZ61" s="10" cm="1">
        <f t="array" aca="1" ref="AZ61" ca="1">SUMPRODUCT((LDC!$A$2:$A$2001)*(LDC!$B$2:$B$2001))*IF(AZ7="",0,AZ7)*Main!$B$10</f>
        <v>0</v>
      </c>
      <c r="BA61" s="10" cm="1">
        <f t="array" aca="1" ref="BA61" ca="1">SUMPRODUCT((LDC!$A$2:$A$2001)*(LDC!$B$2:$B$2001))*IF(BA7="",0,BA7)*Main!$B$10</f>
        <v>0</v>
      </c>
      <c r="BB61" s="10" cm="1">
        <f t="array" aca="1" ref="BB61" ca="1">SUMPRODUCT((LDC!$A$2:$A$2001)*(LDC!$B$2:$B$2001))*IF(BB7="",0,BB7)*Main!$B$10</f>
        <v>0</v>
      </c>
      <c r="BC61" s="10" cm="1">
        <f t="array" aca="1" ref="BC61" ca="1">SUMPRODUCT((LDC!$A$2:$A$2001)*(LDC!$B$2:$B$2001))*IF(BC7="",0,BC7)*Main!$B$10</f>
        <v>0</v>
      </c>
      <c r="BD61" s="10" cm="1">
        <f t="array" aca="1" ref="BD61" ca="1">SUMPRODUCT((LDC!$A$2:$A$2001)*(LDC!$B$2:$B$2001))*IF(BD7="",0,BD7)*Main!$B$10</f>
        <v>0</v>
      </c>
      <c r="BE61" s="10" cm="1">
        <f t="array" aca="1" ref="BE61" ca="1">SUMPRODUCT((LDC!$A$2:$A$2001)*(LDC!$B$2:$B$2001))*IF(BE7="",0,BE7)*Main!$B$10</f>
        <v>0</v>
      </c>
      <c r="BF61" s="10" cm="1">
        <f t="array" aca="1" ref="BF61" ca="1">SUMPRODUCT((LDC!$A$2:$A$2001)*(LDC!$B$2:$B$2001))*IF(BF7="",0,BF7)*Main!$B$10</f>
        <v>0</v>
      </c>
      <c r="BG61" s="10" cm="1">
        <f t="array" aca="1" ref="BG61" ca="1">SUMPRODUCT((LDC!$A$2:$A$2001)*(LDC!$B$2:$B$2001))*IF(BG7="",0,BG7)*Main!$B$10</f>
        <v>0</v>
      </c>
      <c r="BH61" s="10" cm="1">
        <f t="array" aca="1" ref="BH61" ca="1">SUMPRODUCT((LDC!$A$2:$A$2001)*(LDC!$B$2:$B$2001))*IF(BH7="",0,BH7)*Main!$B$10</f>
        <v>0</v>
      </c>
      <c r="BI61" s="10" cm="1">
        <f t="array" aca="1" ref="BI61" ca="1">SUMPRODUCT((LDC!$A$2:$A$2001)*(LDC!$B$2:$B$2001))*IF(BI7="",0,BI7)*Main!$B$10</f>
        <v>0</v>
      </c>
      <c r="BJ61" s="10" cm="1">
        <f t="array" aca="1" ref="BJ61" ca="1">SUMPRODUCT((LDC!$A$2:$A$2001)*(LDC!$B$2:$B$2001))*IF(BJ7="",0,BJ7)*Main!$B$10</f>
        <v>0</v>
      </c>
      <c r="BK61" s="10" cm="1">
        <f t="array" aca="1" ref="BK61" ca="1">SUMPRODUCT((LDC!$A$2:$A$2001)*(LDC!$B$2:$B$2001))*IF(BK7="",0,BK7)*Main!$B$10</f>
        <v>0</v>
      </c>
      <c r="BL61" s="10" cm="1">
        <f t="array" aca="1" ref="BL61" ca="1">SUMPRODUCT((LDC!$A$2:$A$2001)*(LDC!$B$2:$B$2001))*IF(BL7="",0,BL7)*Main!$B$10</f>
        <v>0</v>
      </c>
      <c r="BM61" s="10" cm="1">
        <f t="array" aca="1" ref="BM61" ca="1">SUMPRODUCT((LDC!$A$2:$A$2001)*(LDC!$B$2:$B$2001))*IF(BM7="",0,BM7)*Main!$B$10</f>
        <v>0</v>
      </c>
      <c r="BN61" s="10" cm="1">
        <f t="array" aca="1" ref="BN61" ca="1">SUMPRODUCT((LDC!$A$2:$A$2001)*(LDC!$B$2:$B$2001))*IF(BN7="",0,BN7)*Main!$B$10</f>
        <v>0</v>
      </c>
      <c r="BO61" s="10" cm="1">
        <f t="array" aca="1" ref="BO61" ca="1">SUMPRODUCT((LDC!$A$2:$A$2001)*(LDC!$B$2:$B$2001))*IF(BO7="",0,BO7)*Main!$B$10</f>
        <v>0</v>
      </c>
      <c r="BP61" s="10" cm="1">
        <f t="array" aca="1" ref="BP61" ca="1">SUMPRODUCT((LDC!$A$2:$A$2001)*(LDC!$B$2:$B$2001))*IF(BP7="",0,BP7)*Main!$B$10</f>
        <v>0</v>
      </c>
      <c r="BQ61" s="10" cm="1">
        <f t="array" aca="1" ref="BQ61" ca="1">SUMPRODUCT((LDC!$A$2:$A$2001)*(LDC!$B$2:$B$2001))*IF(BQ7="",0,BQ7)*Main!$B$10</f>
        <v>0</v>
      </c>
    </row>
    <row r="62" spans="2:74" x14ac:dyDescent="0.2">
      <c r="B62" s="89">
        <v>4</v>
      </c>
      <c r="C62" s="89"/>
      <c r="D62" s="89"/>
      <c r="E62" s="10" cm="1">
        <f t="array" aca="1" ref="E62" ca="1">SUMPRODUCT((LDC!$A$2:$A$2001)*(LDC!$B$2:$B$2001))*IF(E8="",0,E8)*Main!$B$9</f>
        <v>0</v>
      </c>
      <c r="F62" s="10" cm="1">
        <f t="array" aca="1" ref="F62" ca="1">SUMPRODUCT((LDC!$A$2:$A$2001)*(LDC!$B$2:$B$2001))*IF(F8="",0,F8)*Main!$B$9</f>
        <v>0</v>
      </c>
      <c r="G62" s="10" cm="1">
        <f t="array" aca="1" ref="G62" ca="1">SUMPRODUCT((LDC!$A$2:$A$2001)*(LDC!$B$2:$B$2001))*IF(G8="",0,G8)*Main!$B$9</f>
        <v>0</v>
      </c>
      <c r="H62" s="10" cm="1">
        <f t="array" aca="1" ref="H62" ca="1">SUMPRODUCT((LDC!$A$2:$A$2001)*(LDC!$B$2:$B$2001))*IF(H8="",0,H8)*Main!$B$9</f>
        <v>0</v>
      </c>
      <c r="I62" s="10" cm="1">
        <f t="array" aca="1" ref="I62" ca="1">SUMPRODUCT((LDC!$A$2:$A$2001)*(LDC!$B$2:$B$2001))*IF(I8="",0,I8)*Main!$B$9</f>
        <v>0</v>
      </c>
      <c r="J62" s="10" cm="1">
        <f t="array" aca="1" ref="J62" ca="1">SUMPRODUCT((LDC!$A$2:$A$2001)*(LDC!$B$2:$B$2001))*IF(J8="",0,J8)*Main!$B$9</f>
        <v>0</v>
      </c>
      <c r="K62" s="10" cm="1">
        <f t="array" aca="1" ref="K62" ca="1">SUMPRODUCT((LDC!$A$2:$A$2001)*(LDC!$B$2:$B$2001))*IF(K8="",0,K8)*Main!$B$9</f>
        <v>0</v>
      </c>
      <c r="L62" s="10" cm="1">
        <f t="array" aca="1" ref="L62" ca="1">SUMPRODUCT((LDC!$A$2:$A$2001)*(LDC!$B$2:$B$2001))*IF(L8="",0,L8)*Main!$B$9</f>
        <v>0</v>
      </c>
      <c r="M62" s="10" cm="1">
        <f t="array" aca="1" ref="M62" ca="1">SUMPRODUCT((LDC!$A$2:$A$2001)*(LDC!$B$2:$B$2001))*IF(M8="",0,M8)*Main!$B$9</f>
        <v>0</v>
      </c>
      <c r="N62" s="10" cm="1">
        <f t="array" aca="1" ref="N62" ca="1">SUMPRODUCT((LDC!$A$2:$A$2001)*(LDC!$B$2:$B$2001))*IF(N8="",0,N8)*Main!$B$9</f>
        <v>0</v>
      </c>
      <c r="O62" s="10" cm="1">
        <f t="array" aca="1" ref="O62" ca="1">SUMPRODUCT((LDC!$A$2:$A$2001)*(LDC!$B$2:$B$2001))*IF(O8="",0,O8)*Main!$B$9</f>
        <v>0</v>
      </c>
      <c r="P62" s="10" cm="1">
        <f t="array" aca="1" ref="P62" ca="1">SUMPRODUCT((LDC!$A$2:$A$2001)*(LDC!$B$2:$B$2001))*IF(P8="",0,P8)*Main!$B$9</f>
        <v>0</v>
      </c>
      <c r="Q62" s="10" cm="1">
        <f t="array" aca="1" ref="Q62" ca="1">SUMPRODUCT((LDC!$A$2:$A$2001)*(LDC!$B$2:$B$2001))*IF(Q8="",0,Q8)*Main!$B$9</f>
        <v>0</v>
      </c>
      <c r="R62" s="10" cm="1">
        <f t="array" aca="1" ref="R62" ca="1">SUMPRODUCT((LDC!$A$2:$A$2001)*(LDC!$B$2:$B$2001))*IF(R8="",0,R8)*Main!$B$9</f>
        <v>0</v>
      </c>
      <c r="S62" s="10" cm="1">
        <f t="array" aca="1" ref="S62" ca="1">SUMPRODUCT((LDC!$A$2:$A$2001)*(LDC!$B$2:$B$2001))*IF(S8="",0,S8)*Main!$B$9</f>
        <v>0</v>
      </c>
      <c r="T62" s="10" cm="1">
        <f t="array" aca="1" ref="T62" ca="1">SUMPRODUCT((LDC!$A$2:$A$2001)*(LDC!$B$2:$B$2001))*IF(T8="",0,T8)*Main!$B$9</f>
        <v>0</v>
      </c>
      <c r="U62" s="10" cm="1">
        <f t="array" aca="1" ref="U62" ca="1">SUMPRODUCT((LDC!$A$2:$A$2001)*(LDC!$B$2:$B$2001))*IF(U8="",0,U8)*Main!$B$9</f>
        <v>0</v>
      </c>
      <c r="V62" s="10" cm="1">
        <f t="array" aca="1" ref="V62" ca="1">SUMPRODUCT((LDC!$A$2:$A$2001)*(LDC!$B$2:$B$2001))*IF(V8="",0,V8)*Main!$B$9</f>
        <v>0</v>
      </c>
      <c r="W62" s="10" cm="1">
        <f t="array" aca="1" ref="W62" ca="1">SUMPRODUCT((LDC!$A$2:$A$2001)*(LDC!$B$2:$B$2001))*IF(W8="",0,W8)*Main!$B$9</f>
        <v>0</v>
      </c>
      <c r="X62" s="10" cm="1">
        <f t="array" aca="1" ref="X62" ca="1">SUMPRODUCT((LDC!$A$2:$A$2001)*(LDC!$B$2:$B$2001))*IF(X8="",0,X8)*Main!$B$9</f>
        <v>0</v>
      </c>
      <c r="Y62" s="10" cm="1">
        <f t="array" aca="1" ref="Y62" ca="1">SUMPRODUCT((LDC!$A$2:$A$2001)*(LDC!$B$2:$B$2001))*IF(Y8="",0,Y8)*Main!$B$9</f>
        <v>0</v>
      </c>
      <c r="Z62" s="10" cm="1">
        <f t="array" aca="1" ref="Z62" ca="1">SUMPRODUCT((LDC!$A$2:$A$2001)*(LDC!$B$2:$B$2001))*IF(Z8="",0,Z8)*Main!$B$9</f>
        <v>0</v>
      </c>
      <c r="AA62" s="10" cm="1">
        <f t="array" aca="1" ref="AA62" ca="1">SUMPRODUCT((LDC!$A$2:$A$2001)*(LDC!$B$2:$B$2001))*IF(AA8="",0,AA8)*Main!$B$9</f>
        <v>0</v>
      </c>
      <c r="AB62" s="10" cm="1">
        <f t="array" aca="1" ref="AB62" ca="1">SUMPRODUCT((LDC!$A$2:$A$2001)*(LDC!$B$2:$B$2001))*IF(AB8="",0,AB8)*Main!$B$9</f>
        <v>0</v>
      </c>
      <c r="AC62" s="10" cm="1">
        <f t="array" aca="1" ref="AC62" ca="1">SUMPRODUCT((LDC!$A$2:$A$2001)*(LDC!$B$2:$B$2001))*IF(AC8="",0,AC8)*Main!$B$9</f>
        <v>0</v>
      </c>
      <c r="AD62" s="10" cm="1">
        <f t="array" aca="1" ref="AD62" ca="1">SUMPRODUCT((LDC!$A$2:$A$2001)*(LDC!$B$2:$B$2001))*IF(AD8="",0,AD8)*Main!$B$9</f>
        <v>0</v>
      </c>
      <c r="AE62" s="10" cm="1">
        <f t="array" aca="1" ref="AE62" ca="1">SUMPRODUCT((LDC!$A$2:$A$2001)*(LDC!$B$2:$B$2001))*IF(AE8="",0,AE8)*Main!$B$9</f>
        <v>0</v>
      </c>
      <c r="AF62" s="10" cm="1">
        <f t="array" aca="1" ref="AF62" ca="1">SUMPRODUCT((LDC!$A$2:$A$2001)*(LDC!$B$2:$B$2001))*IF(AF8="",0,AF8)*Main!$B$9</f>
        <v>0</v>
      </c>
      <c r="AG62" s="10" cm="1">
        <f t="array" aca="1" ref="AG62" ca="1">SUMPRODUCT((LDC!$A$2:$A$2001)*(LDC!$B$2:$B$2001))*IF(AG8="",0,AG8)*Main!$B$9</f>
        <v>0</v>
      </c>
      <c r="AH62" s="10" cm="1">
        <f t="array" aca="1" ref="AH62" ca="1">SUMPRODUCT((LDC!$A$2:$A$2001)*(LDC!$B$2:$B$2001))*IF(AH8="",0,AH8)*Main!$B$9</f>
        <v>0</v>
      </c>
      <c r="AI62" s="10" cm="1">
        <f t="array" aca="1" ref="AI62" ca="1">SUMPRODUCT((LDC!$A$2:$A$2001)*(LDC!$B$2:$B$2001))*IF(AI8="",0,AI8)*Main!$B$9</f>
        <v>0</v>
      </c>
      <c r="AJ62" s="10" cm="1">
        <f t="array" aca="1" ref="AJ62" ca="1">SUMPRODUCT((LDC!$A$2:$A$2001)*(LDC!$B$2:$B$2001))*IF(AJ8="",0,AJ8)*Main!$B$9</f>
        <v>0</v>
      </c>
      <c r="AL62" s="10" cm="1">
        <f t="array" aca="1" ref="AL62" ca="1">SUMPRODUCT((LDC!$A$2:$A$2001)*(LDC!$B$2:$B$2001))*IF(AL8="",0,AL8)*Main!$B$10</f>
        <v>0</v>
      </c>
      <c r="AM62" s="10" cm="1">
        <f t="array" aca="1" ref="AM62" ca="1">SUMPRODUCT((LDC!$A$2:$A$2001)*(LDC!$B$2:$B$2001))*IF(AM8="",0,AM8)*Main!$B$10</f>
        <v>0</v>
      </c>
      <c r="AN62" s="10" cm="1">
        <f t="array" aca="1" ref="AN62" ca="1">SUMPRODUCT((LDC!$A$2:$A$2001)*(LDC!$B$2:$B$2001))*IF(AN8="",0,AN8)*Main!$B$10</f>
        <v>0</v>
      </c>
      <c r="AO62" s="10" cm="1">
        <f t="array" aca="1" ref="AO62" ca="1">SUMPRODUCT((LDC!$A$2:$A$2001)*(LDC!$B$2:$B$2001))*IF(AO8="",0,AO8)*Main!$B$10</f>
        <v>0</v>
      </c>
      <c r="AP62" s="10" cm="1">
        <f t="array" aca="1" ref="AP62" ca="1">SUMPRODUCT((LDC!$A$2:$A$2001)*(LDC!$B$2:$B$2001))*IF(AP8="",0,AP8)*Main!$B$10</f>
        <v>0</v>
      </c>
      <c r="AQ62" s="10" cm="1">
        <f t="array" aca="1" ref="AQ62" ca="1">SUMPRODUCT((LDC!$A$2:$A$2001)*(LDC!$B$2:$B$2001))*IF(AQ8="",0,AQ8)*Main!$B$10</f>
        <v>0</v>
      </c>
      <c r="AR62" s="10" cm="1">
        <f t="array" aca="1" ref="AR62" ca="1">SUMPRODUCT((LDC!$A$2:$A$2001)*(LDC!$B$2:$B$2001))*IF(AR8="",0,AR8)*Main!$B$10</f>
        <v>0</v>
      </c>
      <c r="AS62" s="10" cm="1">
        <f t="array" aca="1" ref="AS62" ca="1">SUMPRODUCT((LDC!$A$2:$A$2001)*(LDC!$B$2:$B$2001))*IF(AS8="",0,AS8)*Main!$B$10</f>
        <v>0</v>
      </c>
      <c r="AT62" s="10" cm="1">
        <f t="array" aca="1" ref="AT62" ca="1">SUMPRODUCT((LDC!$A$2:$A$2001)*(LDC!$B$2:$B$2001))*IF(AT8="",0,AT8)*Main!$B$10</f>
        <v>0</v>
      </c>
      <c r="AU62" s="10" cm="1">
        <f t="array" aca="1" ref="AU62" ca="1">SUMPRODUCT((LDC!$A$2:$A$2001)*(LDC!$B$2:$B$2001))*IF(AU8="",0,AU8)*Main!$B$10</f>
        <v>0</v>
      </c>
      <c r="AV62" s="10" cm="1">
        <f t="array" aca="1" ref="AV62" ca="1">SUMPRODUCT((LDC!$A$2:$A$2001)*(LDC!$B$2:$B$2001))*IF(AV8="",0,AV8)*Main!$B$10</f>
        <v>0</v>
      </c>
      <c r="AW62" s="10" cm="1">
        <f t="array" aca="1" ref="AW62" ca="1">SUMPRODUCT((LDC!$A$2:$A$2001)*(LDC!$B$2:$B$2001))*IF(AW8="",0,AW8)*Main!$B$10</f>
        <v>0</v>
      </c>
      <c r="AX62" s="10" cm="1">
        <f t="array" aca="1" ref="AX62" ca="1">SUMPRODUCT((LDC!$A$2:$A$2001)*(LDC!$B$2:$B$2001))*IF(AX8="",0,AX8)*Main!$B$10</f>
        <v>0</v>
      </c>
      <c r="AY62" s="10" cm="1">
        <f t="array" aca="1" ref="AY62" ca="1">SUMPRODUCT((LDC!$A$2:$A$2001)*(LDC!$B$2:$B$2001))*IF(AY8="",0,AY8)*Main!$B$10</f>
        <v>0</v>
      </c>
      <c r="AZ62" s="10" cm="1">
        <f t="array" aca="1" ref="AZ62" ca="1">SUMPRODUCT((LDC!$A$2:$A$2001)*(LDC!$B$2:$B$2001))*IF(AZ8="",0,AZ8)*Main!$B$10</f>
        <v>0</v>
      </c>
      <c r="BA62" s="10" cm="1">
        <f t="array" aca="1" ref="BA62" ca="1">SUMPRODUCT((LDC!$A$2:$A$2001)*(LDC!$B$2:$B$2001))*IF(BA8="",0,BA8)*Main!$B$10</f>
        <v>0</v>
      </c>
      <c r="BB62" s="10" cm="1">
        <f t="array" aca="1" ref="BB62" ca="1">SUMPRODUCT((LDC!$A$2:$A$2001)*(LDC!$B$2:$B$2001))*IF(BB8="",0,BB8)*Main!$B$10</f>
        <v>0</v>
      </c>
      <c r="BC62" s="10" cm="1">
        <f t="array" aca="1" ref="BC62" ca="1">SUMPRODUCT((LDC!$A$2:$A$2001)*(LDC!$B$2:$B$2001))*IF(BC8="",0,BC8)*Main!$B$10</f>
        <v>0</v>
      </c>
      <c r="BD62" s="10" cm="1">
        <f t="array" aca="1" ref="BD62" ca="1">SUMPRODUCT((LDC!$A$2:$A$2001)*(LDC!$B$2:$B$2001))*IF(BD8="",0,BD8)*Main!$B$10</f>
        <v>0</v>
      </c>
      <c r="BE62" s="10" cm="1">
        <f t="array" aca="1" ref="BE62" ca="1">SUMPRODUCT((LDC!$A$2:$A$2001)*(LDC!$B$2:$B$2001))*IF(BE8="",0,BE8)*Main!$B$10</f>
        <v>0</v>
      </c>
      <c r="BF62" s="10" cm="1">
        <f t="array" aca="1" ref="BF62" ca="1">SUMPRODUCT((LDC!$A$2:$A$2001)*(LDC!$B$2:$B$2001))*IF(BF8="",0,BF8)*Main!$B$10</f>
        <v>0</v>
      </c>
      <c r="BG62" s="10" cm="1">
        <f t="array" aca="1" ref="BG62" ca="1">SUMPRODUCT((LDC!$A$2:$A$2001)*(LDC!$B$2:$B$2001))*IF(BG8="",0,BG8)*Main!$B$10</f>
        <v>0</v>
      </c>
      <c r="BH62" s="10" cm="1">
        <f t="array" aca="1" ref="BH62" ca="1">SUMPRODUCT((LDC!$A$2:$A$2001)*(LDC!$B$2:$B$2001))*IF(BH8="",0,BH8)*Main!$B$10</f>
        <v>0</v>
      </c>
      <c r="BI62" s="10" cm="1">
        <f t="array" aca="1" ref="BI62" ca="1">SUMPRODUCT((LDC!$A$2:$A$2001)*(LDC!$B$2:$B$2001))*IF(BI8="",0,BI8)*Main!$B$10</f>
        <v>0</v>
      </c>
      <c r="BJ62" s="10" cm="1">
        <f t="array" aca="1" ref="BJ62" ca="1">SUMPRODUCT((LDC!$A$2:$A$2001)*(LDC!$B$2:$B$2001))*IF(BJ8="",0,BJ8)*Main!$B$10</f>
        <v>0</v>
      </c>
      <c r="BK62" s="10" cm="1">
        <f t="array" aca="1" ref="BK62" ca="1">SUMPRODUCT((LDC!$A$2:$A$2001)*(LDC!$B$2:$B$2001))*IF(BK8="",0,BK8)*Main!$B$10</f>
        <v>0</v>
      </c>
      <c r="BL62" s="10" cm="1">
        <f t="array" aca="1" ref="BL62" ca="1">SUMPRODUCT((LDC!$A$2:$A$2001)*(LDC!$B$2:$B$2001))*IF(BL8="",0,BL8)*Main!$B$10</f>
        <v>0</v>
      </c>
      <c r="BM62" s="10" cm="1">
        <f t="array" aca="1" ref="BM62" ca="1">SUMPRODUCT((LDC!$A$2:$A$2001)*(LDC!$B$2:$B$2001))*IF(BM8="",0,BM8)*Main!$B$10</f>
        <v>0</v>
      </c>
      <c r="BN62" s="10" cm="1">
        <f t="array" aca="1" ref="BN62" ca="1">SUMPRODUCT((LDC!$A$2:$A$2001)*(LDC!$B$2:$B$2001))*IF(BN8="",0,BN8)*Main!$B$10</f>
        <v>0</v>
      </c>
      <c r="BO62" s="10" cm="1">
        <f t="array" aca="1" ref="BO62" ca="1">SUMPRODUCT((LDC!$A$2:$A$2001)*(LDC!$B$2:$B$2001))*IF(BO8="",0,BO8)*Main!$B$10</f>
        <v>0</v>
      </c>
      <c r="BP62" s="10" cm="1">
        <f t="array" aca="1" ref="BP62" ca="1">SUMPRODUCT((LDC!$A$2:$A$2001)*(LDC!$B$2:$B$2001))*IF(BP8="",0,BP8)*Main!$B$10</f>
        <v>0</v>
      </c>
      <c r="BQ62" s="10" cm="1">
        <f t="array" aca="1" ref="BQ62" ca="1">SUMPRODUCT((LDC!$A$2:$A$2001)*(LDC!$B$2:$B$2001))*IF(BQ8="",0,BQ8)*Main!$B$10</f>
        <v>0</v>
      </c>
    </row>
    <row r="63" spans="2:74" x14ac:dyDescent="0.2">
      <c r="B63" s="89">
        <v>5</v>
      </c>
      <c r="C63" s="89"/>
      <c r="D63" s="89"/>
      <c r="E63" s="10" cm="1">
        <f t="array" aca="1" ref="E63" ca="1">SUMPRODUCT((LDC!$A$2:$A$2001)*(LDC!$B$2:$B$2001))*IF(E9="",0,E9)*Main!$B$9</f>
        <v>0</v>
      </c>
      <c r="F63" s="10" cm="1">
        <f t="array" aca="1" ref="F63" ca="1">SUMPRODUCT((LDC!$A$2:$A$2001)*(LDC!$B$2:$B$2001))*IF(F9="",0,F9)*Main!$B$9</f>
        <v>0</v>
      </c>
      <c r="G63" s="10" cm="1">
        <f t="array" aca="1" ref="G63" ca="1">SUMPRODUCT((LDC!$A$2:$A$2001)*(LDC!$B$2:$B$2001))*IF(G9="",0,G9)*Main!$B$9</f>
        <v>0</v>
      </c>
      <c r="H63" s="10" cm="1">
        <f t="array" aca="1" ref="H63" ca="1">SUMPRODUCT((LDC!$A$2:$A$2001)*(LDC!$B$2:$B$2001))*IF(H9="",0,H9)*Main!$B$9</f>
        <v>0</v>
      </c>
      <c r="I63" s="10" cm="1">
        <f t="array" aca="1" ref="I63" ca="1">SUMPRODUCT((LDC!$A$2:$A$2001)*(LDC!$B$2:$B$2001))*IF(I9="",0,I9)*Main!$B$9</f>
        <v>0</v>
      </c>
      <c r="J63" s="10" cm="1">
        <f t="array" aca="1" ref="J63" ca="1">SUMPRODUCT((LDC!$A$2:$A$2001)*(LDC!$B$2:$B$2001))*IF(J9="",0,J9)*Main!$B$9</f>
        <v>0</v>
      </c>
      <c r="K63" s="10" cm="1">
        <f t="array" aca="1" ref="K63" ca="1">SUMPRODUCT((LDC!$A$2:$A$2001)*(LDC!$B$2:$B$2001))*IF(K9="",0,K9)*Main!$B$9</f>
        <v>0</v>
      </c>
      <c r="L63" s="10" cm="1">
        <f t="array" aca="1" ref="L63" ca="1">SUMPRODUCT((LDC!$A$2:$A$2001)*(LDC!$B$2:$B$2001))*IF(L9="",0,L9)*Main!$B$9</f>
        <v>0</v>
      </c>
      <c r="M63" s="10" cm="1">
        <f t="array" aca="1" ref="M63" ca="1">SUMPRODUCT((LDC!$A$2:$A$2001)*(LDC!$B$2:$B$2001))*IF(M9="",0,M9)*Main!$B$9</f>
        <v>0</v>
      </c>
      <c r="N63" s="10" cm="1">
        <f t="array" aca="1" ref="N63" ca="1">SUMPRODUCT((LDC!$A$2:$A$2001)*(LDC!$B$2:$B$2001))*IF(N9="",0,N9)*Main!$B$9</f>
        <v>0</v>
      </c>
      <c r="O63" s="10" cm="1">
        <f t="array" aca="1" ref="O63" ca="1">SUMPRODUCT((LDC!$A$2:$A$2001)*(LDC!$B$2:$B$2001))*IF(O9="",0,O9)*Main!$B$9</f>
        <v>0</v>
      </c>
      <c r="P63" s="10" cm="1">
        <f t="array" aca="1" ref="P63" ca="1">SUMPRODUCT((LDC!$A$2:$A$2001)*(LDC!$B$2:$B$2001))*IF(P9="",0,P9)*Main!$B$9</f>
        <v>0</v>
      </c>
      <c r="Q63" s="10" cm="1">
        <f t="array" aca="1" ref="Q63" ca="1">SUMPRODUCT((LDC!$A$2:$A$2001)*(LDC!$B$2:$B$2001))*IF(Q9="",0,Q9)*Main!$B$9</f>
        <v>0</v>
      </c>
      <c r="R63" s="10" cm="1">
        <f t="array" aca="1" ref="R63" ca="1">SUMPRODUCT((LDC!$A$2:$A$2001)*(LDC!$B$2:$B$2001))*IF(R9="",0,R9)*Main!$B$9</f>
        <v>0</v>
      </c>
      <c r="S63" s="10" cm="1">
        <f t="array" aca="1" ref="S63" ca="1">SUMPRODUCT((LDC!$A$2:$A$2001)*(LDC!$B$2:$B$2001))*IF(S9="",0,S9)*Main!$B$9</f>
        <v>0</v>
      </c>
      <c r="T63" s="10" cm="1">
        <f t="array" aca="1" ref="T63" ca="1">SUMPRODUCT((LDC!$A$2:$A$2001)*(LDC!$B$2:$B$2001))*IF(T9="",0,T9)*Main!$B$9</f>
        <v>0</v>
      </c>
      <c r="U63" s="10" cm="1">
        <f t="array" aca="1" ref="U63" ca="1">SUMPRODUCT((LDC!$A$2:$A$2001)*(LDC!$B$2:$B$2001))*IF(U9="",0,U9)*Main!$B$9</f>
        <v>0</v>
      </c>
      <c r="V63" s="10" cm="1">
        <f t="array" aca="1" ref="V63" ca="1">SUMPRODUCT((LDC!$A$2:$A$2001)*(LDC!$B$2:$B$2001))*IF(V9="",0,V9)*Main!$B$9</f>
        <v>0</v>
      </c>
      <c r="W63" s="10" cm="1">
        <f t="array" aca="1" ref="W63" ca="1">SUMPRODUCT((LDC!$A$2:$A$2001)*(LDC!$B$2:$B$2001))*IF(W9="",0,W9)*Main!$B$9</f>
        <v>0</v>
      </c>
      <c r="X63" s="10" cm="1">
        <f t="array" aca="1" ref="X63" ca="1">SUMPRODUCT((LDC!$A$2:$A$2001)*(LDC!$B$2:$B$2001))*IF(X9="",0,X9)*Main!$B$9</f>
        <v>0</v>
      </c>
      <c r="Y63" s="10" cm="1">
        <f t="array" aca="1" ref="Y63" ca="1">SUMPRODUCT((LDC!$A$2:$A$2001)*(LDC!$B$2:$B$2001))*IF(Y9="",0,Y9)*Main!$B$9</f>
        <v>0</v>
      </c>
      <c r="Z63" s="10" cm="1">
        <f t="array" aca="1" ref="Z63" ca="1">SUMPRODUCT((LDC!$A$2:$A$2001)*(LDC!$B$2:$B$2001))*IF(Z9="",0,Z9)*Main!$B$9</f>
        <v>0</v>
      </c>
      <c r="AA63" s="10" cm="1">
        <f t="array" aca="1" ref="AA63" ca="1">SUMPRODUCT((LDC!$A$2:$A$2001)*(LDC!$B$2:$B$2001))*IF(AA9="",0,AA9)*Main!$B$9</f>
        <v>0</v>
      </c>
      <c r="AB63" s="10" cm="1">
        <f t="array" aca="1" ref="AB63" ca="1">SUMPRODUCT((LDC!$A$2:$A$2001)*(LDC!$B$2:$B$2001))*IF(AB9="",0,AB9)*Main!$B$9</f>
        <v>0</v>
      </c>
      <c r="AC63" s="10" cm="1">
        <f t="array" aca="1" ref="AC63" ca="1">SUMPRODUCT((LDC!$A$2:$A$2001)*(LDC!$B$2:$B$2001))*IF(AC9="",0,AC9)*Main!$B$9</f>
        <v>0</v>
      </c>
      <c r="AD63" s="10" cm="1">
        <f t="array" aca="1" ref="AD63" ca="1">SUMPRODUCT((LDC!$A$2:$A$2001)*(LDC!$B$2:$B$2001))*IF(AD9="",0,AD9)*Main!$B$9</f>
        <v>0</v>
      </c>
      <c r="AE63" s="10" cm="1">
        <f t="array" aca="1" ref="AE63" ca="1">SUMPRODUCT((LDC!$A$2:$A$2001)*(LDC!$B$2:$B$2001))*IF(AE9="",0,AE9)*Main!$B$9</f>
        <v>0</v>
      </c>
      <c r="AF63" s="10" cm="1">
        <f t="array" aca="1" ref="AF63" ca="1">SUMPRODUCT((LDC!$A$2:$A$2001)*(LDC!$B$2:$B$2001))*IF(AF9="",0,AF9)*Main!$B$9</f>
        <v>0</v>
      </c>
      <c r="AG63" s="10" cm="1">
        <f t="array" aca="1" ref="AG63" ca="1">SUMPRODUCT((LDC!$A$2:$A$2001)*(LDC!$B$2:$B$2001))*IF(AG9="",0,AG9)*Main!$B$9</f>
        <v>0</v>
      </c>
      <c r="AH63" s="10" cm="1">
        <f t="array" aca="1" ref="AH63" ca="1">SUMPRODUCT((LDC!$A$2:$A$2001)*(LDC!$B$2:$B$2001))*IF(AH9="",0,AH9)*Main!$B$9</f>
        <v>0</v>
      </c>
      <c r="AI63" s="10" cm="1">
        <f t="array" aca="1" ref="AI63" ca="1">SUMPRODUCT((LDC!$A$2:$A$2001)*(LDC!$B$2:$B$2001))*IF(AI9="",0,AI9)*Main!$B$9</f>
        <v>0</v>
      </c>
      <c r="AJ63" s="10" cm="1">
        <f t="array" aca="1" ref="AJ63" ca="1">SUMPRODUCT((LDC!$A$2:$A$2001)*(LDC!$B$2:$B$2001))*IF(AJ9="",0,AJ9)*Main!$B$9</f>
        <v>0</v>
      </c>
      <c r="AL63" s="10" cm="1">
        <f t="array" aca="1" ref="AL63" ca="1">SUMPRODUCT((LDC!$A$2:$A$2001)*(LDC!$B$2:$B$2001))*IF(AL9="",0,AL9)*Main!$B$10</f>
        <v>0</v>
      </c>
      <c r="AM63" s="10" cm="1">
        <f t="array" aca="1" ref="AM63" ca="1">SUMPRODUCT((LDC!$A$2:$A$2001)*(LDC!$B$2:$B$2001))*IF(AM9="",0,AM9)*Main!$B$10</f>
        <v>0</v>
      </c>
      <c r="AN63" s="10" cm="1">
        <f t="array" aca="1" ref="AN63" ca="1">SUMPRODUCT((LDC!$A$2:$A$2001)*(LDC!$B$2:$B$2001))*IF(AN9="",0,AN9)*Main!$B$10</f>
        <v>0</v>
      </c>
      <c r="AO63" s="10" cm="1">
        <f t="array" aca="1" ref="AO63" ca="1">SUMPRODUCT((LDC!$A$2:$A$2001)*(LDC!$B$2:$B$2001))*IF(AO9="",0,AO9)*Main!$B$10</f>
        <v>0</v>
      </c>
      <c r="AP63" s="10" cm="1">
        <f t="array" aca="1" ref="AP63" ca="1">SUMPRODUCT((LDC!$A$2:$A$2001)*(LDC!$B$2:$B$2001))*IF(AP9="",0,AP9)*Main!$B$10</f>
        <v>0</v>
      </c>
      <c r="AQ63" s="10" cm="1">
        <f t="array" aca="1" ref="AQ63" ca="1">SUMPRODUCT((LDC!$A$2:$A$2001)*(LDC!$B$2:$B$2001))*IF(AQ9="",0,AQ9)*Main!$B$10</f>
        <v>0</v>
      </c>
      <c r="AR63" s="10" cm="1">
        <f t="array" aca="1" ref="AR63" ca="1">SUMPRODUCT((LDC!$A$2:$A$2001)*(LDC!$B$2:$B$2001))*IF(AR9="",0,AR9)*Main!$B$10</f>
        <v>0</v>
      </c>
      <c r="AS63" s="10" cm="1">
        <f t="array" aca="1" ref="AS63" ca="1">SUMPRODUCT((LDC!$A$2:$A$2001)*(LDC!$B$2:$B$2001))*IF(AS9="",0,AS9)*Main!$B$10</f>
        <v>0</v>
      </c>
      <c r="AT63" s="10" cm="1">
        <f t="array" aca="1" ref="AT63" ca="1">SUMPRODUCT((LDC!$A$2:$A$2001)*(LDC!$B$2:$B$2001))*IF(AT9="",0,AT9)*Main!$B$10</f>
        <v>0</v>
      </c>
      <c r="AU63" s="10" cm="1">
        <f t="array" aca="1" ref="AU63" ca="1">SUMPRODUCT((LDC!$A$2:$A$2001)*(LDC!$B$2:$B$2001))*IF(AU9="",0,AU9)*Main!$B$10</f>
        <v>0</v>
      </c>
      <c r="AV63" s="10" cm="1">
        <f t="array" aca="1" ref="AV63" ca="1">SUMPRODUCT((LDC!$A$2:$A$2001)*(LDC!$B$2:$B$2001))*IF(AV9="",0,AV9)*Main!$B$10</f>
        <v>0</v>
      </c>
      <c r="AW63" s="10" cm="1">
        <f t="array" aca="1" ref="AW63" ca="1">SUMPRODUCT((LDC!$A$2:$A$2001)*(LDC!$B$2:$B$2001))*IF(AW9="",0,AW9)*Main!$B$10</f>
        <v>0</v>
      </c>
      <c r="AX63" s="10" cm="1">
        <f t="array" aca="1" ref="AX63" ca="1">SUMPRODUCT((LDC!$A$2:$A$2001)*(LDC!$B$2:$B$2001))*IF(AX9="",0,AX9)*Main!$B$10</f>
        <v>0</v>
      </c>
      <c r="AY63" s="10" cm="1">
        <f t="array" aca="1" ref="AY63" ca="1">SUMPRODUCT((LDC!$A$2:$A$2001)*(LDC!$B$2:$B$2001))*IF(AY9="",0,AY9)*Main!$B$10</f>
        <v>0</v>
      </c>
      <c r="AZ63" s="10" cm="1">
        <f t="array" aca="1" ref="AZ63" ca="1">SUMPRODUCT((LDC!$A$2:$A$2001)*(LDC!$B$2:$B$2001))*IF(AZ9="",0,AZ9)*Main!$B$10</f>
        <v>0</v>
      </c>
      <c r="BA63" s="10" cm="1">
        <f t="array" aca="1" ref="BA63" ca="1">SUMPRODUCT((LDC!$A$2:$A$2001)*(LDC!$B$2:$B$2001))*IF(BA9="",0,BA9)*Main!$B$10</f>
        <v>0</v>
      </c>
      <c r="BB63" s="10" cm="1">
        <f t="array" aca="1" ref="BB63" ca="1">SUMPRODUCT((LDC!$A$2:$A$2001)*(LDC!$B$2:$B$2001))*IF(BB9="",0,BB9)*Main!$B$10</f>
        <v>0</v>
      </c>
      <c r="BC63" s="10" cm="1">
        <f t="array" aca="1" ref="BC63" ca="1">SUMPRODUCT((LDC!$A$2:$A$2001)*(LDC!$B$2:$B$2001))*IF(BC9="",0,BC9)*Main!$B$10</f>
        <v>0</v>
      </c>
      <c r="BD63" s="10" cm="1">
        <f t="array" aca="1" ref="BD63" ca="1">SUMPRODUCT((LDC!$A$2:$A$2001)*(LDC!$B$2:$B$2001))*IF(BD9="",0,BD9)*Main!$B$10</f>
        <v>0</v>
      </c>
      <c r="BE63" s="10" cm="1">
        <f t="array" aca="1" ref="BE63" ca="1">SUMPRODUCT((LDC!$A$2:$A$2001)*(LDC!$B$2:$B$2001))*IF(BE9="",0,BE9)*Main!$B$10</f>
        <v>0</v>
      </c>
      <c r="BF63" s="10" cm="1">
        <f t="array" aca="1" ref="BF63" ca="1">SUMPRODUCT((LDC!$A$2:$A$2001)*(LDC!$B$2:$B$2001))*IF(BF9="",0,BF9)*Main!$B$10</f>
        <v>0</v>
      </c>
      <c r="BG63" s="10" cm="1">
        <f t="array" aca="1" ref="BG63" ca="1">SUMPRODUCT((LDC!$A$2:$A$2001)*(LDC!$B$2:$B$2001))*IF(BG9="",0,BG9)*Main!$B$10</f>
        <v>0</v>
      </c>
      <c r="BH63" s="10" cm="1">
        <f t="array" aca="1" ref="BH63" ca="1">SUMPRODUCT((LDC!$A$2:$A$2001)*(LDC!$B$2:$B$2001))*IF(BH9="",0,BH9)*Main!$B$10</f>
        <v>0</v>
      </c>
      <c r="BI63" s="10" cm="1">
        <f t="array" aca="1" ref="BI63" ca="1">SUMPRODUCT((LDC!$A$2:$A$2001)*(LDC!$B$2:$B$2001))*IF(BI9="",0,BI9)*Main!$B$10</f>
        <v>0</v>
      </c>
      <c r="BJ63" s="10" cm="1">
        <f t="array" aca="1" ref="BJ63" ca="1">SUMPRODUCT((LDC!$A$2:$A$2001)*(LDC!$B$2:$B$2001))*IF(BJ9="",0,BJ9)*Main!$B$10</f>
        <v>0</v>
      </c>
      <c r="BK63" s="10" cm="1">
        <f t="array" aca="1" ref="BK63" ca="1">SUMPRODUCT((LDC!$A$2:$A$2001)*(LDC!$B$2:$B$2001))*IF(BK9="",0,BK9)*Main!$B$10</f>
        <v>0</v>
      </c>
      <c r="BL63" s="10" cm="1">
        <f t="array" aca="1" ref="BL63" ca="1">SUMPRODUCT((LDC!$A$2:$A$2001)*(LDC!$B$2:$B$2001))*IF(BL9="",0,BL9)*Main!$B$10</f>
        <v>0</v>
      </c>
      <c r="BM63" s="10" cm="1">
        <f t="array" aca="1" ref="BM63" ca="1">SUMPRODUCT((LDC!$A$2:$A$2001)*(LDC!$B$2:$B$2001))*IF(BM9="",0,BM9)*Main!$B$10</f>
        <v>0</v>
      </c>
      <c r="BN63" s="10" cm="1">
        <f t="array" aca="1" ref="BN63" ca="1">SUMPRODUCT((LDC!$A$2:$A$2001)*(LDC!$B$2:$B$2001))*IF(BN9="",0,BN9)*Main!$B$10</f>
        <v>0</v>
      </c>
      <c r="BO63" s="10" cm="1">
        <f t="array" aca="1" ref="BO63" ca="1">SUMPRODUCT((LDC!$A$2:$A$2001)*(LDC!$B$2:$B$2001))*IF(BO9="",0,BO9)*Main!$B$10</f>
        <v>0</v>
      </c>
      <c r="BP63" s="10" cm="1">
        <f t="array" aca="1" ref="BP63" ca="1">SUMPRODUCT((LDC!$A$2:$A$2001)*(LDC!$B$2:$B$2001))*IF(BP9="",0,BP9)*Main!$B$10</f>
        <v>0</v>
      </c>
      <c r="BQ63" s="10" cm="1">
        <f t="array" aca="1" ref="BQ63" ca="1">SUMPRODUCT((LDC!$A$2:$A$2001)*(LDC!$B$2:$B$2001))*IF(BQ9="",0,BQ9)*Main!$B$10</f>
        <v>0</v>
      </c>
    </row>
    <row r="64" spans="2:74" x14ac:dyDescent="0.2">
      <c r="B64" s="89">
        <v>6</v>
      </c>
      <c r="C64" s="89"/>
      <c r="D64" s="89"/>
      <c r="E64" s="10" cm="1">
        <f t="array" aca="1" ref="E64" ca="1">SUMPRODUCT((LDC!$A$2:$A$2001)*(LDC!$B$2:$B$2001))*IF(E10="",0,E10)*Main!$B$9</f>
        <v>0</v>
      </c>
      <c r="F64" s="10" cm="1">
        <f t="array" aca="1" ref="F64" ca="1">SUMPRODUCT((LDC!$A$2:$A$2001)*(LDC!$B$2:$B$2001))*IF(F10="",0,F10)*Main!$B$9</f>
        <v>0</v>
      </c>
      <c r="G64" s="10" cm="1">
        <f t="array" aca="1" ref="G64" ca="1">SUMPRODUCT((LDC!$A$2:$A$2001)*(LDC!$B$2:$B$2001))*IF(G10="",0,G10)*Main!$B$9</f>
        <v>0</v>
      </c>
      <c r="H64" s="10" cm="1">
        <f t="array" aca="1" ref="H64" ca="1">SUMPRODUCT((LDC!$A$2:$A$2001)*(LDC!$B$2:$B$2001))*IF(H10="",0,H10)*Main!$B$9</f>
        <v>0</v>
      </c>
      <c r="I64" s="10" cm="1">
        <f t="array" aca="1" ref="I64" ca="1">SUMPRODUCT((LDC!$A$2:$A$2001)*(LDC!$B$2:$B$2001))*IF(I10="",0,I10)*Main!$B$9</f>
        <v>0</v>
      </c>
      <c r="J64" s="10" cm="1">
        <f t="array" aca="1" ref="J64" ca="1">SUMPRODUCT((LDC!$A$2:$A$2001)*(LDC!$B$2:$B$2001))*IF(J10="",0,J10)*Main!$B$9</f>
        <v>0</v>
      </c>
      <c r="K64" s="10" cm="1">
        <f t="array" aca="1" ref="K64" ca="1">SUMPRODUCT((LDC!$A$2:$A$2001)*(LDC!$B$2:$B$2001))*IF(K10="",0,K10)*Main!$B$9</f>
        <v>0</v>
      </c>
      <c r="L64" s="10" cm="1">
        <f t="array" aca="1" ref="L64" ca="1">SUMPRODUCT((LDC!$A$2:$A$2001)*(LDC!$B$2:$B$2001))*IF(L10="",0,L10)*Main!$B$9</f>
        <v>0</v>
      </c>
      <c r="M64" s="10" cm="1">
        <f t="array" aca="1" ref="M64" ca="1">SUMPRODUCT((LDC!$A$2:$A$2001)*(LDC!$B$2:$B$2001))*IF(M10="",0,M10)*Main!$B$9</f>
        <v>0</v>
      </c>
      <c r="N64" s="10" cm="1">
        <f t="array" aca="1" ref="N64" ca="1">SUMPRODUCT((LDC!$A$2:$A$2001)*(LDC!$B$2:$B$2001))*IF(N10="",0,N10)*Main!$B$9</f>
        <v>0</v>
      </c>
      <c r="O64" s="10" cm="1">
        <f t="array" aca="1" ref="O64" ca="1">SUMPRODUCT((LDC!$A$2:$A$2001)*(LDC!$B$2:$B$2001))*IF(O10="",0,O10)*Main!$B$9</f>
        <v>0</v>
      </c>
      <c r="P64" s="10" cm="1">
        <f t="array" aca="1" ref="P64" ca="1">SUMPRODUCT((LDC!$A$2:$A$2001)*(LDC!$B$2:$B$2001))*IF(P10="",0,P10)*Main!$B$9</f>
        <v>0</v>
      </c>
      <c r="Q64" s="10" cm="1">
        <f t="array" aca="1" ref="Q64" ca="1">SUMPRODUCT((LDC!$A$2:$A$2001)*(LDC!$B$2:$B$2001))*IF(Q10="",0,Q10)*Main!$B$9</f>
        <v>0</v>
      </c>
      <c r="R64" s="10" cm="1">
        <f t="array" aca="1" ref="R64" ca="1">SUMPRODUCT((LDC!$A$2:$A$2001)*(LDC!$B$2:$B$2001))*IF(R10="",0,R10)*Main!$B$9</f>
        <v>0</v>
      </c>
      <c r="S64" s="10" cm="1">
        <f t="array" aca="1" ref="S64" ca="1">SUMPRODUCT((LDC!$A$2:$A$2001)*(LDC!$B$2:$B$2001))*IF(S10="",0,S10)*Main!$B$9</f>
        <v>0</v>
      </c>
      <c r="T64" s="10" cm="1">
        <f t="array" aca="1" ref="T64" ca="1">SUMPRODUCT((LDC!$A$2:$A$2001)*(LDC!$B$2:$B$2001))*IF(T10="",0,T10)*Main!$B$9</f>
        <v>0</v>
      </c>
      <c r="U64" s="10" cm="1">
        <f t="array" aca="1" ref="U64" ca="1">SUMPRODUCT((LDC!$A$2:$A$2001)*(LDC!$B$2:$B$2001))*IF(U10="",0,U10)*Main!$B$9</f>
        <v>0</v>
      </c>
      <c r="V64" s="10" cm="1">
        <f t="array" aca="1" ref="V64" ca="1">SUMPRODUCT((LDC!$A$2:$A$2001)*(LDC!$B$2:$B$2001))*IF(V10="",0,V10)*Main!$B$9</f>
        <v>0</v>
      </c>
      <c r="W64" s="10" cm="1">
        <f t="array" aca="1" ref="W64" ca="1">SUMPRODUCT((LDC!$A$2:$A$2001)*(LDC!$B$2:$B$2001))*IF(W10="",0,W10)*Main!$B$9</f>
        <v>0</v>
      </c>
      <c r="X64" s="10" cm="1">
        <f t="array" aca="1" ref="X64" ca="1">SUMPRODUCT((LDC!$A$2:$A$2001)*(LDC!$B$2:$B$2001))*IF(X10="",0,X10)*Main!$B$9</f>
        <v>0</v>
      </c>
      <c r="Y64" s="10" cm="1">
        <f t="array" aca="1" ref="Y64" ca="1">SUMPRODUCT((LDC!$A$2:$A$2001)*(LDC!$B$2:$B$2001))*IF(Y10="",0,Y10)*Main!$B$9</f>
        <v>0</v>
      </c>
      <c r="Z64" s="10" cm="1">
        <f t="array" aca="1" ref="Z64" ca="1">SUMPRODUCT((LDC!$A$2:$A$2001)*(LDC!$B$2:$B$2001))*IF(Z10="",0,Z10)*Main!$B$9</f>
        <v>0</v>
      </c>
      <c r="AA64" s="10" cm="1">
        <f t="array" aca="1" ref="AA64" ca="1">SUMPRODUCT((LDC!$A$2:$A$2001)*(LDC!$B$2:$B$2001))*IF(AA10="",0,AA10)*Main!$B$9</f>
        <v>0</v>
      </c>
      <c r="AB64" s="10" cm="1">
        <f t="array" aca="1" ref="AB64" ca="1">SUMPRODUCT((LDC!$A$2:$A$2001)*(LDC!$B$2:$B$2001))*IF(AB10="",0,AB10)*Main!$B$9</f>
        <v>0</v>
      </c>
      <c r="AC64" s="10" cm="1">
        <f t="array" aca="1" ref="AC64" ca="1">SUMPRODUCT((LDC!$A$2:$A$2001)*(LDC!$B$2:$B$2001))*IF(AC10="",0,AC10)*Main!$B$9</f>
        <v>0</v>
      </c>
      <c r="AD64" s="10" cm="1">
        <f t="array" aca="1" ref="AD64" ca="1">SUMPRODUCT((LDC!$A$2:$A$2001)*(LDC!$B$2:$B$2001))*IF(AD10="",0,AD10)*Main!$B$9</f>
        <v>0</v>
      </c>
      <c r="AE64" s="10" cm="1">
        <f t="array" aca="1" ref="AE64" ca="1">SUMPRODUCT((LDC!$A$2:$A$2001)*(LDC!$B$2:$B$2001))*IF(AE10="",0,AE10)*Main!$B$9</f>
        <v>0</v>
      </c>
      <c r="AF64" s="10" cm="1">
        <f t="array" aca="1" ref="AF64" ca="1">SUMPRODUCT((LDC!$A$2:$A$2001)*(LDC!$B$2:$B$2001))*IF(AF10="",0,AF10)*Main!$B$9</f>
        <v>0</v>
      </c>
      <c r="AG64" s="10" cm="1">
        <f t="array" aca="1" ref="AG64" ca="1">SUMPRODUCT((LDC!$A$2:$A$2001)*(LDC!$B$2:$B$2001))*IF(AG10="",0,AG10)*Main!$B$9</f>
        <v>0</v>
      </c>
      <c r="AH64" s="10" cm="1">
        <f t="array" aca="1" ref="AH64" ca="1">SUMPRODUCT((LDC!$A$2:$A$2001)*(LDC!$B$2:$B$2001))*IF(AH10="",0,AH10)*Main!$B$9</f>
        <v>0</v>
      </c>
      <c r="AI64" s="10" cm="1">
        <f t="array" aca="1" ref="AI64" ca="1">SUMPRODUCT((LDC!$A$2:$A$2001)*(LDC!$B$2:$B$2001))*IF(AI10="",0,AI10)*Main!$B$9</f>
        <v>0</v>
      </c>
      <c r="AJ64" s="10" cm="1">
        <f t="array" aca="1" ref="AJ64" ca="1">SUMPRODUCT((LDC!$A$2:$A$2001)*(LDC!$B$2:$B$2001))*IF(AJ10="",0,AJ10)*Main!$B$9</f>
        <v>0</v>
      </c>
      <c r="AL64" s="10" cm="1">
        <f t="array" aca="1" ref="AL64" ca="1">SUMPRODUCT((LDC!$A$2:$A$2001)*(LDC!$B$2:$B$2001))*IF(AL10="",0,AL10)*Main!$B$10</f>
        <v>0</v>
      </c>
      <c r="AM64" s="10" cm="1">
        <f t="array" aca="1" ref="AM64" ca="1">SUMPRODUCT((LDC!$A$2:$A$2001)*(LDC!$B$2:$B$2001))*IF(AM10="",0,AM10)*Main!$B$10</f>
        <v>0</v>
      </c>
      <c r="AN64" s="10" cm="1">
        <f t="array" aca="1" ref="AN64" ca="1">SUMPRODUCT((LDC!$A$2:$A$2001)*(LDC!$B$2:$B$2001))*IF(AN10="",0,AN10)*Main!$B$10</f>
        <v>0</v>
      </c>
      <c r="AO64" s="10" cm="1">
        <f t="array" aca="1" ref="AO64" ca="1">SUMPRODUCT((LDC!$A$2:$A$2001)*(LDC!$B$2:$B$2001))*IF(AO10="",0,AO10)*Main!$B$10</f>
        <v>0</v>
      </c>
      <c r="AP64" s="10" cm="1">
        <f t="array" aca="1" ref="AP64" ca="1">SUMPRODUCT((LDC!$A$2:$A$2001)*(LDC!$B$2:$B$2001))*IF(AP10="",0,AP10)*Main!$B$10</f>
        <v>0</v>
      </c>
      <c r="AQ64" s="10" cm="1">
        <f t="array" aca="1" ref="AQ64" ca="1">SUMPRODUCT((LDC!$A$2:$A$2001)*(LDC!$B$2:$B$2001))*IF(AQ10="",0,AQ10)*Main!$B$10</f>
        <v>0</v>
      </c>
      <c r="AR64" s="10" cm="1">
        <f t="array" aca="1" ref="AR64" ca="1">SUMPRODUCT((LDC!$A$2:$A$2001)*(LDC!$B$2:$B$2001))*IF(AR10="",0,AR10)*Main!$B$10</f>
        <v>0</v>
      </c>
      <c r="AS64" s="10" cm="1">
        <f t="array" aca="1" ref="AS64" ca="1">SUMPRODUCT((LDC!$A$2:$A$2001)*(LDC!$B$2:$B$2001))*IF(AS10="",0,AS10)*Main!$B$10</f>
        <v>0</v>
      </c>
      <c r="AT64" s="10" cm="1">
        <f t="array" aca="1" ref="AT64" ca="1">SUMPRODUCT((LDC!$A$2:$A$2001)*(LDC!$B$2:$B$2001))*IF(AT10="",0,AT10)*Main!$B$10</f>
        <v>0</v>
      </c>
      <c r="AU64" s="10" cm="1">
        <f t="array" aca="1" ref="AU64" ca="1">SUMPRODUCT((LDC!$A$2:$A$2001)*(LDC!$B$2:$B$2001))*IF(AU10="",0,AU10)*Main!$B$10</f>
        <v>0</v>
      </c>
      <c r="AV64" s="10" cm="1">
        <f t="array" aca="1" ref="AV64" ca="1">SUMPRODUCT((LDC!$A$2:$A$2001)*(LDC!$B$2:$B$2001))*IF(AV10="",0,AV10)*Main!$B$10</f>
        <v>0</v>
      </c>
      <c r="AW64" s="10" cm="1">
        <f t="array" aca="1" ref="AW64" ca="1">SUMPRODUCT((LDC!$A$2:$A$2001)*(LDC!$B$2:$B$2001))*IF(AW10="",0,AW10)*Main!$B$10</f>
        <v>0</v>
      </c>
      <c r="AX64" s="10" cm="1">
        <f t="array" aca="1" ref="AX64" ca="1">SUMPRODUCT((LDC!$A$2:$A$2001)*(LDC!$B$2:$B$2001))*IF(AX10="",0,AX10)*Main!$B$10</f>
        <v>0</v>
      </c>
      <c r="AY64" s="10" cm="1">
        <f t="array" aca="1" ref="AY64" ca="1">SUMPRODUCT((LDC!$A$2:$A$2001)*(LDC!$B$2:$B$2001))*IF(AY10="",0,AY10)*Main!$B$10</f>
        <v>0</v>
      </c>
      <c r="AZ64" s="10" cm="1">
        <f t="array" aca="1" ref="AZ64" ca="1">SUMPRODUCT((LDC!$A$2:$A$2001)*(LDC!$B$2:$B$2001))*IF(AZ10="",0,AZ10)*Main!$B$10</f>
        <v>0</v>
      </c>
      <c r="BA64" s="10" cm="1">
        <f t="array" aca="1" ref="BA64" ca="1">SUMPRODUCT((LDC!$A$2:$A$2001)*(LDC!$B$2:$B$2001))*IF(BA10="",0,BA10)*Main!$B$10</f>
        <v>0</v>
      </c>
      <c r="BB64" s="10" cm="1">
        <f t="array" aca="1" ref="BB64" ca="1">SUMPRODUCT((LDC!$A$2:$A$2001)*(LDC!$B$2:$B$2001))*IF(BB10="",0,BB10)*Main!$B$10</f>
        <v>0</v>
      </c>
      <c r="BC64" s="10" cm="1">
        <f t="array" aca="1" ref="BC64" ca="1">SUMPRODUCT((LDC!$A$2:$A$2001)*(LDC!$B$2:$B$2001))*IF(BC10="",0,BC10)*Main!$B$10</f>
        <v>0</v>
      </c>
      <c r="BD64" s="10" cm="1">
        <f t="array" aca="1" ref="BD64" ca="1">SUMPRODUCT((LDC!$A$2:$A$2001)*(LDC!$B$2:$B$2001))*IF(BD10="",0,BD10)*Main!$B$10</f>
        <v>0</v>
      </c>
      <c r="BE64" s="10" cm="1">
        <f t="array" aca="1" ref="BE64" ca="1">SUMPRODUCT((LDC!$A$2:$A$2001)*(LDC!$B$2:$B$2001))*IF(BE10="",0,BE10)*Main!$B$10</f>
        <v>0</v>
      </c>
      <c r="BF64" s="10" cm="1">
        <f t="array" aca="1" ref="BF64" ca="1">SUMPRODUCT((LDC!$A$2:$A$2001)*(LDC!$B$2:$B$2001))*IF(BF10="",0,BF10)*Main!$B$10</f>
        <v>0</v>
      </c>
      <c r="BG64" s="10" cm="1">
        <f t="array" aca="1" ref="BG64" ca="1">SUMPRODUCT((LDC!$A$2:$A$2001)*(LDC!$B$2:$B$2001))*IF(BG10="",0,BG10)*Main!$B$10</f>
        <v>0</v>
      </c>
      <c r="BH64" s="10" cm="1">
        <f t="array" aca="1" ref="BH64" ca="1">SUMPRODUCT((LDC!$A$2:$A$2001)*(LDC!$B$2:$B$2001))*IF(BH10="",0,BH10)*Main!$B$10</f>
        <v>0</v>
      </c>
      <c r="BI64" s="10" cm="1">
        <f t="array" aca="1" ref="BI64" ca="1">SUMPRODUCT((LDC!$A$2:$A$2001)*(LDC!$B$2:$B$2001))*IF(BI10="",0,BI10)*Main!$B$10</f>
        <v>0</v>
      </c>
      <c r="BJ64" s="10" cm="1">
        <f t="array" aca="1" ref="BJ64" ca="1">SUMPRODUCT((LDC!$A$2:$A$2001)*(LDC!$B$2:$B$2001))*IF(BJ10="",0,BJ10)*Main!$B$10</f>
        <v>0</v>
      </c>
      <c r="BK64" s="10" cm="1">
        <f t="array" aca="1" ref="BK64" ca="1">SUMPRODUCT((LDC!$A$2:$A$2001)*(LDC!$B$2:$B$2001))*IF(BK10="",0,BK10)*Main!$B$10</f>
        <v>0</v>
      </c>
      <c r="BL64" s="10" cm="1">
        <f t="array" aca="1" ref="BL64" ca="1">SUMPRODUCT((LDC!$A$2:$A$2001)*(LDC!$B$2:$B$2001))*IF(BL10="",0,BL10)*Main!$B$10</f>
        <v>0</v>
      </c>
      <c r="BM64" s="10" cm="1">
        <f t="array" aca="1" ref="BM64" ca="1">SUMPRODUCT((LDC!$A$2:$A$2001)*(LDC!$B$2:$B$2001))*IF(BM10="",0,BM10)*Main!$B$10</f>
        <v>0</v>
      </c>
      <c r="BN64" s="10" cm="1">
        <f t="array" aca="1" ref="BN64" ca="1">SUMPRODUCT((LDC!$A$2:$A$2001)*(LDC!$B$2:$B$2001))*IF(BN10="",0,BN10)*Main!$B$10</f>
        <v>0</v>
      </c>
      <c r="BO64" s="10" cm="1">
        <f t="array" aca="1" ref="BO64" ca="1">SUMPRODUCT((LDC!$A$2:$A$2001)*(LDC!$B$2:$B$2001))*IF(BO10="",0,BO10)*Main!$B$10</f>
        <v>0</v>
      </c>
      <c r="BP64" s="10" cm="1">
        <f t="array" aca="1" ref="BP64" ca="1">SUMPRODUCT((LDC!$A$2:$A$2001)*(LDC!$B$2:$B$2001))*IF(BP10="",0,BP10)*Main!$B$10</f>
        <v>0</v>
      </c>
      <c r="BQ64" s="10" cm="1">
        <f t="array" aca="1" ref="BQ64" ca="1">SUMPRODUCT((LDC!$A$2:$A$2001)*(LDC!$B$2:$B$2001))*IF(BQ10="",0,BQ10)*Main!$B$10</f>
        <v>0</v>
      </c>
    </row>
    <row r="65" spans="2:69" x14ac:dyDescent="0.2">
      <c r="B65" s="89">
        <v>7</v>
      </c>
      <c r="C65" s="89"/>
      <c r="D65" s="89"/>
      <c r="E65" s="10" cm="1">
        <f t="array" aca="1" ref="E65" ca="1">SUMPRODUCT((LDC!$A$2:$A$2001)*(LDC!$B$2:$B$2001))*IF(E11="",0,E11)*Main!$B$9</f>
        <v>0</v>
      </c>
      <c r="F65" s="10" cm="1">
        <f t="array" aca="1" ref="F65" ca="1">SUMPRODUCT((LDC!$A$2:$A$2001)*(LDC!$B$2:$B$2001))*IF(F11="",0,F11)*Main!$B$9</f>
        <v>0</v>
      </c>
      <c r="G65" s="10" cm="1">
        <f t="array" aca="1" ref="G65" ca="1">SUMPRODUCT((LDC!$A$2:$A$2001)*(LDC!$B$2:$B$2001))*IF(G11="",0,G11)*Main!$B$9</f>
        <v>0</v>
      </c>
      <c r="H65" s="10" cm="1">
        <f t="array" aca="1" ref="H65" ca="1">SUMPRODUCT((LDC!$A$2:$A$2001)*(LDC!$B$2:$B$2001))*IF(H11="",0,H11)*Main!$B$9</f>
        <v>0</v>
      </c>
      <c r="I65" s="10" cm="1">
        <f t="array" aca="1" ref="I65" ca="1">SUMPRODUCT((LDC!$A$2:$A$2001)*(LDC!$B$2:$B$2001))*IF(I11="",0,I11)*Main!$B$9</f>
        <v>0</v>
      </c>
      <c r="J65" s="10" cm="1">
        <f t="array" aca="1" ref="J65" ca="1">SUMPRODUCT((LDC!$A$2:$A$2001)*(LDC!$B$2:$B$2001))*IF(J11="",0,J11)*Main!$B$9</f>
        <v>0</v>
      </c>
      <c r="K65" s="10" cm="1">
        <f t="array" aca="1" ref="K65" ca="1">SUMPRODUCT((LDC!$A$2:$A$2001)*(LDC!$B$2:$B$2001))*IF(K11="",0,K11)*Main!$B$9</f>
        <v>0</v>
      </c>
      <c r="L65" s="10" cm="1">
        <f t="array" aca="1" ref="L65" ca="1">SUMPRODUCT((LDC!$A$2:$A$2001)*(LDC!$B$2:$B$2001))*IF(L11="",0,L11)*Main!$B$9</f>
        <v>0</v>
      </c>
      <c r="M65" s="10" cm="1">
        <f t="array" aca="1" ref="M65" ca="1">SUMPRODUCT((LDC!$A$2:$A$2001)*(LDC!$B$2:$B$2001))*IF(M11="",0,M11)*Main!$B$9</f>
        <v>0</v>
      </c>
      <c r="N65" s="10" cm="1">
        <f t="array" aca="1" ref="N65" ca="1">SUMPRODUCT((LDC!$A$2:$A$2001)*(LDC!$B$2:$B$2001))*IF(N11="",0,N11)*Main!$B$9</f>
        <v>0</v>
      </c>
      <c r="O65" s="10" cm="1">
        <f t="array" aca="1" ref="O65" ca="1">SUMPRODUCT((LDC!$A$2:$A$2001)*(LDC!$B$2:$B$2001))*IF(O11="",0,O11)*Main!$B$9</f>
        <v>0</v>
      </c>
      <c r="P65" s="10" cm="1">
        <f t="array" aca="1" ref="P65" ca="1">SUMPRODUCT((LDC!$A$2:$A$2001)*(LDC!$B$2:$B$2001))*IF(P11="",0,P11)*Main!$B$9</f>
        <v>0</v>
      </c>
      <c r="Q65" s="10" cm="1">
        <f t="array" aca="1" ref="Q65" ca="1">SUMPRODUCT((LDC!$A$2:$A$2001)*(LDC!$B$2:$B$2001))*IF(Q11="",0,Q11)*Main!$B$9</f>
        <v>0</v>
      </c>
      <c r="R65" s="10" cm="1">
        <f t="array" aca="1" ref="R65" ca="1">SUMPRODUCT((LDC!$A$2:$A$2001)*(LDC!$B$2:$B$2001))*IF(R11="",0,R11)*Main!$B$9</f>
        <v>0</v>
      </c>
      <c r="S65" s="10" cm="1">
        <f t="array" aca="1" ref="S65" ca="1">SUMPRODUCT((LDC!$A$2:$A$2001)*(LDC!$B$2:$B$2001))*IF(S11="",0,S11)*Main!$B$9</f>
        <v>0</v>
      </c>
      <c r="T65" s="10" cm="1">
        <f t="array" aca="1" ref="T65" ca="1">SUMPRODUCT((LDC!$A$2:$A$2001)*(LDC!$B$2:$B$2001))*IF(T11="",0,T11)*Main!$B$9</f>
        <v>0</v>
      </c>
      <c r="U65" s="10" cm="1">
        <f t="array" aca="1" ref="U65" ca="1">SUMPRODUCT((LDC!$A$2:$A$2001)*(LDC!$B$2:$B$2001))*IF(U11="",0,U11)*Main!$B$9</f>
        <v>0</v>
      </c>
      <c r="V65" s="10" cm="1">
        <f t="array" aca="1" ref="V65" ca="1">SUMPRODUCT((LDC!$A$2:$A$2001)*(LDC!$B$2:$B$2001))*IF(V11="",0,V11)*Main!$B$9</f>
        <v>0</v>
      </c>
      <c r="W65" s="10" cm="1">
        <f t="array" aca="1" ref="W65" ca="1">SUMPRODUCT((LDC!$A$2:$A$2001)*(LDC!$B$2:$B$2001))*IF(W11="",0,W11)*Main!$B$9</f>
        <v>0</v>
      </c>
      <c r="X65" s="10" cm="1">
        <f t="array" aca="1" ref="X65" ca="1">SUMPRODUCT((LDC!$A$2:$A$2001)*(LDC!$B$2:$B$2001))*IF(X11="",0,X11)*Main!$B$9</f>
        <v>0</v>
      </c>
      <c r="Y65" s="10" cm="1">
        <f t="array" aca="1" ref="Y65" ca="1">SUMPRODUCT((LDC!$A$2:$A$2001)*(LDC!$B$2:$B$2001))*IF(Y11="",0,Y11)*Main!$B$9</f>
        <v>0</v>
      </c>
      <c r="Z65" s="10" cm="1">
        <f t="array" aca="1" ref="Z65" ca="1">SUMPRODUCT((LDC!$A$2:$A$2001)*(LDC!$B$2:$B$2001))*IF(Z11="",0,Z11)*Main!$B$9</f>
        <v>0</v>
      </c>
      <c r="AA65" s="10" cm="1">
        <f t="array" aca="1" ref="AA65" ca="1">SUMPRODUCT((LDC!$A$2:$A$2001)*(LDC!$B$2:$B$2001))*IF(AA11="",0,AA11)*Main!$B$9</f>
        <v>0</v>
      </c>
      <c r="AB65" s="10" cm="1">
        <f t="array" aca="1" ref="AB65" ca="1">SUMPRODUCT((LDC!$A$2:$A$2001)*(LDC!$B$2:$B$2001))*IF(AB11="",0,AB11)*Main!$B$9</f>
        <v>0</v>
      </c>
      <c r="AC65" s="10" cm="1">
        <f t="array" aca="1" ref="AC65" ca="1">SUMPRODUCT((LDC!$A$2:$A$2001)*(LDC!$B$2:$B$2001))*IF(AC11="",0,AC11)*Main!$B$9</f>
        <v>0</v>
      </c>
      <c r="AD65" s="10" cm="1">
        <f t="array" aca="1" ref="AD65" ca="1">SUMPRODUCT((LDC!$A$2:$A$2001)*(LDC!$B$2:$B$2001))*IF(AD11="",0,AD11)*Main!$B$9</f>
        <v>0</v>
      </c>
      <c r="AE65" s="10" cm="1">
        <f t="array" aca="1" ref="AE65" ca="1">SUMPRODUCT((LDC!$A$2:$A$2001)*(LDC!$B$2:$B$2001))*IF(AE11="",0,AE11)*Main!$B$9</f>
        <v>0</v>
      </c>
      <c r="AF65" s="10" cm="1">
        <f t="array" aca="1" ref="AF65" ca="1">SUMPRODUCT((LDC!$A$2:$A$2001)*(LDC!$B$2:$B$2001))*IF(AF11="",0,AF11)*Main!$B$9</f>
        <v>0</v>
      </c>
      <c r="AG65" s="10" cm="1">
        <f t="array" aca="1" ref="AG65" ca="1">SUMPRODUCT((LDC!$A$2:$A$2001)*(LDC!$B$2:$B$2001))*IF(AG11="",0,AG11)*Main!$B$9</f>
        <v>0</v>
      </c>
      <c r="AH65" s="10" cm="1">
        <f t="array" aca="1" ref="AH65" ca="1">SUMPRODUCT((LDC!$A$2:$A$2001)*(LDC!$B$2:$B$2001))*IF(AH11="",0,AH11)*Main!$B$9</f>
        <v>0</v>
      </c>
      <c r="AI65" s="10" cm="1">
        <f t="array" aca="1" ref="AI65" ca="1">SUMPRODUCT((LDC!$A$2:$A$2001)*(LDC!$B$2:$B$2001))*IF(AI11="",0,AI11)*Main!$B$9</f>
        <v>0</v>
      </c>
      <c r="AJ65" s="10" cm="1">
        <f t="array" aca="1" ref="AJ65" ca="1">SUMPRODUCT((LDC!$A$2:$A$2001)*(LDC!$B$2:$B$2001))*IF(AJ11="",0,AJ11)*Main!$B$9</f>
        <v>0</v>
      </c>
      <c r="AL65" s="10" cm="1">
        <f t="array" aca="1" ref="AL65" ca="1">SUMPRODUCT((LDC!$A$2:$A$2001)*(LDC!$B$2:$B$2001))*IF(AL11="",0,AL11)*Main!$B$10</f>
        <v>0</v>
      </c>
      <c r="AM65" s="10" cm="1">
        <f t="array" aca="1" ref="AM65" ca="1">SUMPRODUCT((LDC!$A$2:$A$2001)*(LDC!$B$2:$B$2001))*IF(AM11="",0,AM11)*Main!$B$10</f>
        <v>0</v>
      </c>
      <c r="AN65" s="10" cm="1">
        <f t="array" aca="1" ref="AN65" ca="1">SUMPRODUCT((LDC!$A$2:$A$2001)*(LDC!$B$2:$B$2001))*IF(AN11="",0,AN11)*Main!$B$10</f>
        <v>0</v>
      </c>
      <c r="AO65" s="10" cm="1">
        <f t="array" aca="1" ref="AO65" ca="1">SUMPRODUCT((LDC!$A$2:$A$2001)*(LDC!$B$2:$B$2001))*IF(AO11="",0,AO11)*Main!$B$10</f>
        <v>0</v>
      </c>
      <c r="AP65" s="10" cm="1">
        <f t="array" aca="1" ref="AP65" ca="1">SUMPRODUCT((LDC!$A$2:$A$2001)*(LDC!$B$2:$B$2001))*IF(AP11="",0,AP11)*Main!$B$10</f>
        <v>0</v>
      </c>
      <c r="AQ65" s="10" cm="1">
        <f t="array" aca="1" ref="AQ65" ca="1">SUMPRODUCT((LDC!$A$2:$A$2001)*(LDC!$B$2:$B$2001))*IF(AQ11="",0,AQ11)*Main!$B$10</f>
        <v>0</v>
      </c>
      <c r="AR65" s="10" cm="1">
        <f t="array" aca="1" ref="AR65" ca="1">SUMPRODUCT((LDC!$A$2:$A$2001)*(LDC!$B$2:$B$2001))*IF(AR11="",0,AR11)*Main!$B$10</f>
        <v>0</v>
      </c>
      <c r="AS65" s="10" cm="1">
        <f t="array" aca="1" ref="AS65" ca="1">SUMPRODUCT((LDC!$A$2:$A$2001)*(LDC!$B$2:$B$2001))*IF(AS11="",0,AS11)*Main!$B$10</f>
        <v>0</v>
      </c>
      <c r="AT65" s="10" cm="1">
        <f t="array" aca="1" ref="AT65" ca="1">SUMPRODUCT((LDC!$A$2:$A$2001)*(LDC!$B$2:$B$2001))*IF(AT11="",0,AT11)*Main!$B$10</f>
        <v>0</v>
      </c>
      <c r="AU65" s="10" cm="1">
        <f t="array" aca="1" ref="AU65" ca="1">SUMPRODUCT((LDC!$A$2:$A$2001)*(LDC!$B$2:$B$2001))*IF(AU11="",0,AU11)*Main!$B$10</f>
        <v>0</v>
      </c>
      <c r="AV65" s="10" cm="1">
        <f t="array" aca="1" ref="AV65" ca="1">SUMPRODUCT((LDC!$A$2:$A$2001)*(LDC!$B$2:$B$2001))*IF(AV11="",0,AV11)*Main!$B$10</f>
        <v>0</v>
      </c>
      <c r="AW65" s="10" cm="1">
        <f t="array" aca="1" ref="AW65" ca="1">SUMPRODUCT((LDC!$A$2:$A$2001)*(LDC!$B$2:$B$2001))*IF(AW11="",0,AW11)*Main!$B$10</f>
        <v>0</v>
      </c>
      <c r="AX65" s="10" cm="1">
        <f t="array" aca="1" ref="AX65" ca="1">SUMPRODUCT((LDC!$A$2:$A$2001)*(LDC!$B$2:$B$2001))*IF(AX11="",0,AX11)*Main!$B$10</f>
        <v>0</v>
      </c>
      <c r="AY65" s="10" cm="1">
        <f t="array" aca="1" ref="AY65" ca="1">SUMPRODUCT((LDC!$A$2:$A$2001)*(LDC!$B$2:$B$2001))*IF(AY11="",0,AY11)*Main!$B$10</f>
        <v>0</v>
      </c>
      <c r="AZ65" s="10" cm="1">
        <f t="array" aca="1" ref="AZ65" ca="1">SUMPRODUCT((LDC!$A$2:$A$2001)*(LDC!$B$2:$B$2001))*IF(AZ11="",0,AZ11)*Main!$B$10</f>
        <v>0</v>
      </c>
      <c r="BA65" s="10" cm="1">
        <f t="array" aca="1" ref="BA65" ca="1">SUMPRODUCT((LDC!$A$2:$A$2001)*(LDC!$B$2:$B$2001))*IF(BA11="",0,BA11)*Main!$B$10</f>
        <v>0</v>
      </c>
      <c r="BB65" s="10" cm="1">
        <f t="array" aca="1" ref="BB65" ca="1">SUMPRODUCT((LDC!$A$2:$A$2001)*(LDC!$B$2:$B$2001))*IF(BB11="",0,BB11)*Main!$B$10</f>
        <v>0</v>
      </c>
      <c r="BC65" s="10" cm="1">
        <f t="array" aca="1" ref="BC65" ca="1">SUMPRODUCT((LDC!$A$2:$A$2001)*(LDC!$B$2:$B$2001))*IF(BC11="",0,BC11)*Main!$B$10</f>
        <v>0</v>
      </c>
      <c r="BD65" s="10" cm="1">
        <f t="array" aca="1" ref="BD65" ca="1">SUMPRODUCT((LDC!$A$2:$A$2001)*(LDC!$B$2:$B$2001))*IF(BD11="",0,BD11)*Main!$B$10</f>
        <v>0</v>
      </c>
      <c r="BE65" s="10" cm="1">
        <f t="array" aca="1" ref="BE65" ca="1">SUMPRODUCT((LDC!$A$2:$A$2001)*(LDC!$B$2:$B$2001))*IF(BE11="",0,BE11)*Main!$B$10</f>
        <v>0</v>
      </c>
      <c r="BF65" s="10" cm="1">
        <f t="array" aca="1" ref="BF65" ca="1">SUMPRODUCT((LDC!$A$2:$A$2001)*(LDC!$B$2:$B$2001))*IF(BF11="",0,BF11)*Main!$B$10</f>
        <v>0</v>
      </c>
      <c r="BG65" s="10" cm="1">
        <f t="array" aca="1" ref="BG65" ca="1">SUMPRODUCT((LDC!$A$2:$A$2001)*(LDC!$B$2:$B$2001))*IF(BG11="",0,BG11)*Main!$B$10</f>
        <v>0</v>
      </c>
      <c r="BH65" s="10" cm="1">
        <f t="array" aca="1" ref="BH65" ca="1">SUMPRODUCT((LDC!$A$2:$A$2001)*(LDC!$B$2:$B$2001))*IF(BH11="",0,BH11)*Main!$B$10</f>
        <v>0</v>
      </c>
      <c r="BI65" s="10" cm="1">
        <f t="array" aca="1" ref="BI65" ca="1">SUMPRODUCT((LDC!$A$2:$A$2001)*(LDC!$B$2:$B$2001))*IF(BI11="",0,BI11)*Main!$B$10</f>
        <v>0</v>
      </c>
      <c r="BJ65" s="10" cm="1">
        <f t="array" aca="1" ref="BJ65" ca="1">SUMPRODUCT((LDC!$A$2:$A$2001)*(LDC!$B$2:$B$2001))*IF(BJ11="",0,BJ11)*Main!$B$10</f>
        <v>0</v>
      </c>
      <c r="BK65" s="10" cm="1">
        <f t="array" aca="1" ref="BK65" ca="1">SUMPRODUCT((LDC!$A$2:$A$2001)*(LDC!$B$2:$B$2001))*IF(BK11="",0,BK11)*Main!$B$10</f>
        <v>0</v>
      </c>
      <c r="BL65" s="10" cm="1">
        <f t="array" aca="1" ref="BL65" ca="1">SUMPRODUCT((LDC!$A$2:$A$2001)*(LDC!$B$2:$B$2001))*IF(BL11="",0,BL11)*Main!$B$10</f>
        <v>0</v>
      </c>
      <c r="BM65" s="10" cm="1">
        <f t="array" aca="1" ref="BM65" ca="1">SUMPRODUCT((LDC!$A$2:$A$2001)*(LDC!$B$2:$B$2001))*IF(BM11="",0,BM11)*Main!$B$10</f>
        <v>0</v>
      </c>
      <c r="BN65" s="10" cm="1">
        <f t="array" aca="1" ref="BN65" ca="1">SUMPRODUCT((LDC!$A$2:$A$2001)*(LDC!$B$2:$B$2001))*IF(BN11="",0,BN11)*Main!$B$10</f>
        <v>0</v>
      </c>
      <c r="BO65" s="10" cm="1">
        <f t="array" aca="1" ref="BO65" ca="1">SUMPRODUCT((LDC!$A$2:$A$2001)*(LDC!$B$2:$B$2001))*IF(BO11="",0,BO11)*Main!$B$10</f>
        <v>0</v>
      </c>
      <c r="BP65" s="10" cm="1">
        <f t="array" aca="1" ref="BP65" ca="1">SUMPRODUCT((LDC!$A$2:$A$2001)*(LDC!$B$2:$B$2001))*IF(BP11="",0,BP11)*Main!$B$10</f>
        <v>0</v>
      </c>
      <c r="BQ65" s="10" cm="1">
        <f t="array" aca="1" ref="BQ65" ca="1">SUMPRODUCT((LDC!$A$2:$A$2001)*(LDC!$B$2:$B$2001))*IF(BQ11="",0,BQ11)*Main!$B$10</f>
        <v>0</v>
      </c>
    </row>
    <row r="66" spans="2:69" x14ac:dyDescent="0.2">
      <c r="B66" s="89">
        <v>8</v>
      </c>
      <c r="C66" s="89"/>
      <c r="D66" s="89"/>
      <c r="E66" s="10" cm="1">
        <f t="array" aca="1" ref="E66" ca="1">SUMPRODUCT((LDC!$A$2:$A$2001)*(LDC!$B$2:$B$2001))*IF(E12="",0,E12)*Main!$B$9</f>
        <v>0</v>
      </c>
      <c r="F66" s="10" cm="1">
        <f t="array" aca="1" ref="F66" ca="1">SUMPRODUCT((LDC!$A$2:$A$2001)*(LDC!$B$2:$B$2001))*IF(F12="",0,F12)*Main!$B$9</f>
        <v>0</v>
      </c>
      <c r="G66" s="10" cm="1">
        <f t="array" aca="1" ref="G66" ca="1">SUMPRODUCT((LDC!$A$2:$A$2001)*(LDC!$B$2:$B$2001))*IF(G12="",0,G12)*Main!$B$9</f>
        <v>0</v>
      </c>
      <c r="H66" s="10" cm="1">
        <f t="array" aca="1" ref="H66" ca="1">SUMPRODUCT((LDC!$A$2:$A$2001)*(LDC!$B$2:$B$2001))*IF(H12="",0,H12)*Main!$B$9</f>
        <v>0</v>
      </c>
      <c r="I66" s="10" cm="1">
        <f t="array" aca="1" ref="I66" ca="1">SUMPRODUCT((LDC!$A$2:$A$2001)*(LDC!$B$2:$B$2001))*IF(I12="",0,I12)*Main!$B$9</f>
        <v>0</v>
      </c>
      <c r="J66" s="10" cm="1">
        <f t="array" aca="1" ref="J66" ca="1">SUMPRODUCT((LDC!$A$2:$A$2001)*(LDC!$B$2:$B$2001))*IF(J12="",0,J12)*Main!$B$9</f>
        <v>0</v>
      </c>
      <c r="K66" s="10" cm="1">
        <f t="array" aca="1" ref="K66" ca="1">SUMPRODUCT((LDC!$A$2:$A$2001)*(LDC!$B$2:$B$2001))*IF(K12="",0,K12)*Main!$B$9</f>
        <v>0</v>
      </c>
      <c r="L66" s="10" cm="1">
        <f t="array" aca="1" ref="L66" ca="1">SUMPRODUCT((LDC!$A$2:$A$2001)*(LDC!$B$2:$B$2001))*IF(L12="",0,L12)*Main!$B$9</f>
        <v>0</v>
      </c>
      <c r="M66" s="10" cm="1">
        <f t="array" aca="1" ref="M66" ca="1">SUMPRODUCT((LDC!$A$2:$A$2001)*(LDC!$B$2:$B$2001))*IF(M12="",0,M12)*Main!$B$9</f>
        <v>0</v>
      </c>
      <c r="N66" s="10" cm="1">
        <f t="array" aca="1" ref="N66" ca="1">SUMPRODUCT((LDC!$A$2:$A$2001)*(LDC!$B$2:$B$2001))*IF(N12="",0,N12)*Main!$B$9</f>
        <v>0</v>
      </c>
      <c r="O66" s="10" cm="1">
        <f t="array" aca="1" ref="O66" ca="1">SUMPRODUCT((LDC!$A$2:$A$2001)*(LDC!$B$2:$B$2001))*IF(O12="",0,O12)*Main!$B$9</f>
        <v>0</v>
      </c>
      <c r="P66" s="10" cm="1">
        <f t="array" aca="1" ref="P66" ca="1">SUMPRODUCT((LDC!$A$2:$A$2001)*(LDC!$B$2:$B$2001))*IF(P12="",0,P12)*Main!$B$9</f>
        <v>0</v>
      </c>
      <c r="Q66" s="10" cm="1">
        <f t="array" aca="1" ref="Q66" ca="1">SUMPRODUCT((LDC!$A$2:$A$2001)*(LDC!$B$2:$B$2001))*IF(Q12="",0,Q12)*Main!$B$9</f>
        <v>0</v>
      </c>
      <c r="R66" s="10" cm="1">
        <f t="array" aca="1" ref="R66" ca="1">SUMPRODUCT((LDC!$A$2:$A$2001)*(LDC!$B$2:$B$2001))*IF(R12="",0,R12)*Main!$B$9</f>
        <v>0</v>
      </c>
      <c r="S66" s="10" cm="1">
        <f t="array" aca="1" ref="S66" ca="1">SUMPRODUCT((LDC!$A$2:$A$2001)*(LDC!$B$2:$B$2001))*IF(S12="",0,S12)*Main!$B$9</f>
        <v>0</v>
      </c>
      <c r="T66" s="10" cm="1">
        <f t="array" aca="1" ref="T66" ca="1">SUMPRODUCT((LDC!$A$2:$A$2001)*(LDC!$B$2:$B$2001))*IF(T12="",0,T12)*Main!$B$9</f>
        <v>0</v>
      </c>
      <c r="U66" s="10" cm="1">
        <f t="array" aca="1" ref="U66" ca="1">SUMPRODUCT((LDC!$A$2:$A$2001)*(LDC!$B$2:$B$2001))*IF(U12="",0,U12)*Main!$B$9</f>
        <v>0</v>
      </c>
      <c r="V66" s="10" cm="1">
        <f t="array" aca="1" ref="V66" ca="1">SUMPRODUCT((LDC!$A$2:$A$2001)*(LDC!$B$2:$B$2001))*IF(V12="",0,V12)*Main!$B$9</f>
        <v>0</v>
      </c>
      <c r="W66" s="10" cm="1">
        <f t="array" aca="1" ref="W66" ca="1">SUMPRODUCT((LDC!$A$2:$A$2001)*(LDC!$B$2:$B$2001))*IF(W12="",0,W12)*Main!$B$9</f>
        <v>0</v>
      </c>
      <c r="X66" s="10" cm="1">
        <f t="array" aca="1" ref="X66" ca="1">SUMPRODUCT((LDC!$A$2:$A$2001)*(LDC!$B$2:$B$2001))*IF(X12="",0,X12)*Main!$B$9</f>
        <v>0</v>
      </c>
      <c r="Y66" s="10" cm="1">
        <f t="array" aca="1" ref="Y66" ca="1">SUMPRODUCT((LDC!$A$2:$A$2001)*(LDC!$B$2:$B$2001))*IF(Y12="",0,Y12)*Main!$B$9</f>
        <v>0</v>
      </c>
      <c r="Z66" s="10" cm="1">
        <f t="array" aca="1" ref="Z66" ca="1">SUMPRODUCT((LDC!$A$2:$A$2001)*(LDC!$B$2:$B$2001))*IF(Z12="",0,Z12)*Main!$B$9</f>
        <v>0</v>
      </c>
      <c r="AA66" s="10" cm="1">
        <f t="array" aca="1" ref="AA66" ca="1">SUMPRODUCT((LDC!$A$2:$A$2001)*(LDC!$B$2:$B$2001))*IF(AA12="",0,AA12)*Main!$B$9</f>
        <v>0</v>
      </c>
      <c r="AB66" s="10" cm="1">
        <f t="array" aca="1" ref="AB66" ca="1">SUMPRODUCT((LDC!$A$2:$A$2001)*(LDC!$B$2:$B$2001))*IF(AB12="",0,AB12)*Main!$B$9</f>
        <v>0</v>
      </c>
      <c r="AC66" s="10" cm="1">
        <f t="array" aca="1" ref="AC66" ca="1">SUMPRODUCT((LDC!$A$2:$A$2001)*(LDC!$B$2:$B$2001))*IF(AC12="",0,AC12)*Main!$B$9</f>
        <v>0</v>
      </c>
      <c r="AD66" s="10" cm="1">
        <f t="array" aca="1" ref="AD66" ca="1">SUMPRODUCT((LDC!$A$2:$A$2001)*(LDC!$B$2:$B$2001))*IF(AD12="",0,AD12)*Main!$B$9</f>
        <v>0</v>
      </c>
      <c r="AE66" s="10" cm="1">
        <f t="array" aca="1" ref="AE66" ca="1">SUMPRODUCT((LDC!$A$2:$A$2001)*(LDC!$B$2:$B$2001))*IF(AE12="",0,AE12)*Main!$B$9</f>
        <v>0</v>
      </c>
      <c r="AF66" s="10" cm="1">
        <f t="array" aca="1" ref="AF66" ca="1">SUMPRODUCT((LDC!$A$2:$A$2001)*(LDC!$B$2:$B$2001))*IF(AF12="",0,AF12)*Main!$B$9</f>
        <v>0</v>
      </c>
      <c r="AG66" s="10" cm="1">
        <f t="array" aca="1" ref="AG66" ca="1">SUMPRODUCT((LDC!$A$2:$A$2001)*(LDC!$B$2:$B$2001))*IF(AG12="",0,AG12)*Main!$B$9</f>
        <v>0</v>
      </c>
      <c r="AH66" s="10" cm="1">
        <f t="array" aca="1" ref="AH66" ca="1">SUMPRODUCT((LDC!$A$2:$A$2001)*(LDC!$B$2:$B$2001))*IF(AH12="",0,AH12)*Main!$B$9</f>
        <v>0</v>
      </c>
      <c r="AI66" s="10" cm="1">
        <f t="array" aca="1" ref="AI66" ca="1">SUMPRODUCT((LDC!$A$2:$A$2001)*(LDC!$B$2:$B$2001))*IF(AI12="",0,AI12)*Main!$B$9</f>
        <v>0</v>
      </c>
      <c r="AJ66" s="10" cm="1">
        <f t="array" aca="1" ref="AJ66" ca="1">SUMPRODUCT((LDC!$A$2:$A$2001)*(LDC!$B$2:$B$2001))*IF(AJ12="",0,AJ12)*Main!$B$9</f>
        <v>0</v>
      </c>
      <c r="AL66" s="10" cm="1">
        <f t="array" aca="1" ref="AL66" ca="1">SUMPRODUCT((LDC!$A$2:$A$2001)*(LDC!$B$2:$B$2001))*IF(AL12="",0,AL12)*Main!$B$10</f>
        <v>0</v>
      </c>
      <c r="AM66" s="10" cm="1">
        <f t="array" aca="1" ref="AM66" ca="1">SUMPRODUCT((LDC!$A$2:$A$2001)*(LDC!$B$2:$B$2001))*IF(AM12="",0,AM12)*Main!$B$10</f>
        <v>0</v>
      </c>
      <c r="AN66" s="10" cm="1">
        <f t="array" aca="1" ref="AN66" ca="1">SUMPRODUCT((LDC!$A$2:$A$2001)*(LDC!$B$2:$B$2001))*IF(AN12="",0,AN12)*Main!$B$10</f>
        <v>0</v>
      </c>
      <c r="AO66" s="10" cm="1">
        <f t="array" aca="1" ref="AO66" ca="1">SUMPRODUCT((LDC!$A$2:$A$2001)*(LDC!$B$2:$B$2001))*IF(AO12="",0,AO12)*Main!$B$10</f>
        <v>0</v>
      </c>
      <c r="AP66" s="10" cm="1">
        <f t="array" aca="1" ref="AP66" ca="1">SUMPRODUCT((LDC!$A$2:$A$2001)*(LDC!$B$2:$B$2001))*IF(AP12="",0,AP12)*Main!$B$10</f>
        <v>0</v>
      </c>
      <c r="AQ66" s="10" cm="1">
        <f t="array" aca="1" ref="AQ66" ca="1">SUMPRODUCT((LDC!$A$2:$A$2001)*(LDC!$B$2:$B$2001))*IF(AQ12="",0,AQ12)*Main!$B$10</f>
        <v>0</v>
      </c>
      <c r="AR66" s="10" cm="1">
        <f t="array" aca="1" ref="AR66" ca="1">SUMPRODUCT((LDC!$A$2:$A$2001)*(LDC!$B$2:$B$2001))*IF(AR12="",0,AR12)*Main!$B$10</f>
        <v>0</v>
      </c>
      <c r="AS66" s="10" cm="1">
        <f t="array" aca="1" ref="AS66" ca="1">SUMPRODUCT((LDC!$A$2:$A$2001)*(LDC!$B$2:$B$2001))*IF(AS12="",0,AS12)*Main!$B$10</f>
        <v>0</v>
      </c>
      <c r="AT66" s="10" cm="1">
        <f t="array" aca="1" ref="AT66" ca="1">SUMPRODUCT((LDC!$A$2:$A$2001)*(LDC!$B$2:$B$2001))*IF(AT12="",0,AT12)*Main!$B$10</f>
        <v>0</v>
      </c>
      <c r="AU66" s="10" cm="1">
        <f t="array" aca="1" ref="AU66" ca="1">SUMPRODUCT((LDC!$A$2:$A$2001)*(LDC!$B$2:$B$2001))*IF(AU12="",0,AU12)*Main!$B$10</f>
        <v>0</v>
      </c>
      <c r="AV66" s="10" cm="1">
        <f t="array" aca="1" ref="AV66" ca="1">SUMPRODUCT((LDC!$A$2:$A$2001)*(LDC!$B$2:$B$2001))*IF(AV12="",0,AV12)*Main!$B$10</f>
        <v>0</v>
      </c>
      <c r="AW66" s="10" cm="1">
        <f t="array" aca="1" ref="AW66" ca="1">SUMPRODUCT((LDC!$A$2:$A$2001)*(LDC!$B$2:$B$2001))*IF(AW12="",0,AW12)*Main!$B$10</f>
        <v>0</v>
      </c>
      <c r="AX66" s="10" cm="1">
        <f t="array" aca="1" ref="AX66" ca="1">SUMPRODUCT((LDC!$A$2:$A$2001)*(LDC!$B$2:$B$2001))*IF(AX12="",0,AX12)*Main!$B$10</f>
        <v>0</v>
      </c>
      <c r="AY66" s="10" cm="1">
        <f t="array" aca="1" ref="AY66" ca="1">SUMPRODUCT((LDC!$A$2:$A$2001)*(LDC!$B$2:$B$2001))*IF(AY12="",0,AY12)*Main!$B$10</f>
        <v>0</v>
      </c>
      <c r="AZ66" s="10" cm="1">
        <f t="array" aca="1" ref="AZ66" ca="1">SUMPRODUCT((LDC!$A$2:$A$2001)*(LDC!$B$2:$B$2001))*IF(AZ12="",0,AZ12)*Main!$B$10</f>
        <v>0</v>
      </c>
      <c r="BA66" s="10" cm="1">
        <f t="array" aca="1" ref="BA66" ca="1">SUMPRODUCT((LDC!$A$2:$A$2001)*(LDC!$B$2:$B$2001))*IF(BA12="",0,BA12)*Main!$B$10</f>
        <v>0</v>
      </c>
      <c r="BB66" s="10" cm="1">
        <f t="array" aca="1" ref="BB66" ca="1">SUMPRODUCT((LDC!$A$2:$A$2001)*(LDC!$B$2:$B$2001))*IF(BB12="",0,BB12)*Main!$B$10</f>
        <v>0</v>
      </c>
      <c r="BC66" s="10" cm="1">
        <f t="array" aca="1" ref="BC66" ca="1">SUMPRODUCT((LDC!$A$2:$A$2001)*(LDC!$B$2:$B$2001))*IF(BC12="",0,BC12)*Main!$B$10</f>
        <v>0</v>
      </c>
      <c r="BD66" s="10" cm="1">
        <f t="array" aca="1" ref="BD66" ca="1">SUMPRODUCT((LDC!$A$2:$A$2001)*(LDC!$B$2:$B$2001))*IF(BD12="",0,BD12)*Main!$B$10</f>
        <v>0</v>
      </c>
      <c r="BE66" s="10" cm="1">
        <f t="array" aca="1" ref="BE66" ca="1">SUMPRODUCT((LDC!$A$2:$A$2001)*(LDC!$B$2:$B$2001))*IF(BE12="",0,BE12)*Main!$B$10</f>
        <v>0</v>
      </c>
      <c r="BF66" s="10" cm="1">
        <f t="array" aca="1" ref="BF66" ca="1">SUMPRODUCT((LDC!$A$2:$A$2001)*(LDC!$B$2:$B$2001))*IF(BF12="",0,BF12)*Main!$B$10</f>
        <v>0</v>
      </c>
      <c r="BG66" s="10" cm="1">
        <f t="array" aca="1" ref="BG66" ca="1">SUMPRODUCT((LDC!$A$2:$A$2001)*(LDC!$B$2:$B$2001))*IF(BG12="",0,BG12)*Main!$B$10</f>
        <v>0</v>
      </c>
      <c r="BH66" s="10" cm="1">
        <f t="array" aca="1" ref="BH66" ca="1">SUMPRODUCT((LDC!$A$2:$A$2001)*(LDC!$B$2:$B$2001))*IF(BH12="",0,BH12)*Main!$B$10</f>
        <v>0</v>
      </c>
      <c r="BI66" s="10" cm="1">
        <f t="array" aca="1" ref="BI66" ca="1">SUMPRODUCT((LDC!$A$2:$A$2001)*(LDC!$B$2:$B$2001))*IF(BI12="",0,BI12)*Main!$B$10</f>
        <v>0</v>
      </c>
      <c r="BJ66" s="10" cm="1">
        <f t="array" aca="1" ref="BJ66" ca="1">SUMPRODUCT((LDC!$A$2:$A$2001)*(LDC!$B$2:$B$2001))*IF(BJ12="",0,BJ12)*Main!$B$10</f>
        <v>0</v>
      </c>
      <c r="BK66" s="10" cm="1">
        <f t="array" aca="1" ref="BK66" ca="1">SUMPRODUCT((LDC!$A$2:$A$2001)*(LDC!$B$2:$B$2001))*IF(BK12="",0,BK12)*Main!$B$10</f>
        <v>0</v>
      </c>
      <c r="BL66" s="10" cm="1">
        <f t="array" aca="1" ref="BL66" ca="1">SUMPRODUCT((LDC!$A$2:$A$2001)*(LDC!$B$2:$B$2001))*IF(BL12="",0,BL12)*Main!$B$10</f>
        <v>0</v>
      </c>
      <c r="BM66" s="10" cm="1">
        <f t="array" aca="1" ref="BM66" ca="1">SUMPRODUCT((LDC!$A$2:$A$2001)*(LDC!$B$2:$B$2001))*IF(BM12="",0,BM12)*Main!$B$10</f>
        <v>0</v>
      </c>
      <c r="BN66" s="10" cm="1">
        <f t="array" aca="1" ref="BN66" ca="1">SUMPRODUCT((LDC!$A$2:$A$2001)*(LDC!$B$2:$B$2001))*IF(BN12="",0,BN12)*Main!$B$10</f>
        <v>0</v>
      </c>
      <c r="BO66" s="10" cm="1">
        <f t="array" aca="1" ref="BO66" ca="1">SUMPRODUCT((LDC!$A$2:$A$2001)*(LDC!$B$2:$B$2001))*IF(BO12="",0,BO12)*Main!$B$10</f>
        <v>0</v>
      </c>
      <c r="BP66" s="10" cm="1">
        <f t="array" aca="1" ref="BP66" ca="1">SUMPRODUCT((LDC!$A$2:$A$2001)*(LDC!$B$2:$B$2001))*IF(BP12="",0,BP12)*Main!$B$10</f>
        <v>0</v>
      </c>
      <c r="BQ66" s="10" cm="1">
        <f t="array" aca="1" ref="BQ66" ca="1">SUMPRODUCT((LDC!$A$2:$A$2001)*(LDC!$B$2:$B$2001))*IF(BQ12="",0,BQ12)*Main!$B$10</f>
        <v>0</v>
      </c>
    </row>
    <row r="67" spans="2:69" x14ac:dyDescent="0.2">
      <c r="B67" s="89">
        <v>9</v>
      </c>
      <c r="C67" s="89"/>
      <c r="D67" s="89"/>
      <c r="E67" s="10" cm="1">
        <f t="array" aca="1" ref="E67" ca="1">SUMPRODUCT((LDC!$A$2:$A$2001)*(LDC!$B$2:$B$2001))*IF(E13="",0,E13)*Main!$B$9</f>
        <v>0</v>
      </c>
      <c r="F67" s="10" cm="1">
        <f t="array" aca="1" ref="F67" ca="1">SUMPRODUCT((LDC!$A$2:$A$2001)*(LDC!$B$2:$B$2001))*IF(F13="",0,F13)*Main!$B$9</f>
        <v>0</v>
      </c>
      <c r="G67" s="10" cm="1">
        <f t="array" aca="1" ref="G67" ca="1">SUMPRODUCT((LDC!$A$2:$A$2001)*(LDC!$B$2:$B$2001))*IF(G13="",0,G13)*Main!$B$9</f>
        <v>0</v>
      </c>
      <c r="H67" s="10" cm="1">
        <f t="array" aca="1" ref="H67" ca="1">SUMPRODUCT((LDC!$A$2:$A$2001)*(LDC!$B$2:$B$2001))*IF(H13="",0,H13)*Main!$B$9</f>
        <v>0</v>
      </c>
      <c r="I67" s="10" cm="1">
        <f t="array" aca="1" ref="I67" ca="1">SUMPRODUCT((LDC!$A$2:$A$2001)*(LDC!$B$2:$B$2001))*IF(I13="",0,I13)*Main!$B$9</f>
        <v>0</v>
      </c>
      <c r="J67" s="10" cm="1">
        <f t="array" aca="1" ref="J67" ca="1">SUMPRODUCT((LDC!$A$2:$A$2001)*(LDC!$B$2:$B$2001))*IF(J13="",0,J13)*Main!$B$9</f>
        <v>0</v>
      </c>
      <c r="K67" s="10" cm="1">
        <f t="array" aca="1" ref="K67" ca="1">SUMPRODUCT((LDC!$A$2:$A$2001)*(LDC!$B$2:$B$2001))*IF(K13="",0,K13)*Main!$B$9</f>
        <v>0</v>
      </c>
      <c r="L67" s="10" cm="1">
        <f t="array" aca="1" ref="L67" ca="1">SUMPRODUCT((LDC!$A$2:$A$2001)*(LDC!$B$2:$B$2001))*IF(L13="",0,L13)*Main!$B$9</f>
        <v>0</v>
      </c>
      <c r="M67" s="10" cm="1">
        <f t="array" aca="1" ref="M67" ca="1">SUMPRODUCT((LDC!$A$2:$A$2001)*(LDC!$B$2:$B$2001))*IF(M13="",0,M13)*Main!$B$9</f>
        <v>0</v>
      </c>
      <c r="N67" s="10" cm="1">
        <f t="array" aca="1" ref="N67" ca="1">SUMPRODUCT((LDC!$A$2:$A$2001)*(LDC!$B$2:$B$2001))*IF(N13="",0,N13)*Main!$B$9</f>
        <v>0</v>
      </c>
      <c r="O67" s="10" cm="1">
        <f t="array" aca="1" ref="O67" ca="1">SUMPRODUCT((LDC!$A$2:$A$2001)*(LDC!$B$2:$B$2001))*IF(O13="",0,O13)*Main!$B$9</f>
        <v>0</v>
      </c>
      <c r="P67" s="10" cm="1">
        <f t="array" aca="1" ref="P67" ca="1">SUMPRODUCT((LDC!$A$2:$A$2001)*(LDC!$B$2:$B$2001))*IF(P13="",0,P13)*Main!$B$9</f>
        <v>0</v>
      </c>
      <c r="Q67" s="10" cm="1">
        <f t="array" aca="1" ref="Q67" ca="1">SUMPRODUCT((LDC!$A$2:$A$2001)*(LDC!$B$2:$B$2001))*IF(Q13="",0,Q13)*Main!$B$9</f>
        <v>0</v>
      </c>
      <c r="R67" s="10" cm="1">
        <f t="array" aca="1" ref="R67" ca="1">SUMPRODUCT((LDC!$A$2:$A$2001)*(LDC!$B$2:$B$2001))*IF(R13="",0,R13)*Main!$B$9</f>
        <v>0</v>
      </c>
      <c r="S67" s="10" cm="1">
        <f t="array" aca="1" ref="S67" ca="1">SUMPRODUCT((LDC!$A$2:$A$2001)*(LDC!$B$2:$B$2001))*IF(S13="",0,S13)*Main!$B$9</f>
        <v>0</v>
      </c>
      <c r="T67" s="10" cm="1">
        <f t="array" aca="1" ref="T67" ca="1">SUMPRODUCT((LDC!$A$2:$A$2001)*(LDC!$B$2:$B$2001))*IF(T13="",0,T13)*Main!$B$9</f>
        <v>0</v>
      </c>
      <c r="U67" s="10" cm="1">
        <f t="array" aca="1" ref="U67" ca="1">SUMPRODUCT((LDC!$A$2:$A$2001)*(LDC!$B$2:$B$2001))*IF(U13="",0,U13)*Main!$B$9</f>
        <v>0</v>
      </c>
      <c r="V67" s="10" cm="1">
        <f t="array" aca="1" ref="V67" ca="1">SUMPRODUCT((LDC!$A$2:$A$2001)*(LDC!$B$2:$B$2001))*IF(V13="",0,V13)*Main!$B$9</f>
        <v>0</v>
      </c>
      <c r="W67" s="10" cm="1">
        <f t="array" aca="1" ref="W67" ca="1">SUMPRODUCT((LDC!$A$2:$A$2001)*(LDC!$B$2:$B$2001))*IF(W13="",0,W13)*Main!$B$9</f>
        <v>0</v>
      </c>
      <c r="X67" s="10" cm="1">
        <f t="array" aca="1" ref="X67" ca="1">SUMPRODUCT((LDC!$A$2:$A$2001)*(LDC!$B$2:$B$2001))*IF(X13="",0,X13)*Main!$B$9</f>
        <v>0</v>
      </c>
      <c r="Y67" s="10" cm="1">
        <f t="array" aca="1" ref="Y67" ca="1">SUMPRODUCT((LDC!$A$2:$A$2001)*(LDC!$B$2:$B$2001))*IF(Y13="",0,Y13)*Main!$B$9</f>
        <v>0</v>
      </c>
      <c r="Z67" s="10" cm="1">
        <f t="array" aca="1" ref="Z67" ca="1">SUMPRODUCT((LDC!$A$2:$A$2001)*(LDC!$B$2:$B$2001))*IF(Z13="",0,Z13)*Main!$B$9</f>
        <v>0</v>
      </c>
      <c r="AA67" s="10" cm="1">
        <f t="array" aca="1" ref="AA67" ca="1">SUMPRODUCT((LDC!$A$2:$A$2001)*(LDC!$B$2:$B$2001))*IF(AA13="",0,AA13)*Main!$B$9</f>
        <v>0</v>
      </c>
      <c r="AB67" s="10" cm="1">
        <f t="array" aca="1" ref="AB67" ca="1">SUMPRODUCT((LDC!$A$2:$A$2001)*(LDC!$B$2:$B$2001))*IF(AB13="",0,AB13)*Main!$B$9</f>
        <v>0</v>
      </c>
      <c r="AC67" s="10" cm="1">
        <f t="array" aca="1" ref="AC67" ca="1">SUMPRODUCT((LDC!$A$2:$A$2001)*(LDC!$B$2:$B$2001))*IF(AC13="",0,AC13)*Main!$B$9</f>
        <v>0</v>
      </c>
      <c r="AD67" s="10" cm="1">
        <f t="array" aca="1" ref="AD67" ca="1">SUMPRODUCT((LDC!$A$2:$A$2001)*(LDC!$B$2:$B$2001))*IF(AD13="",0,AD13)*Main!$B$9</f>
        <v>0</v>
      </c>
      <c r="AE67" s="10" cm="1">
        <f t="array" aca="1" ref="AE67" ca="1">SUMPRODUCT((LDC!$A$2:$A$2001)*(LDC!$B$2:$B$2001))*IF(AE13="",0,AE13)*Main!$B$9</f>
        <v>0</v>
      </c>
      <c r="AF67" s="10" cm="1">
        <f t="array" aca="1" ref="AF67" ca="1">SUMPRODUCT((LDC!$A$2:$A$2001)*(LDC!$B$2:$B$2001))*IF(AF13="",0,AF13)*Main!$B$9</f>
        <v>0</v>
      </c>
      <c r="AG67" s="10" cm="1">
        <f t="array" aca="1" ref="AG67" ca="1">SUMPRODUCT((LDC!$A$2:$A$2001)*(LDC!$B$2:$B$2001))*IF(AG13="",0,AG13)*Main!$B$9</f>
        <v>0</v>
      </c>
      <c r="AH67" s="10" cm="1">
        <f t="array" aca="1" ref="AH67" ca="1">SUMPRODUCT((LDC!$A$2:$A$2001)*(LDC!$B$2:$B$2001))*IF(AH13="",0,AH13)*Main!$B$9</f>
        <v>0</v>
      </c>
      <c r="AI67" s="10" cm="1">
        <f t="array" aca="1" ref="AI67" ca="1">SUMPRODUCT((LDC!$A$2:$A$2001)*(LDC!$B$2:$B$2001))*IF(AI13="",0,AI13)*Main!$B$9</f>
        <v>0</v>
      </c>
      <c r="AJ67" s="10" cm="1">
        <f t="array" aca="1" ref="AJ67" ca="1">SUMPRODUCT((LDC!$A$2:$A$2001)*(LDC!$B$2:$B$2001))*IF(AJ13="",0,AJ13)*Main!$B$9</f>
        <v>0</v>
      </c>
      <c r="AL67" s="10" cm="1">
        <f t="array" aca="1" ref="AL67" ca="1">SUMPRODUCT((LDC!$A$2:$A$2001)*(LDC!$B$2:$B$2001))*IF(AL13="",0,AL13)*Main!$B$10</f>
        <v>0</v>
      </c>
      <c r="AM67" s="10" cm="1">
        <f t="array" aca="1" ref="AM67" ca="1">SUMPRODUCT((LDC!$A$2:$A$2001)*(LDC!$B$2:$B$2001))*IF(AM13="",0,AM13)*Main!$B$10</f>
        <v>0</v>
      </c>
      <c r="AN67" s="10" cm="1">
        <f t="array" aca="1" ref="AN67" ca="1">SUMPRODUCT((LDC!$A$2:$A$2001)*(LDC!$B$2:$B$2001))*IF(AN13="",0,AN13)*Main!$B$10</f>
        <v>0</v>
      </c>
      <c r="AO67" s="10" cm="1">
        <f t="array" aca="1" ref="AO67" ca="1">SUMPRODUCT((LDC!$A$2:$A$2001)*(LDC!$B$2:$B$2001))*IF(AO13="",0,AO13)*Main!$B$10</f>
        <v>0</v>
      </c>
      <c r="AP67" s="10" cm="1">
        <f t="array" aca="1" ref="AP67" ca="1">SUMPRODUCT((LDC!$A$2:$A$2001)*(LDC!$B$2:$B$2001))*IF(AP13="",0,AP13)*Main!$B$10</f>
        <v>0</v>
      </c>
      <c r="AQ67" s="10" cm="1">
        <f t="array" aca="1" ref="AQ67" ca="1">SUMPRODUCT((LDC!$A$2:$A$2001)*(LDC!$B$2:$B$2001))*IF(AQ13="",0,AQ13)*Main!$B$10</f>
        <v>0</v>
      </c>
      <c r="AR67" s="10" cm="1">
        <f t="array" aca="1" ref="AR67" ca="1">SUMPRODUCT((LDC!$A$2:$A$2001)*(LDC!$B$2:$B$2001))*IF(AR13="",0,AR13)*Main!$B$10</f>
        <v>0</v>
      </c>
      <c r="AS67" s="10" cm="1">
        <f t="array" aca="1" ref="AS67" ca="1">SUMPRODUCT((LDC!$A$2:$A$2001)*(LDC!$B$2:$B$2001))*IF(AS13="",0,AS13)*Main!$B$10</f>
        <v>0</v>
      </c>
      <c r="AT67" s="10" cm="1">
        <f t="array" aca="1" ref="AT67" ca="1">SUMPRODUCT((LDC!$A$2:$A$2001)*(LDC!$B$2:$B$2001))*IF(AT13="",0,AT13)*Main!$B$10</f>
        <v>0</v>
      </c>
      <c r="AU67" s="10" cm="1">
        <f t="array" aca="1" ref="AU67" ca="1">SUMPRODUCT((LDC!$A$2:$A$2001)*(LDC!$B$2:$B$2001))*IF(AU13="",0,AU13)*Main!$B$10</f>
        <v>0</v>
      </c>
      <c r="AV67" s="10" cm="1">
        <f t="array" aca="1" ref="AV67" ca="1">SUMPRODUCT((LDC!$A$2:$A$2001)*(LDC!$B$2:$B$2001))*IF(AV13="",0,AV13)*Main!$B$10</f>
        <v>0</v>
      </c>
      <c r="AW67" s="10" cm="1">
        <f t="array" aca="1" ref="AW67" ca="1">SUMPRODUCT((LDC!$A$2:$A$2001)*(LDC!$B$2:$B$2001))*IF(AW13="",0,AW13)*Main!$B$10</f>
        <v>0</v>
      </c>
      <c r="AX67" s="10" cm="1">
        <f t="array" aca="1" ref="AX67" ca="1">SUMPRODUCT((LDC!$A$2:$A$2001)*(LDC!$B$2:$B$2001))*IF(AX13="",0,AX13)*Main!$B$10</f>
        <v>0</v>
      </c>
      <c r="AY67" s="10" cm="1">
        <f t="array" aca="1" ref="AY67" ca="1">SUMPRODUCT((LDC!$A$2:$A$2001)*(LDC!$B$2:$B$2001))*IF(AY13="",0,AY13)*Main!$B$10</f>
        <v>0</v>
      </c>
      <c r="AZ67" s="10" cm="1">
        <f t="array" aca="1" ref="AZ67" ca="1">SUMPRODUCT((LDC!$A$2:$A$2001)*(LDC!$B$2:$B$2001))*IF(AZ13="",0,AZ13)*Main!$B$10</f>
        <v>0</v>
      </c>
      <c r="BA67" s="10" cm="1">
        <f t="array" aca="1" ref="BA67" ca="1">SUMPRODUCT((LDC!$A$2:$A$2001)*(LDC!$B$2:$B$2001))*IF(BA13="",0,BA13)*Main!$B$10</f>
        <v>0</v>
      </c>
      <c r="BB67" s="10" cm="1">
        <f t="array" aca="1" ref="BB67" ca="1">SUMPRODUCT((LDC!$A$2:$A$2001)*(LDC!$B$2:$B$2001))*IF(BB13="",0,BB13)*Main!$B$10</f>
        <v>0</v>
      </c>
      <c r="BC67" s="10" cm="1">
        <f t="array" aca="1" ref="BC67" ca="1">SUMPRODUCT((LDC!$A$2:$A$2001)*(LDC!$B$2:$B$2001))*IF(BC13="",0,BC13)*Main!$B$10</f>
        <v>0</v>
      </c>
      <c r="BD67" s="10" cm="1">
        <f t="array" aca="1" ref="BD67" ca="1">SUMPRODUCT((LDC!$A$2:$A$2001)*(LDC!$B$2:$B$2001))*IF(BD13="",0,BD13)*Main!$B$10</f>
        <v>0</v>
      </c>
      <c r="BE67" s="10" cm="1">
        <f t="array" aca="1" ref="BE67" ca="1">SUMPRODUCT((LDC!$A$2:$A$2001)*(LDC!$B$2:$B$2001))*IF(BE13="",0,BE13)*Main!$B$10</f>
        <v>0</v>
      </c>
      <c r="BF67" s="10" cm="1">
        <f t="array" aca="1" ref="BF67" ca="1">SUMPRODUCT((LDC!$A$2:$A$2001)*(LDC!$B$2:$B$2001))*IF(BF13="",0,BF13)*Main!$B$10</f>
        <v>0</v>
      </c>
      <c r="BG67" s="10" cm="1">
        <f t="array" aca="1" ref="BG67" ca="1">SUMPRODUCT((LDC!$A$2:$A$2001)*(LDC!$B$2:$B$2001))*IF(BG13="",0,BG13)*Main!$B$10</f>
        <v>0</v>
      </c>
      <c r="BH67" s="10" cm="1">
        <f t="array" aca="1" ref="BH67" ca="1">SUMPRODUCT((LDC!$A$2:$A$2001)*(LDC!$B$2:$B$2001))*IF(BH13="",0,BH13)*Main!$B$10</f>
        <v>0</v>
      </c>
      <c r="BI67" s="10" cm="1">
        <f t="array" aca="1" ref="BI67" ca="1">SUMPRODUCT((LDC!$A$2:$A$2001)*(LDC!$B$2:$B$2001))*IF(BI13="",0,BI13)*Main!$B$10</f>
        <v>0</v>
      </c>
      <c r="BJ67" s="10" cm="1">
        <f t="array" aca="1" ref="BJ67" ca="1">SUMPRODUCT((LDC!$A$2:$A$2001)*(LDC!$B$2:$B$2001))*IF(BJ13="",0,BJ13)*Main!$B$10</f>
        <v>0</v>
      </c>
      <c r="BK67" s="10" cm="1">
        <f t="array" aca="1" ref="BK67" ca="1">SUMPRODUCT((LDC!$A$2:$A$2001)*(LDC!$B$2:$B$2001))*IF(BK13="",0,BK13)*Main!$B$10</f>
        <v>0</v>
      </c>
      <c r="BL67" s="10" cm="1">
        <f t="array" aca="1" ref="BL67" ca="1">SUMPRODUCT((LDC!$A$2:$A$2001)*(LDC!$B$2:$B$2001))*IF(BL13="",0,BL13)*Main!$B$10</f>
        <v>0</v>
      </c>
      <c r="BM67" s="10" cm="1">
        <f t="array" aca="1" ref="BM67" ca="1">SUMPRODUCT((LDC!$A$2:$A$2001)*(LDC!$B$2:$B$2001))*IF(BM13="",0,BM13)*Main!$B$10</f>
        <v>0</v>
      </c>
      <c r="BN67" s="10" cm="1">
        <f t="array" aca="1" ref="BN67" ca="1">SUMPRODUCT((LDC!$A$2:$A$2001)*(LDC!$B$2:$B$2001))*IF(BN13="",0,BN13)*Main!$B$10</f>
        <v>0</v>
      </c>
      <c r="BO67" s="10" cm="1">
        <f t="array" aca="1" ref="BO67" ca="1">SUMPRODUCT((LDC!$A$2:$A$2001)*(LDC!$B$2:$B$2001))*IF(BO13="",0,BO13)*Main!$B$10</f>
        <v>0</v>
      </c>
      <c r="BP67" s="10" cm="1">
        <f t="array" aca="1" ref="BP67" ca="1">SUMPRODUCT((LDC!$A$2:$A$2001)*(LDC!$B$2:$B$2001))*IF(BP13="",0,BP13)*Main!$B$10</f>
        <v>0</v>
      </c>
      <c r="BQ67" s="10" cm="1">
        <f t="array" aca="1" ref="BQ67" ca="1">SUMPRODUCT((LDC!$A$2:$A$2001)*(LDC!$B$2:$B$2001))*IF(BQ13="",0,BQ13)*Main!$B$10</f>
        <v>0</v>
      </c>
    </row>
    <row r="68" spans="2:69" x14ac:dyDescent="0.2">
      <c r="B68" s="89">
        <v>10</v>
      </c>
      <c r="C68" s="89"/>
      <c r="D68" s="89"/>
      <c r="E68" s="10" cm="1">
        <f t="array" aca="1" ref="E68" ca="1">SUMPRODUCT((LDC!$A$2:$A$2001)*(LDC!$B$2:$B$2001))*IF(E14="",0,E14)*Main!$B$9</f>
        <v>0</v>
      </c>
      <c r="F68" s="10" cm="1">
        <f t="array" aca="1" ref="F68" ca="1">SUMPRODUCT((LDC!$A$2:$A$2001)*(LDC!$B$2:$B$2001))*IF(F14="",0,F14)*Main!$B$9</f>
        <v>0</v>
      </c>
      <c r="G68" s="10" cm="1">
        <f t="array" aca="1" ref="G68" ca="1">SUMPRODUCT((LDC!$A$2:$A$2001)*(LDC!$B$2:$B$2001))*IF(G14="",0,G14)*Main!$B$9</f>
        <v>0</v>
      </c>
      <c r="H68" s="10" cm="1">
        <f t="array" aca="1" ref="H68" ca="1">SUMPRODUCT((LDC!$A$2:$A$2001)*(LDC!$B$2:$B$2001))*IF(H14="",0,H14)*Main!$B$9</f>
        <v>0</v>
      </c>
      <c r="I68" s="10" cm="1">
        <f t="array" aca="1" ref="I68" ca="1">SUMPRODUCT((LDC!$A$2:$A$2001)*(LDC!$B$2:$B$2001))*IF(I14="",0,I14)*Main!$B$9</f>
        <v>0</v>
      </c>
      <c r="J68" s="10" cm="1">
        <f t="array" aca="1" ref="J68" ca="1">SUMPRODUCT((LDC!$A$2:$A$2001)*(LDC!$B$2:$B$2001))*IF(J14="",0,J14)*Main!$B$9</f>
        <v>0</v>
      </c>
      <c r="K68" s="10" cm="1">
        <f t="array" aca="1" ref="K68" ca="1">SUMPRODUCT((LDC!$A$2:$A$2001)*(LDC!$B$2:$B$2001))*IF(K14="",0,K14)*Main!$B$9</f>
        <v>0</v>
      </c>
      <c r="L68" s="10" cm="1">
        <f t="array" aca="1" ref="L68" ca="1">SUMPRODUCT((LDC!$A$2:$A$2001)*(LDC!$B$2:$B$2001))*IF(L14="",0,L14)*Main!$B$9</f>
        <v>0</v>
      </c>
      <c r="M68" s="10" cm="1">
        <f t="array" aca="1" ref="M68" ca="1">SUMPRODUCT((LDC!$A$2:$A$2001)*(LDC!$B$2:$B$2001))*IF(M14="",0,M14)*Main!$B$9</f>
        <v>0</v>
      </c>
      <c r="N68" s="10" cm="1">
        <f t="array" aca="1" ref="N68" ca="1">SUMPRODUCT((LDC!$A$2:$A$2001)*(LDC!$B$2:$B$2001))*IF(N14="",0,N14)*Main!$B$9</f>
        <v>0</v>
      </c>
      <c r="O68" s="10" cm="1">
        <f t="array" aca="1" ref="O68" ca="1">SUMPRODUCT((LDC!$A$2:$A$2001)*(LDC!$B$2:$B$2001))*IF(O14="",0,O14)*Main!$B$9</f>
        <v>0</v>
      </c>
      <c r="P68" s="10" cm="1">
        <f t="array" aca="1" ref="P68" ca="1">SUMPRODUCT((LDC!$A$2:$A$2001)*(LDC!$B$2:$B$2001))*IF(P14="",0,P14)*Main!$B$9</f>
        <v>0</v>
      </c>
      <c r="Q68" s="10" cm="1">
        <f t="array" aca="1" ref="Q68" ca="1">SUMPRODUCT((LDC!$A$2:$A$2001)*(LDC!$B$2:$B$2001))*IF(Q14="",0,Q14)*Main!$B$9</f>
        <v>0</v>
      </c>
      <c r="R68" s="10" cm="1">
        <f t="array" aca="1" ref="R68" ca="1">SUMPRODUCT((LDC!$A$2:$A$2001)*(LDC!$B$2:$B$2001))*IF(R14="",0,R14)*Main!$B$9</f>
        <v>0</v>
      </c>
      <c r="S68" s="10" cm="1">
        <f t="array" aca="1" ref="S68" ca="1">SUMPRODUCT((LDC!$A$2:$A$2001)*(LDC!$B$2:$B$2001))*IF(S14="",0,S14)*Main!$B$9</f>
        <v>0</v>
      </c>
      <c r="T68" s="10" cm="1">
        <f t="array" aca="1" ref="T68" ca="1">SUMPRODUCT((LDC!$A$2:$A$2001)*(LDC!$B$2:$B$2001))*IF(T14="",0,T14)*Main!$B$9</f>
        <v>0</v>
      </c>
      <c r="U68" s="10" cm="1">
        <f t="array" aca="1" ref="U68" ca="1">SUMPRODUCT((LDC!$A$2:$A$2001)*(LDC!$B$2:$B$2001))*IF(U14="",0,U14)*Main!$B$9</f>
        <v>0</v>
      </c>
      <c r="V68" s="10" cm="1">
        <f t="array" aca="1" ref="V68" ca="1">SUMPRODUCT((LDC!$A$2:$A$2001)*(LDC!$B$2:$B$2001))*IF(V14="",0,V14)*Main!$B$9</f>
        <v>0</v>
      </c>
      <c r="W68" s="10" cm="1">
        <f t="array" aca="1" ref="W68" ca="1">SUMPRODUCT((LDC!$A$2:$A$2001)*(LDC!$B$2:$B$2001))*IF(W14="",0,W14)*Main!$B$9</f>
        <v>0</v>
      </c>
      <c r="X68" s="10" cm="1">
        <f t="array" aca="1" ref="X68" ca="1">SUMPRODUCT((LDC!$A$2:$A$2001)*(LDC!$B$2:$B$2001))*IF(X14="",0,X14)*Main!$B$9</f>
        <v>0</v>
      </c>
      <c r="Y68" s="10" cm="1">
        <f t="array" aca="1" ref="Y68" ca="1">SUMPRODUCT((LDC!$A$2:$A$2001)*(LDC!$B$2:$B$2001))*IF(Y14="",0,Y14)*Main!$B$9</f>
        <v>0</v>
      </c>
      <c r="Z68" s="10" cm="1">
        <f t="array" aca="1" ref="Z68" ca="1">SUMPRODUCT((LDC!$A$2:$A$2001)*(LDC!$B$2:$B$2001))*IF(Z14="",0,Z14)*Main!$B$9</f>
        <v>0</v>
      </c>
      <c r="AA68" s="10" cm="1">
        <f t="array" aca="1" ref="AA68" ca="1">SUMPRODUCT((LDC!$A$2:$A$2001)*(LDC!$B$2:$B$2001))*IF(AA14="",0,AA14)*Main!$B$9</f>
        <v>0</v>
      </c>
      <c r="AB68" s="10" cm="1">
        <f t="array" aca="1" ref="AB68" ca="1">SUMPRODUCT((LDC!$A$2:$A$2001)*(LDC!$B$2:$B$2001))*IF(AB14="",0,AB14)*Main!$B$9</f>
        <v>0</v>
      </c>
      <c r="AC68" s="10" cm="1">
        <f t="array" aca="1" ref="AC68" ca="1">SUMPRODUCT((LDC!$A$2:$A$2001)*(LDC!$B$2:$B$2001))*IF(AC14="",0,AC14)*Main!$B$9</f>
        <v>0</v>
      </c>
      <c r="AD68" s="10" cm="1">
        <f t="array" aca="1" ref="AD68" ca="1">SUMPRODUCT((LDC!$A$2:$A$2001)*(LDC!$B$2:$B$2001))*IF(AD14="",0,AD14)*Main!$B$9</f>
        <v>0</v>
      </c>
      <c r="AE68" s="10" cm="1">
        <f t="array" aca="1" ref="AE68" ca="1">SUMPRODUCT((LDC!$A$2:$A$2001)*(LDC!$B$2:$B$2001))*IF(AE14="",0,AE14)*Main!$B$9</f>
        <v>0</v>
      </c>
      <c r="AF68" s="10" cm="1">
        <f t="array" aca="1" ref="AF68" ca="1">SUMPRODUCT((LDC!$A$2:$A$2001)*(LDC!$B$2:$B$2001))*IF(AF14="",0,AF14)*Main!$B$9</f>
        <v>0</v>
      </c>
      <c r="AG68" s="10" cm="1">
        <f t="array" aca="1" ref="AG68" ca="1">SUMPRODUCT((LDC!$A$2:$A$2001)*(LDC!$B$2:$B$2001))*IF(AG14="",0,AG14)*Main!$B$9</f>
        <v>0</v>
      </c>
      <c r="AH68" s="10" cm="1">
        <f t="array" aca="1" ref="AH68" ca="1">SUMPRODUCT((LDC!$A$2:$A$2001)*(LDC!$B$2:$B$2001))*IF(AH14="",0,AH14)*Main!$B$9</f>
        <v>0</v>
      </c>
      <c r="AI68" s="10" cm="1">
        <f t="array" aca="1" ref="AI68" ca="1">SUMPRODUCT((LDC!$A$2:$A$2001)*(LDC!$B$2:$B$2001))*IF(AI14="",0,AI14)*Main!$B$9</f>
        <v>0</v>
      </c>
      <c r="AJ68" s="10" cm="1">
        <f t="array" aca="1" ref="AJ68" ca="1">SUMPRODUCT((LDC!$A$2:$A$2001)*(LDC!$B$2:$B$2001))*IF(AJ14="",0,AJ14)*Main!$B$9</f>
        <v>0</v>
      </c>
      <c r="AL68" s="10" cm="1">
        <f t="array" aca="1" ref="AL68" ca="1">SUMPRODUCT((LDC!$A$2:$A$2001)*(LDC!$B$2:$B$2001))*IF(AL14="",0,AL14)*Main!$B$10</f>
        <v>0</v>
      </c>
      <c r="AM68" s="10" cm="1">
        <f t="array" aca="1" ref="AM68" ca="1">SUMPRODUCT((LDC!$A$2:$A$2001)*(LDC!$B$2:$B$2001))*IF(AM14="",0,AM14)*Main!$B$10</f>
        <v>0</v>
      </c>
      <c r="AN68" s="10" cm="1">
        <f t="array" aca="1" ref="AN68" ca="1">SUMPRODUCT((LDC!$A$2:$A$2001)*(LDC!$B$2:$B$2001))*IF(AN14="",0,AN14)*Main!$B$10</f>
        <v>0</v>
      </c>
      <c r="AO68" s="10" cm="1">
        <f t="array" aca="1" ref="AO68" ca="1">SUMPRODUCT((LDC!$A$2:$A$2001)*(LDC!$B$2:$B$2001))*IF(AO14="",0,AO14)*Main!$B$10</f>
        <v>0</v>
      </c>
      <c r="AP68" s="10" cm="1">
        <f t="array" aca="1" ref="AP68" ca="1">SUMPRODUCT((LDC!$A$2:$A$2001)*(LDC!$B$2:$B$2001))*IF(AP14="",0,AP14)*Main!$B$10</f>
        <v>0</v>
      </c>
      <c r="AQ68" s="10" cm="1">
        <f t="array" aca="1" ref="AQ68" ca="1">SUMPRODUCT((LDC!$A$2:$A$2001)*(LDC!$B$2:$B$2001))*IF(AQ14="",0,AQ14)*Main!$B$10</f>
        <v>0</v>
      </c>
      <c r="AR68" s="10" cm="1">
        <f t="array" aca="1" ref="AR68" ca="1">SUMPRODUCT((LDC!$A$2:$A$2001)*(LDC!$B$2:$B$2001))*IF(AR14="",0,AR14)*Main!$B$10</f>
        <v>0</v>
      </c>
      <c r="AS68" s="10" cm="1">
        <f t="array" aca="1" ref="AS68" ca="1">SUMPRODUCT((LDC!$A$2:$A$2001)*(LDC!$B$2:$B$2001))*IF(AS14="",0,AS14)*Main!$B$10</f>
        <v>0</v>
      </c>
      <c r="AT68" s="10" cm="1">
        <f t="array" aca="1" ref="AT68" ca="1">SUMPRODUCT((LDC!$A$2:$A$2001)*(LDC!$B$2:$B$2001))*IF(AT14="",0,AT14)*Main!$B$10</f>
        <v>0</v>
      </c>
      <c r="AU68" s="10" cm="1">
        <f t="array" aca="1" ref="AU68" ca="1">SUMPRODUCT((LDC!$A$2:$A$2001)*(LDC!$B$2:$B$2001))*IF(AU14="",0,AU14)*Main!$B$10</f>
        <v>0</v>
      </c>
      <c r="AV68" s="10" cm="1">
        <f t="array" aca="1" ref="AV68" ca="1">SUMPRODUCT((LDC!$A$2:$A$2001)*(LDC!$B$2:$B$2001))*IF(AV14="",0,AV14)*Main!$B$10</f>
        <v>0</v>
      </c>
      <c r="AW68" s="10" cm="1">
        <f t="array" aca="1" ref="AW68" ca="1">SUMPRODUCT((LDC!$A$2:$A$2001)*(LDC!$B$2:$B$2001))*IF(AW14="",0,AW14)*Main!$B$10</f>
        <v>0</v>
      </c>
      <c r="AX68" s="10" cm="1">
        <f t="array" aca="1" ref="AX68" ca="1">SUMPRODUCT((LDC!$A$2:$A$2001)*(LDC!$B$2:$B$2001))*IF(AX14="",0,AX14)*Main!$B$10</f>
        <v>0</v>
      </c>
      <c r="AY68" s="10" cm="1">
        <f t="array" aca="1" ref="AY68" ca="1">SUMPRODUCT((LDC!$A$2:$A$2001)*(LDC!$B$2:$B$2001))*IF(AY14="",0,AY14)*Main!$B$10</f>
        <v>0</v>
      </c>
      <c r="AZ68" s="10" cm="1">
        <f t="array" aca="1" ref="AZ68" ca="1">SUMPRODUCT((LDC!$A$2:$A$2001)*(LDC!$B$2:$B$2001))*IF(AZ14="",0,AZ14)*Main!$B$10</f>
        <v>0</v>
      </c>
      <c r="BA68" s="10" cm="1">
        <f t="array" aca="1" ref="BA68" ca="1">SUMPRODUCT((LDC!$A$2:$A$2001)*(LDC!$B$2:$B$2001))*IF(BA14="",0,BA14)*Main!$B$10</f>
        <v>0</v>
      </c>
      <c r="BB68" s="10" cm="1">
        <f t="array" aca="1" ref="BB68" ca="1">SUMPRODUCT((LDC!$A$2:$A$2001)*(LDC!$B$2:$B$2001))*IF(BB14="",0,BB14)*Main!$B$10</f>
        <v>0</v>
      </c>
      <c r="BC68" s="10" cm="1">
        <f t="array" aca="1" ref="BC68" ca="1">SUMPRODUCT((LDC!$A$2:$A$2001)*(LDC!$B$2:$B$2001))*IF(BC14="",0,BC14)*Main!$B$10</f>
        <v>0</v>
      </c>
      <c r="BD68" s="10" cm="1">
        <f t="array" aca="1" ref="BD68" ca="1">SUMPRODUCT((LDC!$A$2:$A$2001)*(LDC!$B$2:$B$2001))*IF(BD14="",0,BD14)*Main!$B$10</f>
        <v>0</v>
      </c>
      <c r="BE68" s="10" cm="1">
        <f t="array" aca="1" ref="BE68" ca="1">SUMPRODUCT((LDC!$A$2:$A$2001)*(LDC!$B$2:$B$2001))*IF(BE14="",0,BE14)*Main!$B$10</f>
        <v>0</v>
      </c>
      <c r="BF68" s="10" cm="1">
        <f t="array" aca="1" ref="BF68" ca="1">SUMPRODUCT((LDC!$A$2:$A$2001)*(LDC!$B$2:$B$2001))*IF(BF14="",0,BF14)*Main!$B$10</f>
        <v>0</v>
      </c>
      <c r="BG68" s="10" cm="1">
        <f t="array" aca="1" ref="BG68" ca="1">SUMPRODUCT((LDC!$A$2:$A$2001)*(LDC!$B$2:$B$2001))*IF(BG14="",0,BG14)*Main!$B$10</f>
        <v>0</v>
      </c>
      <c r="BH68" s="10" cm="1">
        <f t="array" aca="1" ref="BH68" ca="1">SUMPRODUCT((LDC!$A$2:$A$2001)*(LDC!$B$2:$B$2001))*IF(BH14="",0,BH14)*Main!$B$10</f>
        <v>0</v>
      </c>
      <c r="BI68" s="10" cm="1">
        <f t="array" aca="1" ref="BI68" ca="1">SUMPRODUCT((LDC!$A$2:$A$2001)*(LDC!$B$2:$B$2001))*IF(BI14="",0,BI14)*Main!$B$10</f>
        <v>0</v>
      </c>
      <c r="BJ68" s="10" cm="1">
        <f t="array" aca="1" ref="BJ68" ca="1">SUMPRODUCT((LDC!$A$2:$A$2001)*(LDC!$B$2:$B$2001))*IF(BJ14="",0,BJ14)*Main!$B$10</f>
        <v>0</v>
      </c>
      <c r="BK68" s="10" cm="1">
        <f t="array" aca="1" ref="BK68" ca="1">SUMPRODUCT((LDC!$A$2:$A$2001)*(LDC!$B$2:$B$2001))*IF(BK14="",0,BK14)*Main!$B$10</f>
        <v>0</v>
      </c>
      <c r="BL68" s="10" cm="1">
        <f t="array" aca="1" ref="BL68" ca="1">SUMPRODUCT((LDC!$A$2:$A$2001)*(LDC!$B$2:$B$2001))*IF(BL14="",0,BL14)*Main!$B$10</f>
        <v>0</v>
      </c>
      <c r="BM68" s="10" cm="1">
        <f t="array" aca="1" ref="BM68" ca="1">SUMPRODUCT((LDC!$A$2:$A$2001)*(LDC!$B$2:$B$2001))*IF(BM14="",0,BM14)*Main!$B$10</f>
        <v>0</v>
      </c>
      <c r="BN68" s="10" cm="1">
        <f t="array" aca="1" ref="BN68" ca="1">SUMPRODUCT((LDC!$A$2:$A$2001)*(LDC!$B$2:$B$2001))*IF(BN14="",0,BN14)*Main!$B$10</f>
        <v>0</v>
      </c>
      <c r="BO68" s="10" cm="1">
        <f t="array" aca="1" ref="BO68" ca="1">SUMPRODUCT((LDC!$A$2:$A$2001)*(LDC!$B$2:$B$2001))*IF(BO14="",0,BO14)*Main!$B$10</f>
        <v>0</v>
      </c>
      <c r="BP68" s="10" cm="1">
        <f t="array" aca="1" ref="BP68" ca="1">SUMPRODUCT((LDC!$A$2:$A$2001)*(LDC!$B$2:$B$2001))*IF(BP14="",0,BP14)*Main!$B$10</f>
        <v>0</v>
      </c>
      <c r="BQ68" s="10" cm="1">
        <f t="array" aca="1" ref="BQ68" ca="1">SUMPRODUCT((LDC!$A$2:$A$2001)*(LDC!$B$2:$B$2001))*IF(BQ14="",0,BQ14)*Main!$B$10</f>
        <v>0</v>
      </c>
    </row>
    <row r="69" spans="2:69" x14ac:dyDescent="0.2">
      <c r="B69" s="89">
        <v>11</v>
      </c>
      <c r="C69" s="89"/>
      <c r="D69" s="89"/>
      <c r="E69" s="10" cm="1">
        <f t="array" aca="1" ref="E69" ca="1">SUMPRODUCT((LDC!$A$2:$A$2001)*(LDC!$B$2:$B$2001))*IF(E15="",0,E15)*Main!$B$9</f>
        <v>0</v>
      </c>
      <c r="F69" s="10" cm="1">
        <f t="array" aca="1" ref="F69" ca="1">SUMPRODUCT((LDC!$A$2:$A$2001)*(LDC!$B$2:$B$2001))*IF(F15="",0,F15)*Main!$B$9</f>
        <v>0</v>
      </c>
      <c r="G69" s="10" cm="1">
        <f t="array" aca="1" ref="G69" ca="1">SUMPRODUCT((LDC!$A$2:$A$2001)*(LDC!$B$2:$B$2001))*IF(G15="",0,G15)*Main!$B$9</f>
        <v>0</v>
      </c>
      <c r="H69" s="10" cm="1">
        <f t="array" aca="1" ref="H69" ca="1">SUMPRODUCT((LDC!$A$2:$A$2001)*(LDC!$B$2:$B$2001))*IF(H15="",0,H15)*Main!$B$9</f>
        <v>0</v>
      </c>
      <c r="I69" s="10" cm="1">
        <f t="array" aca="1" ref="I69" ca="1">SUMPRODUCT((LDC!$A$2:$A$2001)*(LDC!$B$2:$B$2001))*IF(I15="",0,I15)*Main!$B$9</f>
        <v>0</v>
      </c>
      <c r="J69" s="10" cm="1">
        <f t="array" aca="1" ref="J69" ca="1">SUMPRODUCT((LDC!$A$2:$A$2001)*(LDC!$B$2:$B$2001))*IF(J15="",0,J15)*Main!$B$9</f>
        <v>0</v>
      </c>
      <c r="K69" s="10" cm="1">
        <f t="array" aca="1" ref="K69" ca="1">SUMPRODUCT((LDC!$A$2:$A$2001)*(LDC!$B$2:$B$2001))*IF(K15="",0,K15)*Main!$B$9</f>
        <v>0</v>
      </c>
      <c r="L69" s="10" cm="1">
        <f t="array" aca="1" ref="L69" ca="1">SUMPRODUCT((LDC!$A$2:$A$2001)*(LDC!$B$2:$B$2001))*IF(L15="",0,L15)*Main!$B$9</f>
        <v>0</v>
      </c>
      <c r="M69" s="10" cm="1">
        <f t="array" aca="1" ref="M69" ca="1">SUMPRODUCT((LDC!$A$2:$A$2001)*(LDC!$B$2:$B$2001))*IF(M15="",0,M15)*Main!$B$9</f>
        <v>0</v>
      </c>
      <c r="N69" s="10" cm="1">
        <f t="array" aca="1" ref="N69" ca="1">SUMPRODUCT((LDC!$A$2:$A$2001)*(LDC!$B$2:$B$2001))*IF(N15="",0,N15)*Main!$B$9</f>
        <v>0</v>
      </c>
      <c r="O69" s="10" cm="1">
        <f t="array" aca="1" ref="O69" ca="1">SUMPRODUCT((LDC!$A$2:$A$2001)*(LDC!$B$2:$B$2001))*IF(O15="",0,O15)*Main!$B$9</f>
        <v>0</v>
      </c>
      <c r="P69" s="10" cm="1">
        <f t="array" aca="1" ref="P69" ca="1">SUMPRODUCT((LDC!$A$2:$A$2001)*(LDC!$B$2:$B$2001))*IF(P15="",0,P15)*Main!$B$9</f>
        <v>0</v>
      </c>
      <c r="Q69" s="10" cm="1">
        <f t="array" aca="1" ref="Q69" ca="1">SUMPRODUCT((LDC!$A$2:$A$2001)*(LDC!$B$2:$B$2001))*IF(Q15="",0,Q15)*Main!$B$9</f>
        <v>0</v>
      </c>
      <c r="R69" s="10" cm="1">
        <f t="array" aca="1" ref="R69" ca="1">SUMPRODUCT((LDC!$A$2:$A$2001)*(LDC!$B$2:$B$2001))*IF(R15="",0,R15)*Main!$B$9</f>
        <v>0</v>
      </c>
      <c r="S69" s="10" cm="1">
        <f t="array" aca="1" ref="S69" ca="1">SUMPRODUCT((LDC!$A$2:$A$2001)*(LDC!$B$2:$B$2001))*IF(S15="",0,S15)*Main!$B$9</f>
        <v>0</v>
      </c>
      <c r="T69" s="10" cm="1">
        <f t="array" aca="1" ref="T69" ca="1">SUMPRODUCT((LDC!$A$2:$A$2001)*(LDC!$B$2:$B$2001))*IF(T15="",0,T15)*Main!$B$9</f>
        <v>0</v>
      </c>
      <c r="U69" s="10" cm="1">
        <f t="array" aca="1" ref="U69" ca="1">SUMPRODUCT((LDC!$A$2:$A$2001)*(LDC!$B$2:$B$2001))*IF(U15="",0,U15)*Main!$B$9</f>
        <v>0</v>
      </c>
      <c r="V69" s="10" cm="1">
        <f t="array" aca="1" ref="V69" ca="1">SUMPRODUCT((LDC!$A$2:$A$2001)*(LDC!$B$2:$B$2001))*IF(V15="",0,V15)*Main!$B$9</f>
        <v>0</v>
      </c>
      <c r="W69" s="10" cm="1">
        <f t="array" aca="1" ref="W69" ca="1">SUMPRODUCT((LDC!$A$2:$A$2001)*(LDC!$B$2:$B$2001))*IF(W15="",0,W15)*Main!$B$9</f>
        <v>0</v>
      </c>
      <c r="X69" s="10" cm="1">
        <f t="array" aca="1" ref="X69" ca="1">SUMPRODUCT((LDC!$A$2:$A$2001)*(LDC!$B$2:$B$2001))*IF(X15="",0,X15)*Main!$B$9</f>
        <v>0</v>
      </c>
      <c r="Y69" s="10" cm="1">
        <f t="array" aca="1" ref="Y69" ca="1">SUMPRODUCT((LDC!$A$2:$A$2001)*(LDC!$B$2:$B$2001))*IF(Y15="",0,Y15)*Main!$B$9</f>
        <v>0</v>
      </c>
      <c r="Z69" s="10" cm="1">
        <f t="array" aca="1" ref="Z69" ca="1">SUMPRODUCT((LDC!$A$2:$A$2001)*(LDC!$B$2:$B$2001))*IF(Z15="",0,Z15)*Main!$B$9</f>
        <v>0</v>
      </c>
      <c r="AA69" s="10" cm="1">
        <f t="array" aca="1" ref="AA69" ca="1">SUMPRODUCT((LDC!$A$2:$A$2001)*(LDC!$B$2:$B$2001))*IF(AA15="",0,AA15)*Main!$B$9</f>
        <v>0</v>
      </c>
      <c r="AB69" s="10" cm="1">
        <f t="array" aca="1" ref="AB69" ca="1">SUMPRODUCT((LDC!$A$2:$A$2001)*(LDC!$B$2:$B$2001))*IF(AB15="",0,AB15)*Main!$B$9</f>
        <v>0</v>
      </c>
      <c r="AC69" s="10" cm="1">
        <f t="array" aca="1" ref="AC69" ca="1">SUMPRODUCT((LDC!$A$2:$A$2001)*(LDC!$B$2:$B$2001))*IF(AC15="",0,AC15)*Main!$B$9</f>
        <v>0</v>
      </c>
      <c r="AD69" s="10" cm="1">
        <f t="array" aca="1" ref="AD69" ca="1">SUMPRODUCT((LDC!$A$2:$A$2001)*(LDC!$B$2:$B$2001))*IF(AD15="",0,AD15)*Main!$B$9</f>
        <v>0</v>
      </c>
      <c r="AE69" s="10" cm="1">
        <f t="array" aca="1" ref="AE69" ca="1">SUMPRODUCT((LDC!$A$2:$A$2001)*(LDC!$B$2:$B$2001))*IF(AE15="",0,AE15)*Main!$B$9</f>
        <v>0</v>
      </c>
      <c r="AF69" s="10" cm="1">
        <f t="array" aca="1" ref="AF69" ca="1">SUMPRODUCT((LDC!$A$2:$A$2001)*(LDC!$B$2:$B$2001))*IF(AF15="",0,AF15)*Main!$B$9</f>
        <v>0</v>
      </c>
      <c r="AG69" s="10" cm="1">
        <f t="array" aca="1" ref="AG69" ca="1">SUMPRODUCT((LDC!$A$2:$A$2001)*(LDC!$B$2:$B$2001))*IF(AG15="",0,AG15)*Main!$B$9</f>
        <v>0</v>
      </c>
      <c r="AH69" s="10" cm="1">
        <f t="array" aca="1" ref="AH69" ca="1">SUMPRODUCT((LDC!$A$2:$A$2001)*(LDC!$B$2:$B$2001))*IF(AH15="",0,AH15)*Main!$B$9</f>
        <v>0</v>
      </c>
      <c r="AI69" s="10" cm="1">
        <f t="array" aca="1" ref="AI69" ca="1">SUMPRODUCT((LDC!$A$2:$A$2001)*(LDC!$B$2:$B$2001))*IF(AI15="",0,AI15)*Main!$B$9</f>
        <v>0</v>
      </c>
      <c r="AJ69" s="10" cm="1">
        <f t="array" aca="1" ref="AJ69" ca="1">SUMPRODUCT((LDC!$A$2:$A$2001)*(LDC!$B$2:$B$2001))*IF(AJ15="",0,AJ15)*Main!$B$9</f>
        <v>0</v>
      </c>
      <c r="AL69" s="10" cm="1">
        <f t="array" aca="1" ref="AL69" ca="1">SUMPRODUCT((LDC!$A$2:$A$2001)*(LDC!$B$2:$B$2001))*IF(AL15="",0,AL15)*Main!$B$10</f>
        <v>0</v>
      </c>
      <c r="AM69" s="10" cm="1">
        <f t="array" aca="1" ref="AM69" ca="1">SUMPRODUCT((LDC!$A$2:$A$2001)*(LDC!$B$2:$B$2001))*IF(AM15="",0,AM15)*Main!$B$10</f>
        <v>0</v>
      </c>
      <c r="AN69" s="10" cm="1">
        <f t="array" aca="1" ref="AN69" ca="1">SUMPRODUCT((LDC!$A$2:$A$2001)*(LDC!$B$2:$B$2001))*IF(AN15="",0,AN15)*Main!$B$10</f>
        <v>0</v>
      </c>
      <c r="AO69" s="10" cm="1">
        <f t="array" aca="1" ref="AO69" ca="1">SUMPRODUCT((LDC!$A$2:$A$2001)*(LDC!$B$2:$B$2001))*IF(AO15="",0,AO15)*Main!$B$10</f>
        <v>0</v>
      </c>
      <c r="AP69" s="10" cm="1">
        <f t="array" aca="1" ref="AP69" ca="1">SUMPRODUCT((LDC!$A$2:$A$2001)*(LDC!$B$2:$B$2001))*IF(AP15="",0,AP15)*Main!$B$10</f>
        <v>0</v>
      </c>
      <c r="AQ69" s="10" cm="1">
        <f t="array" aca="1" ref="AQ69" ca="1">SUMPRODUCT((LDC!$A$2:$A$2001)*(LDC!$B$2:$B$2001))*IF(AQ15="",0,AQ15)*Main!$B$10</f>
        <v>0</v>
      </c>
      <c r="AR69" s="10" cm="1">
        <f t="array" aca="1" ref="AR69" ca="1">SUMPRODUCT((LDC!$A$2:$A$2001)*(LDC!$B$2:$B$2001))*IF(AR15="",0,AR15)*Main!$B$10</f>
        <v>0</v>
      </c>
      <c r="AS69" s="10" cm="1">
        <f t="array" aca="1" ref="AS69" ca="1">SUMPRODUCT((LDC!$A$2:$A$2001)*(LDC!$B$2:$B$2001))*IF(AS15="",0,AS15)*Main!$B$10</f>
        <v>0</v>
      </c>
      <c r="AT69" s="10" cm="1">
        <f t="array" aca="1" ref="AT69" ca="1">SUMPRODUCT((LDC!$A$2:$A$2001)*(LDC!$B$2:$B$2001))*IF(AT15="",0,AT15)*Main!$B$10</f>
        <v>0</v>
      </c>
      <c r="AU69" s="10" cm="1">
        <f t="array" aca="1" ref="AU69" ca="1">SUMPRODUCT((LDC!$A$2:$A$2001)*(LDC!$B$2:$B$2001))*IF(AU15="",0,AU15)*Main!$B$10</f>
        <v>0</v>
      </c>
      <c r="AV69" s="10" cm="1">
        <f t="array" aca="1" ref="AV69" ca="1">SUMPRODUCT((LDC!$A$2:$A$2001)*(LDC!$B$2:$B$2001))*IF(AV15="",0,AV15)*Main!$B$10</f>
        <v>0</v>
      </c>
      <c r="AW69" s="10" cm="1">
        <f t="array" aca="1" ref="AW69" ca="1">SUMPRODUCT((LDC!$A$2:$A$2001)*(LDC!$B$2:$B$2001))*IF(AW15="",0,AW15)*Main!$B$10</f>
        <v>0</v>
      </c>
      <c r="AX69" s="10" cm="1">
        <f t="array" aca="1" ref="AX69" ca="1">SUMPRODUCT((LDC!$A$2:$A$2001)*(LDC!$B$2:$B$2001))*IF(AX15="",0,AX15)*Main!$B$10</f>
        <v>0</v>
      </c>
      <c r="AY69" s="10" cm="1">
        <f t="array" aca="1" ref="AY69" ca="1">SUMPRODUCT((LDC!$A$2:$A$2001)*(LDC!$B$2:$B$2001))*IF(AY15="",0,AY15)*Main!$B$10</f>
        <v>0</v>
      </c>
      <c r="AZ69" s="10" cm="1">
        <f t="array" aca="1" ref="AZ69" ca="1">SUMPRODUCT((LDC!$A$2:$A$2001)*(LDC!$B$2:$B$2001))*IF(AZ15="",0,AZ15)*Main!$B$10</f>
        <v>0</v>
      </c>
      <c r="BA69" s="10" cm="1">
        <f t="array" aca="1" ref="BA69" ca="1">SUMPRODUCT((LDC!$A$2:$A$2001)*(LDC!$B$2:$B$2001))*IF(BA15="",0,BA15)*Main!$B$10</f>
        <v>0</v>
      </c>
      <c r="BB69" s="10" cm="1">
        <f t="array" aca="1" ref="BB69" ca="1">SUMPRODUCT((LDC!$A$2:$A$2001)*(LDC!$B$2:$B$2001))*IF(BB15="",0,BB15)*Main!$B$10</f>
        <v>0</v>
      </c>
      <c r="BC69" s="10" cm="1">
        <f t="array" aca="1" ref="BC69" ca="1">SUMPRODUCT((LDC!$A$2:$A$2001)*(LDC!$B$2:$B$2001))*IF(BC15="",0,BC15)*Main!$B$10</f>
        <v>0</v>
      </c>
      <c r="BD69" s="10" cm="1">
        <f t="array" aca="1" ref="BD69" ca="1">SUMPRODUCT((LDC!$A$2:$A$2001)*(LDC!$B$2:$B$2001))*IF(BD15="",0,BD15)*Main!$B$10</f>
        <v>0</v>
      </c>
      <c r="BE69" s="10" cm="1">
        <f t="array" aca="1" ref="BE69" ca="1">SUMPRODUCT((LDC!$A$2:$A$2001)*(LDC!$B$2:$B$2001))*IF(BE15="",0,BE15)*Main!$B$10</f>
        <v>0</v>
      </c>
      <c r="BF69" s="10" cm="1">
        <f t="array" aca="1" ref="BF69" ca="1">SUMPRODUCT((LDC!$A$2:$A$2001)*(LDC!$B$2:$B$2001))*IF(BF15="",0,BF15)*Main!$B$10</f>
        <v>0</v>
      </c>
      <c r="BG69" s="10" cm="1">
        <f t="array" aca="1" ref="BG69" ca="1">SUMPRODUCT((LDC!$A$2:$A$2001)*(LDC!$B$2:$B$2001))*IF(BG15="",0,BG15)*Main!$B$10</f>
        <v>0</v>
      </c>
      <c r="BH69" s="10" cm="1">
        <f t="array" aca="1" ref="BH69" ca="1">SUMPRODUCT((LDC!$A$2:$A$2001)*(LDC!$B$2:$B$2001))*IF(BH15="",0,BH15)*Main!$B$10</f>
        <v>0</v>
      </c>
      <c r="BI69" s="10" cm="1">
        <f t="array" aca="1" ref="BI69" ca="1">SUMPRODUCT((LDC!$A$2:$A$2001)*(LDC!$B$2:$B$2001))*IF(BI15="",0,BI15)*Main!$B$10</f>
        <v>0</v>
      </c>
      <c r="BJ69" s="10" cm="1">
        <f t="array" aca="1" ref="BJ69" ca="1">SUMPRODUCT((LDC!$A$2:$A$2001)*(LDC!$B$2:$B$2001))*IF(BJ15="",0,BJ15)*Main!$B$10</f>
        <v>0</v>
      </c>
      <c r="BK69" s="10" cm="1">
        <f t="array" aca="1" ref="BK69" ca="1">SUMPRODUCT((LDC!$A$2:$A$2001)*(LDC!$B$2:$B$2001))*IF(BK15="",0,BK15)*Main!$B$10</f>
        <v>0</v>
      </c>
      <c r="BL69" s="10" cm="1">
        <f t="array" aca="1" ref="BL69" ca="1">SUMPRODUCT((LDC!$A$2:$A$2001)*(LDC!$B$2:$B$2001))*IF(BL15="",0,BL15)*Main!$B$10</f>
        <v>0</v>
      </c>
      <c r="BM69" s="10" cm="1">
        <f t="array" aca="1" ref="BM69" ca="1">SUMPRODUCT((LDC!$A$2:$A$2001)*(LDC!$B$2:$B$2001))*IF(BM15="",0,BM15)*Main!$B$10</f>
        <v>0</v>
      </c>
      <c r="BN69" s="10" cm="1">
        <f t="array" aca="1" ref="BN69" ca="1">SUMPRODUCT((LDC!$A$2:$A$2001)*(LDC!$B$2:$B$2001))*IF(BN15="",0,BN15)*Main!$B$10</f>
        <v>0</v>
      </c>
      <c r="BO69" s="10" cm="1">
        <f t="array" aca="1" ref="BO69" ca="1">SUMPRODUCT((LDC!$A$2:$A$2001)*(LDC!$B$2:$B$2001))*IF(BO15="",0,BO15)*Main!$B$10</f>
        <v>0</v>
      </c>
      <c r="BP69" s="10" cm="1">
        <f t="array" aca="1" ref="BP69" ca="1">SUMPRODUCT((LDC!$A$2:$A$2001)*(LDC!$B$2:$B$2001))*IF(BP15="",0,BP15)*Main!$B$10</f>
        <v>0</v>
      </c>
      <c r="BQ69" s="10" cm="1">
        <f t="array" aca="1" ref="BQ69" ca="1">SUMPRODUCT((LDC!$A$2:$A$2001)*(LDC!$B$2:$B$2001))*IF(BQ15="",0,BQ15)*Main!$B$10</f>
        <v>0</v>
      </c>
    </row>
    <row r="70" spans="2:69" x14ac:dyDescent="0.2">
      <c r="B70" s="89">
        <v>12</v>
      </c>
      <c r="C70" s="89"/>
      <c r="D70" s="89"/>
      <c r="E70" s="10" cm="1">
        <f t="array" aca="1" ref="E70" ca="1">SUMPRODUCT((LDC!$A$2:$A$2001)*(LDC!$B$2:$B$2001))*IF(E16="",0,E16)*Main!$B$9</f>
        <v>0</v>
      </c>
      <c r="F70" s="10" cm="1">
        <f t="array" aca="1" ref="F70" ca="1">SUMPRODUCT((LDC!$A$2:$A$2001)*(LDC!$B$2:$B$2001))*IF(F16="",0,F16)*Main!$B$9</f>
        <v>0</v>
      </c>
      <c r="G70" s="10" cm="1">
        <f t="array" aca="1" ref="G70" ca="1">SUMPRODUCT((LDC!$A$2:$A$2001)*(LDC!$B$2:$B$2001))*IF(G16="",0,G16)*Main!$B$9</f>
        <v>0</v>
      </c>
      <c r="H70" s="10" cm="1">
        <f t="array" aca="1" ref="H70" ca="1">SUMPRODUCT((LDC!$A$2:$A$2001)*(LDC!$B$2:$B$2001))*IF(H16="",0,H16)*Main!$B$9</f>
        <v>0</v>
      </c>
      <c r="I70" s="10" cm="1">
        <f t="array" aca="1" ref="I70" ca="1">SUMPRODUCT((LDC!$A$2:$A$2001)*(LDC!$B$2:$B$2001))*IF(I16="",0,I16)*Main!$B$9</f>
        <v>0</v>
      </c>
      <c r="J70" s="10" cm="1">
        <f t="array" aca="1" ref="J70" ca="1">SUMPRODUCT((LDC!$A$2:$A$2001)*(LDC!$B$2:$B$2001))*IF(J16="",0,J16)*Main!$B$9</f>
        <v>0</v>
      </c>
      <c r="K70" s="10" cm="1">
        <f t="array" aca="1" ref="K70" ca="1">SUMPRODUCT((LDC!$A$2:$A$2001)*(LDC!$B$2:$B$2001))*IF(K16="",0,K16)*Main!$B$9</f>
        <v>0</v>
      </c>
      <c r="L70" s="10" cm="1">
        <f t="array" aca="1" ref="L70" ca="1">SUMPRODUCT((LDC!$A$2:$A$2001)*(LDC!$B$2:$B$2001))*IF(L16="",0,L16)*Main!$B$9</f>
        <v>0</v>
      </c>
      <c r="M70" s="10" cm="1">
        <f t="array" aca="1" ref="M70" ca="1">SUMPRODUCT((LDC!$A$2:$A$2001)*(LDC!$B$2:$B$2001))*IF(M16="",0,M16)*Main!$B$9</f>
        <v>0</v>
      </c>
      <c r="N70" s="10" cm="1">
        <f t="array" aca="1" ref="N70" ca="1">SUMPRODUCT((LDC!$A$2:$A$2001)*(LDC!$B$2:$B$2001))*IF(N16="",0,N16)*Main!$B$9</f>
        <v>0</v>
      </c>
      <c r="O70" s="10" cm="1">
        <f t="array" aca="1" ref="O70" ca="1">SUMPRODUCT((LDC!$A$2:$A$2001)*(LDC!$B$2:$B$2001))*IF(O16="",0,O16)*Main!$B$9</f>
        <v>0</v>
      </c>
      <c r="P70" s="10" cm="1">
        <f t="array" aca="1" ref="P70" ca="1">SUMPRODUCT((LDC!$A$2:$A$2001)*(LDC!$B$2:$B$2001))*IF(P16="",0,P16)*Main!$B$9</f>
        <v>0</v>
      </c>
      <c r="Q70" s="10" cm="1">
        <f t="array" aca="1" ref="Q70" ca="1">SUMPRODUCT((LDC!$A$2:$A$2001)*(LDC!$B$2:$B$2001))*IF(Q16="",0,Q16)*Main!$B$9</f>
        <v>0</v>
      </c>
      <c r="R70" s="10" cm="1">
        <f t="array" aca="1" ref="R70" ca="1">SUMPRODUCT((LDC!$A$2:$A$2001)*(LDC!$B$2:$B$2001))*IF(R16="",0,R16)*Main!$B$9</f>
        <v>0</v>
      </c>
      <c r="S70" s="10" cm="1">
        <f t="array" aca="1" ref="S70" ca="1">SUMPRODUCT((LDC!$A$2:$A$2001)*(LDC!$B$2:$B$2001))*IF(S16="",0,S16)*Main!$B$9</f>
        <v>0</v>
      </c>
      <c r="T70" s="10" cm="1">
        <f t="array" aca="1" ref="T70" ca="1">SUMPRODUCT((LDC!$A$2:$A$2001)*(LDC!$B$2:$B$2001))*IF(T16="",0,T16)*Main!$B$9</f>
        <v>0</v>
      </c>
      <c r="U70" s="10" cm="1">
        <f t="array" aca="1" ref="U70" ca="1">SUMPRODUCT((LDC!$A$2:$A$2001)*(LDC!$B$2:$B$2001))*IF(U16="",0,U16)*Main!$B$9</f>
        <v>0</v>
      </c>
      <c r="V70" s="10" cm="1">
        <f t="array" aca="1" ref="V70" ca="1">SUMPRODUCT((LDC!$A$2:$A$2001)*(LDC!$B$2:$B$2001))*IF(V16="",0,V16)*Main!$B$9</f>
        <v>0</v>
      </c>
      <c r="W70" s="10" cm="1">
        <f t="array" aca="1" ref="W70" ca="1">SUMPRODUCT((LDC!$A$2:$A$2001)*(LDC!$B$2:$B$2001))*IF(W16="",0,W16)*Main!$B$9</f>
        <v>0</v>
      </c>
      <c r="X70" s="10" cm="1">
        <f t="array" aca="1" ref="X70" ca="1">SUMPRODUCT((LDC!$A$2:$A$2001)*(LDC!$B$2:$B$2001))*IF(X16="",0,X16)*Main!$B$9</f>
        <v>0</v>
      </c>
      <c r="Y70" s="10" cm="1">
        <f t="array" aca="1" ref="Y70" ca="1">SUMPRODUCT((LDC!$A$2:$A$2001)*(LDC!$B$2:$B$2001))*IF(Y16="",0,Y16)*Main!$B$9</f>
        <v>0</v>
      </c>
      <c r="Z70" s="10" cm="1">
        <f t="array" aca="1" ref="Z70" ca="1">SUMPRODUCT((LDC!$A$2:$A$2001)*(LDC!$B$2:$B$2001))*IF(Z16="",0,Z16)*Main!$B$9</f>
        <v>0</v>
      </c>
      <c r="AA70" s="10" cm="1">
        <f t="array" aca="1" ref="AA70" ca="1">SUMPRODUCT((LDC!$A$2:$A$2001)*(LDC!$B$2:$B$2001))*IF(AA16="",0,AA16)*Main!$B$9</f>
        <v>0</v>
      </c>
      <c r="AB70" s="10" cm="1">
        <f t="array" aca="1" ref="AB70" ca="1">SUMPRODUCT((LDC!$A$2:$A$2001)*(LDC!$B$2:$B$2001))*IF(AB16="",0,AB16)*Main!$B$9</f>
        <v>0</v>
      </c>
      <c r="AC70" s="10" cm="1">
        <f t="array" aca="1" ref="AC70" ca="1">SUMPRODUCT((LDC!$A$2:$A$2001)*(LDC!$B$2:$B$2001))*IF(AC16="",0,AC16)*Main!$B$9</f>
        <v>0</v>
      </c>
      <c r="AD70" s="10" cm="1">
        <f t="array" aca="1" ref="AD70" ca="1">SUMPRODUCT((LDC!$A$2:$A$2001)*(LDC!$B$2:$B$2001))*IF(AD16="",0,AD16)*Main!$B$9</f>
        <v>0</v>
      </c>
      <c r="AE70" s="10" cm="1">
        <f t="array" aca="1" ref="AE70" ca="1">SUMPRODUCT((LDC!$A$2:$A$2001)*(LDC!$B$2:$B$2001))*IF(AE16="",0,AE16)*Main!$B$9</f>
        <v>0</v>
      </c>
      <c r="AF70" s="10" cm="1">
        <f t="array" aca="1" ref="AF70" ca="1">SUMPRODUCT((LDC!$A$2:$A$2001)*(LDC!$B$2:$B$2001))*IF(AF16="",0,AF16)*Main!$B$9</f>
        <v>0</v>
      </c>
      <c r="AG70" s="10" cm="1">
        <f t="array" aca="1" ref="AG70" ca="1">SUMPRODUCT((LDC!$A$2:$A$2001)*(LDC!$B$2:$B$2001))*IF(AG16="",0,AG16)*Main!$B$9</f>
        <v>0</v>
      </c>
      <c r="AH70" s="10" cm="1">
        <f t="array" aca="1" ref="AH70" ca="1">SUMPRODUCT((LDC!$A$2:$A$2001)*(LDC!$B$2:$B$2001))*IF(AH16="",0,AH16)*Main!$B$9</f>
        <v>0</v>
      </c>
      <c r="AI70" s="10" cm="1">
        <f t="array" aca="1" ref="AI70" ca="1">SUMPRODUCT((LDC!$A$2:$A$2001)*(LDC!$B$2:$B$2001))*IF(AI16="",0,AI16)*Main!$B$9</f>
        <v>0</v>
      </c>
      <c r="AJ70" s="10" cm="1">
        <f t="array" aca="1" ref="AJ70" ca="1">SUMPRODUCT((LDC!$A$2:$A$2001)*(LDC!$B$2:$B$2001))*IF(AJ16="",0,AJ16)*Main!$B$9</f>
        <v>0</v>
      </c>
      <c r="AL70" s="10" cm="1">
        <f t="array" aca="1" ref="AL70" ca="1">SUMPRODUCT((LDC!$A$2:$A$2001)*(LDC!$B$2:$B$2001))*IF(AL16="",0,AL16)*Main!$B$10</f>
        <v>0</v>
      </c>
      <c r="AM70" s="10" cm="1">
        <f t="array" aca="1" ref="AM70" ca="1">SUMPRODUCT((LDC!$A$2:$A$2001)*(LDC!$B$2:$B$2001))*IF(AM16="",0,AM16)*Main!$B$10</f>
        <v>0</v>
      </c>
      <c r="AN70" s="10" cm="1">
        <f t="array" aca="1" ref="AN70" ca="1">SUMPRODUCT((LDC!$A$2:$A$2001)*(LDC!$B$2:$B$2001))*IF(AN16="",0,AN16)*Main!$B$10</f>
        <v>0</v>
      </c>
      <c r="AO70" s="10" cm="1">
        <f t="array" aca="1" ref="AO70" ca="1">SUMPRODUCT((LDC!$A$2:$A$2001)*(LDC!$B$2:$B$2001))*IF(AO16="",0,AO16)*Main!$B$10</f>
        <v>0</v>
      </c>
      <c r="AP70" s="10" cm="1">
        <f t="array" aca="1" ref="AP70" ca="1">SUMPRODUCT((LDC!$A$2:$A$2001)*(LDC!$B$2:$B$2001))*IF(AP16="",0,AP16)*Main!$B$10</f>
        <v>0</v>
      </c>
      <c r="AQ70" s="10" cm="1">
        <f t="array" aca="1" ref="AQ70" ca="1">SUMPRODUCT((LDC!$A$2:$A$2001)*(LDC!$B$2:$B$2001))*IF(AQ16="",0,AQ16)*Main!$B$10</f>
        <v>0</v>
      </c>
      <c r="AR70" s="10" cm="1">
        <f t="array" aca="1" ref="AR70" ca="1">SUMPRODUCT((LDC!$A$2:$A$2001)*(LDC!$B$2:$B$2001))*IF(AR16="",0,AR16)*Main!$B$10</f>
        <v>0</v>
      </c>
      <c r="AS70" s="10" cm="1">
        <f t="array" aca="1" ref="AS70" ca="1">SUMPRODUCT((LDC!$A$2:$A$2001)*(LDC!$B$2:$B$2001))*IF(AS16="",0,AS16)*Main!$B$10</f>
        <v>0</v>
      </c>
      <c r="AT70" s="10" cm="1">
        <f t="array" aca="1" ref="AT70" ca="1">SUMPRODUCT((LDC!$A$2:$A$2001)*(LDC!$B$2:$B$2001))*IF(AT16="",0,AT16)*Main!$B$10</f>
        <v>0</v>
      </c>
      <c r="AU70" s="10" cm="1">
        <f t="array" aca="1" ref="AU70" ca="1">SUMPRODUCT((LDC!$A$2:$A$2001)*(LDC!$B$2:$B$2001))*IF(AU16="",0,AU16)*Main!$B$10</f>
        <v>0</v>
      </c>
      <c r="AV70" s="10" cm="1">
        <f t="array" aca="1" ref="AV70" ca="1">SUMPRODUCT((LDC!$A$2:$A$2001)*(LDC!$B$2:$B$2001))*IF(AV16="",0,AV16)*Main!$B$10</f>
        <v>0</v>
      </c>
      <c r="AW70" s="10" cm="1">
        <f t="array" aca="1" ref="AW70" ca="1">SUMPRODUCT((LDC!$A$2:$A$2001)*(LDC!$B$2:$B$2001))*IF(AW16="",0,AW16)*Main!$B$10</f>
        <v>0</v>
      </c>
      <c r="AX70" s="10" cm="1">
        <f t="array" aca="1" ref="AX70" ca="1">SUMPRODUCT((LDC!$A$2:$A$2001)*(LDC!$B$2:$B$2001))*IF(AX16="",0,AX16)*Main!$B$10</f>
        <v>0</v>
      </c>
      <c r="AY70" s="10" cm="1">
        <f t="array" aca="1" ref="AY70" ca="1">SUMPRODUCT((LDC!$A$2:$A$2001)*(LDC!$B$2:$B$2001))*IF(AY16="",0,AY16)*Main!$B$10</f>
        <v>0</v>
      </c>
      <c r="AZ70" s="10" cm="1">
        <f t="array" aca="1" ref="AZ70" ca="1">SUMPRODUCT((LDC!$A$2:$A$2001)*(LDC!$B$2:$B$2001))*IF(AZ16="",0,AZ16)*Main!$B$10</f>
        <v>0</v>
      </c>
      <c r="BA70" s="10" cm="1">
        <f t="array" aca="1" ref="BA70" ca="1">SUMPRODUCT((LDC!$A$2:$A$2001)*(LDC!$B$2:$B$2001))*IF(BA16="",0,BA16)*Main!$B$10</f>
        <v>0</v>
      </c>
      <c r="BB70" s="10" cm="1">
        <f t="array" aca="1" ref="BB70" ca="1">SUMPRODUCT((LDC!$A$2:$A$2001)*(LDC!$B$2:$B$2001))*IF(BB16="",0,BB16)*Main!$B$10</f>
        <v>0</v>
      </c>
      <c r="BC70" s="10" cm="1">
        <f t="array" aca="1" ref="BC70" ca="1">SUMPRODUCT((LDC!$A$2:$A$2001)*(LDC!$B$2:$B$2001))*IF(BC16="",0,BC16)*Main!$B$10</f>
        <v>0</v>
      </c>
      <c r="BD70" s="10" cm="1">
        <f t="array" aca="1" ref="BD70" ca="1">SUMPRODUCT((LDC!$A$2:$A$2001)*(LDC!$B$2:$B$2001))*IF(BD16="",0,BD16)*Main!$B$10</f>
        <v>0</v>
      </c>
      <c r="BE70" s="10" cm="1">
        <f t="array" aca="1" ref="BE70" ca="1">SUMPRODUCT((LDC!$A$2:$A$2001)*(LDC!$B$2:$B$2001))*IF(BE16="",0,BE16)*Main!$B$10</f>
        <v>0</v>
      </c>
      <c r="BF70" s="10" cm="1">
        <f t="array" aca="1" ref="BF70" ca="1">SUMPRODUCT((LDC!$A$2:$A$2001)*(LDC!$B$2:$B$2001))*IF(BF16="",0,BF16)*Main!$B$10</f>
        <v>0</v>
      </c>
      <c r="BG70" s="10" cm="1">
        <f t="array" aca="1" ref="BG70" ca="1">SUMPRODUCT((LDC!$A$2:$A$2001)*(LDC!$B$2:$B$2001))*IF(BG16="",0,BG16)*Main!$B$10</f>
        <v>0</v>
      </c>
      <c r="BH70" s="10" cm="1">
        <f t="array" aca="1" ref="BH70" ca="1">SUMPRODUCT((LDC!$A$2:$A$2001)*(LDC!$B$2:$B$2001))*IF(BH16="",0,BH16)*Main!$B$10</f>
        <v>0</v>
      </c>
      <c r="BI70" s="10" cm="1">
        <f t="array" aca="1" ref="BI70" ca="1">SUMPRODUCT((LDC!$A$2:$A$2001)*(LDC!$B$2:$B$2001))*IF(BI16="",0,BI16)*Main!$B$10</f>
        <v>0</v>
      </c>
      <c r="BJ70" s="10" cm="1">
        <f t="array" aca="1" ref="BJ70" ca="1">SUMPRODUCT((LDC!$A$2:$A$2001)*(LDC!$B$2:$B$2001))*IF(BJ16="",0,BJ16)*Main!$B$10</f>
        <v>0</v>
      </c>
      <c r="BK70" s="10" cm="1">
        <f t="array" aca="1" ref="BK70" ca="1">SUMPRODUCT((LDC!$A$2:$A$2001)*(LDC!$B$2:$B$2001))*IF(BK16="",0,BK16)*Main!$B$10</f>
        <v>0</v>
      </c>
      <c r="BL70" s="10" cm="1">
        <f t="array" aca="1" ref="BL70" ca="1">SUMPRODUCT((LDC!$A$2:$A$2001)*(LDC!$B$2:$B$2001))*IF(BL16="",0,BL16)*Main!$B$10</f>
        <v>0</v>
      </c>
      <c r="BM70" s="10" cm="1">
        <f t="array" aca="1" ref="BM70" ca="1">SUMPRODUCT((LDC!$A$2:$A$2001)*(LDC!$B$2:$B$2001))*IF(BM16="",0,BM16)*Main!$B$10</f>
        <v>0</v>
      </c>
      <c r="BN70" s="10" cm="1">
        <f t="array" aca="1" ref="BN70" ca="1">SUMPRODUCT((LDC!$A$2:$A$2001)*(LDC!$B$2:$B$2001))*IF(BN16="",0,BN16)*Main!$B$10</f>
        <v>0</v>
      </c>
      <c r="BO70" s="10" cm="1">
        <f t="array" aca="1" ref="BO70" ca="1">SUMPRODUCT((LDC!$A$2:$A$2001)*(LDC!$B$2:$B$2001))*IF(BO16="",0,BO16)*Main!$B$10</f>
        <v>0</v>
      </c>
      <c r="BP70" s="10" cm="1">
        <f t="array" aca="1" ref="BP70" ca="1">SUMPRODUCT((LDC!$A$2:$A$2001)*(LDC!$B$2:$B$2001))*IF(BP16="",0,BP16)*Main!$B$10</f>
        <v>0</v>
      </c>
      <c r="BQ70" s="10" cm="1">
        <f t="array" aca="1" ref="BQ70" ca="1">SUMPRODUCT((LDC!$A$2:$A$2001)*(LDC!$B$2:$B$2001))*IF(BQ16="",0,BQ16)*Main!$B$10</f>
        <v>0</v>
      </c>
    </row>
    <row r="71" spans="2:69" x14ac:dyDescent="0.2">
      <c r="B71" s="89"/>
      <c r="C71" s="89"/>
      <c r="D71" s="89"/>
      <c r="E71" s="10" cm="1">
        <f t="array" aca="1" ref="E71" ca="1">SUMPRODUCT((LDC!$A$2:$A$2001)*(LDC!$B$2:$B$2001))*IF(E17="",0,E17)*Main!$B$9</f>
        <v>27813.170147925812</v>
      </c>
      <c r="F71" s="10" cm="1">
        <f t="array" aca="1" ref="F71" ca="1">SUMPRODUCT((LDC!$A$2:$A$2001)*(LDC!$B$2:$B$2001))*IF(F17="",0,F17)*Main!$B$9</f>
        <v>29859.407703850295</v>
      </c>
      <c r="G71" s="10" cm="1">
        <f t="array" aca="1" ref="G71" ca="1">SUMPRODUCT((LDC!$A$2:$A$2001)*(LDC!$B$2:$B$2001))*IF(G17="",0,G17)*Main!$B$9</f>
        <v>30273.357523661478</v>
      </c>
      <c r="H71" s="10" cm="1">
        <f t="array" aca="1" ref="H71" ca="1">SUMPRODUCT((LDC!$A$2:$A$2001)*(LDC!$B$2:$B$2001))*IF(H17="",0,H17)*Main!$B$9</f>
        <v>30128.793615430812</v>
      </c>
      <c r="I71" s="10" cm="1">
        <f t="array" aca="1" ref="I71" ca="1">SUMPRODUCT((LDC!$A$2:$A$2001)*(LDC!$B$2:$B$2001))*IF(I17="",0,I17)*Main!$B$9</f>
        <v>29902.01951130927</v>
      </c>
      <c r="J71" s="10" cm="1">
        <f t="array" aca="1" ref="J71" ca="1">SUMPRODUCT((LDC!$A$2:$A$2001)*(LDC!$B$2:$B$2001))*IF(J17="",0,J17)*Main!$B$9</f>
        <v>29758.486811110681</v>
      </c>
      <c r="K71" s="10" cm="1">
        <f t="array" aca="1" ref="K71" ca="1">SUMPRODUCT((LDC!$A$2:$A$2001)*(LDC!$B$2:$B$2001))*IF(K17="",0,K17)*Main!$B$9</f>
        <v>30618.07891091899</v>
      </c>
      <c r="L71" s="10" cm="1">
        <f t="array" aca="1" ref="L71" ca="1">SUMPRODUCT((LDC!$A$2:$A$2001)*(LDC!$B$2:$B$2001))*IF(L17="",0,L17)*Main!$B$9</f>
        <v>31687.716628995091</v>
      </c>
      <c r="M71" s="10" cm="1">
        <f t="array" aca="1" ref="M71" ca="1">SUMPRODUCT((LDC!$A$2:$A$2001)*(LDC!$B$2:$B$2001))*IF(M17="",0,M17)*Main!$B$9</f>
        <v>30946.083270189771</v>
      </c>
      <c r="N71" s="10" cm="1">
        <f t="array" aca="1" ref="N71" ca="1">SUMPRODUCT((LDC!$A$2:$A$2001)*(LDC!$B$2:$B$2001))*IF(N17="",0,N17)*Main!$B$9</f>
        <v>32027.900700911443</v>
      </c>
      <c r="O71" s="10" cm="1">
        <f t="array" aca="1" ref="O71" ca="1">SUMPRODUCT((LDC!$A$2:$A$2001)*(LDC!$B$2:$B$2001))*IF(O17="",0,O17)*Main!$B$9</f>
        <v>32421.799253432171</v>
      </c>
      <c r="P71" s="10" cm="1">
        <f t="array" aca="1" ref="P71" ca="1">SUMPRODUCT((LDC!$A$2:$A$2001)*(LDC!$B$2:$B$2001))*IF(P17="",0,P17)*Main!$B$9</f>
        <v>32728.090954694144</v>
      </c>
      <c r="Q71" s="10" cm="1">
        <f t="array" aca="1" ref="Q71" ca="1">SUMPRODUCT((LDC!$A$2:$A$2001)*(LDC!$B$2:$B$2001))*IF(Q17="",0,Q17)*Main!$B$9</f>
        <v>33763.652976243495</v>
      </c>
      <c r="R71" s="10" cm="1">
        <f t="array" aca="1" ref="R71" ca="1">SUMPRODUCT((LDC!$A$2:$A$2001)*(LDC!$B$2:$B$2001))*IF(R17="",0,R17)*Main!$B$9</f>
        <v>33324.404186045263</v>
      </c>
      <c r="S71" s="10" cm="1">
        <f t="array" aca="1" ref="S71" ca="1">SUMPRODUCT((LDC!$A$2:$A$2001)*(LDC!$B$2:$B$2001))*IF(S17="",0,S17)*Main!$B$9</f>
        <v>32226.740525230623</v>
      </c>
      <c r="T71" s="10" cm="1">
        <f t="array" aca="1" ref="T71" ca="1">SUMPRODUCT((LDC!$A$2:$A$2001)*(LDC!$B$2:$B$2001))*IF(T17="",0,T17)*Main!$B$9</f>
        <v>32304.768599658055</v>
      </c>
      <c r="U71" s="10" cm="1">
        <f t="array" aca="1" ref="U71" ca="1">SUMPRODUCT((LDC!$A$2:$A$2001)*(LDC!$B$2:$B$2001))*IF(U17="",0,U17)*Main!$B$9</f>
        <v>32263.222373832225</v>
      </c>
      <c r="V71" s="10" cm="1">
        <f t="array" aca="1" ref="V71" ca="1">SUMPRODUCT((LDC!$A$2:$A$2001)*(LDC!$B$2:$B$2001))*IF(V17="",0,V17)*Main!$B$9</f>
        <v>34740.333019161044</v>
      </c>
      <c r="W71" s="10" cm="1">
        <f t="array" aca="1" ref="W71" ca="1">SUMPRODUCT((LDC!$A$2:$A$2001)*(LDC!$B$2:$B$2001))*IF(W17="",0,W17)*Main!$B$9</f>
        <v>34635.871645511281</v>
      </c>
      <c r="X71" s="10" cm="1">
        <f t="array" aca="1" ref="X71" ca="1">SUMPRODUCT((LDC!$A$2:$A$2001)*(LDC!$B$2:$B$2001))*IF(X17="",0,X17)*Main!$B$9</f>
        <v>34432.082022638118</v>
      </c>
      <c r="Y71" s="10" cm="1">
        <f t="array" aca="1" ref="Y71" ca="1">SUMPRODUCT((LDC!$A$2:$A$2001)*(LDC!$B$2:$B$2001))*IF(Y17="",0,Y17)*Main!$B$9</f>
        <v>33082.482781719169</v>
      </c>
      <c r="Z71" s="10" cm="1">
        <f t="array" aca="1" ref="Z71" ca="1">SUMPRODUCT((LDC!$A$2:$A$2001)*(LDC!$B$2:$B$2001))*IF(Z17="",0,Z17)*Main!$B$9</f>
        <v>32811.75629969695</v>
      </c>
      <c r="AA71" s="10" cm="1">
        <f t="array" aca="1" ref="AA71" ca="1">SUMPRODUCT((LDC!$A$2:$A$2001)*(LDC!$B$2:$B$2001))*IF(AA17="",0,AA17)*Main!$B$9</f>
        <v>32544.409888446549</v>
      </c>
      <c r="AB71" s="10" cm="1">
        <f t="array" aca="1" ref="AB71" ca="1">SUMPRODUCT((LDC!$A$2:$A$2001)*(LDC!$B$2:$B$2001))*IF(AB17="",0,AB17)*Main!$B$9</f>
        <v>32397.817937752785</v>
      </c>
      <c r="AC71" s="10" cm="1">
        <f t="array" aca="1" ref="AC71" ca="1">SUMPRODUCT((LDC!$A$2:$A$2001)*(LDC!$B$2:$B$2001))*IF(AC17="",0,AC17)*Main!$B$9</f>
        <v>32294.112783326549</v>
      </c>
      <c r="AD71" s="10" cm="1">
        <f t="array" aca="1" ref="AD71" ca="1">SUMPRODUCT((LDC!$A$2:$A$2001)*(LDC!$B$2:$B$2001))*IF(AD17="",0,AD17)*Main!$B$9</f>
        <v>32396.041968364199</v>
      </c>
      <c r="AE71" s="10" cm="1">
        <f t="array" aca="1" ref="AE71" ca="1">SUMPRODUCT((LDC!$A$2:$A$2001)*(LDC!$B$2:$B$2001))*IF(AE17="",0,AE17)*Main!$B$9</f>
        <v>32685.662473107539</v>
      </c>
      <c r="AF71" s="10" cm="1">
        <f t="array" aca="1" ref="AF71" ca="1">SUMPRODUCT((LDC!$A$2:$A$2001)*(LDC!$B$2:$B$2001))*IF(AF17="",0,AF17)*Main!$B$9</f>
        <v>33212.323330825137</v>
      </c>
      <c r="AG71" s="10" cm="1">
        <f t="array" aca="1" ref="AG71" ca="1">SUMPRODUCT((LDC!$A$2:$A$2001)*(LDC!$B$2:$B$2001))*IF(AG17="",0,AG17)*Main!$B$9</f>
        <v>34467.922230686425</v>
      </c>
      <c r="AH71" s="10" cm="1">
        <f t="array" aca="1" ref="AH71" ca="1">SUMPRODUCT((LDC!$A$2:$A$2001)*(LDC!$B$2:$B$2001))*IF(AH17="",0,AH17)*Main!$B$9</f>
        <v>34813.777946779221</v>
      </c>
      <c r="AI71" s="10" cm="1">
        <f t="array" aca="1" ref="AI71" ca="1">SUMPRODUCT((LDC!$A$2:$A$2001)*(LDC!$B$2:$B$2001))*IF(AI17="",0,AI17)*Main!$B$9</f>
        <v>35094.564436047738</v>
      </c>
      <c r="AJ71" s="10" cm="1">
        <f t="array" aca="1" ref="AJ71" ca="1">SUMPRODUCT((LDC!$A$2:$A$2001)*(LDC!$B$2:$B$2001))*IF(AJ17="",0,AJ17)*Main!$B$9</f>
        <v>0</v>
      </c>
      <c r="AL71" s="10" cm="1">
        <f t="array" aca="1" ref="AL71" ca="1">SUMPRODUCT((LDC!$A$2:$A$2001)*(LDC!$B$2:$B$2001))*IF(AL17="",0,AL17)*Main!$B$10</f>
        <v>0</v>
      </c>
      <c r="AM71" s="10" cm="1">
        <f t="array" aca="1" ref="AM71" ca="1">SUMPRODUCT((LDC!$A$2:$A$2001)*(LDC!$B$2:$B$2001))*IF(AM17="",0,AM17)*Main!$B$10</f>
        <v>0</v>
      </c>
      <c r="AN71" s="10" cm="1">
        <f t="array" aca="1" ref="AN71" ca="1">SUMPRODUCT((LDC!$A$2:$A$2001)*(LDC!$B$2:$B$2001))*IF(AN17="",0,AN17)*Main!$B$10</f>
        <v>0</v>
      </c>
      <c r="AO71" s="10" cm="1">
        <f t="array" aca="1" ref="AO71" ca="1">SUMPRODUCT((LDC!$A$2:$A$2001)*(LDC!$B$2:$B$2001))*IF(AO17="",0,AO17)*Main!$B$10</f>
        <v>0</v>
      </c>
      <c r="AP71" s="10" cm="1">
        <f t="array" aca="1" ref="AP71" ca="1">SUMPRODUCT((LDC!$A$2:$A$2001)*(LDC!$B$2:$B$2001))*IF(AP17="",0,AP17)*Main!$B$10</f>
        <v>0</v>
      </c>
      <c r="AQ71" s="10" cm="1">
        <f t="array" aca="1" ref="AQ71" ca="1">SUMPRODUCT((LDC!$A$2:$A$2001)*(LDC!$B$2:$B$2001))*IF(AQ17="",0,AQ17)*Main!$B$10</f>
        <v>0</v>
      </c>
      <c r="AR71" s="10" cm="1">
        <f t="array" aca="1" ref="AR71" ca="1">SUMPRODUCT((LDC!$A$2:$A$2001)*(LDC!$B$2:$B$2001))*IF(AR17="",0,AR17)*Main!$B$10</f>
        <v>0</v>
      </c>
      <c r="AS71" s="10" cm="1">
        <f t="array" aca="1" ref="AS71" ca="1">SUMPRODUCT((LDC!$A$2:$A$2001)*(LDC!$B$2:$B$2001))*IF(AS17="",0,AS17)*Main!$B$10</f>
        <v>0</v>
      </c>
      <c r="AT71" s="10" cm="1">
        <f t="array" aca="1" ref="AT71" ca="1">SUMPRODUCT((LDC!$A$2:$A$2001)*(LDC!$B$2:$B$2001))*IF(AT17="",0,AT17)*Main!$B$10</f>
        <v>0</v>
      </c>
      <c r="AU71" s="10" cm="1">
        <f t="array" aca="1" ref="AU71" ca="1">SUMPRODUCT((LDC!$A$2:$A$2001)*(LDC!$B$2:$B$2001))*IF(AU17="",0,AU17)*Main!$B$10</f>
        <v>0</v>
      </c>
      <c r="AV71" s="10" cm="1">
        <f t="array" aca="1" ref="AV71" ca="1">SUMPRODUCT((LDC!$A$2:$A$2001)*(LDC!$B$2:$B$2001))*IF(AV17="",0,AV17)*Main!$B$10</f>
        <v>0</v>
      </c>
      <c r="AW71" s="10" cm="1">
        <f t="array" aca="1" ref="AW71" ca="1">SUMPRODUCT((LDC!$A$2:$A$2001)*(LDC!$B$2:$B$2001))*IF(AW17="",0,AW17)*Main!$B$10</f>
        <v>0</v>
      </c>
      <c r="AX71" s="10" cm="1">
        <f t="array" aca="1" ref="AX71" ca="1">SUMPRODUCT((LDC!$A$2:$A$2001)*(LDC!$B$2:$B$2001))*IF(AX17="",0,AX17)*Main!$B$10</f>
        <v>0</v>
      </c>
      <c r="AY71" s="10" cm="1">
        <f t="array" aca="1" ref="AY71" ca="1">SUMPRODUCT((LDC!$A$2:$A$2001)*(LDC!$B$2:$B$2001))*IF(AY17="",0,AY17)*Main!$B$10</f>
        <v>0</v>
      </c>
      <c r="AZ71" s="10" cm="1">
        <f t="array" aca="1" ref="AZ71" ca="1">SUMPRODUCT((LDC!$A$2:$A$2001)*(LDC!$B$2:$B$2001))*IF(AZ17="",0,AZ17)*Main!$B$10</f>
        <v>0</v>
      </c>
      <c r="BA71" s="10" cm="1">
        <f t="array" aca="1" ref="BA71" ca="1">SUMPRODUCT((LDC!$A$2:$A$2001)*(LDC!$B$2:$B$2001))*IF(BA17="",0,BA17)*Main!$B$10</f>
        <v>0</v>
      </c>
      <c r="BB71" s="10" cm="1">
        <f t="array" aca="1" ref="BB71" ca="1">SUMPRODUCT((LDC!$A$2:$A$2001)*(LDC!$B$2:$B$2001))*IF(BB17="",0,BB17)*Main!$B$10</f>
        <v>0</v>
      </c>
      <c r="BC71" s="10" cm="1">
        <f t="array" aca="1" ref="BC71" ca="1">SUMPRODUCT((LDC!$A$2:$A$2001)*(LDC!$B$2:$B$2001))*IF(BC17="",0,BC17)*Main!$B$10</f>
        <v>0</v>
      </c>
      <c r="BD71" s="10" cm="1">
        <f t="array" aca="1" ref="BD71" ca="1">SUMPRODUCT((LDC!$A$2:$A$2001)*(LDC!$B$2:$B$2001))*IF(BD17="",0,BD17)*Main!$B$10</f>
        <v>0</v>
      </c>
      <c r="BE71" s="10" cm="1">
        <f t="array" aca="1" ref="BE71" ca="1">SUMPRODUCT((LDC!$A$2:$A$2001)*(LDC!$B$2:$B$2001))*IF(BE17="",0,BE17)*Main!$B$10</f>
        <v>0</v>
      </c>
      <c r="BF71" s="10" cm="1">
        <f t="array" aca="1" ref="BF71" ca="1">SUMPRODUCT((LDC!$A$2:$A$2001)*(LDC!$B$2:$B$2001))*IF(BF17="",0,BF17)*Main!$B$10</f>
        <v>0</v>
      </c>
      <c r="BG71" s="10" cm="1">
        <f t="array" aca="1" ref="BG71" ca="1">SUMPRODUCT((LDC!$A$2:$A$2001)*(LDC!$B$2:$B$2001))*IF(BG17="",0,BG17)*Main!$B$10</f>
        <v>0</v>
      </c>
      <c r="BH71" s="10" cm="1">
        <f t="array" aca="1" ref="BH71" ca="1">SUMPRODUCT((LDC!$A$2:$A$2001)*(LDC!$B$2:$B$2001))*IF(BH17="",0,BH17)*Main!$B$10</f>
        <v>0</v>
      </c>
      <c r="BI71" s="10" cm="1">
        <f t="array" aca="1" ref="BI71" ca="1">SUMPRODUCT((LDC!$A$2:$A$2001)*(LDC!$B$2:$B$2001))*IF(BI17="",0,BI17)*Main!$B$10</f>
        <v>0</v>
      </c>
      <c r="BJ71" s="10" cm="1">
        <f t="array" aca="1" ref="BJ71" ca="1">SUMPRODUCT((LDC!$A$2:$A$2001)*(LDC!$B$2:$B$2001))*IF(BJ17="",0,BJ17)*Main!$B$10</f>
        <v>0</v>
      </c>
      <c r="BK71" s="10" cm="1">
        <f t="array" aca="1" ref="BK71" ca="1">SUMPRODUCT((LDC!$A$2:$A$2001)*(LDC!$B$2:$B$2001))*IF(BK17="",0,BK17)*Main!$B$10</f>
        <v>0</v>
      </c>
      <c r="BL71" s="10" cm="1">
        <f t="array" aca="1" ref="BL71" ca="1">SUMPRODUCT((LDC!$A$2:$A$2001)*(LDC!$B$2:$B$2001))*IF(BL17="",0,BL17)*Main!$B$10</f>
        <v>0</v>
      </c>
      <c r="BM71" s="10" cm="1">
        <f t="array" aca="1" ref="BM71" ca="1">SUMPRODUCT((LDC!$A$2:$A$2001)*(LDC!$B$2:$B$2001))*IF(BM17="",0,BM17)*Main!$B$10</f>
        <v>0</v>
      </c>
      <c r="BN71" s="10" cm="1">
        <f t="array" aca="1" ref="BN71" ca="1">SUMPRODUCT((LDC!$A$2:$A$2001)*(LDC!$B$2:$B$2001))*IF(BN17="",0,BN17)*Main!$B$10</f>
        <v>0</v>
      </c>
      <c r="BO71" s="10" cm="1">
        <f t="array" aca="1" ref="BO71" ca="1">SUMPRODUCT((LDC!$A$2:$A$2001)*(LDC!$B$2:$B$2001))*IF(BO17="",0,BO17)*Main!$B$10</f>
        <v>0</v>
      </c>
      <c r="BP71" s="10" cm="1">
        <f t="array" aca="1" ref="BP71" ca="1">SUMPRODUCT((LDC!$A$2:$A$2001)*(LDC!$B$2:$B$2001))*IF(BP17="",0,BP17)*Main!$B$10</f>
        <v>0</v>
      </c>
      <c r="BQ71" s="10" cm="1">
        <f t="array" aca="1" ref="BQ71" ca="1">SUMPRODUCT((LDC!$A$2:$A$2001)*(LDC!$B$2:$B$2001))*IF(BQ17="",0,BQ17)*Main!$B$10</f>
        <v>0</v>
      </c>
    </row>
    <row r="72" spans="2:69" x14ac:dyDescent="0.2">
      <c r="B72" s="89"/>
      <c r="C72" s="89"/>
      <c r="D72" s="89"/>
      <c r="E72" s="10" cm="1">
        <f t="array" aca="1" ref="E72" ca="1">SUMPRODUCT((LDC!$A$2:$A$2001)*(LDC!$B$2:$B$2001))*IF(E18="",0,E18)*Main!$B$9</f>
        <v>0</v>
      </c>
      <c r="F72" s="10" cm="1">
        <f t="array" aca="1" ref="F72" ca="1">SUMPRODUCT((LDC!$A$2:$A$2001)*(LDC!$B$2:$B$2001))*IF(F18="",0,F18)*Main!$B$9</f>
        <v>0</v>
      </c>
      <c r="G72" s="10" cm="1">
        <f t="array" aca="1" ref="G72" ca="1">SUMPRODUCT((LDC!$A$2:$A$2001)*(LDC!$B$2:$B$2001))*IF(G18="",0,G18)*Main!$B$9</f>
        <v>0</v>
      </c>
      <c r="H72" s="10" cm="1">
        <f t="array" aca="1" ref="H72" ca="1">SUMPRODUCT((LDC!$A$2:$A$2001)*(LDC!$B$2:$B$2001))*IF(H18="",0,H18)*Main!$B$9</f>
        <v>0</v>
      </c>
      <c r="I72" s="10" cm="1">
        <f t="array" aca="1" ref="I72" ca="1">SUMPRODUCT((LDC!$A$2:$A$2001)*(LDC!$B$2:$B$2001))*IF(I18="",0,I18)*Main!$B$9</f>
        <v>0</v>
      </c>
      <c r="J72" s="10" cm="1">
        <f t="array" aca="1" ref="J72" ca="1">SUMPRODUCT((LDC!$A$2:$A$2001)*(LDC!$B$2:$B$2001))*IF(J18="",0,J18)*Main!$B$9</f>
        <v>0</v>
      </c>
      <c r="K72" s="10" cm="1">
        <f t="array" aca="1" ref="K72" ca="1">SUMPRODUCT((LDC!$A$2:$A$2001)*(LDC!$B$2:$B$2001))*IF(K18="",0,K18)*Main!$B$9</f>
        <v>0</v>
      </c>
      <c r="L72" s="10" cm="1">
        <f t="array" aca="1" ref="L72" ca="1">SUMPRODUCT((LDC!$A$2:$A$2001)*(LDC!$B$2:$B$2001))*IF(L18="",0,L18)*Main!$B$9</f>
        <v>0</v>
      </c>
      <c r="M72" s="10" cm="1">
        <f t="array" aca="1" ref="M72" ca="1">SUMPRODUCT((LDC!$A$2:$A$2001)*(LDC!$B$2:$B$2001))*IF(M18="",0,M18)*Main!$B$9</f>
        <v>0</v>
      </c>
      <c r="N72" s="10" cm="1">
        <f t="array" aca="1" ref="N72" ca="1">SUMPRODUCT((LDC!$A$2:$A$2001)*(LDC!$B$2:$B$2001))*IF(N18="",0,N18)*Main!$B$9</f>
        <v>0</v>
      </c>
      <c r="O72" s="10" cm="1">
        <f t="array" aca="1" ref="O72" ca="1">SUMPRODUCT((LDC!$A$2:$A$2001)*(LDC!$B$2:$B$2001))*IF(O18="",0,O18)*Main!$B$9</f>
        <v>0</v>
      </c>
      <c r="P72" s="10" cm="1">
        <f t="array" aca="1" ref="P72" ca="1">SUMPRODUCT((LDC!$A$2:$A$2001)*(LDC!$B$2:$B$2001))*IF(P18="",0,P18)*Main!$B$9</f>
        <v>0</v>
      </c>
      <c r="Q72" s="10" cm="1">
        <f t="array" aca="1" ref="Q72" ca="1">SUMPRODUCT((LDC!$A$2:$A$2001)*(LDC!$B$2:$B$2001))*IF(Q18="",0,Q18)*Main!$B$9</f>
        <v>0</v>
      </c>
      <c r="R72" s="10" cm="1">
        <f t="array" aca="1" ref="R72" ca="1">SUMPRODUCT((LDC!$A$2:$A$2001)*(LDC!$B$2:$B$2001))*IF(R18="",0,R18)*Main!$B$9</f>
        <v>0</v>
      </c>
      <c r="S72" s="10" cm="1">
        <f t="array" aca="1" ref="S72" ca="1">SUMPRODUCT((LDC!$A$2:$A$2001)*(LDC!$B$2:$B$2001))*IF(S18="",0,S18)*Main!$B$9</f>
        <v>0</v>
      </c>
      <c r="T72" s="10" cm="1">
        <f t="array" aca="1" ref="T72" ca="1">SUMPRODUCT((LDC!$A$2:$A$2001)*(LDC!$B$2:$B$2001))*IF(T18="",0,T18)*Main!$B$9</f>
        <v>0</v>
      </c>
      <c r="U72" s="10" cm="1">
        <f t="array" aca="1" ref="U72" ca="1">SUMPRODUCT((LDC!$A$2:$A$2001)*(LDC!$B$2:$B$2001))*IF(U18="",0,U18)*Main!$B$9</f>
        <v>0</v>
      </c>
      <c r="V72" s="10" cm="1">
        <f t="array" aca="1" ref="V72" ca="1">SUMPRODUCT((LDC!$A$2:$A$2001)*(LDC!$B$2:$B$2001))*IF(V18="",0,V18)*Main!$B$9</f>
        <v>0</v>
      </c>
      <c r="W72" s="10" cm="1">
        <f t="array" aca="1" ref="W72" ca="1">SUMPRODUCT((LDC!$A$2:$A$2001)*(LDC!$B$2:$B$2001))*IF(W18="",0,W18)*Main!$B$9</f>
        <v>0</v>
      </c>
      <c r="X72" s="10" cm="1">
        <f t="array" aca="1" ref="X72" ca="1">SUMPRODUCT((LDC!$A$2:$A$2001)*(LDC!$B$2:$B$2001))*IF(X18="",0,X18)*Main!$B$9</f>
        <v>0</v>
      </c>
      <c r="Y72" s="10" cm="1">
        <f t="array" aca="1" ref="Y72" ca="1">SUMPRODUCT((LDC!$A$2:$A$2001)*(LDC!$B$2:$B$2001))*IF(Y18="",0,Y18)*Main!$B$9</f>
        <v>0</v>
      </c>
      <c r="Z72" s="10" cm="1">
        <f t="array" aca="1" ref="Z72" ca="1">SUMPRODUCT((LDC!$A$2:$A$2001)*(LDC!$B$2:$B$2001))*IF(Z18="",0,Z18)*Main!$B$9</f>
        <v>0</v>
      </c>
      <c r="AA72" s="10" cm="1">
        <f t="array" aca="1" ref="AA72" ca="1">SUMPRODUCT((LDC!$A$2:$A$2001)*(LDC!$B$2:$B$2001))*IF(AA18="",0,AA18)*Main!$B$9</f>
        <v>0</v>
      </c>
      <c r="AB72" s="10" cm="1">
        <f t="array" aca="1" ref="AB72" ca="1">SUMPRODUCT((LDC!$A$2:$A$2001)*(LDC!$B$2:$B$2001))*IF(AB18="",0,AB18)*Main!$B$9</f>
        <v>0</v>
      </c>
      <c r="AC72" s="10" cm="1">
        <f t="array" aca="1" ref="AC72" ca="1">SUMPRODUCT((LDC!$A$2:$A$2001)*(LDC!$B$2:$B$2001))*IF(AC18="",0,AC18)*Main!$B$9</f>
        <v>0</v>
      </c>
      <c r="AD72" s="10" cm="1">
        <f t="array" aca="1" ref="AD72" ca="1">SUMPRODUCT((LDC!$A$2:$A$2001)*(LDC!$B$2:$B$2001))*IF(AD18="",0,AD18)*Main!$B$9</f>
        <v>0</v>
      </c>
      <c r="AE72" s="10" cm="1">
        <f t="array" aca="1" ref="AE72" ca="1">SUMPRODUCT((LDC!$A$2:$A$2001)*(LDC!$B$2:$B$2001))*IF(AE18="",0,AE18)*Main!$B$9</f>
        <v>0</v>
      </c>
      <c r="AF72" s="10" cm="1">
        <f t="array" aca="1" ref="AF72" ca="1">SUMPRODUCT((LDC!$A$2:$A$2001)*(LDC!$B$2:$B$2001))*IF(AF18="",0,AF18)*Main!$B$9</f>
        <v>0</v>
      </c>
      <c r="AG72" s="10" cm="1">
        <f t="array" aca="1" ref="AG72" ca="1">SUMPRODUCT((LDC!$A$2:$A$2001)*(LDC!$B$2:$B$2001))*IF(AG18="",0,AG18)*Main!$B$9</f>
        <v>0</v>
      </c>
      <c r="AH72" s="10" cm="1">
        <f t="array" aca="1" ref="AH72" ca="1">SUMPRODUCT((LDC!$A$2:$A$2001)*(LDC!$B$2:$B$2001))*IF(AH18="",0,AH18)*Main!$B$9</f>
        <v>0</v>
      </c>
      <c r="AI72" s="10" cm="1">
        <f t="array" aca="1" ref="AI72" ca="1">SUMPRODUCT((LDC!$A$2:$A$2001)*(LDC!$B$2:$B$2001))*IF(AI18="",0,AI18)*Main!$B$9</f>
        <v>0</v>
      </c>
      <c r="AJ72" s="10" cm="1">
        <f t="array" aca="1" ref="AJ72" ca="1">SUMPRODUCT((LDC!$A$2:$A$2001)*(LDC!$B$2:$B$2001))*IF(AJ18="",0,AJ18)*Main!$B$9</f>
        <v>0</v>
      </c>
      <c r="AL72" s="10" cm="1">
        <f t="array" aca="1" ref="AL72" ca="1">SUMPRODUCT((LDC!$A$2:$A$2001)*(LDC!$B$2:$B$2001))*IF(AL18="",0,AL18)*Main!$B$10</f>
        <v>0</v>
      </c>
      <c r="AM72" s="10" cm="1">
        <f t="array" aca="1" ref="AM72" ca="1">SUMPRODUCT((LDC!$A$2:$A$2001)*(LDC!$B$2:$B$2001))*IF(AM18="",0,AM18)*Main!$B$10</f>
        <v>0</v>
      </c>
      <c r="AN72" s="10" cm="1">
        <f t="array" aca="1" ref="AN72" ca="1">SUMPRODUCT((LDC!$A$2:$A$2001)*(LDC!$B$2:$B$2001))*IF(AN18="",0,AN18)*Main!$B$10</f>
        <v>0</v>
      </c>
      <c r="AO72" s="10" cm="1">
        <f t="array" aca="1" ref="AO72" ca="1">SUMPRODUCT((LDC!$A$2:$A$2001)*(LDC!$B$2:$B$2001))*IF(AO18="",0,AO18)*Main!$B$10</f>
        <v>0</v>
      </c>
      <c r="AP72" s="10" cm="1">
        <f t="array" aca="1" ref="AP72" ca="1">SUMPRODUCT((LDC!$A$2:$A$2001)*(LDC!$B$2:$B$2001))*IF(AP18="",0,AP18)*Main!$B$10</f>
        <v>0</v>
      </c>
      <c r="AQ72" s="10" cm="1">
        <f t="array" aca="1" ref="AQ72" ca="1">SUMPRODUCT((LDC!$A$2:$A$2001)*(LDC!$B$2:$B$2001))*IF(AQ18="",0,AQ18)*Main!$B$10</f>
        <v>0</v>
      </c>
      <c r="AR72" s="10" cm="1">
        <f t="array" aca="1" ref="AR72" ca="1">SUMPRODUCT((LDC!$A$2:$A$2001)*(LDC!$B$2:$B$2001))*IF(AR18="",0,AR18)*Main!$B$10</f>
        <v>0</v>
      </c>
      <c r="AS72" s="10" cm="1">
        <f t="array" aca="1" ref="AS72" ca="1">SUMPRODUCT((LDC!$A$2:$A$2001)*(LDC!$B$2:$B$2001))*IF(AS18="",0,AS18)*Main!$B$10</f>
        <v>0</v>
      </c>
      <c r="AT72" s="10" cm="1">
        <f t="array" aca="1" ref="AT72" ca="1">SUMPRODUCT((LDC!$A$2:$A$2001)*(LDC!$B$2:$B$2001))*IF(AT18="",0,AT18)*Main!$B$10</f>
        <v>0</v>
      </c>
      <c r="AU72" s="10" cm="1">
        <f t="array" aca="1" ref="AU72" ca="1">SUMPRODUCT((LDC!$A$2:$A$2001)*(LDC!$B$2:$B$2001))*IF(AU18="",0,AU18)*Main!$B$10</f>
        <v>0</v>
      </c>
      <c r="AV72" s="10" cm="1">
        <f t="array" aca="1" ref="AV72" ca="1">SUMPRODUCT((LDC!$A$2:$A$2001)*(LDC!$B$2:$B$2001))*IF(AV18="",0,AV18)*Main!$B$10</f>
        <v>0</v>
      </c>
      <c r="AW72" s="10" cm="1">
        <f t="array" aca="1" ref="AW72" ca="1">SUMPRODUCT((LDC!$A$2:$A$2001)*(LDC!$B$2:$B$2001))*IF(AW18="",0,AW18)*Main!$B$10</f>
        <v>0</v>
      </c>
      <c r="AX72" s="10" cm="1">
        <f t="array" aca="1" ref="AX72" ca="1">SUMPRODUCT((LDC!$A$2:$A$2001)*(LDC!$B$2:$B$2001))*IF(AX18="",0,AX18)*Main!$B$10</f>
        <v>0</v>
      </c>
      <c r="AY72" s="10" cm="1">
        <f t="array" aca="1" ref="AY72" ca="1">SUMPRODUCT((LDC!$A$2:$A$2001)*(LDC!$B$2:$B$2001))*IF(AY18="",0,AY18)*Main!$B$10</f>
        <v>0</v>
      </c>
      <c r="AZ72" s="10" cm="1">
        <f t="array" aca="1" ref="AZ72" ca="1">SUMPRODUCT((LDC!$A$2:$A$2001)*(LDC!$B$2:$B$2001))*IF(AZ18="",0,AZ18)*Main!$B$10</f>
        <v>0</v>
      </c>
      <c r="BA72" s="10" cm="1">
        <f t="array" aca="1" ref="BA72" ca="1">SUMPRODUCT((LDC!$A$2:$A$2001)*(LDC!$B$2:$B$2001))*IF(BA18="",0,BA18)*Main!$B$10</f>
        <v>0</v>
      </c>
      <c r="BB72" s="10" cm="1">
        <f t="array" aca="1" ref="BB72" ca="1">SUMPRODUCT((LDC!$A$2:$A$2001)*(LDC!$B$2:$B$2001))*IF(BB18="",0,BB18)*Main!$B$10</f>
        <v>0</v>
      </c>
      <c r="BC72" s="10" cm="1">
        <f t="array" aca="1" ref="BC72" ca="1">SUMPRODUCT((LDC!$A$2:$A$2001)*(LDC!$B$2:$B$2001))*IF(BC18="",0,BC18)*Main!$B$10</f>
        <v>0</v>
      </c>
      <c r="BD72" s="10" cm="1">
        <f t="array" aca="1" ref="BD72" ca="1">SUMPRODUCT((LDC!$A$2:$A$2001)*(LDC!$B$2:$B$2001))*IF(BD18="",0,BD18)*Main!$B$10</f>
        <v>0</v>
      </c>
      <c r="BE72" s="10" cm="1">
        <f t="array" aca="1" ref="BE72" ca="1">SUMPRODUCT((LDC!$A$2:$A$2001)*(LDC!$B$2:$B$2001))*IF(BE18="",0,BE18)*Main!$B$10</f>
        <v>0</v>
      </c>
      <c r="BF72" s="10" cm="1">
        <f t="array" aca="1" ref="BF72" ca="1">SUMPRODUCT((LDC!$A$2:$A$2001)*(LDC!$B$2:$B$2001))*IF(BF18="",0,BF18)*Main!$B$10</f>
        <v>0</v>
      </c>
      <c r="BG72" s="10" cm="1">
        <f t="array" aca="1" ref="BG72" ca="1">SUMPRODUCT((LDC!$A$2:$A$2001)*(LDC!$B$2:$B$2001))*IF(BG18="",0,BG18)*Main!$B$10</f>
        <v>0</v>
      </c>
      <c r="BH72" s="10" cm="1">
        <f t="array" aca="1" ref="BH72" ca="1">SUMPRODUCT((LDC!$A$2:$A$2001)*(LDC!$B$2:$B$2001))*IF(BH18="",0,BH18)*Main!$B$10</f>
        <v>0</v>
      </c>
      <c r="BI72" s="10" cm="1">
        <f t="array" aca="1" ref="BI72" ca="1">SUMPRODUCT((LDC!$A$2:$A$2001)*(LDC!$B$2:$B$2001))*IF(BI18="",0,BI18)*Main!$B$10</f>
        <v>0</v>
      </c>
      <c r="BJ72" s="10" cm="1">
        <f t="array" aca="1" ref="BJ72" ca="1">SUMPRODUCT((LDC!$A$2:$A$2001)*(LDC!$B$2:$B$2001))*IF(BJ18="",0,BJ18)*Main!$B$10</f>
        <v>0</v>
      </c>
      <c r="BK72" s="10" cm="1">
        <f t="array" aca="1" ref="BK72" ca="1">SUMPRODUCT((LDC!$A$2:$A$2001)*(LDC!$B$2:$B$2001))*IF(BK18="",0,BK18)*Main!$B$10</f>
        <v>0</v>
      </c>
      <c r="BL72" s="10" cm="1">
        <f t="array" aca="1" ref="BL72" ca="1">SUMPRODUCT((LDC!$A$2:$A$2001)*(LDC!$B$2:$B$2001))*IF(BL18="",0,BL18)*Main!$B$10</f>
        <v>0</v>
      </c>
      <c r="BM72" s="10" cm="1">
        <f t="array" aca="1" ref="BM72" ca="1">SUMPRODUCT((LDC!$A$2:$A$2001)*(LDC!$B$2:$B$2001))*IF(BM18="",0,BM18)*Main!$B$10</f>
        <v>0</v>
      </c>
      <c r="BN72" s="10" cm="1">
        <f t="array" aca="1" ref="BN72" ca="1">SUMPRODUCT((LDC!$A$2:$A$2001)*(LDC!$B$2:$B$2001))*IF(BN18="",0,BN18)*Main!$B$10</f>
        <v>0</v>
      </c>
      <c r="BO72" s="10" cm="1">
        <f t="array" aca="1" ref="BO72" ca="1">SUMPRODUCT((LDC!$A$2:$A$2001)*(LDC!$B$2:$B$2001))*IF(BO18="",0,BO18)*Main!$B$10</f>
        <v>0</v>
      </c>
      <c r="BP72" s="10" cm="1">
        <f t="array" aca="1" ref="BP72" ca="1">SUMPRODUCT((LDC!$A$2:$A$2001)*(LDC!$B$2:$B$2001))*IF(BP18="",0,BP18)*Main!$B$10</f>
        <v>0</v>
      </c>
      <c r="BQ72" s="10" cm="1">
        <f t="array" aca="1" ref="BQ72" ca="1">SUMPRODUCT((LDC!$A$2:$A$2001)*(LDC!$B$2:$B$2001))*IF(BQ18="",0,BQ18)*Main!$B$10</f>
        <v>0</v>
      </c>
    </row>
    <row r="73" spans="2:69" x14ac:dyDescent="0.2">
      <c r="B73" s="89"/>
      <c r="C73" s="89"/>
      <c r="D73" s="89"/>
      <c r="E73" s="10" cm="1">
        <f t="array" aca="1" ref="E73" ca="1">SUMPRODUCT((LDC!$A$2:$A$2001)*(LDC!$B$2:$B$2001))*IF(E19="",0,E19)*Main!$B$9</f>
        <v>0</v>
      </c>
      <c r="F73" s="10" cm="1">
        <f t="array" aca="1" ref="F73" ca="1">SUMPRODUCT((LDC!$A$2:$A$2001)*(LDC!$B$2:$B$2001))*IF(F19="",0,F19)*Main!$B$9</f>
        <v>0</v>
      </c>
      <c r="G73" s="10" cm="1">
        <f t="array" aca="1" ref="G73" ca="1">SUMPRODUCT((LDC!$A$2:$A$2001)*(LDC!$B$2:$B$2001))*IF(G19="",0,G19)*Main!$B$9</f>
        <v>0</v>
      </c>
      <c r="H73" s="10" cm="1">
        <f t="array" aca="1" ref="H73" ca="1">SUMPRODUCT((LDC!$A$2:$A$2001)*(LDC!$B$2:$B$2001))*IF(H19="",0,H19)*Main!$B$9</f>
        <v>0</v>
      </c>
      <c r="I73" s="10" cm="1">
        <f t="array" aca="1" ref="I73" ca="1">SUMPRODUCT((LDC!$A$2:$A$2001)*(LDC!$B$2:$B$2001))*IF(I19="",0,I19)*Main!$B$9</f>
        <v>0</v>
      </c>
      <c r="J73" s="10" cm="1">
        <f t="array" aca="1" ref="J73" ca="1">SUMPRODUCT((LDC!$A$2:$A$2001)*(LDC!$B$2:$B$2001))*IF(J19="",0,J19)*Main!$B$9</f>
        <v>0</v>
      </c>
      <c r="K73" s="10" cm="1">
        <f t="array" aca="1" ref="K73" ca="1">SUMPRODUCT((LDC!$A$2:$A$2001)*(LDC!$B$2:$B$2001))*IF(K19="",0,K19)*Main!$B$9</f>
        <v>0</v>
      </c>
      <c r="L73" s="10" cm="1">
        <f t="array" aca="1" ref="L73" ca="1">SUMPRODUCT((LDC!$A$2:$A$2001)*(LDC!$B$2:$B$2001))*IF(L19="",0,L19)*Main!$B$9</f>
        <v>0</v>
      </c>
      <c r="M73" s="10" cm="1">
        <f t="array" aca="1" ref="M73" ca="1">SUMPRODUCT((LDC!$A$2:$A$2001)*(LDC!$B$2:$B$2001))*IF(M19="",0,M19)*Main!$B$9</f>
        <v>0</v>
      </c>
      <c r="N73" s="10" cm="1">
        <f t="array" aca="1" ref="N73" ca="1">SUMPRODUCT((LDC!$A$2:$A$2001)*(LDC!$B$2:$B$2001))*IF(N19="",0,N19)*Main!$B$9</f>
        <v>0</v>
      </c>
      <c r="O73" s="10" cm="1">
        <f t="array" aca="1" ref="O73" ca="1">SUMPRODUCT((LDC!$A$2:$A$2001)*(LDC!$B$2:$B$2001))*IF(O19="",0,O19)*Main!$B$9</f>
        <v>0</v>
      </c>
      <c r="P73" s="10" cm="1">
        <f t="array" aca="1" ref="P73" ca="1">SUMPRODUCT((LDC!$A$2:$A$2001)*(LDC!$B$2:$B$2001))*IF(P19="",0,P19)*Main!$B$9</f>
        <v>0</v>
      </c>
      <c r="Q73" s="10" cm="1">
        <f t="array" aca="1" ref="Q73" ca="1">SUMPRODUCT((LDC!$A$2:$A$2001)*(LDC!$B$2:$B$2001))*IF(Q19="",0,Q19)*Main!$B$9</f>
        <v>0</v>
      </c>
      <c r="R73" s="10" cm="1">
        <f t="array" aca="1" ref="R73" ca="1">SUMPRODUCT((LDC!$A$2:$A$2001)*(LDC!$B$2:$B$2001))*IF(R19="",0,R19)*Main!$B$9</f>
        <v>0</v>
      </c>
      <c r="S73" s="10" cm="1">
        <f t="array" aca="1" ref="S73" ca="1">SUMPRODUCT((LDC!$A$2:$A$2001)*(LDC!$B$2:$B$2001))*IF(S19="",0,S19)*Main!$B$9</f>
        <v>0</v>
      </c>
      <c r="T73" s="10" cm="1">
        <f t="array" aca="1" ref="T73" ca="1">SUMPRODUCT((LDC!$A$2:$A$2001)*(LDC!$B$2:$B$2001))*IF(T19="",0,T19)*Main!$B$9</f>
        <v>0</v>
      </c>
      <c r="U73" s="10" cm="1">
        <f t="array" aca="1" ref="U73" ca="1">SUMPRODUCT((LDC!$A$2:$A$2001)*(LDC!$B$2:$B$2001))*IF(U19="",0,U19)*Main!$B$9</f>
        <v>0</v>
      </c>
      <c r="V73" s="10" cm="1">
        <f t="array" aca="1" ref="V73" ca="1">SUMPRODUCT((LDC!$A$2:$A$2001)*(LDC!$B$2:$B$2001))*IF(V19="",0,V19)*Main!$B$9</f>
        <v>0</v>
      </c>
      <c r="W73" s="10" cm="1">
        <f t="array" aca="1" ref="W73" ca="1">SUMPRODUCT((LDC!$A$2:$A$2001)*(LDC!$B$2:$B$2001))*IF(W19="",0,W19)*Main!$B$9</f>
        <v>0</v>
      </c>
      <c r="X73" s="10" cm="1">
        <f t="array" aca="1" ref="X73" ca="1">SUMPRODUCT((LDC!$A$2:$A$2001)*(LDC!$B$2:$B$2001))*IF(X19="",0,X19)*Main!$B$9</f>
        <v>0</v>
      </c>
      <c r="Y73" s="10" cm="1">
        <f t="array" aca="1" ref="Y73" ca="1">SUMPRODUCT((LDC!$A$2:$A$2001)*(LDC!$B$2:$B$2001))*IF(Y19="",0,Y19)*Main!$B$9</f>
        <v>0</v>
      </c>
      <c r="Z73" s="10" cm="1">
        <f t="array" aca="1" ref="Z73" ca="1">SUMPRODUCT((LDC!$A$2:$A$2001)*(LDC!$B$2:$B$2001))*IF(Z19="",0,Z19)*Main!$B$9</f>
        <v>0</v>
      </c>
      <c r="AA73" s="10" cm="1">
        <f t="array" aca="1" ref="AA73" ca="1">SUMPRODUCT((LDC!$A$2:$A$2001)*(LDC!$B$2:$B$2001))*IF(AA19="",0,AA19)*Main!$B$9</f>
        <v>0</v>
      </c>
      <c r="AB73" s="10" cm="1">
        <f t="array" aca="1" ref="AB73" ca="1">SUMPRODUCT((LDC!$A$2:$A$2001)*(LDC!$B$2:$B$2001))*IF(AB19="",0,AB19)*Main!$B$9</f>
        <v>0</v>
      </c>
      <c r="AC73" s="10" cm="1">
        <f t="array" aca="1" ref="AC73" ca="1">SUMPRODUCT((LDC!$A$2:$A$2001)*(LDC!$B$2:$B$2001))*IF(AC19="",0,AC19)*Main!$B$9</f>
        <v>0</v>
      </c>
      <c r="AD73" s="10" cm="1">
        <f t="array" aca="1" ref="AD73" ca="1">SUMPRODUCT((LDC!$A$2:$A$2001)*(LDC!$B$2:$B$2001))*IF(AD19="",0,AD19)*Main!$B$9</f>
        <v>0</v>
      </c>
      <c r="AE73" s="10" cm="1">
        <f t="array" aca="1" ref="AE73" ca="1">SUMPRODUCT((LDC!$A$2:$A$2001)*(LDC!$B$2:$B$2001))*IF(AE19="",0,AE19)*Main!$B$9</f>
        <v>0</v>
      </c>
      <c r="AF73" s="10" cm="1">
        <f t="array" aca="1" ref="AF73" ca="1">SUMPRODUCT((LDC!$A$2:$A$2001)*(LDC!$B$2:$B$2001))*IF(AF19="",0,AF19)*Main!$B$9</f>
        <v>0</v>
      </c>
      <c r="AG73" s="10" cm="1">
        <f t="array" aca="1" ref="AG73" ca="1">SUMPRODUCT((LDC!$A$2:$A$2001)*(LDC!$B$2:$B$2001))*IF(AG19="",0,AG19)*Main!$B$9</f>
        <v>0</v>
      </c>
      <c r="AH73" s="10" cm="1">
        <f t="array" aca="1" ref="AH73" ca="1">SUMPRODUCT((LDC!$A$2:$A$2001)*(LDC!$B$2:$B$2001))*IF(AH19="",0,AH19)*Main!$B$9</f>
        <v>0</v>
      </c>
      <c r="AI73" s="10" cm="1">
        <f t="array" aca="1" ref="AI73" ca="1">SUMPRODUCT((LDC!$A$2:$A$2001)*(LDC!$B$2:$B$2001))*IF(AI19="",0,AI19)*Main!$B$9</f>
        <v>0</v>
      </c>
      <c r="AJ73" s="10" cm="1">
        <f t="array" aca="1" ref="AJ73" ca="1">SUMPRODUCT((LDC!$A$2:$A$2001)*(LDC!$B$2:$B$2001))*IF(AJ19="",0,AJ19)*Main!$B$9</f>
        <v>0</v>
      </c>
      <c r="AL73" s="10" cm="1">
        <f t="array" aca="1" ref="AL73" ca="1">SUMPRODUCT((LDC!$A$2:$A$2001)*(LDC!$B$2:$B$2001))*IF(AL19="",0,AL19)*Main!$B$10</f>
        <v>0</v>
      </c>
      <c r="AM73" s="10" cm="1">
        <f t="array" aca="1" ref="AM73" ca="1">SUMPRODUCT((LDC!$A$2:$A$2001)*(LDC!$B$2:$B$2001))*IF(AM19="",0,AM19)*Main!$B$10</f>
        <v>0</v>
      </c>
      <c r="AN73" s="10" cm="1">
        <f t="array" aca="1" ref="AN73" ca="1">SUMPRODUCT((LDC!$A$2:$A$2001)*(LDC!$B$2:$B$2001))*IF(AN19="",0,AN19)*Main!$B$10</f>
        <v>0</v>
      </c>
      <c r="AO73" s="10" cm="1">
        <f t="array" aca="1" ref="AO73" ca="1">SUMPRODUCT((LDC!$A$2:$A$2001)*(LDC!$B$2:$B$2001))*IF(AO19="",0,AO19)*Main!$B$10</f>
        <v>0</v>
      </c>
      <c r="AP73" s="10" cm="1">
        <f t="array" aca="1" ref="AP73" ca="1">SUMPRODUCT((LDC!$A$2:$A$2001)*(LDC!$B$2:$B$2001))*IF(AP19="",0,AP19)*Main!$B$10</f>
        <v>0</v>
      </c>
      <c r="AQ73" s="10" cm="1">
        <f t="array" aca="1" ref="AQ73" ca="1">SUMPRODUCT((LDC!$A$2:$A$2001)*(LDC!$B$2:$B$2001))*IF(AQ19="",0,AQ19)*Main!$B$10</f>
        <v>0</v>
      </c>
      <c r="AR73" s="10" cm="1">
        <f t="array" aca="1" ref="AR73" ca="1">SUMPRODUCT((LDC!$A$2:$A$2001)*(LDC!$B$2:$B$2001))*IF(AR19="",0,AR19)*Main!$B$10</f>
        <v>0</v>
      </c>
      <c r="AS73" s="10" cm="1">
        <f t="array" aca="1" ref="AS73" ca="1">SUMPRODUCT((LDC!$A$2:$A$2001)*(LDC!$B$2:$B$2001))*IF(AS19="",0,AS19)*Main!$B$10</f>
        <v>0</v>
      </c>
      <c r="AT73" s="10" cm="1">
        <f t="array" aca="1" ref="AT73" ca="1">SUMPRODUCT((LDC!$A$2:$A$2001)*(LDC!$B$2:$B$2001))*IF(AT19="",0,AT19)*Main!$B$10</f>
        <v>0</v>
      </c>
      <c r="AU73" s="10" cm="1">
        <f t="array" aca="1" ref="AU73" ca="1">SUMPRODUCT((LDC!$A$2:$A$2001)*(LDC!$B$2:$B$2001))*IF(AU19="",0,AU19)*Main!$B$10</f>
        <v>0</v>
      </c>
      <c r="AV73" s="10" cm="1">
        <f t="array" aca="1" ref="AV73" ca="1">SUMPRODUCT((LDC!$A$2:$A$2001)*(LDC!$B$2:$B$2001))*IF(AV19="",0,AV19)*Main!$B$10</f>
        <v>0</v>
      </c>
      <c r="AW73" s="10" cm="1">
        <f t="array" aca="1" ref="AW73" ca="1">SUMPRODUCT((LDC!$A$2:$A$2001)*(LDC!$B$2:$B$2001))*IF(AW19="",0,AW19)*Main!$B$10</f>
        <v>0</v>
      </c>
      <c r="AX73" s="10" cm="1">
        <f t="array" aca="1" ref="AX73" ca="1">SUMPRODUCT((LDC!$A$2:$A$2001)*(LDC!$B$2:$B$2001))*IF(AX19="",0,AX19)*Main!$B$10</f>
        <v>0</v>
      </c>
      <c r="AY73" s="10" cm="1">
        <f t="array" aca="1" ref="AY73" ca="1">SUMPRODUCT((LDC!$A$2:$A$2001)*(LDC!$B$2:$B$2001))*IF(AY19="",0,AY19)*Main!$B$10</f>
        <v>0</v>
      </c>
      <c r="AZ73" s="10" cm="1">
        <f t="array" aca="1" ref="AZ73" ca="1">SUMPRODUCT((LDC!$A$2:$A$2001)*(LDC!$B$2:$B$2001))*IF(AZ19="",0,AZ19)*Main!$B$10</f>
        <v>0</v>
      </c>
      <c r="BA73" s="10" cm="1">
        <f t="array" aca="1" ref="BA73" ca="1">SUMPRODUCT((LDC!$A$2:$A$2001)*(LDC!$B$2:$B$2001))*IF(BA19="",0,BA19)*Main!$B$10</f>
        <v>0</v>
      </c>
      <c r="BB73" s="10" cm="1">
        <f t="array" aca="1" ref="BB73" ca="1">SUMPRODUCT((LDC!$A$2:$A$2001)*(LDC!$B$2:$B$2001))*IF(BB19="",0,BB19)*Main!$B$10</f>
        <v>0</v>
      </c>
      <c r="BC73" s="10" cm="1">
        <f t="array" aca="1" ref="BC73" ca="1">SUMPRODUCT((LDC!$A$2:$A$2001)*(LDC!$B$2:$B$2001))*IF(BC19="",0,BC19)*Main!$B$10</f>
        <v>0</v>
      </c>
      <c r="BD73" s="10" cm="1">
        <f t="array" aca="1" ref="BD73" ca="1">SUMPRODUCT((LDC!$A$2:$A$2001)*(LDC!$B$2:$B$2001))*IF(BD19="",0,BD19)*Main!$B$10</f>
        <v>0</v>
      </c>
      <c r="BE73" s="10" cm="1">
        <f t="array" aca="1" ref="BE73" ca="1">SUMPRODUCT((LDC!$A$2:$A$2001)*(LDC!$B$2:$B$2001))*IF(BE19="",0,BE19)*Main!$B$10</f>
        <v>0</v>
      </c>
      <c r="BF73" s="10" cm="1">
        <f t="array" aca="1" ref="BF73" ca="1">SUMPRODUCT((LDC!$A$2:$A$2001)*(LDC!$B$2:$B$2001))*IF(BF19="",0,BF19)*Main!$B$10</f>
        <v>0</v>
      </c>
      <c r="BG73" s="10" cm="1">
        <f t="array" aca="1" ref="BG73" ca="1">SUMPRODUCT((LDC!$A$2:$A$2001)*(LDC!$B$2:$B$2001))*IF(BG19="",0,BG19)*Main!$B$10</f>
        <v>0</v>
      </c>
      <c r="BH73" s="10" cm="1">
        <f t="array" aca="1" ref="BH73" ca="1">SUMPRODUCT((LDC!$A$2:$A$2001)*(LDC!$B$2:$B$2001))*IF(BH19="",0,BH19)*Main!$B$10</f>
        <v>0</v>
      </c>
      <c r="BI73" s="10" cm="1">
        <f t="array" aca="1" ref="BI73" ca="1">SUMPRODUCT((LDC!$A$2:$A$2001)*(LDC!$B$2:$B$2001))*IF(BI19="",0,BI19)*Main!$B$10</f>
        <v>0</v>
      </c>
      <c r="BJ73" s="10" cm="1">
        <f t="array" aca="1" ref="BJ73" ca="1">SUMPRODUCT((LDC!$A$2:$A$2001)*(LDC!$B$2:$B$2001))*IF(BJ19="",0,BJ19)*Main!$B$10</f>
        <v>0</v>
      </c>
      <c r="BK73" s="10" cm="1">
        <f t="array" aca="1" ref="BK73" ca="1">SUMPRODUCT((LDC!$A$2:$A$2001)*(LDC!$B$2:$B$2001))*IF(BK19="",0,BK19)*Main!$B$10</f>
        <v>0</v>
      </c>
      <c r="BL73" s="10" cm="1">
        <f t="array" aca="1" ref="BL73" ca="1">SUMPRODUCT((LDC!$A$2:$A$2001)*(LDC!$B$2:$B$2001))*IF(BL19="",0,BL19)*Main!$B$10</f>
        <v>0</v>
      </c>
      <c r="BM73" s="10" cm="1">
        <f t="array" aca="1" ref="BM73" ca="1">SUMPRODUCT((LDC!$A$2:$A$2001)*(LDC!$B$2:$B$2001))*IF(BM19="",0,BM19)*Main!$B$10</f>
        <v>0</v>
      </c>
      <c r="BN73" s="10" cm="1">
        <f t="array" aca="1" ref="BN73" ca="1">SUMPRODUCT((LDC!$A$2:$A$2001)*(LDC!$B$2:$B$2001))*IF(BN19="",0,BN19)*Main!$B$10</f>
        <v>0</v>
      </c>
      <c r="BO73" s="10" cm="1">
        <f t="array" aca="1" ref="BO73" ca="1">SUMPRODUCT((LDC!$A$2:$A$2001)*(LDC!$B$2:$B$2001))*IF(BO19="",0,BO19)*Main!$B$10</f>
        <v>0</v>
      </c>
      <c r="BP73" s="10" cm="1">
        <f t="array" aca="1" ref="BP73" ca="1">SUMPRODUCT((LDC!$A$2:$A$2001)*(LDC!$B$2:$B$2001))*IF(BP19="",0,BP19)*Main!$B$10</f>
        <v>0</v>
      </c>
      <c r="BQ73" s="10" cm="1">
        <f t="array" aca="1" ref="BQ73" ca="1">SUMPRODUCT((LDC!$A$2:$A$2001)*(LDC!$B$2:$B$2001))*IF(BQ19="",0,BQ19)*Main!$B$10</f>
        <v>0</v>
      </c>
    </row>
    <row r="74" spans="2:69" x14ac:dyDescent="0.2">
      <c r="B74" s="89"/>
      <c r="C74" s="89"/>
      <c r="D74" s="89"/>
      <c r="E74" s="10" cm="1">
        <f t="array" aca="1" ref="E74" ca="1">SUMPRODUCT((LDC!$A$2:$A$2001)*(LDC!$B$2:$B$2001))*IF(E20="",0,E20)*Main!$B$9</f>
        <v>0</v>
      </c>
      <c r="F74" s="10" cm="1">
        <f t="array" aca="1" ref="F74" ca="1">SUMPRODUCT((LDC!$A$2:$A$2001)*(LDC!$B$2:$B$2001))*IF(F20="",0,F20)*Main!$B$9</f>
        <v>0</v>
      </c>
      <c r="G74" s="10" cm="1">
        <f t="array" aca="1" ref="G74" ca="1">SUMPRODUCT((LDC!$A$2:$A$2001)*(LDC!$B$2:$B$2001))*IF(G20="",0,G20)*Main!$B$9</f>
        <v>0</v>
      </c>
      <c r="H74" s="10" cm="1">
        <f t="array" aca="1" ref="H74" ca="1">SUMPRODUCT((LDC!$A$2:$A$2001)*(LDC!$B$2:$B$2001))*IF(H20="",0,H20)*Main!$B$9</f>
        <v>0</v>
      </c>
      <c r="I74" s="10" cm="1">
        <f t="array" aca="1" ref="I74" ca="1">SUMPRODUCT((LDC!$A$2:$A$2001)*(LDC!$B$2:$B$2001))*IF(I20="",0,I20)*Main!$B$9</f>
        <v>0</v>
      </c>
      <c r="J74" s="10" cm="1">
        <f t="array" aca="1" ref="J74" ca="1">SUMPRODUCT((LDC!$A$2:$A$2001)*(LDC!$B$2:$B$2001))*IF(J20="",0,J20)*Main!$B$9</f>
        <v>0</v>
      </c>
      <c r="K74" s="10" cm="1">
        <f t="array" aca="1" ref="K74" ca="1">SUMPRODUCT((LDC!$A$2:$A$2001)*(LDC!$B$2:$B$2001))*IF(K20="",0,K20)*Main!$B$9</f>
        <v>0</v>
      </c>
      <c r="L74" s="10" cm="1">
        <f t="array" aca="1" ref="L74" ca="1">SUMPRODUCT((LDC!$A$2:$A$2001)*(LDC!$B$2:$B$2001))*IF(L20="",0,L20)*Main!$B$9</f>
        <v>0</v>
      </c>
      <c r="M74" s="10" cm="1">
        <f t="array" aca="1" ref="M74" ca="1">SUMPRODUCT((LDC!$A$2:$A$2001)*(LDC!$B$2:$B$2001))*IF(M20="",0,M20)*Main!$B$9</f>
        <v>0</v>
      </c>
      <c r="N74" s="10" cm="1">
        <f t="array" aca="1" ref="N74" ca="1">SUMPRODUCT((LDC!$A$2:$A$2001)*(LDC!$B$2:$B$2001))*IF(N20="",0,N20)*Main!$B$9</f>
        <v>0</v>
      </c>
      <c r="O74" s="10" cm="1">
        <f t="array" aca="1" ref="O74" ca="1">SUMPRODUCT((LDC!$A$2:$A$2001)*(LDC!$B$2:$B$2001))*IF(O20="",0,O20)*Main!$B$9</f>
        <v>0</v>
      </c>
      <c r="P74" s="10" cm="1">
        <f t="array" aca="1" ref="P74" ca="1">SUMPRODUCT((LDC!$A$2:$A$2001)*(LDC!$B$2:$B$2001))*IF(P20="",0,P20)*Main!$B$9</f>
        <v>0</v>
      </c>
      <c r="Q74" s="10" cm="1">
        <f t="array" aca="1" ref="Q74" ca="1">SUMPRODUCT((LDC!$A$2:$A$2001)*(LDC!$B$2:$B$2001))*IF(Q20="",0,Q20)*Main!$B$9</f>
        <v>0</v>
      </c>
      <c r="R74" s="10" cm="1">
        <f t="array" aca="1" ref="R74" ca="1">SUMPRODUCT((LDC!$A$2:$A$2001)*(LDC!$B$2:$B$2001))*IF(R20="",0,R20)*Main!$B$9</f>
        <v>0</v>
      </c>
      <c r="S74" s="10" cm="1">
        <f t="array" aca="1" ref="S74" ca="1">SUMPRODUCT((LDC!$A$2:$A$2001)*(LDC!$B$2:$B$2001))*IF(S20="",0,S20)*Main!$B$9</f>
        <v>0</v>
      </c>
      <c r="T74" s="10" cm="1">
        <f t="array" aca="1" ref="T74" ca="1">SUMPRODUCT((LDC!$A$2:$A$2001)*(LDC!$B$2:$B$2001))*IF(T20="",0,T20)*Main!$B$9</f>
        <v>0</v>
      </c>
      <c r="U74" s="10" cm="1">
        <f t="array" aca="1" ref="U74" ca="1">SUMPRODUCT((LDC!$A$2:$A$2001)*(LDC!$B$2:$B$2001))*IF(U20="",0,U20)*Main!$B$9</f>
        <v>0</v>
      </c>
      <c r="V74" s="10" cm="1">
        <f t="array" aca="1" ref="V74" ca="1">SUMPRODUCT((LDC!$A$2:$A$2001)*(LDC!$B$2:$B$2001))*IF(V20="",0,V20)*Main!$B$9</f>
        <v>0</v>
      </c>
      <c r="W74" s="10" cm="1">
        <f t="array" aca="1" ref="W74" ca="1">SUMPRODUCT((LDC!$A$2:$A$2001)*(LDC!$B$2:$B$2001))*IF(W20="",0,W20)*Main!$B$9</f>
        <v>0</v>
      </c>
      <c r="X74" s="10" cm="1">
        <f t="array" aca="1" ref="X74" ca="1">SUMPRODUCT((LDC!$A$2:$A$2001)*(LDC!$B$2:$B$2001))*IF(X20="",0,X20)*Main!$B$9</f>
        <v>0</v>
      </c>
      <c r="Y74" s="10" cm="1">
        <f t="array" aca="1" ref="Y74" ca="1">SUMPRODUCT((LDC!$A$2:$A$2001)*(LDC!$B$2:$B$2001))*IF(Y20="",0,Y20)*Main!$B$9</f>
        <v>0</v>
      </c>
      <c r="Z74" s="10" cm="1">
        <f t="array" aca="1" ref="Z74" ca="1">SUMPRODUCT((LDC!$A$2:$A$2001)*(LDC!$B$2:$B$2001))*IF(Z20="",0,Z20)*Main!$B$9</f>
        <v>0</v>
      </c>
      <c r="AA74" s="10" cm="1">
        <f t="array" aca="1" ref="AA74" ca="1">SUMPRODUCT((LDC!$A$2:$A$2001)*(LDC!$B$2:$B$2001))*IF(AA20="",0,AA20)*Main!$B$9</f>
        <v>0</v>
      </c>
      <c r="AB74" s="10" cm="1">
        <f t="array" aca="1" ref="AB74" ca="1">SUMPRODUCT((LDC!$A$2:$A$2001)*(LDC!$B$2:$B$2001))*IF(AB20="",0,AB20)*Main!$B$9</f>
        <v>0</v>
      </c>
      <c r="AC74" s="10" cm="1">
        <f t="array" aca="1" ref="AC74" ca="1">SUMPRODUCT((LDC!$A$2:$A$2001)*(LDC!$B$2:$B$2001))*IF(AC20="",0,AC20)*Main!$B$9</f>
        <v>0</v>
      </c>
      <c r="AD74" s="10" cm="1">
        <f t="array" aca="1" ref="AD74" ca="1">SUMPRODUCT((LDC!$A$2:$A$2001)*(LDC!$B$2:$B$2001))*IF(AD20="",0,AD20)*Main!$B$9</f>
        <v>0</v>
      </c>
      <c r="AE74" s="10" cm="1">
        <f t="array" aca="1" ref="AE74" ca="1">SUMPRODUCT((LDC!$A$2:$A$2001)*(LDC!$B$2:$B$2001))*IF(AE20="",0,AE20)*Main!$B$9</f>
        <v>0</v>
      </c>
      <c r="AF74" s="10" cm="1">
        <f t="array" aca="1" ref="AF74" ca="1">SUMPRODUCT((LDC!$A$2:$A$2001)*(LDC!$B$2:$B$2001))*IF(AF20="",0,AF20)*Main!$B$9</f>
        <v>0</v>
      </c>
      <c r="AG74" s="10" cm="1">
        <f t="array" aca="1" ref="AG74" ca="1">SUMPRODUCT((LDC!$A$2:$A$2001)*(LDC!$B$2:$B$2001))*IF(AG20="",0,AG20)*Main!$B$9</f>
        <v>0</v>
      </c>
      <c r="AH74" s="10" cm="1">
        <f t="array" aca="1" ref="AH74" ca="1">SUMPRODUCT((LDC!$A$2:$A$2001)*(LDC!$B$2:$B$2001))*IF(AH20="",0,AH20)*Main!$B$9</f>
        <v>0</v>
      </c>
      <c r="AI74" s="10" cm="1">
        <f t="array" aca="1" ref="AI74" ca="1">SUMPRODUCT((LDC!$A$2:$A$2001)*(LDC!$B$2:$B$2001))*IF(AI20="",0,AI20)*Main!$B$9</f>
        <v>0</v>
      </c>
      <c r="AJ74" s="10" cm="1">
        <f t="array" aca="1" ref="AJ74" ca="1">SUMPRODUCT((LDC!$A$2:$A$2001)*(LDC!$B$2:$B$2001))*IF(AJ20="",0,AJ20)*Main!$B$9</f>
        <v>0</v>
      </c>
      <c r="AL74" s="10" cm="1">
        <f t="array" aca="1" ref="AL74" ca="1">SUMPRODUCT((LDC!$A$2:$A$2001)*(LDC!$B$2:$B$2001))*IF(AL20="",0,AL20)*Main!$B$10</f>
        <v>0</v>
      </c>
      <c r="AM74" s="10" cm="1">
        <f t="array" aca="1" ref="AM74" ca="1">SUMPRODUCT((LDC!$A$2:$A$2001)*(LDC!$B$2:$B$2001))*IF(AM20="",0,AM20)*Main!$B$10</f>
        <v>0</v>
      </c>
      <c r="AN74" s="10" cm="1">
        <f t="array" aca="1" ref="AN74" ca="1">SUMPRODUCT((LDC!$A$2:$A$2001)*(LDC!$B$2:$B$2001))*IF(AN20="",0,AN20)*Main!$B$10</f>
        <v>0</v>
      </c>
      <c r="AO74" s="10" cm="1">
        <f t="array" aca="1" ref="AO74" ca="1">SUMPRODUCT((LDC!$A$2:$A$2001)*(LDC!$B$2:$B$2001))*IF(AO20="",0,AO20)*Main!$B$10</f>
        <v>0</v>
      </c>
      <c r="AP74" s="10" cm="1">
        <f t="array" aca="1" ref="AP74" ca="1">SUMPRODUCT((LDC!$A$2:$A$2001)*(LDC!$B$2:$B$2001))*IF(AP20="",0,AP20)*Main!$B$10</f>
        <v>0</v>
      </c>
      <c r="AQ74" s="10" cm="1">
        <f t="array" aca="1" ref="AQ74" ca="1">SUMPRODUCT((LDC!$A$2:$A$2001)*(LDC!$B$2:$B$2001))*IF(AQ20="",0,AQ20)*Main!$B$10</f>
        <v>0</v>
      </c>
      <c r="AR74" s="10" cm="1">
        <f t="array" aca="1" ref="AR74" ca="1">SUMPRODUCT((LDC!$A$2:$A$2001)*(LDC!$B$2:$B$2001))*IF(AR20="",0,AR20)*Main!$B$10</f>
        <v>0</v>
      </c>
      <c r="AS74" s="10" cm="1">
        <f t="array" aca="1" ref="AS74" ca="1">SUMPRODUCT((LDC!$A$2:$A$2001)*(LDC!$B$2:$B$2001))*IF(AS20="",0,AS20)*Main!$B$10</f>
        <v>0</v>
      </c>
      <c r="AT74" s="10" cm="1">
        <f t="array" aca="1" ref="AT74" ca="1">SUMPRODUCT((LDC!$A$2:$A$2001)*(LDC!$B$2:$B$2001))*IF(AT20="",0,AT20)*Main!$B$10</f>
        <v>0</v>
      </c>
      <c r="AU74" s="10" cm="1">
        <f t="array" aca="1" ref="AU74" ca="1">SUMPRODUCT((LDC!$A$2:$A$2001)*(LDC!$B$2:$B$2001))*IF(AU20="",0,AU20)*Main!$B$10</f>
        <v>0</v>
      </c>
      <c r="AV74" s="10" cm="1">
        <f t="array" aca="1" ref="AV74" ca="1">SUMPRODUCT((LDC!$A$2:$A$2001)*(LDC!$B$2:$B$2001))*IF(AV20="",0,AV20)*Main!$B$10</f>
        <v>0</v>
      </c>
      <c r="AW74" s="10" cm="1">
        <f t="array" aca="1" ref="AW74" ca="1">SUMPRODUCT((LDC!$A$2:$A$2001)*(LDC!$B$2:$B$2001))*IF(AW20="",0,AW20)*Main!$B$10</f>
        <v>0</v>
      </c>
      <c r="AX74" s="10" cm="1">
        <f t="array" aca="1" ref="AX74" ca="1">SUMPRODUCT((LDC!$A$2:$A$2001)*(LDC!$B$2:$B$2001))*IF(AX20="",0,AX20)*Main!$B$10</f>
        <v>0</v>
      </c>
      <c r="AY74" s="10" cm="1">
        <f t="array" aca="1" ref="AY74" ca="1">SUMPRODUCT((LDC!$A$2:$A$2001)*(LDC!$B$2:$B$2001))*IF(AY20="",0,AY20)*Main!$B$10</f>
        <v>0</v>
      </c>
      <c r="AZ74" s="10" cm="1">
        <f t="array" aca="1" ref="AZ74" ca="1">SUMPRODUCT((LDC!$A$2:$A$2001)*(LDC!$B$2:$B$2001))*IF(AZ20="",0,AZ20)*Main!$B$10</f>
        <v>0</v>
      </c>
      <c r="BA74" s="10" cm="1">
        <f t="array" aca="1" ref="BA74" ca="1">SUMPRODUCT((LDC!$A$2:$A$2001)*(LDC!$B$2:$B$2001))*IF(BA20="",0,BA20)*Main!$B$10</f>
        <v>0</v>
      </c>
      <c r="BB74" s="10" cm="1">
        <f t="array" aca="1" ref="BB74" ca="1">SUMPRODUCT((LDC!$A$2:$A$2001)*(LDC!$B$2:$B$2001))*IF(BB20="",0,BB20)*Main!$B$10</f>
        <v>0</v>
      </c>
      <c r="BC74" s="10" cm="1">
        <f t="array" aca="1" ref="BC74" ca="1">SUMPRODUCT((LDC!$A$2:$A$2001)*(LDC!$B$2:$B$2001))*IF(BC20="",0,BC20)*Main!$B$10</f>
        <v>0</v>
      </c>
      <c r="BD74" s="10" cm="1">
        <f t="array" aca="1" ref="BD74" ca="1">SUMPRODUCT((LDC!$A$2:$A$2001)*(LDC!$B$2:$B$2001))*IF(BD20="",0,BD20)*Main!$B$10</f>
        <v>0</v>
      </c>
      <c r="BE74" s="10" cm="1">
        <f t="array" aca="1" ref="BE74" ca="1">SUMPRODUCT((LDC!$A$2:$A$2001)*(LDC!$B$2:$B$2001))*IF(BE20="",0,BE20)*Main!$B$10</f>
        <v>0</v>
      </c>
      <c r="BF74" s="10" cm="1">
        <f t="array" aca="1" ref="BF74" ca="1">SUMPRODUCT((LDC!$A$2:$A$2001)*(LDC!$B$2:$B$2001))*IF(BF20="",0,BF20)*Main!$B$10</f>
        <v>0</v>
      </c>
      <c r="BG74" s="10" cm="1">
        <f t="array" aca="1" ref="BG74" ca="1">SUMPRODUCT((LDC!$A$2:$A$2001)*(LDC!$B$2:$B$2001))*IF(BG20="",0,BG20)*Main!$B$10</f>
        <v>0</v>
      </c>
      <c r="BH74" s="10" cm="1">
        <f t="array" aca="1" ref="BH74" ca="1">SUMPRODUCT((LDC!$A$2:$A$2001)*(LDC!$B$2:$B$2001))*IF(BH20="",0,BH20)*Main!$B$10</f>
        <v>0</v>
      </c>
      <c r="BI74" s="10" cm="1">
        <f t="array" aca="1" ref="BI74" ca="1">SUMPRODUCT((LDC!$A$2:$A$2001)*(LDC!$B$2:$B$2001))*IF(BI20="",0,BI20)*Main!$B$10</f>
        <v>0</v>
      </c>
      <c r="BJ74" s="10" cm="1">
        <f t="array" aca="1" ref="BJ74" ca="1">SUMPRODUCT((LDC!$A$2:$A$2001)*(LDC!$B$2:$B$2001))*IF(BJ20="",0,BJ20)*Main!$B$10</f>
        <v>0</v>
      </c>
      <c r="BK74" s="10" cm="1">
        <f t="array" aca="1" ref="BK74" ca="1">SUMPRODUCT((LDC!$A$2:$A$2001)*(LDC!$B$2:$B$2001))*IF(BK20="",0,BK20)*Main!$B$10</f>
        <v>0</v>
      </c>
      <c r="BL74" s="10" cm="1">
        <f t="array" aca="1" ref="BL74" ca="1">SUMPRODUCT((LDC!$A$2:$A$2001)*(LDC!$B$2:$B$2001))*IF(BL20="",0,BL20)*Main!$B$10</f>
        <v>0</v>
      </c>
      <c r="BM74" s="10" cm="1">
        <f t="array" aca="1" ref="BM74" ca="1">SUMPRODUCT((LDC!$A$2:$A$2001)*(LDC!$B$2:$B$2001))*IF(BM20="",0,BM20)*Main!$B$10</f>
        <v>0</v>
      </c>
      <c r="BN74" s="10" cm="1">
        <f t="array" aca="1" ref="BN74" ca="1">SUMPRODUCT((LDC!$A$2:$A$2001)*(LDC!$B$2:$B$2001))*IF(BN20="",0,BN20)*Main!$B$10</f>
        <v>0</v>
      </c>
      <c r="BO74" s="10" cm="1">
        <f t="array" aca="1" ref="BO74" ca="1">SUMPRODUCT((LDC!$A$2:$A$2001)*(LDC!$B$2:$B$2001))*IF(BO20="",0,BO20)*Main!$B$10</f>
        <v>0</v>
      </c>
      <c r="BP74" s="10" cm="1">
        <f t="array" aca="1" ref="BP74" ca="1">SUMPRODUCT((LDC!$A$2:$A$2001)*(LDC!$B$2:$B$2001))*IF(BP20="",0,BP20)*Main!$B$10</f>
        <v>0</v>
      </c>
      <c r="BQ74" s="10" cm="1">
        <f t="array" aca="1" ref="BQ74" ca="1">SUMPRODUCT((LDC!$A$2:$A$2001)*(LDC!$B$2:$B$2001))*IF(BQ20="",0,BQ20)*Main!$B$10</f>
        <v>0</v>
      </c>
    </row>
    <row r="75" spans="2:69" x14ac:dyDescent="0.2">
      <c r="B75" s="89"/>
      <c r="C75" s="89"/>
      <c r="D75" s="89"/>
      <c r="E75" s="10" cm="1">
        <f t="array" aca="1" ref="E75" ca="1">SUMPRODUCT((LDC!$A$2:$A$2001)*(LDC!$B$2:$B$2001))*IF(E21="",0,E21)*Main!$B$9</f>
        <v>0</v>
      </c>
      <c r="F75" s="10" cm="1">
        <f t="array" aca="1" ref="F75" ca="1">SUMPRODUCT((LDC!$A$2:$A$2001)*(LDC!$B$2:$B$2001))*IF(F21="",0,F21)*Main!$B$9</f>
        <v>0</v>
      </c>
      <c r="G75" s="10" cm="1">
        <f t="array" aca="1" ref="G75" ca="1">SUMPRODUCT((LDC!$A$2:$A$2001)*(LDC!$B$2:$B$2001))*IF(G21="",0,G21)*Main!$B$9</f>
        <v>0</v>
      </c>
      <c r="H75" s="10" cm="1">
        <f t="array" aca="1" ref="H75" ca="1">SUMPRODUCT((LDC!$A$2:$A$2001)*(LDC!$B$2:$B$2001))*IF(H21="",0,H21)*Main!$B$9</f>
        <v>0</v>
      </c>
      <c r="I75" s="10" cm="1">
        <f t="array" aca="1" ref="I75" ca="1">SUMPRODUCT((LDC!$A$2:$A$2001)*(LDC!$B$2:$B$2001))*IF(I21="",0,I21)*Main!$B$9</f>
        <v>0</v>
      </c>
      <c r="J75" s="10" cm="1">
        <f t="array" aca="1" ref="J75" ca="1">SUMPRODUCT((LDC!$A$2:$A$2001)*(LDC!$B$2:$B$2001))*IF(J21="",0,J21)*Main!$B$9</f>
        <v>0</v>
      </c>
      <c r="K75" s="10" cm="1">
        <f t="array" aca="1" ref="K75" ca="1">SUMPRODUCT((LDC!$A$2:$A$2001)*(LDC!$B$2:$B$2001))*IF(K21="",0,K21)*Main!$B$9</f>
        <v>0</v>
      </c>
      <c r="L75" s="10" cm="1">
        <f t="array" aca="1" ref="L75" ca="1">SUMPRODUCT((LDC!$A$2:$A$2001)*(LDC!$B$2:$B$2001))*IF(L21="",0,L21)*Main!$B$9</f>
        <v>0</v>
      </c>
      <c r="M75" s="10" cm="1">
        <f t="array" aca="1" ref="M75" ca="1">SUMPRODUCT((LDC!$A$2:$A$2001)*(LDC!$B$2:$B$2001))*IF(M21="",0,M21)*Main!$B$9</f>
        <v>0</v>
      </c>
      <c r="N75" s="10" cm="1">
        <f t="array" aca="1" ref="N75" ca="1">SUMPRODUCT((LDC!$A$2:$A$2001)*(LDC!$B$2:$B$2001))*IF(N21="",0,N21)*Main!$B$9</f>
        <v>0</v>
      </c>
      <c r="O75" s="10" cm="1">
        <f t="array" aca="1" ref="O75" ca="1">SUMPRODUCT((LDC!$A$2:$A$2001)*(LDC!$B$2:$B$2001))*IF(O21="",0,O21)*Main!$B$9</f>
        <v>0</v>
      </c>
      <c r="P75" s="10" cm="1">
        <f t="array" aca="1" ref="P75" ca="1">SUMPRODUCT((LDC!$A$2:$A$2001)*(LDC!$B$2:$B$2001))*IF(P21="",0,P21)*Main!$B$9</f>
        <v>0</v>
      </c>
      <c r="Q75" s="10" cm="1">
        <f t="array" aca="1" ref="Q75" ca="1">SUMPRODUCT((LDC!$A$2:$A$2001)*(LDC!$B$2:$B$2001))*IF(Q21="",0,Q21)*Main!$B$9</f>
        <v>0</v>
      </c>
      <c r="R75" s="10" cm="1">
        <f t="array" aca="1" ref="R75" ca="1">SUMPRODUCT((LDC!$A$2:$A$2001)*(LDC!$B$2:$B$2001))*IF(R21="",0,R21)*Main!$B$9</f>
        <v>0</v>
      </c>
      <c r="S75" s="10" cm="1">
        <f t="array" aca="1" ref="S75" ca="1">SUMPRODUCT((LDC!$A$2:$A$2001)*(LDC!$B$2:$B$2001))*IF(S21="",0,S21)*Main!$B$9</f>
        <v>0</v>
      </c>
      <c r="T75" s="10" cm="1">
        <f t="array" aca="1" ref="T75" ca="1">SUMPRODUCT((LDC!$A$2:$A$2001)*(LDC!$B$2:$B$2001))*IF(T21="",0,T21)*Main!$B$9</f>
        <v>0</v>
      </c>
      <c r="U75" s="10" cm="1">
        <f t="array" aca="1" ref="U75" ca="1">SUMPRODUCT((LDC!$A$2:$A$2001)*(LDC!$B$2:$B$2001))*IF(U21="",0,U21)*Main!$B$9</f>
        <v>0</v>
      </c>
      <c r="V75" s="10" cm="1">
        <f t="array" aca="1" ref="V75" ca="1">SUMPRODUCT((LDC!$A$2:$A$2001)*(LDC!$B$2:$B$2001))*IF(V21="",0,V21)*Main!$B$9</f>
        <v>0</v>
      </c>
      <c r="W75" s="10" cm="1">
        <f t="array" aca="1" ref="W75" ca="1">SUMPRODUCT((LDC!$A$2:$A$2001)*(LDC!$B$2:$B$2001))*IF(W21="",0,W21)*Main!$B$9</f>
        <v>0</v>
      </c>
      <c r="X75" s="10" cm="1">
        <f t="array" aca="1" ref="X75" ca="1">SUMPRODUCT((LDC!$A$2:$A$2001)*(LDC!$B$2:$B$2001))*IF(X21="",0,X21)*Main!$B$9</f>
        <v>0</v>
      </c>
      <c r="Y75" s="10" cm="1">
        <f t="array" aca="1" ref="Y75" ca="1">SUMPRODUCT((LDC!$A$2:$A$2001)*(LDC!$B$2:$B$2001))*IF(Y21="",0,Y21)*Main!$B$9</f>
        <v>0</v>
      </c>
      <c r="Z75" s="10" cm="1">
        <f t="array" aca="1" ref="Z75" ca="1">SUMPRODUCT((LDC!$A$2:$A$2001)*(LDC!$B$2:$B$2001))*IF(Z21="",0,Z21)*Main!$B$9</f>
        <v>0</v>
      </c>
      <c r="AA75" s="10" cm="1">
        <f t="array" aca="1" ref="AA75" ca="1">SUMPRODUCT((LDC!$A$2:$A$2001)*(LDC!$B$2:$B$2001))*IF(AA21="",0,AA21)*Main!$B$9</f>
        <v>0</v>
      </c>
      <c r="AB75" s="10" cm="1">
        <f t="array" aca="1" ref="AB75" ca="1">SUMPRODUCT((LDC!$A$2:$A$2001)*(LDC!$B$2:$B$2001))*IF(AB21="",0,AB21)*Main!$B$9</f>
        <v>0</v>
      </c>
      <c r="AC75" s="10" cm="1">
        <f t="array" aca="1" ref="AC75" ca="1">SUMPRODUCT((LDC!$A$2:$A$2001)*(LDC!$B$2:$B$2001))*IF(AC21="",0,AC21)*Main!$B$9</f>
        <v>0</v>
      </c>
      <c r="AD75" s="10" cm="1">
        <f t="array" aca="1" ref="AD75" ca="1">SUMPRODUCT((LDC!$A$2:$A$2001)*(LDC!$B$2:$B$2001))*IF(AD21="",0,AD21)*Main!$B$9</f>
        <v>0</v>
      </c>
      <c r="AE75" s="10" cm="1">
        <f t="array" aca="1" ref="AE75" ca="1">SUMPRODUCT((LDC!$A$2:$A$2001)*(LDC!$B$2:$B$2001))*IF(AE21="",0,AE21)*Main!$B$9</f>
        <v>0</v>
      </c>
      <c r="AF75" s="10" cm="1">
        <f t="array" aca="1" ref="AF75" ca="1">SUMPRODUCT((LDC!$A$2:$A$2001)*(LDC!$B$2:$B$2001))*IF(AF21="",0,AF21)*Main!$B$9</f>
        <v>0</v>
      </c>
      <c r="AG75" s="10" cm="1">
        <f t="array" aca="1" ref="AG75" ca="1">SUMPRODUCT((LDC!$A$2:$A$2001)*(LDC!$B$2:$B$2001))*IF(AG21="",0,AG21)*Main!$B$9</f>
        <v>0</v>
      </c>
      <c r="AH75" s="10" cm="1">
        <f t="array" aca="1" ref="AH75" ca="1">SUMPRODUCT((LDC!$A$2:$A$2001)*(LDC!$B$2:$B$2001))*IF(AH21="",0,AH21)*Main!$B$9</f>
        <v>0</v>
      </c>
      <c r="AI75" s="10" cm="1">
        <f t="array" aca="1" ref="AI75" ca="1">SUMPRODUCT((LDC!$A$2:$A$2001)*(LDC!$B$2:$B$2001))*IF(AI21="",0,AI21)*Main!$B$9</f>
        <v>0</v>
      </c>
      <c r="AJ75" s="10" cm="1">
        <f t="array" aca="1" ref="AJ75" ca="1">SUMPRODUCT((LDC!$A$2:$A$2001)*(LDC!$B$2:$B$2001))*IF(AJ21="",0,AJ21)*Main!$B$9</f>
        <v>0</v>
      </c>
      <c r="AL75" s="10" cm="1">
        <f t="array" aca="1" ref="AL75" ca="1">SUMPRODUCT((LDC!$A$2:$A$2001)*(LDC!$B$2:$B$2001))*IF(AL21="",0,AL21)*Main!$B$10</f>
        <v>0</v>
      </c>
      <c r="AM75" s="10" cm="1">
        <f t="array" aca="1" ref="AM75" ca="1">SUMPRODUCT((LDC!$A$2:$A$2001)*(LDC!$B$2:$B$2001))*IF(AM21="",0,AM21)*Main!$B$10</f>
        <v>0</v>
      </c>
      <c r="AN75" s="10" cm="1">
        <f t="array" aca="1" ref="AN75" ca="1">SUMPRODUCT((LDC!$A$2:$A$2001)*(LDC!$B$2:$B$2001))*IF(AN21="",0,AN21)*Main!$B$10</f>
        <v>0</v>
      </c>
      <c r="AO75" s="10" cm="1">
        <f t="array" aca="1" ref="AO75" ca="1">SUMPRODUCT((LDC!$A$2:$A$2001)*(LDC!$B$2:$B$2001))*IF(AO21="",0,AO21)*Main!$B$10</f>
        <v>0</v>
      </c>
      <c r="AP75" s="10" cm="1">
        <f t="array" aca="1" ref="AP75" ca="1">SUMPRODUCT((LDC!$A$2:$A$2001)*(LDC!$B$2:$B$2001))*IF(AP21="",0,AP21)*Main!$B$10</f>
        <v>0</v>
      </c>
      <c r="AQ75" s="10" cm="1">
        <f t="array" aca="1" ref="AQ75" ca="1">SUMPRODUCT((LDC!$A$2:$A$2001)*(LDC!$B$2:$B$2001))*IF(AQ21="",0,AQ21)*Main!$B$10</f>
        <v>0</v>
      </c>
      <c r="AR75" s="10" cm="1">
        <f t="array" aca="1" ref="AR75" ca="1">SUMPRODUCT((LDC!$A$2:$A$2001)*(LDC!$B$2:$B$2001))*IF(AR21="",0,AR21)*Main!$B$10</f>
        <v>0</v>
      </c>
      <c r="AS75" s="10" cm="1">
        <f t="array" aca="1" ref="AS75" ca="1">SUMPRODUCT((LDC!$A$2:$A$2001)*(LDC!$B$2:$B$2001))*IF(AS21="",0,AS21)*Main!$B$10</f>
        <v>0</v>
      </c>
      <c r="AT75" s="10" cm="1">
        <f t="array" aca="1" ref="AT75" ca="1">SUMPRODUCT((LDC!$A$2:$A$2001)*(LDC!$B$2:$B$2001))*IF(AT21="",0,AT21)*Main!$B$10</f>
        <v>0</v>
      </c>
      <c r="AU75" s="10" cm="1">
        <f t="array" aca="1" ref="AU75" ca="1">SUMPRODUCT((LDC!$A$2:$A$2001)*(LDC!$B$2:$B$2001))*IF(AU21="",0,AU21)*Main!$B$10</f>
        <v>0</v>
      </c>
      <c r="AV75" s="10" cm="1">
        <f t="array" aca="1" ref="AV75" ca="1">SUMPRODUCT((LDC!$A$2:$A$2001)*(LDC!$B$2:$B$2001))*IF(AV21="",0,AV21)*Main!$B$10</f>
        <v>0</v>
      </c>
      <c r="AW75" s="10" cm="1">
        <f t="array" aca="1" ref="AW75" ca="1">SUMPRODUCT((LDC!$A$2:$A$2001)*(LDC!$B$2:$B$2001))*IF(AW21="",0,AW21)*Main!$B$10</f>
        <v>0</v>
      </c>
      <c r="AX75" s="10" cm="1">
        <f t="array" aca="1" ref="AX75" ca="1">SUMPRODUCT((LDC!$A$2:$A$2001)*(LDC!$B$2:$B$2001))*IF(AX21="",0,AX21)*Main!$B$10</f>
        <v>0</v>
      </c>
      <c r="AY75" s="10" cm="1">
        <f t="array" aca="1" ref="AY75" ca="1">SUMPRODUCT((LDC!$A$2:$A$2001)*(LDC!$B$2:$B$2001))*IF(AY21="",0,AY21)*Main!$B$10</f>
        <v>0</v>
      </c>
      <c r="AZ75" s="10" cm="1">
        <f t="array" aca="1" ref="AZ75" ca="1">SUMPRODUCT((LDC!$A$2:$A$2001)*(LDC!$B$2:$B$2001))*IF(AZ21="",0,AZ21)*Main!$B$10</f>
        <v>0</v>
      </c>
      <c r="BA75" s="10" cm="1">
        <f t="array" aca="1" ref="BA75" ca="1">SUMPRODUCT((LDC!$A$2:$A$2001)*(LDC!$B$2:$B$2001))*IF(BA21="",0,BA21)*Main!$B$10</f>
        <v>0</v>
      </c>
      <c r="BB75" s="10" cm="1">
        <f t="array" aca="1" ref="BB75" ca="1">SUMPRODUCT((LDC!$A$2:$A$2001)*(LDC!$B$2:$B$2001))*IF(BB21="",0,BB21)*Main!$B$10</f>
        <v>0</v>
      </c>
      <c r="BC75" s="10" cm="1">
        <f t="array" aca="1" ref="BC75" ca="1">SUMPRODUCT((LDC!$A$2:$A$2001)*(LDC!$B$2:$B$2001))*IF(BC21="",0,BC21)*Main!$B$10</f>
        <v>0</v>
      </c>
      <c r="BD75" s="10" cm="1">
        <f t="array" aca="1" ref="BD75" ca="1">SUMPRODUCT((LDC!$A$2:$A$2001)*(LDC!$B$2:$B$2001))*IF(BD21="",0,BD21)*Main!$B$10</f>
        <v>0</v>
      </c>
      <c r="BE75" s="10" cm="1">
        <f t="array" aca="1" ref="BE75" ca="1">SUMPRODUCT((LDC!$A$2:$A$2001)*(LDC!$B$2:$B$2001))*IF(BE21="",0,BE21)*Main!$B$10</f>
        <v>0</v>
      </c>
      <c r="BF75" s="10" cm="1">
        <f t="array" aca="1" ref="BF75" ca="1">SUMPRODUCT((LDC!$A$2:$A$2001)*(LDC!$B$2:$B$2001))*IF(BF21="",0,BF21)*Main!$B$10</f>
        <v>0</v>
      </c>
      <c r="BG75" s="10" cm="1">
        <f t="array" aca="1" ref="BG75" ca="1">SUMPRODUCT((LDC!$A$2:$A$2001)*(LDC!$B$2:$B$2001))*IF(BG21="",0,BG21)*Main!$B$10</f>
        <v>0</v>
      </c>
      <c r="BH75" s="10" cm="1">
        <f t="array" aca="1" ref="BH75" ca="1">SUMPRODUCT((LDC!$A$2:$A$2001)*(LDC!$B$2:$B$2001))*IF(BH21="",0,BH21)*Main!$B$10</f>
        <v>0</v>
      </c>
      <c r="BI75" s="10" cm="1">
        <f t="array" aca="1" ref="BI75" ca="1">SUMPRODUCT((LDC!$A$2:$A$2001)*(LDC!$B$2:$B$2001))*IF(BI21="",0,BI21)*Main!$B$10</f>
        <v>0</v>
      </c>
      <c r="BJ75" s="10" cm="1">
        <f t="array" aca="1" ref="BJ75" ca="1">SUMPRODUCT((LDC!$A$2:$A$2001)*(LDC!$B$2:$B$2001))*IF(BJ21="",0,BJ21)*Main!$B$10</f>
        <v>0</v>
      </c>
      <c r="BK75" s="10" cm="1">
        <f t="array" aca="1" ref="BK75" ca="1">SUMPRODUCT((LDC!$A$2:$A$2001)*(LDC!$B$2:$B$2001))*IF(BK21="",0,BK21)*Main!$B$10</f>
        <v>0</v>
      </c>
      <c r="BL75" s="10" cm="1">
        <f t="array" aca="1" ref="BL75" ca="1">SUMPRODUCT((LDC!$A$2:$A$2001)*(LDC!$B$2:$B$2001))*IF(BL21="",0,BL21)*Main!$B$10</f>
        <v>0</v>
      </c>
      <c r="BM75" s="10" cm="1">
        <f t="array" aca="1" ref="BM75" ca="1">SUMPRODUCT((LDC!$A$2:$A$2001)*(LDC!$B$2:$B$2001))*IF(BM21="",0,BM21)*Main!$B$10</f>
        <v>0</v>
      </c>
      <c r="BN75" s="10" cm="1">
        <f t="array" aca="1" ref="BN75" ca="1">SUMPRODUCT((LDC!$A$2:$A$2001)*(LDC!$B$2:$B$2001))*IF(BN21="",0,BN21)*Main!$B$10</f>
        <v>0</v>
      </c>
      <c r="BO75" s="10" cm="1">
        <f t="array" aca="1" ref="BO75" ca="1">SUMPRODUCT((LDC!$A$2:$A$2001)*(LDC!$B$2:$B$2001))*IF(BO21="",0,BO21)*Main!$B$10</f>
        <v>0</v>
      </c>
      <c r="BP75" s="10" cm="1">
        <f t="array" aca="1" ref="BP75" ca="1">SUMPRODUCT((LDC!$A$2:$A$2001)*(LDC!$B$2:$B$2001))*IF(BP21="",0,BP21)*Main!$B$10</f>
        <v>0</v>
      </c>
      <c r="BQ75" s="10" cm="1">
        <f t="array" aca="1" ref="BQ75" ca="1">SUMPRODUCT((LDC!$A$2:$A$2001)*(LDC!$B$2:$B$2001))*IF(BQ21="",0,BQ21)*Main!$B$10</f>
        <v>0</v>
      </c>
    </row>
    <row r="76" spans="2:69" x14ac:dyDescent="0.2">
      <c r="B76" s="89"/>
      <c r="C76" s="89"/>
      <c r="D76" s="89"/>
      <c r="E76" s="10" cm="1">
        <f t="array" aca="1" ref="E76" ca="1">SUMPRODUCT((LDC!$A$2:$A$2001)*(LDC!$B$2:$B$2001))*IF(E22="",0,E22)*Main!$B$9</f>
        <v>0</v>
      </c>
      <c r="F76" s="10" cm="1">
        <f t="array" aca="1" ref="F76" ca="1">SUMPRODUCT((LDC!$A$2:$A$2001)*(LDC!$B$2:$B$2001))*IF(F22="",0,F22)*Main!$B$9</f>
        <v>0</v>
      </c>
      <c r="G76" s="10" cm="1">
        <f t="array" aca="1" ref="G76" ca="1">SUMPRODUCT((LDC!$A$2:$A$2001)*(LDC!$B$2:$B$2001))*IF(G22="",0,G22)*Main!$B$9</f>
        <v>0</v>
      </c>
      <c r="H76" s="10" cm="1">
        <f t="array" aca="1" ref="H76" ca="1">SUMPRODUCT((LDC!$A$2:$A$2001)*(LDC!$B$2:$B$2001))*IF(H22="",0,H22)*Main!$B$9</f>
        <v>0</v>
      </c>
      <c r="I76" s="10" cm="1">
        <f t="array" aca="1" ref="I76" ca="1">SUMPRODUCT((LDC!$A$2:$A$2001)*(LDC!$B$2:$B$2001))*IF(I22="",0,I22)*Main!$B$9</f>
        <v>0</v>
      </c>
      <c r="J76" s="10" cm="1">
        <f t="array" aca="1" ref="J76" ca="1">SUMPRODUCT((LDC!$A$2:$A$2001)*(LDC!$B$2:$B$2001))*IF(J22="",0,J22)*Main!$B$9</f>
        <v>0</v>
      </c>
      <c r="K76" s="10" cm="1">
        <f t="array" aca="1" ref="K76" ca="1">SUMPRODUCT((LDC!$A$2:$A$2001)*(LDC!$B$2:$B$2001))*IF(K22="",0,K22)*Main!$B$9</f>
        <v>0</v>
      </c>
      <c r="L76" s="10" cm="1">
        <f t="array" aca="1" ref="L76" ca="1">SUMPRODUCT((LDC!$A$2:$A$2001)*(LDC!$B$2:$B$2001))*IF(L22="",0,L22)*Main!$B$9</f>
        <v>0</v>
      </c>
      <c r="M76" s="10" cm="1">
        <f t="array" aca="1" ref="M76" ca="1">SUMPRODUCT((LDC!$A$2:$A$2001)*(LDC!$B$2:$B$2001))*IF(M22="",0,M22)*Main!$B$9</f>
        <v>0</v>
      </c>
      <c r="N76" s="10" cm="1">
        <f t="array" aca="1" ref="N76" ca="1">SUMPRODUCT((LDC!$A$2:$A$2001)*(LDC!$B$2:$B$2001))*IF(N22="",0,N22)*Main!$B$9</f>
        <v>0</v>
      </c>
      <c r="O76" s="10" cm="1">
        <f t="array" aca="1" ref="O76" ca="1">SUMPRODUCT((LDC!$A$2:$A$2001)*(LDC!$B$2:$B$2001))*IF(O22="",0,O22)*Main!$B$9</f>
        <v>0</v>
      </c>
      <c r="P76" s="10" cm="1">
        <f t="array" aca="1" ref="P76" ca="1">SUMPRODUCT((LDC!$A$2:$A$2001)*(LDC!$B$2:$B$2001))*IF(P22="",0,P22)*Main!$B$9</f>
        <v>0</v>
      </c>
      <c r="Q76" s="10" cm="1">
        <f t="array" aca="1" ref="Q76" ca="1">SUMPRODUCT((LDC!$A$2:$A$2001)*(LDC!$B$2:$B$2001))*IF(Q22="",0,Q22)*Main!$B$9</f>
        <v>0</v>
      </c>
      <c r="R76" s="10" cm="1">
        <f t="array" aca="1" ref="R76" ca="1">SUMPRODUCT((LDC!$A$2:$A$2001)*(LDC!$B$2:$B$2001))*IF(R22="",0,R22)*Main!$B$9</f>
        <v>0</v>
      </c>
      <c r="S76" s="10" cm="1">
        <f t="array" aca="1" ref="S76" ca="1">SUMPRODUCT((LDC!$A$2:$A$2001)*(LDC!$B$2:$B$2001))*IF(S22="",0,S22)*Main!$B$9</f>
        <v>0</v>
      </c>
      <c r="T76" s="10" cm="1">
        <f t="array" aca="1" ref="T76" ca="1">SUMPRODUCT((LDC!$A$2:$A$2001)*(LDC!$B$2:$B$2001))*IF(T22="",0,T22)*Main!$B$9</f>
        <v>0</v>
      </c>
      <c r="U76" s="10" cm="1">
        <f t="array" aca="1" ref="U76" ca="1">SUMPRODUCT((LDC!$A$2:$A$2001)*(LDC!$B$2:$B$2001))*IF(U22="",0,U22)*Main!$B$9</f>
        <v>0</v>
      </c>
      <c r="V76" s="10" cm="1">
        <f t="array" aca="1" ref="V76" ca="1">SUMPRODUCT((LDC!$A$2:$A$2001)*(LDC!$B$2:$B$2001))*IF(V22="",0,V22)*Main!$B$9</f>
        <v>0</v>
      </c>
      <c r="W76" s="10" cm="1">
        <f t="array" aca="1" ref="W76" ca="1">SUMPRODUCT((LDC!$A$2:$A$2001)*(LDC!$B$2:$B$2001))*IF(W22="",0,W22)*Main!$B$9</f>
        <v>0</v>
      </c>
      <c r="X76" s="10" cm="1">
        <f t="array" aca="1" ref="X76" ca="1">SUMPRODUCT((LDC!$A$2:$A$2001)*(LDC!$B$2:$B$2001))*IF(X22="",0,X22)*Main!$B$9</f>
        <v>0</v>
      </c>
      <c r="Y76" s="10" cm="1">
        <f t="array" aca="1" ref="Y76" ca="1">SUMPRODUCT((LDC!$A$2:$A$2001)*(LDC!$B$2:$B$2001))*IF(Y22="",0,Y22)*Main!$B$9</f>
        <v>0</v>
      </c>
      <c r="Z76" s="10" cm="1">
        <f t="array" aca="1" ref="Z76" ca="1">SUMPRODUCT((LDC!$A$2:$A$2001)*(LDC!$B$2:$B$2001))*IF(Z22="",0,Z22)*Main!$B$9</f>
        <v>0</v>
      </c>
      <c r="AA76" s="10" cm="1">
        <f t="array" aca="1" ref="AA76" ca="1">SUMPRODUCT((LDC!$A$2:$A$2001)*(LDC!$B$2:$B$2001))*IF(AA22="",0,AA22)*Main!$B$9</f>
        <v>0</v>
      </c>
      <c r="AB76" s="10" cm="1">
        <f t="array" aca="1" ref="AB76" ca="1">SUMPRODUCT((LDC!$A$2:$A$2001)*(LDC!$B$2:$B$2001))*IF(AB22="",0,AB22)*Main!$B$9</f>
        <v>0</v>
      </c>
      <c r="AC76" s="10" cm="1">
        <f t="array" aca="1" ref="AC76" ca="1">SUMPRODUCT((LDC!$A$2:$A$2001)*(LDC!$B$2:$B$2001))*IF(AC22="",0,AC22)*Main!$B$9</f>
        <v>0</v>
      </c>
      <c r="AD76" s="10" cm="1">
        <f t="array" aca="1" ref="AD76" ca="1">SUMPRODUCT((LDC!$A$2:$A$2001)*(LDC!$B$2:$B$2001))*IF(AD22="",0,AD22)*Main!$B$9</f>
        <v>0</v>
      </c>
      <c r="AE76" s="10" cm="1">
        <f t="array" aca="1" ref="AE76" ca="1">SUMPRODUCT((LDC!$A$2:$A$2001)*(LDC!$B$2:$B$2001))*IF(AE22="",0,AE22)*Main!$B$9</f>
        <v>0</v>
      </c>
      <c r="AF76" s="10" cm="1">
        <f t="array" aca="1" ref="AF76" ca="1">SUMPRODUCT((LDC!$A$2:$A$2001)*(LDC!$B$2:$B$2001))*IF(AF22="",0,AF22)*Main!$B$9</f>
        <v>0</v>
      </c>
      <c r="AG76" s="10" cm="1">
        <f t="array" aca="1" ref="AG76" ca="1">SUMPRODUCT((LDC!$A$2:$A$2001)*(LDC!$B$2:$B$2001))*IF(AG22="",0,AG22)*Main!$B$9</f>
        <v>0</v>
      </c>
      <c r="AH76" s="10" cm="1">
        <f t="array" aca="1" ref="AH76" ca="1">SUMPRODUCT((LDC!$A$2:$A$2001)*(LDC!$B$2:$B$2001))*IF(AH22="",0,AH22)*Main!$B$9</f>
        <v>0</v>
      </c>
      <c r="AI76" s="10" cm="1">
        <f t="array" aca="1" ref="AI76" ca="1">SUMPRODUCT((LDC!$A$2:$A$2001)*(LDC!$B$2:$B$2001))*IF(AI22="",0,AI22)*Main!$B$9</f>
        <v>0</v>
      </c>
      <c r="AJ76" s="10" cm="1">
        <f t="array" aca="1" ref="AJ76" ca="1">SUMPRODUCT((LDC!$A$2:$A$2001)*(LDC!$B$2:$B$2001))*IF(AJ22="",0,AJ22)*Main!$B$9</f>
        <v>0</v>
      </c>
      <c r="AL76" s="10" cm="1">
        <f t="array" aca="1" ref="AL76" ca="1">SUMPRODUCT((LDC!$A$2:$A$2001)*(LDC!$B$2:$B$2001))*IF(AL22="",0,AL22)*Main!$B$10</f>
        <v>0</v>
      </c>
      <c r="AM76" s="10" cm="1">
        <f t="array" aca="1" ref="AM76" ca="1">SUMPRODUCT((LDC!$A$2:$A$2001)*(LDC!$B$2:$B$2001))*IF(AM22="",0,AM22)*Main!$B$10</f>
        <v>0</v>
      </c>
      <c r="AN76" s="10" cm="1">
        <f t="array" aca="1" ref="AN76" ca="1">SUMPRODUCT((LDC!$A$2:$A$2001)*(LDC!$B$2:$B$2001))*IF(AN22="",0,AN22)*Main!$B$10</f>
        <v>0</v>
      </c>
      <c r="AO76" s="10" cm="1">
        <f t="array" aca="1" ref="AO76" ca="1">SUMPRODUCT((LDC!$A$2:$A$2001)*(LDC!$B$2:$B$2001))*IF(AO22="",0,AO22)*Main!$B$10</f>
        <v>0</v>
      </c>
      <c r="AP76" s="10" cm="1">
        <f t="array" aca="1" ref="AP76" ca="1">SUMPRODUCT((LDC!$A$2:$A$2001)*(LDC!$B$2:$B$2001))*IF(AP22="",0,AP22)*Main!$B$10</f>
        <v>0</v>
      </c>
      <c r="AQ76" s="10" cm="1">
        <f t="array" aca="1" ref="AQ76" ca="1">SUMPRODUCT((LDC!$A$2:$A$2001)*(LDC!$B$2:$B$2001))*IF(AQ22="",0,AQ22)*Main!$B$10</f>
        <v>0</v>
      </c>
      <c r="AR76" s="10" cm="1">
        <f t="array" aca="1" ref="AR76" ca="1">SUMPRODUCT((LDC!$A$2:$A$2001)*(LDC!$B$2:$B$2001))*IF(AR22="",0,AR22)*Main!$B$10</f>
        <v>0</v>
      </c>
      <c r="AS76" s="10" cm="1">
        <f t="array" aca="1" ref="AS76" ca="1">SUMPRODUCT((LDC!$A$2:$A$2001)*(LDC!$B$2:$B$2001))*IF(AS22="",0,AS22)*Main!$B$10</f>
        <v>0</v>
      </c>
      <c r="AT76" s="10" cm="1">
        <f t="array" aca="1" ref="AT76" ca="1">SUMPRODUCT((LDC!$A$2:$A$2001)*(LDC!$B$2:$B$2001))*IF(AT22="",0,AT22)*Main!$B$10</f>
        <v>0</v>
      </c>
      <c r="AU76" s="10" cm="1">
        <f t="array" aca="1" ref="AU76" ca="1">SUMPRODUCT((LDC!$A$2:$A$2001)*(LDC!$B$2:$B$2001))*IF(AU22="",0,AU22)*Main!$B$10</f>
        <v>0</v>
      </c>
      <c r="AV76" s="10" cm="1">
        <f t="array" aca="1" ref="AV76" ca="1">SUMPRODUCT((LDC!$A$2:$A$2001)*(LDC!$B$2:$B$2001))*IF(AV22="",0,AV22)*Main!$B$10</f>
        <v>0</v>
      </c>
      <c r="AW76" s="10" cm="1">
        <f t="array" aca="1" ref="AW76" ca="1">SUMPRODUCT((LDC!$A$2:$A$2001)*(LDC!$B$2:$B$2001))*IF(AW22="",0,AW22)*Main!$B$10</f>
        <v>0</v>
      </c>
      <c r="AX76" s="10" cm="1">
        <f t="array" aca="1" ref="AX76" ca="1">SUMPRODUCT((LDC!$A$2:$A$2001)*(LDC!$B$2:$B$2001))*IF(AX22="",0,AX22)*Main!$B$10</f>
        <v>0</v>
      </c>
      <c r="AY76" s="10" cm="1">
        <f t="array" aca="1" ref="AY76" ca="1">SUMPRODUCT((LDC!$A$2:$A$2001)*(LDC!$B$2:$B$2001))*IF(AY22="",0,AY22)*Main!$B$10</f>
        <v>0</v>
      </c>
      <c r="AZ76" s="10" cm="1">
        <f t="array" aca="1" ref="AZ76" ca="1">SUMPRODUCT((LDC!$A$2:$A$2001)*(LDC!$B$2:$B$2001))*IF(AZ22="",0,AZ22)*Main!$B$10</f>
        <v>0</v>
      </c>
      <c r="BA76" s="10" cm="1">
        <f t="array" aca="1" ref="BA76" ca="1">SUMPRODUCT((LDC!$A$2:$A$2001)*(LDC!$B$2:$B$2001))*IF(BA22="",0,BA22)*Main!$B$10</f>
        <v>0</v>
      </c>
      <c r="BB76" s="10" cm="1">
        <f t="array" aca="1" ref="BB76" ca="1">SUMPRODUCT((LDC!$A$2:$A$2001)*(LDC!$B$2:$B$2001))*IF(BB22="",0,BB22)*Main!$B$10</f>
        <v>0</v>
      </c>
      <c r="BC76" s="10" cm="1">
        <f t="array" aca="1" ref="BC76" ca="1">SUMPRODUCT((LDC!$A$2:$A$2001)*(LDC!$B$2:$B$2001))*IF(BC22="",0,BC22)*Main!$B$10</f>
        <v>0</v>
      </c>
      <c r="BD76" s="10" cm="1">
        <f t="array" aca="1" ref="BD76" ca="1">SUMPRODUCT((LDC!$A$2:$A$2001)*(LDC!$B$2:$B$2001))*IF(BD22="",0,BD22)*Main!$B$10</f>
        <v>0</v>
      </c>
      <c r="BE76" s="10" cm="1">
        <f t="array" aca="1" ref="BE76" ca="1">SUMPRODUCT((LDC!$A$2:$A$2001)*(LDC!$B$2:$B$2001))*IF(BE22="",0,BE22)*Main!$B$10</f>
        <v>0</v>
      </c>
      <c r="BF76" s="10" cm="1">
        <f t="array" aca="1" ref="BF76" ca="1">SUMPRODUCT((LDC!$A$2:$A$2001)*(LDC!$B$2:$B$2001))*IF(BF22="",0,BF22)*Main!$B$10</f>
        <v>0</v>
      </c>
      <c r="BG76" s="10" cm="1">
        <f t="array" aca="1" ref="BG76" ca="1">SUMPRODUCT((LDC!$A$2:$A$2001)*(LDC!$B$2:$B$2001))*IF(BG22="",0,BG22)*Main!$B$10</f>
        <v>0</v>
      </c>
      <c r="BH76" s="10" cm="1">
        <f t="array" aca="1" ref="BH76" ca="1">SUMPRODUCT((LDC!$A$2:$A$2001)*(LDC!$B$2:$B$2001))*IF(BH22="",0,BH22)*Main!$B$10</f>
        <v>0</v>
      </c>
      <c r="BI76" s="10" cm="1">
        <f t="array" aca="1" ref="BI76" ca="1">SUMPRODUCT((LDC!$A$2:$A$2001)*(LDC!$B$2:$B$2001))*IF(BI22="",0,BI22)*Main!$B$10</f>
        <v>0</v>
      </c>
      <c r="BJ76" s="10" cm="1">
        <f t="array" aca="1" ref="BJ76" ca="1">SUMPRODUCT((LDC!$A$2:$A$2001)*(LDC!$B$2:$B$2001))*IF(BJ22="",0,BJ22)*Main!$B$10</f>
        <v>0</v>
      </c>
      <c r="BK76" s="10" cm="1">
        <f t="array" aca="1" ref="BK76" ca="1">SUMPRODUCT((LDC!$A$2:$A$2001)*(LDC!$B$2:$B$2001))*IF(BK22="",0,BK22)*Main!$B$10</f>
        <v>0</v>
      </c>
      <c r="BL76" s="10" cm="1">
        <f t="array" aca="1" ref="BL76" ca="1">SUMPRODUCT((LDC!$A$2:$A$2001)*(LDC!$B$2:$B$2001))*IF(BL22="",0,BL22)*Main!$B$10</f>
        <v>0</v>
      </c>
      <c r="BM76" s="10" cm="1">
        <f t="array" aca="1" ref="BM76" ca="1">SUMPRODUCT((LDC!$A$2:$A$2001)*(LDC!$B$2:$B$2001))*IF(BM22="",0,BM22)*Main!$B$10</f>
        <v>0</v>
      </c>
      <c r="BN76" s="10" cm="1">
        <f t="array" aca="1" ref="BN76" ca="1">SUMPRODUCT((LDC!$A$2:$A$2001)*(LDC!$B$2:$B$2001))*IF(BN22="",0,BN22)*Main!$B$10</f>
        <v>0</v>
      </c>
      <c r="BO76" s="10" cm="1">
        <f t="array" aca="1" ref="BO76" ca="1">SUMPRODUCT((LDC!$A$2:$A$2001)*(LDC!$B$2:$B$2001))*IF(BO22="",0,BO22)*Main!$B$10</f>
        <v>0</v>
      </c>
      <c r="BP76" s="10" cm="1">
        <f t="array" aca="1" ref="BP76" ca="1">SUMPRODUCT((LDC!$A$2:$A$2001)*(LDC!$B$2:$B$2001))*IF(BP22="",0,BP22)*Main!$B$10</f>
        <v>0</v>
      </c>
      <c r="BQ76" s="10" cm="1">
        <f t="array" aca="1" ref="BQ76" ca="1">SUMPRODUCT((LDC!$A$2:$A$2001)*(LDC!$B$2:$B$2001))*IF(BQ22="",0,BQ22)*Main!$B$10</f>
        <v>0</v>
      </c>
    </row>
    <row r="77" spans="2:69" x14ac:dyDescent="0.2">
      <c r="B77" s="89"/>
      <c r="C77" s="89"/>
      <c r="D77" s="89"/>
      <c r="E77" s="10" cm="1">
        <f t="array" aca="1" ref="E77" ca="1">SUMPRODUCT((LDC!$A$2:$A$2001)*(LDC!$B$2:$B$2001))*IF(E23="",0,E23)*Main!$B$9</f>
        <v>0</v>
      </c>
      <c r="F77" s="10" cm="1">
        <f t="array" aca="1" ref="F77" ca="1">SUMPRODUCT((LDC!$A$2:$A$2001)*(LDC!$B$2:$B$2001))*IF(F23="",0,F23)*Main!$B$9</f>
        <v>0</v>
      </c>
      <c r="G77" s="10" cm="1">
        <f t="array" aca="1" ref="G77" ca="1">SUMPRODUCT((LDC!$A$2:$A$2001)*(LDC!$B$2:$B$2001))*IF(G23="",0,G23)*Main!$B$9</f>
        <v>0</v>
      </c>
      <c r="H77" s="10" cm="1">
        <f t="array" aca="1" ref="H77" ca="1">SUMPRODUCT((LDC!$A$2:$A$2001)*(LDC!$B$2:$B$2001))*IF(H23="",0,H23)*Main!$B$9</f>
        <v>0</v>
      </c>
      <c r="I77" s="10" cm="1">
        <f t="array" aca="1" ref="I77" ca="1">SUMPRODUCT((LDC!$A$2:$A$2001)*(LDC!$B$2:$B$2001))*IF(I23="",0,I23)*Main!$B$9</f>
        <v>0</v>
      </c>
      <c r="J77" s="10" cm="1">
        <f t="array" aca="1" ref="J77" ca="1">SUMPRODUCT((LDC!$A$2:$A$2001)*(LDC!$B$2:$B$2001))*IF(J23="",0,J23)*Main!$B$9</f>
        <v>0</v>
      </c>
      <c r="K77" s="10" cm="1">
        <f t="array" aca="1" ref="K77" ca="1">SUMPRODUCT((LDC!$A$2:$A$2001)*(LDC!$B$2:$B$2001))*IF(K23="",0,K23)*Main!$B$9</f>
        <v>0</v>
      </c>
      <c r="L77" s="10" cm="1">
        <f t="array" aca="1" ref="L77" ca="1">SUMPRODUCT((LDC!$A$2:$A$2001)*(LDC!$B$2:$B$2001))*IF(L23="",0,L23)*Main!$B$9</f>
        <v>0</v>
      </c>
      <c r="M77" s="10" cm="1">
        <f t="array" aca="1" ref="M77" ca="1">SUMPRODUCT((LDC!$A$2:$A$2001)*(LDC!$B$2:$B$2001))*IF(M23="",0,M23)*Main!$B$9</f>
        <v>0</v>
      </c>
      <c r="N77" s="10" cm="1">
        <f t="array" aca="1" ref="N77" ca="1">SUMPRODUCT((LDC!$A$2:$A$2001)*(LDC!$B$2:$B$2001))*IF(N23="",0,N23)*Main!$B$9</f>
        <v>0</v>
      </c>
      <c r="O77" s="10" cm="1">
        <f t="array" aca="1" ref="O77" ca="1">SUMPRODUCT((LDC!$A$2:$A$2001)*(LDC!$B$2:$B$2001))*IF(O23="",0,O23)*Main!$B$9</f>
        <v>0</v>
      </c>
      <c r="P77" s="10" cm="1">
        <f t="array" aca="1" ref="P77" ca="1">SUMPRODUCT((LDC!$A$2:$A$2001)*(LDC!$B$2:$B$2001))*IF(P23="",0,P23)*Main!$B$9</f>
        <v>0</v>
      </c>
      <c r="Q77" s="10" cm="1">
        <f t="array" aca="1" ref="Q77" ca="1">SUMPRODUCT((LDC!$A$2:$A$2001)*(LDC!$B$2:$B$2001))*IF(Q23="",0,Q23)*Main!$B$9</f>
        <v>0</v>
      </c>
      <c r="R77" s="10" cm="1">
        <f t="array" aca="1" ref="R77" ca="1">SUMPRODUCT((LDC!$A$2:$A$2001)*(LDC!$B$2:$B$2001))*IF(R23="",0,R23)*Main!$B$9</f>
        <v>0</v>
      </c>
      <c r="S77" s="10" cm="1">
        <f t="array" aca="1" ref="S77" ca="1">SUMPRODUCT((LDC!$A$2:$A$2001)*(LDC!$B$2:$B$2001))*IF(S23="",0,S23)*Main!$B$9</f>
        <v>0</v>
      </c>
      <c r="T77" s="10" cm="1">
        <f t="array" aca="1" ref="T77" ca="1">SUMPRODUCT((LDC!$A$2:$A$2001)*(LDC!$B$2:$B$2001))*IF(T23="",0,T23)*Main!$B$9</f>
        <v>0</v>
      </c>
      <c r="U77" s="10" cm="1">
        <f t="array" aca="1" ref="U77" ca="1">SUMPRODUCT((LDC!$A$2:$A$2001)*(LDC!$B$2:$B$2001))*IF(U23="",0,U23)*Main!$B$9</f>
        <v>0</v>
      </c>
      <c r="V77" s="10" cm="1">
        <f t="array" aca="1" ref="V77" ca="1">SUMPRODUCT((LDC!$A$2:$A$2001)*(LDC!$B$2:$B$2001))*IF(V23="",0,V23)*Main!$B$9</f>
        <v>0</v>
      </c>
      <c r="W77" s="10" cm="1">
        <f t="array" aca="1" ref="W77" ca="1">SUMPRODUCT((LDC!$A$2:$A$2001)*(LDC!$B$2:$B$2001))*IF(W23="",0,W23)*Main!$B$9</f>
        <v>0</v>
      </c>
      <c r="X77" s="10" cm="1">
        <f t="array" aca="1" ref="X77" ca="1">SUMPRODUCT((LDC!$A$2:$A$2001)*(LDC!$B$2:$B$2001))*IF(X23="",0,X23)*Main!$B$9</f>
        <v>0</v>
      </c>
      <c r="Y77" s="10" cm="1">
        <f t="array" aca="1" ref="Y77" ca="1">SUMPRODUCT((LDC!$A$2:$A$2001)*(LDC!$B$2:$B$2001))*IF(Y23="",0,Y23)*Main!$B$9</f>
        <v>0</v>
      </c>
      <c r="Z77" s="10" cm="1">
        <f t="array" aca="1" ref="Z77" ca="1">SUMPRODUCT((LDC!$A$2:$A$2001)*(LDC!$B$2:$B$2001))*IF(Z23="",0,Z23)*Main!$B$9</f>
        <v>0</v>
      </c>
      <c r="AA77" s="10" cm="1">
        <f t="array" aca="1" ref="AA77" ca="1">SUMPRODUCT((LDC!$A$2:$A$2001)*(LDC!$B$2:$B$2001))*IF(AA23="",0,AA23)*Main!$B$9</f>
        <v>0</v>
      </c>
      <c r="AB77" s="10" cm="1">
        <f t="array" aca="1" ref="AB77" ca="1">SUMPRODUCT((LDC!$A$2:$A$2001)*(LDC!$B$2:$B$2001))*IF(AB23="",0,AB23)*Main!$B$9</f>
        <v>0</v>
      </c>
      <c r="AC77" s="10" cm="1">
        <f t="array" aca="1" ref="AC77" ca="1">SUMPRODUCT((LDC!$A$2:$A$2001)*(LDC!$B$2:$B$2001))*IF(AC23="",0,AC23)*Main!$B$9</f>
        <v>0</v>
      </c>
      <c r="AD77" s="10" cm="1">
        <f t="array" aca="1" ref="AD77" ca="1">SUMPRODUCT((LDC!$A$2:$A$2001)*(LDC!$B$2:$B$2001))*IF(AD23="",0,AD23)*Main!$B$9</f>
        <v>0</v>
      </c>
      <c r="AE77" s="10" cm="1">
        <f t="array" aca="1" ref="AE77" ca="1">SUMPRODUCT((LDC!$A$2:$A$2001)*(LDC!$B$2:$B$2001))*IF(AE23="",0,AE23)*Main!$B$9</f>
        <v>0</v>
      </c>
      <c r="AF77" s="10" cm="1">
        <f t="array" aca="1" ref="AF77" ca="1">SUMPRODUCT((LDC!$A$2:$A$2001)*(LDC!$B$2:$B$2001))*IF(AF23="",0,AF23)*Main!$B$9</f>
        <v>0</v>
      </c>
      <c r="AG77" s="10" cm="1">
        <f t="array" aca="1" ref="AG77" ca="1">SUMPRODUCT((LDC!$A$2:$A$2001)*(LDC!$B$2:$B$2001))*IF(AG23="",0,AG23)*Main!$B$9</f>
        <v>0</v>
      </c>
      <c r="AH77" s="10" cm="1">
        <f t="array" aca="1" ref="AH77" ca="1">SUMPRODUCT((LDC!$A$2:$A$2001)*(LDC!$B$2:$B$2001))*IF(AH23="",0,AH23)*Main!$B$9</f>
        <v>0</v>
      </c>
      <c r="AI77" s="10" cm="1">
        <f t="array" aca="1" ref="AI77" ca="1">SUMPRODUCT((LDC!$A$2:$A$2001)*(LDC!$B$2:$B$2001))*IF(AI23="",0,AI23)*Main!$B$9</f>
        <v>0</v>
      </c>
      <c r="AJ77" s="10" cm="1">
        <f t="array" aca="1" ref="AJ77" ca="1">SUMPRODUCT((LDC!$A$2:$A$2001)*(LDC!$B$2:$B$2001))*IF(AJ23="",0,AJ23)*Main!$B$9</f>
        <v>0</v>
      </c>
      <c r="AL77" s="10" cm="1">
        <f t="array" aca="1" ref="AL77" ca="1">SUMPRODUCT((LDC!$A$2:$A$2001)*(LDC!$B$2:$B$2001))*IF(AL23="",0,AL23)*Main!$B$10</f>
        <v>0</v>
      </c>
      <c r="AM77" s="10" cm="1">
        <f t="array" aca="1" ref="AM77" ca="1">SUMPRODUCT((LDC!$A$2:$A$2001)*(LDC!$B$2:$B$2001))*IF(AM23="",0,AM23)*Main!$B$10</f>
        <v>0</v>
      </c>
      <c r="AN77" s="10" cm="1">
        <f t="array" aca="1" ref="AN77" ca="1">SUMPRODUCT((LDC!$A$2:$A$2001)*(LDC!$B$2:$B$2001))*IF(AN23="",0,AN23)*Main!$B$10</f>
        <v>0</v>
      </c>
      <c r="AO77" s="10" cm="1">
        <f t="array" aca="1" ref="AO77" ca="1">SUMPRODUCT((LDC!$A$2:$A$2001)*(LDC!$B$2:$B$2001))*IF(AO23="",0,AO23)*Main!$B$10</f>
        <v>0</v>
      </c>
      <c r="AP77" s="10" cm="1">
        <f t="array" aca="1" ref="AP77" ca="1">SUMPRODUCT((LDC!$A$2:$A$2001)*(LDC!$B$2:$B$2001))*IF(AP23="",0,AP23)*Main!$B$10</f>
        <v>0</v>
      </c>
      <c r="AQ77" s="10" cm="1">
        <f t="array" aca="1" ref="AQ77" ca="1">SUMPRODUCT((LDC!$A$2:$A$2001)*(LDC!$B$2:$B$2001))*IF(AQ23="",0,AQ23)*Main!$B$10</f>
        <v>0</v>
      </c>
      <c r="AR77" s="10" cm="1">
        <f t="array" aca="1" ref="AR77" ca="1">SUMPRODUCT((LDC!$A$2:$A$2001)*(LDC!$B$2:$B$2001))*IF(AR23="",0,AR23)*Main!$B$10</f>
        <v>0</v>
      </c>
      <c r="AS77" s="10" cm="1">
        <f t="array" aca="1" ref="AS77" ca="1">SUMPRODUCT((LDC!$A$2:$A$2001)*(LDC!$B$2:$B$2001))*IF(AS23="",0,AS23)*Main!$B$10</f>
        <v>0</v>
      </c>
      <c r="AT77" s="10" cm="1">
        <f t="array" aca="1" ref="AT77" ca="1">SUMPRODUCT((LDC!$A$2:$A$2001)*(LDC!$B$2:$B$2001))*IF(AT23="",0,AT23)*Main!$B$10</f>
        <v>0</v>
      </c>
      <c r="AU77" s="10" cm="1">
        <f t="array" aca="1" ref="AU77" ca="1">SUMPRODUCT((LDC!$A$2:$A$2001)*(LDC!$B$2:$B$2001))*IF(AU23="",0,AU23)*Main!$B$10</f>
        <v>0</v>
      </c>
      <c r="AV77" s="10" cm="1">
        <f t="array" aca="1" ref="AV77" ca="1">SUMPRODUCT((LDC!$A$2:$A$2001)*(LDC!$B$2:$B$2001))*IF(AV23="",0,AV23)*Main!$B$10</f>
        <v>0</v>
      </c>
      <c r="AW77" s="10" cm="1">
        <f t="array" aca="1" ref="AW77" ca="1">SUMPRODUCT((LDC!$A$2:$A$2001)*(LDC!$B$2:$B$2001))*IF(AW23="",0,AW23)*Main!$B$10</f>
        <v>0</v>
      </c>
      <c r="AX77" s="10" cm="1">
        <f t="array" aca="1" ref="AX77" ca="1">SUMPRODUCT((LDC!$A$2:$A$2001)*(LDC!$B$2:$B$2001))*IF(AX23="",0,AX23)*Main!$B$10</f>
        <v>0</v>
      </c>
      <c r="AY77" s="10" cm="1">
        <f t="array" aca="1" ref="AY77" ca="1">SUMPRODUCT((LDC!$A$2:$A$2001)*(LDC!$B$2:$B$2001))*IF(AY23="",0,AY23)*Main!$B$10</f>
        <v>0</v>
      </c>
      <c r="AZ77" s="10" cm="1">
        <f t="array" aca="1" ref="AZ77" ca="1">SUMPRODUCT((LDC!$A$2:$A$2001)*(LDC!$B$2:$B$2001))*IF(AZ23="",0,AZ23)*Main!$B$10</f>
        <v>0</v>
      </c>
      <c r="BA77" s="10" cm="1">
        <f t="array" aca="1" ref="BA77" ca="1">SUMPRODUCT((LDC!$A$2:$A$2001)*(LDC!$B$2:$B$2001))*IF(BA23="",0,BA23)*Main!$B$10</f>
        <v>0</v>
      </c>
      <c r="BB77" s="10" cm="1">
        <f t="array" aca="1" ref="BB77" ca="1">SUMPRODUCT((LDC!$A$2:$A$2001)*(LDC!$B$2:$B$2001))*IF(BB23="",0,BB23)*Main!$B$10</f>
        <v>0</v>
      </c>
      <c r="BC77" s="10" cm="1">
        <f t="array" aca="1" ref="BC77" ca="1">SUMPRODUCT((LDC!$A$2:$A$2001)*(LDC!$B$2:$B$2001))*IF(BC23="",0,BC23)*Main!$B$10</f>
        <v>0</v>
      </c>
      <c r="BD77" s="10" cm="1">
        <f t="array" aca="1" ref="BD77" ca="1">SUMPRODUCT((LDC!$A$2:$A$2001)*(LDC!$B$2:$B$2001))*IF(BD23="",0,BD23)*Main!$B$10</f>
        <v>0</v>
      </c>
      <c r="BE77" s="10" cm="1">
        <f t="array" aca="1" ref="BE77" ca="1">SUMPRODUCT((LDC!$A$2:$A$2001)*(LDC!$B$2:$B$2001))*IF(BE23="",0,BE23)*Main!$B$10</f>
        <v>0</v>
      </c>
      <c r="BF77" s="10" cm="1">
        <f t="array" aca="1" ref="BF77" ca="1">SUMPRODUCT((LDC!$A$2:$A$2001)*(LDC!$B$2:$B$2001))*IF(BF23="",0,BF23)*Main!$B$10</f>
        <v>0</v>
      </c>
      <c r="BG77" s="10" cm="1">
        <f t="array" aca="1" ref="BG77" ca="1">SUMPRODUCT((LDC!$A$2:$A$2001)*(LDC!$B$2:$B$2001))*IF(BG23="",0,BG23)*Main!$B$10</f>
        <v>0</v>
      </c>
      <c r="BH77" s="10" cm="1">
        <f t="array" aca="1" ref="BH77" ca="1">SUMPRODUCT((LDC!$A$2:$A$2001)*(LDC!$B$2:$B$2001))*IF(BH23="",0,BH23)*Main!$B$10</f>
        <v>0</v>
      </c>
      <c r="BI77" s="10" cm="1">
        <f t="array" aca="1" ref="BI77" ca="1">SUMPRODUCT((LDC!$A$2:$A$2001)*(LDC!$B$2:$B$2001))*IF(BI23="",0,BI23)*Main!$B$10</f>
        <v>0</v>
      </c>
      <c r="BJ77" s="10" cm="1">
        <f t="array" aca="1" ref="BJ77" ca="1">SUMPRODUCT((LDC!$A$2:$A$2001)*(LDC!$B$2:$B$2001))*IF(BJ23="",0,BJ23)*Main!$B$10</f>
        <v>0</v>
      </c>
      <c r="BK77" s="10" cm="1">
        <f t="array" aca="1" ref="BK77" ca="1">SUMPRODUCT((LDC!$A$2:$A$2001)*(LDC!$B$2:$B$2001))*IF(BK23="",0,BK23)*Main!$B$10</f>
        <v>0</v>
      </c>
      <c r="BL77" s="10" cm="1">
        <f t="array" aca="1" ref="BL77" ca="1">SUMPRODUCT((LDC!$A$2:$A$2001)*(LDC!$B$2:$B$2001))*IF(BL23="",0,BL23)*Main!$B$10</f>
        <v>0</v>
      </c>
      <c r="BM77" s="10" cm="1">
        <f t="array" aca="1" ref="BM77" ca="1">SUMPRODUCT((LDC!$A$2:$A$2001)*(LDC!$B$2:$B$2001))*IF(BM23="",0,BM23)*Main!$B$10</f>
        <v>0</v>
      </c>
      <c r="BN77" s="10" cm="1">
        <f t="array" aca="1" ref="BN77" ca="1">SUMPRODUCT((LDC!$A$2:$A$2001)*(LDC!$B$2:$B$2001))*IF(BN23="",0,BN23)*Main!$B$10</f>
        <v>0</v>
      </c>
      <c r="BO77" s="10" cm="1">
        <f t="array" aca="1" ref="BO77" ca="1">SUMPRODUCT((LDC!$A$2:$A$2001)*(LDC!$B$2:$B$2001))*IF(BO23="",0,BO23)*Main!$B$10</f>
        <v>0</v>
      </c>
      <c r="BP77" s="10" cm="1">
        <f t="array" aca="1" ref="BP77" ca="1">SUMPRODUCT((LDC!$A$2:$A$2001)*(LDC!$B$2:$B$2001))*IF(BP23="",0,BP23)*Main!$B$10</f>
        <v>0</v>
      </c>
      <c r="BQ77" s="10" cm="1">
        <f t="array" aca="1" ref="BQ77" ca="1">SUMPRODUCT((LDC!$A$2:$A$2001)*(LDC!$B$2:$B$2001))*IF(BQ23="",0,BQ23)*Main!$B$10</f>
        <v>0</v>
      </c>
    </row>
    <row r="78" spans="2:69" x14ac:dyDescent="0.2">
      <c r="B78" s="89"/>
      <c r="C78" s="89"/>
      <c r="D78" s="89"/>
      <c r="E78" s="10" cm="1">
        <f t="array" aca="1" ref="E78" ca="1">SUMPRODUCT((LDC!$A$2:$A$2001)*(LDC!$B$2:$B$2001))*IF(E24="",0,E24)*Main!$B$9</f>
        <v>0</v>
      </c>
      <c r="F78" s="10" cm="1">
        <f t="array" aca="1" ref="F78" ca="1">SUMPRODUCT((LDC!$A$2:$A$2001)*(LDC!$B$2:$B$2001))*IF(F24="",0,F24)*Main!$B$9</f>
        <v>0</v>
      </c>
      <c r="G78" s="10" cm="1">
        <f t="array" aca="1" ref="G78" ca="1">SUMPRODUCT((LDC!$A$2:$A$2001)*(LDC!$B$2:$B$2001))*IF(G24="",0,G24)*Main!$B$9</f>
        <v>0</v>
      </c>
      <c r="H78" s="10" cm="1">
        <f t="array" aca="1" ref="H78" ca="1">SUMPRODUCT((LDC!$A$2:$A$2001)*(LDC!$B$2:$B$2001))*IF(H24="",0,H24)*Main!$B$9</f>
        <v>0</v>
      </c>
      <c r="I78" s="10" cm="1">
        <f t="array" aca="1" ref="I78" ca="1">SUMPRODUCT((LDC!$A$2:$A$2001)*(LDC!$B$2:$B$2001))*IF(I24="",0,I24)*Main!$B$9</f>
        <v>0</v>
      </c>
      <c r="J78" s="10" cm="1">
        <f t="array" aca="1" ref="J78" ca="1">SUMPRODUCT((LDC!$A$2:$A$2001)*(LDC!$B$2:$B$2001))*IF(J24="",0,J24)*Main!$B$9</f>
        <v>0</v>
      </c>
      <c r="K78" s="10" cm="1">
        <f t="array" aca="1" ref="K78" ca="1">SUMPRODUCT((LDC!$A$2:$A$2001)*(LDC!$B$2:$B$2001))*IF(K24="",0,K24)*Main!$B$9</f>
        <v>0</v>
      </c>
      <c r="L78" s="10" cm="1">
        <f t="array" aca="1" ref="L78" ca="1">SUMPRODUCT((LDC!$A$2:$A$2001)*(LDC!$B$2:$B$2001))*IF(L24="",0,L24)*Main!$B$9</f>
        <v>0</v>
      </c>
      <c r="M78" s="10" cm="1">
        <f t="array" aca="1" ref="M78" ca="1">SUMPRODUCT((LDC!$A$2:$A$2001)*(LDC!$B$2:$B$2001))*IF(M24="",0,M24)*Main!$B$9</f>
        <v>0</v>
      </c>
      <c r="N78" s="10" cm="1">
        <f t="array" aca="1" ref="N78" ca="1">SUMPRODUCT((LDC!$A$2:$A$2001)*(LDC!$B$2:$B$2001))*IF(N24="",0,N24)*Main!$B$9</f>
        <v>0</v>
      </c>
      <c r="O78" s="10" cm="1">
        <f t="array" aca="1" ref="O78" ca="1">SUMPRODUCT((LDC!$A$2:$A$2001)*(LDC!$B$2:$B$2001))*IF(O24="",0,O24)*Main!$B$9</f>
        <v>0</v>
      </c>
      <c r="P78" s="10" cm="1">
        <f t="array" aca="1" ref="P78" ca="1">SUMPRODUCT((LDC!$A$2:$A$2001)*(LDC!$B$2:$B$2001))*IF(P24="",0,P24)*Main!$B$9</f>
        <v>0</v>
      </c>
      <c r="Q78" s="10" cm="1">
        <f t="array" aca="1" ref="Q78" ca="1">SUMPRODUCT((LDC!$A$2:$A$2001)*(LDC!$B$2:$B$2001))*IF(Q24="",0,Q24)*Main!$B$9</f>
        <v>0</v>
      </c>
      <c r="R78" s="10" cm="1">
        <f t="array" aca="1" ref="R78" ca="1">SUMPRODUCT((LDC!$A$2:$A$2001)*(LDC!$B$2:$B$2001))*IF(R24="",0,R24)*Main!$B$9</f>
        <v>0</v>
      </c>
      <c r="S78" s="10" cm="1">
        <f t="array" aca="1" ref="S78" ca="1">SUMPRODUCT((LDC!$A$2:$A$2001)*(LDC!$B$2:$B$2001))*IF(S24="",0,S24)*Main!$B$9</f>
        <v>0</v>
      </c>
      <c r="T78" s="10" cm="1">
        <f t="array" aca="1" ref="T78" ca="1">SUMPRODUCT((LDC!$A$2:$A$2001)*(LDC!$B$2:$B$2001))*IF(T24="",0,T24)*Main!$B$9</f>
        <v>0</v>
      </c>
      <c r="U78" s="10" cm="1">
        <f t="array" aca="1" ref="U78" ca="1">SUMPRODUCT((LDC!$A$2:$A$2001)*(LDC!$B$2:$B$2001))*IF(U24="",0,U24)*Main!$B$9</f>
        <v>0</v>
      </c>
      <c r="V78" s="10" cm="1">
        <f t="array" aca="1" ref="V78" ca="1">SUMPRODUCT((LDC!$A$2:$A$2001)*(LDC!$B$2:$B$2001))*IF(V24="",0,V24)*Main!$B$9</f>
        <v>0</v>
      </c>
      <c r="W78" s="10" cm="1">
        <f t="array" aca="1" ref="W78" ca="1">SUMPRODUCT((LDC!$A$2:$A$2001)*(LDC!$B$2:$B$2001))*IF(W24="",0,W24)*Main!$B$9</f>
        <v>0</v>
      </c>
      <c r="X78" s="10" cm="1">
        <f t="array" aca="1" ref="X78" ca="1">SUMPRODUCT((LDC!$A$2:$A$2001)*(LDC!$B$2:$B$2001))*IF(X24="",0,X24)*Main!$B$9</f>
        <v>0</v>
      </c>
      <c r="Y78" s="10" cm="1">
        <f t="array" aca="1" ref="Y78" ca="1">SUMPRODUCT((LDC!$A$2:$A$2001)*(LDC!$B$2:$B$2001))*IF(Y24="",0,Y24)*Main!$B$9</f>
        <v>0</v>
      </c>
      <c r="Z78" s="10" cm="1">
        <f t="array" aca="1" ref="Z78" ca="1">SUMPRODUCT((LDC!$A$2:$A$2001)*(LDC!$B$2:$B$2001))*IF(Z24="",0,Z24)*Main!$B$9</f>
        <v>0</v>
      </c>
      <c r="AA78" s="10" cm="1">
        <f t="array" aca="1" ref="AA78" ca="1">SUMPRODUCT((LDC!$A$2:$A$2001)*(LDC!$B$2:$B$2001))*IF(AA24="",0,AA24)*Main!$B$9</f>
        <v>0</v>
      </c>
      <c r="AB78" s="10" cm="1">
        <f t="array" aca="1" ref="AB78" ca="1">SUMPRODUCT((LDC!$A$2:$A$2001)*(LDC!$B$2:$B$2001))*IF(AB24="",0,AB24)*Main!$B$9</f>
        <v>0</v>
      </c>
      <c r="AC78" s="10" cm="1">
        <f t="array" aca="1" ref="AC78" ca="1">SUMPRODUCT((LDC!$A$2:$A$2001)*(LDC!$B$2:$B$2001))*IF(AC24="",0,AC24)*Main!$B$9</f>
        <v>0</v>
      </c>
      <c r="AD78" s="10" cm="1">
        <f t="array" aca="1" ref="AD78" ca="1">SUMPRODUCT((LDC!$A$2:$A$2001)*(LDC!$B$2:$B$2001))*IF(AD24="",0,AD24)*Main!$B$9</f>
        <v>0</v>
      </c>
      <c r="AE78" s="10" cm="1">
        <f t="array" aca="1" ref="AE78" ca="1">SUMPRODUCT((LDC!$A$2:$A$2001)*(LDC!$B$2:$B$2001))*IF(AE24="",0,AE24)*Main!$B$9</f>
        <v>0</v>
      </c>
      <c r="AF78" s="10" cm="1">
        <f t="array" aca="1" ref="AF78" ca="1">SUMPRODUCT((LDC!$A$2:$A$2001)*(LDC!$B$2:$B$2001))*IF(AF24="",0,AF24)*Main!$B$9</f>
        <v>0</v>
      </c>
      <c r="AG78" s="10" cm="1">
        <f t="array" aca="1" ref="AG78" ca="1">SUMPRODUCT((LDC!$A$2:$A$2001)*(LDC!$B$2:$B$2001))*IF(AG24="",0,AG24)*Main!$B$9</f>
        <v>0</v>
      </c>
      <c r="AH78" s="10" cm="1">
        <f t="array" aca="1" ref="AH78" ca="1">SUMPRODUCT((LDC!$A$2:$A$2001)*(LDC!$B$2:$B$2001))*IF(AH24="",0,AH24)*Main!$B$9</f>
        <v>0</v>
      </c>
      <c r="AI78" s="10" cm="1">
        <f t="array" aca="1" ref="AI78" ca="1">SUMPRODUCT((LDC!$A$2:$A$2001)*(LDC!$B$2:$B$2001))*IF(AI24="",0,AI24)*Main!$B$9</f>
        <v>0</v>
      </c>
      <c r="AJ78" s="10" cm="1">
        <f t="array" aca="1" ref="AJ78" ca="1">SUMPRODUCT((LDC!$A$2:$A$2001)*(LDC!$B$2:$B$2001))*IF(AJ24="",0,AJ24)*Main!$B$9</f>
        <v>0</v>
      </c>
      <c r="AL78" s="10" cm="1">
        <f t="array" aca="1" ref="AL78" ca="1">SUMPRODUCT((LDC!$A$2:$A$2001)*(LDC!$B$2:$B$2001))*IF(AL24="",0,AL24)*Main!$B$10</f>
        <v>0</v>
      </c>
      <c r="AM78" s="10" cm="1">
        <f t="array" aca="1" ref="AM78" ca="1">SUMPRODUCT((LDC!$A$2:$A$2001)*(LDC!$B$2:$B$2001))*IF(AM24="",0,AM24)*Main!$B$10</f>
        <v>0</v>
      </c>
      <c r="AN78" s="10" cm="1">
        <f t="array" aca="1" ref="AN78" ca="1">SUMPRODUCT((LDC!$A$2:$A$2001)*(LDC!$B$2:$B$2001))*IF(AN24="",0,AN24)*Main!$B$10</f>
        <v>0</v>
      </c>
      <c r="AO78" s="10" cm="1">
        <f t="array" aca="1" ref="AO78" ca="1">SUMPRODUCT((LDC!$A$2:$A$2001)*(LDC!$B$2:$B$2001))*IF(AO24="",0,AO24)*Main!$B$10</f>
        <v>0</v>
      </c>
      <c r="AP78" s="10" cm="1">
        <f t="array" aca="1" ref="AP78" ca="1">SUMPRODUCT((LDC!$A$2:$A$2001)*(LDC!$B$2:$B$2001))*IF(AP24="",0,AP24)*Main!$B$10</f>
        <v>0</v>
      </c>
      <c r="AQ78" s="10" cm="1">
        <f t="array" aca="1" ref="AQ78" ca="1">SUMPRODUCT((LDC!$A$2:$A$2001)*(LDC!$B$2:$B$2001))*IF(AQ24="",0,AQ24)*Main!$B$10</f>
        <v>0</v>
      </c>
      <c r="AR78" s="10" cm="1">
        <f t="array" aca="1" ref="AR78" ca="1">SUMPRODUCT((LDC!$A$2:$A$2001)*(LDC!$B$2:$B$2001))*IF(AR24="",0,AR24)*Main!$B$10</f>
        <v>0</v>
      </c>
      <c r="AS78" s="10" cm="1">
        <f t="array" aca="1" ref="AS78" ca="1">SUMPRODUCT((LDC!$A$2:$A$2001)*(LDC!$B$2:$B$2001))*IF(AS24="",0,AS24)*Main!$B$10</f>
        <v>0</v>
      </c>
      <c r="AT78" s="10" cm="1">
        <f t="array" aca="1" ref="AT78" ca="1">SUMPRODUCT((LDC!$A$2:$A$2001)*(LDC!$B$2:$B$2001))*IF(AT24="",0,AT24)*Main!$B$10</f>
        <v>0</v>
      </c>
      <c r="AU78" s="10" cm="1">
        <f t="array" aca="1" ref="AU78" ca="1">SUMPRODUCT((LDC!$A$2:$A$2001)*(LDC!$B$2:$B$2001))*IF(AU24="",0,AU24)*Main!$B$10</f>
        <v>0</v>
      </c>
      <c r="AV78" s="10" cm="1">
        <f t="array" aca="1" ref="AV78" ca="1">SUMPRODUCT((LDC!$A$2:$A$2001)*(LDC!$B$2:$B$2001))*IF(AV24="",0,AV24)*Main!$B$10</f>
        <v>0</v>
      </c>
      <c r="AW78" s="10" cm="1">
        <f t="array" aca="1" ref="AW78" ca="1">SUMPRODUCT((LDC!$A$2:$A$2001)*(LDC!$B$2:$B$2001))*IF(AW24="",0,AW24)*Main!$B$10</f>
        <v>0</v>
      </c>
      <c r="AX78" s="10" cm="1">
        <f t="array" aca="1" ref="AX78" ca="1">SUMPRODUCT((LDC!$A$2:$A$2001)*(LDC!$B$2:$B$2001))*IF(AX24="",0,AX24)*Main!$B$10</f>
        <v>0</v>
      </c>
      <c r="AY78" s="10" cm="1">
        <f t="array" aca="1" ref="AY78" ca="1">SUMPRODUCT((LDC!$A$2:$A$2001)*(LDC!$B$2:$B$2001))*IF(AY24="",0,AY24)*Main!$B$10</f>
        <v>0</v>
      </c>
      <c r="AZ78" s="10" cm="1">
        <f t="array" aca="1" ref="AZ78" ca="1">SUMPRODUCT((LDC!$A$2:$A$2001)*(LDC!$B$2:$B$2001))*IF(AZ24="",0,AZ24)*Main!$B$10</f>
        <v>0</v>
      </c>
      <c r="BA78" s="10" cm="1">
        <f t="array" aca="1" ref="BA78" ca="1">SUMPRODUCT((LDC!$A$2:$A$2001)*(LDC!$B$2:$B$2001))*IF(BA24="",0,BA24)*Main!$B$10</f>
        <v>0</v>
      </c>
      <c r="BB78" s="10" cm="1">
        <f t="array" aca="1" ref="BB78" ca="1">SUMPRODUCT((LDC!$A$2:$A$2001)*(LDC!$B$2:$B$2001))*IF(BB24="",0,BB24)*Main!$B$10</f>
        <v>0</v>
      </c>
      <c r="BC78" s="10" cm="1">
        <f t="array" aca="1" ref="BC78" ca="1">SUMPRODUCT((LDC!$A$2:$A$2001)*(LDC!$B$2:$B$2001))*IF(BC24="",0,BC24)*Main!$B$10</f>
        <v>0</v>
      </c>
      <c r="BD78" s="10" cm="1">
        <f t="array" aca="1" ref="BD78" ca="1">SUMPRODUCT((LDC!$A$2:$A$2001)*(LDC!$B$2:$B$2001))*IF(BD24="",0,BD24)*Main!$B$10</f>
        <v>0</v>
      </c>
      <c r="BE78" s="10" cm="1">
        <f t="array" aca="1" ref="BE78" ca="1">SUMPRODUCT((LDC!$A$2:$A$2001)*(LDC!$B$2:$B$2001))*IF(BE24="",0,BE24)*Main!$B$10</f>
        <v>0</v>
      </c>
      <c r="BF78" s="10" cm="1">
        <f t="array" aca="1" ref="BF78" ca="1">SUMPRODUCT((LDC!$A$2:$A$2001)*(LDC!$B$2:$B$2001))*IF(BF24="",0,BF24)*Main!$B$10</f>
        <v>0</v>
      </c>
      <c r="BG78" s="10" cm="1">
        <f t="array" aca="1" ref="BG78" ca="1">SUMPRODUCT((LDC!$A$2:$A$2001)*(LDC!$B$2:$B$2001))*IF(BG24="",0,BG24)*Main!$B$10</f>
        <v>0</v>
      </c>
      <c r="BH78" s="10" cm="1">
        <f t="array" aca="1" ref="BH78" ca="1">SUMPRODUCT((LDC!$A$2:$A$2001)*(LDC!$B$2:$B$2001))*IF(BH24="",0,BH24)*Main!$B$10</f>
        <v>0</v>
      </c>
      <c r="BI78" s="10" cm="1">
        <f t="array" aca="1" ref="BI78" ca="1">SUMPRODUCT((LDC!$A$2:$A$2001)*(LDC!$B$2:$B$2001))*IF(BI24="",0,BI24)*Main!$B$10</f>
        <v>0</v>
      </c>
      <c r="BJ78" s="10" cm="1">
        <f t="array" aca="1" ref="BJ78" ca="1">SUMPRODUCT((LDC!$A$2:$A$2001)*(LDC!$B$2:$B$2001))*IF(BJ24="",0,BJ24)*Main!$B$10</f>
        <v>0</v>
      </c>
      <c r="BK78" s="10" cm="1">
        <f t="array" aca="1" ref="BK78" ca="1">SUMPRODUCT((LDC!$A$2:$A$2001)*(LDC!$B$2:$B$2001))*IF(BK24="",0,BK24)*Main!$B$10</f>
        <v>0</v>
      </c>
      <c r="BL78" s="10" cm="1">
        <f t="array" aca="1" ref="BL78" ca="1">SUMPRODUCT((LDC!$A$2:$A$2001)*(LDC!$B$2:$B$2001))*IF(BL24="",0,BL24)*Main!$B$10</f>
        <v>0</v>
      </c>
      <c r="BM78" s="10" cm="1">
        <f t="array" aca="1" ref="BM78" ca="1">SUMPRODUCT((LDC!$A$2:$A$2001)*(LDC!$B$2:$B$2001))*IF(BM24="",0,BM24)*Main!$B$10</f>
        <v>0</v>
      </c>
      <c r="BN78" s="10" cm="1">
        <f t="array" aca="1" ref="BN78" ca="1">SUMPRODUCT((LDC!$A$2:$A$2001)*(LDC!$B$2:$B$2001))*IF(BN24="",0,BN24)*Main!$B$10</f>
        <v>0</v>
      </c>
      <c r="BO78" s="10" cm="1">
        <f t="array" aca="1" ref="BO78" ca="1">SUMPRODUCT((LDC!$A$2:$A$2001)*(LDC!$B$2:$B$2001))*IF(BO24="",0,BO24)*Main!$B$10</f>
        <v>0</v>
      </c>
      <c r="BP78" s="10" cm="1">
        <f t="array" aca="1" ref="BP78" ca="1">SUMPRODUCT((LDC!$A$2:$A$2001)*(LDC!$B$2:$B$2001))*IF(BP24="",0,BP24)*Main!$B$10</f>
        <v>0</v>
      </c>
      <c r="BQ78" s="10" cm="1">
        <f t="array" aca="1" ref="BQ78" ca="1">SUMPRODUCT((LDC!$A$2:$A$2001)*(LDC!$B$2:$B$2001))*IF(BQ24="",0,BQ24)*Main!$B$10</f>
        <v>0</v>
      </c>
    </row>
    <row r="79" spans="2:69" x14ac:dyDescent="0.2">
      <c r="B79" s="89"/>
      <c r="C79" s="89"/>
      <c r="D79" s="89"/>
      <c r="E79" s="10" cm="1">
        <f t="array" aca="1" ref="E79" ca="1">SUMPRODUCT((LDC!$A$2:$A$2001)*(LDC!$B$2:$B$2001))*IF(E25="",0,E25)*Main!$B$9</f>
        <v>0</v>
      </c>
      <c r="F79" s="10" cm="1">
        <f t="array" aca="1" ref="F79" ca="1">SUMPRODUCT((LDC!$A$2:$A$2001)*(LDC!$B$2:$B$2001))*IF(F25="",0,F25)*Main!$B$9</f>
        <v>0</v>
      </c>
      <c r="G79" s="10" cm="1">
        <f t="array" aca="1" ref="G79" ca="1">SUMPRODUCT((LDC!$A$2:$A$2001)*(LDC!$B$2:$B$2001))*IF(G25="",0,G25)*Main!$B$9</f>
        <v>0</v>
      </c>
      <c r="H79" s="10" cm="1">
        <f t="array" aca="1" ref="H79" ca="1">SUMPRODUCT((LDC!$A$2:$A$2001)*(LDC!$B$2:$B$2001))*IF(H25="",0,H25)*Main!$B$9</f>
        <v>0</v>
      </c>
      <c r="I79" s="10" cm="1">
        <f t="array" aca="1" ref="I79" ca="1">SUMPRODUCT((LDC!$A$2:$A$2001)*(LDC!$B$2:$B$2001))*IF(I25="",0,I25)*Main!$B$9</f>
        <v>0</v>
      </c>
      <c r="J79" s="10" cm="1">
        <f t="array" aca="1" ref="J79" ca="1">SUMPRODUCT((LDC!$A$2:$A$2001)*(LDC!$B$2:$B$2001))*IF(J25="",0,J25)*Main!$B$9</f>
        <v>0</v>
      </c>
      <c r="K79" s="10" cm="1">
        <f t="array" aca="1" ref="K79" ca="1">SUMPRODUCT((LDC!$A$2:$A$2001)*(LDC!$B$2:$B$2001))*IF(K25="",0,K25)*Main!$B$9</f>
        <v>0</v>
      </c>
      <c r="L79" s="10" cm="1">
        <f t="array" aca="1" ref="L79" ca="1">SUMPRODUCT((LDC!$A$2:$A$2001)*(LDC!$B$2:$B$2001))*IF(L25="",0,L25)*Main!$B$9</f>
        <v>0</v>
      </c>
      <c r="M79" s="10" cm="1">
        <f t="array" aca="1" ref="M79" ca="1">SUMPRODUCT((LDC!$A$2:$A$2001)*(LDC!$B$2:$B$2001))*IF(M25="",0,M25)*Main!$B$9</f>
        <v>0</v>
      </c>
      <c r="N79" s="10" cm="1">
        <f t="array" aca="1" ref="N79" ca="1">SUMPRODUCT((LDC!$A$2:$A$2001)*(LDC!$B$2:$B$2001))*IF(N25="",0,N25)*Main!$B$9</f>
        <v>0</v>
      </c>
      <c r="O79" s="10" cm="1">
        <f t="array" aca="1" ref="O79" ca="1">SUMPRODUCT((LDC!$A$2:$A$2001)*(LDC!$B$2:$B$2001))*IF(O25="",0,O25)*Main!$B$9</f>
        <v>0</v>
      </c>
      <c r="P79" s="10" cm="1">
        <f t="array" aca="1" ref="P79" ca="1">SUMPRODUCT((LDC!$A$2:$A$2001)*(LDC!$B$2:$B$2001))*IF(P25="",0,P25)*Main!$B$9</f>
        <v>0</v>
      </c>
      <c r="Q79" s="10" cm="1">
        <f t="array" aca="1" ref="Q79" ca="1">SUMPRODUCT((LDC!$A$2:$A$2001)*(LDC!$B$2:$B$2001))*IF(Q25="",0,Q25)*Main!$B$9</f>
        <v>0</v>
      </c>
      <c r="R79" s="10" cm="1">
        <f t="array" aca="1" ref="R79" ca="1">SUMPRODUCT((LDC!$A$2:$A$2001)*(LDC!$B$2:$B$2001))*IF(R25="",0,R25)*Main!$B$9</f>
        <v>0</v>
      </c>
      <c r="S79" s="10" cm="1">
        <f t="array" aca="1" ref="S79" ca="1">SUMPRODUCT((LDC!$A$2:$A$2001)*(LDC!$B$2:$B$2001))*IF(S25="",0,S25)*Main!$B$9</f>
        <v>0</v>
      </c>
      <c r="T79" s="10" cm="1">
        <f t="array" aca="1" ref="T79" ca="1">SUMPRODUCT((LDC!$A$2:$A$2001)*(LDC!$B$2:$B$2001))*IF(T25="",0,T25)*Main!$B$9</f>
        <v>0</v>
      </c>
      <c r="U79" s="10" cm="1">
        <f t="array" aca="1" ref="U79" ca="1">SUMPRODUCT((LDC!$A$2:$A$2001)*(LDC!$B$2:$B$2001))*IF(U25="",0,U25)*Main!$B$9</f>
        <v>0</v>
      </c>
      <c r="V79" s="10" cm="1">
        <f t="array" aca="1" ref="V79" ca="1">SUMPRODUCT((LDC!$A$2:$A$2001)*(LDC!$B$2:$B$2001))*IF(V25="",0,V25)*Main!$B$9</f>
        <v>0</v>
      </c>
      <c r="W79" s="10" cm="1">
        <f t="array" aca="1" ref="W79" ca="1">SUMPRODUCT((LDC!$A$2:$A$2001)*(LDC!$B$2:$B$2001))*IF(W25="",0,W25)*Main!$B$9</f>
        <v>0</v>
      </c>
      <c r="X79" s="10" cm="1">
        <f t="array" aca="1" ref="X79" ca="1">SUMPRODUCT((LDC!$A$2:$A$2001)*(LDC!$B$2:$B$2001))*IF(X25="",0,X25)*Main!$B$9</f>
        <v>0</v>
      </c>
      <c r="Y79" s="10" cm="1">
        <f t="array" aca="1" ref="Y79" ca="1">SUMPRODUCT((LDC!$A$2:$A$2001)*(LDC!$B$2:$B$2001))*IF(Y25="",0,Y25)*Main!$B$9</f>
        <v>0</v>
      </c>
      <c r="Z79" s="10" cm="1">
        <f t="array" aca="1" ref="Z79" ca="1">SUMPRODUCT((LDC!$A$2:$A$2001)*(LDC!$B$2:$B$2001))*IF(Z25="",0,Z25)*Main!$B$9</f>
        <v>0</v>
      </c>
      <c r="AA79" s="10" cm="1">
        <f t="array" aca="1" ref="AA79" ca="1">SUMPRODUCT((LDC!$A$2:$A$2001)*(LDC!$B$2:$B$2001))*IF(AA25="",0,AA25)*Main!$B$9</f>
        <v>0</v>
      </c>
      <c r="AB79" s="10" cm="1">
        <f t="array" aca="1" ref="AB79" ca="1">SUMPRODUCT((LDC!$A$2:$A$2001)*(LDC!$B$2:$B$2001))*IF(AB25="",0,AB25)*Main!$B$9</f>
        <v>0</v>
      </c>
      <c r="AC79" s="10" cm="1">
        <f t="array" aca="1" ref="AC79" ca="1">SUMPRODUCT((LDC!$A$2:$A$2001)*(LDC!$B$2:$B$2001))*IF(AC25="",0,AC25)*Main!$B$9</f>
        <v>0</v>
      </c>
      <c r="AD79" s="10" cm="1">
        <f t="array" aca="1" ref="AD79" ca="1">SUMPRODUCT((LDC!$A$2:$A$2001)*(LDC!$B$2:$B$2001))*IF(AD25="",0,AD25)*Main!$B$9</f>
        <v>0</v>
      </c>
      <c r="AE79" s="10" cm="1">
        <f t="array" aca="1" ref="AE79" ca="1">SUMPRODUCT((LDC!$A$2:$A$2001)*(LDC!$B$2:$B$2001))*IF(AE25="",0,AE25)*Main!$B$9</f>
        <v>0</v>
      </c>
      <c r="AF79" s="10" cm="1">
        <f t="array" aca="1" ref="AF79" ca="1">SUMPRODUCT((LDC!$A$2:$A$2001)*(LDC!$B$2:$B$2001))*IF(AF25="",0,AF25)*Main!$B$9</f>
        <v>0</v>
      </c>
      <c r="AG79" s="10" cm="1">
        <f t="array" aca="1" ref="AG79" ca="1">SUMPRODUCT((LDC!$A$2:$A$2001)*(LDC!$B$2:$B$2001))*IF(AG25="",0,AG25)*Main!$B$9</f>
        <v>0</v>
      </c>
      <c r="AH79" s="10" cm="1">
        <f t="array" aca="1" ref="AH79" ca="1">SUMPRODUCT((LDC!$A$2:$A$2001)*(LDC!$B$2:$B$2001))*IF(AH25="",0,AH25)*Main!$B$9</f>
        <v>0</v>
      </c>
      <c r="AI79" s="10" cm="1">
        <f t="array" aca="1" ref="AI79" ca="1">SUMPRODUCT((LDC!$A$2:$A$2001)*(LDC!$B$2:$B$2001))*IF(AI25="",0,AI25)*Main!$B$9</f>
        <v>0</v>
      </c>
      <c r="AJ79" s="10" cm="1">
        <f t="array" aca="1" ref="AJ79" ca="1">SUMPRODUCT((LDC!$A$2:$A$2001)*(LDC!$B$2:$B$2001))*IF(AJ25="",0,AJ25)*Main!$B$9</f>
        <v>0</v>
      </c>
      <c r="AL79" s="10" cm="1">
        <f t="array" aca="1" ref="AL79" ca="1">SUMPRODUCT((LDC!$A$2:$A$2001)*(LDC!$B$2:$B$2001))*IF(AL25="",0,AL25)*Main!$B$10</f>
        <v>0</v>
      </c>
      <c r="AM79" s="10" cm="1">
        <f t="array" aca="1" ref="AM79" ca="1">SUMPRODUCT((LDC!$A$2:$A$2001)*(LDC!$B$2:$B$2001))*IF(AM25="",0,AM25)*Main!$B$10</f>
        <v>0</v>
      </c>
      <c r="AN79" s="10" cm="1">
        <f t="array" aca="1" ref="AN79" ca="1">SUMPRODUCT((LDC!$A$2:$A$2001)*(LDC!$B$2:$B$2001))*IF(AN25="",0,AN25)*Main!$B$10</f>
        <v>0</v>
      </c>
      <c r="AO79" s="10" cm="1">
        <f t="array" aca="1" ref="AO79" ca="1">SUMPRODUCT((LDC!$A$2:$A$2001)*(LDC!$B$2:$B$2001))*IF(AO25="",0,AO25)*Main!$B$10</f>
        <v>0</v>
      </c>
      <c r="AP79" s="10" cm="1">
        <f t="array" aca="1" ref="AP79" ca="1">SUMPRODUCT((LDC!$A$2:$A$2001)*(LDC!$B$2:$B$2001))*IF(AP25="",0,AP25)*Main!$B$10</f>
        <v>0</v>
      </c>
      <c r="AQ79" s="10" cm="1">
        <f t="array" aca="1" ref="AQ79" ca="1">SUMPRODUCT((LDC!$A$2:$A$2001)*(LDC!$B$2:$B$2001))*IF(AQ25="",0,AQ25)*Main!$B$10</f>
        <v>0</v>
      </c>
      <c r="AR79" s="10" cm="1">
        <f t="array" aca="1" ref="AR79" ca="1">SUMPRODUCT((LDC!$A$2:$A$2001)*(LDC!$B$2:$B$2001))*IF(AR25="",0,AR25)*Main!$B$10</f>
        <v>0</v>
      </c>
      <c r="AS79" s="10" cm="1">
        <f t="array" aca="1" ref="AS79" ca="1">SUMPRODUCT((LDC!$A$2:$A$2001)*(LDC!$B$2:$B$2001))*IF(AS25="",0,AS25)*Main!$B$10</f>
        <v>0</v>
      </c>
      <c r="AT79" s="10" cm="1">
        <f t="array" aca="1" ref="AT79" ca="1">SUMPRODUCT((LDC!$A$2:$A$2001)*(LDC!$B$2:$B$2001))*IF(AT25="",0,AT25)*Main!$B$10</f>
        <v>0</v>
      </c>
      <c r="AU79" s="10" cm="1">
        <f t="array" aca="1" ref="AU79" ca="1">SUMPRODUCT((LDC!$A$2:$A$2001)*(LDC!$B$2:$B$2001))*IF(AU25="",0,AU25)*Main!$B$10</f>
        <v>0</v>
      </c>
      <c r="AV79" s="10" cm="1">
        <f t="array" aca="1" ref="AV79" ca="1">SUMPRODUCT((LDC!$A$2:$A$2001)*(LDC!$B$2:$B$2001))*IF(AV25="",0,AV25)*Main!$B$10</f>
        <v>0</v>
      </c>
      <c r="AW79" s="10" cm="1">
        <f t="array" aca="1" ref="AW79" ca="1">SUMPRODUCT((LDC!$A$2:$A$2001)*(LDC!$B$2:$B$2001))*IF(AW25="",0,AW25)*Main!$B$10</f>
        <v>0</v>
      </c>
      <c r="AX79" s="10" cm="1">
        <f t="array" aca="1" ref="AX79" ca="1">SUMPRODUCT((LDC!$A$2:$A$2001)*(LDC!$B$2:$B$2001))*IF(AX25="",0,AX25)*Main!$B$10</f>
        <v>0</v>
      </c>
      <c r="AY79" s="10" cm="1">
        <f t="array" aca="1" ref="AY79" ca="1">SUMPRODUCT((LDC!$A$2:$A$2001)*(LDC!$B$2:$B$2001))*IF(AY25="",0,AY25)*Main!$B$10</f>
        <v>0</v>
      </c>
      <c r="AZ79" s="10" cm="1">
        <f t="array" aca="1" ref="AZ79" ca="1">SUMPRODUCT((LDC!$A$2:$A$2001)*(LDC!$B$2:$B$2001))*IF(AZ25="",0,AZ25)*Main!$B$10</f>
        <v>0</v>
      </c>
      <c r="BA79" s="10" cm="1">
        <f t="array" aca="1" ref="BA79" ca="1">SUMPRODUCT((LDC!$A$2:$A$2001)*(LDC!$B$2:$B$2001))*IF(BA25="",0,BA25)*Main!$B$10</f>
        <v>0</v>
      </c>
      <c r="BB79" s="10" cm="1">
        <f t="array" aca="1" ref="BB79" ca="1">SUMPRODUCT((LDC!$A$2:$A$2001)*(LDC!$B$2:$B$2001))*IF(BB25="",0,BB25)*Main!$B$10</f>
        <v>0</v>
      </c>
      <c r="BC79" s="10" cm="1">
        <f t="array" aca="1" ref="BC79" ca="1">SUMPRODUCT((LDC!$A$2:$A$2001)*(LDC!$B$2:$B$2001))*IF(BC25="",0,BC25)*Main!$B$10</f>
        <v>0</v>
      </c>
      <c r="BD79" s="10" cm="1">
        <f t="array" aca="1" ref="BD79" ca="1">SUMPRODUCT((LDC!$A$2:$A$2001)*(LDC!$B$2:$B$2001))*IF(BD25="",0,BD25)*Main!$B$10</f>
        <v>0</v>
      </c>
      <c r="BE79" s="10" cm="1">
        <f t="array" aca="1" ref="BE79" ca="1">SUMPRODUCT((LDC!$A$2:$A$2001)*(LDC!$B$2:$B$2001))*IF(BE25="",0,BE25)*Main!$B$10</f>
        <v>0</v>
      </c>
      <c r="BF79" s="10" cm="1">
        <f t="array" aca="1" ref="BF79" ca="1">SUMPRODUCT((LDC!$A$2:$A$2001)*(LDC!$B$2:$B$2001))*IF(BF25="",0,BF25)*Main!$B$10</f>
        <v>0</v>
      </c>
      <c r="BG79" s="10" cm="1">
        <f t="array" aca="1" ref="BG79" ca="1">SUMPRODUCT((LDC!$A$2:$A$2001)*(LDC!$B$2:$B$2001))*IF(BG25="",0,BG25)*Main!$B$10</f>
        <v>0</v>
      </c>
      <c r="BH79" s="10" cm="1">
        <f t="array" aca="1" ref="BH79" ca="1">SUMPRODUCT((LDC!$A$2:$A$2001)*(LDC!$B$2:$B$2001))*IF(BH25="",0,BH25)*Main!$B$10</f>
        <v>0</v>
      </c>
      <c r="BI79" s="10" cm="1">
        <f t="array" aca="1" ref="BI79" ca="1">SUMPRODUCT((LDC!$A$2:$A$2001)*(LDC!$B$2:$B$2001))*IF(BI25="",0,BI25)*Main!$B$10</f>
        <v>0</v>
      </c>
      <c r="BJ79" s="10" cm="1">
        <f t="array" aca="1" ref="BJ79" ca="1">SUMPRODUCT((LDC!$A$2:$A$2001)*(LDC!$B$2:$B$2001))*IF(BJ25="",0,BJ25)*Main!$B$10</f>
        <v>0</v>
      </c>
      <c r="BK79" s="10" cm="1">
        <f t="array" aca="1" ref="BK79" ca="1">SUMPRODUCT((LDC!$A$2:$A$2001)*(LDC!$B$2:$B$2001))*IF(BK25="",0,BK25)*Main!$B$10</f>
        <v>0</v>
      </c>
      <c r="BL79" s="10" cm="1">
        <f t="array" aca="1" ref="BL79" ca="1">SUMPRODUCT((LDC!$A$2:$A$2001)*(LDC!$B$2:$B$2001))*IF(BL25="",0,BL25)*Main!$B$10</f>
        <v>0</v>
      </c>
      <c r="BM79" s="10" cm="1">
        <f t="array" aca="1" ref="BM79" ca="1">SUMPRODUCT((LDC!$A$2:$A$2001)*(LDC!$B$2:$B$2001))*IF(BM25="",0,BM25)*Main!$B$10</f>
        <v>0</v>
      </c>
      <c r="BN79" s="10" cm="1">
        <f t="array" aca="1" ref="BN79" ca="1">SUMPRODUCT((LDC!$A$2:$A$2001)*(LDC!$B$2:$B$2001))*IF(BN25="",0,BN25)*Main!$B$10</f>
        <v>0</v>
      </c>
      <c r="BO79" s="10" cm="1">
        <f t="array" aca="1" ref="BO79" ca="1">SUMPRODUCT((LDC!$A$2:$A$2001)*(LDC!$B$2:$B$2001))*IF(BO25="",0,BO25)*Main!$B$10</f>
        <v>0</v>
      </c>
      <c r="BP79" s="10" cm="1">
        <f t="array" aca="1" ref="BP79" ca="1">SUMPRODUCT((LDC!$A$2:$A$2001)*(LDC!$B$2:$B$2001))*IF(BP25="",0,BP25)*Main!$B$10</f>
        <v>0</v>
      </c>
      <c r="BQ79" s="10" cm="1">
        <f t="array" aca="1" ref="BQ79" ca="1">SUMPRODUCT((LDC!$A$2:$A$2001)*(LDC!$B$2:$B$2001))*IF(BQ25="",0,BQ25)*Main!$B$10</f>
        <v>0</v>
      </c>
    </row>
    <row r="80" spans="2:69" x14ac:dyDescent="0.2">
      <c r="B80" s="89"/>
      <c r="C80" s="89"/>
      <c r="D80" s="89"/>
      <c r="E80" s="10" cm="1">
        <f t="array" aca="1" ref="E80" ca="1">SUMPRODUCT((LDC!$A$2:$A$2001)*(LDC!$B$2:$B$2001))*IF(E26="",0,E26)*Main!$B$9</f>
        <v>0</v>
      </c>
      <c r="F80" s="10" cm="1">
        <f t="array" aca="1" ref="F80" ca="1">SUMPRODUCT((LDC!$A$2:$A$2001)*(LDC!$B$2:$B$2001))*IF(F26="",0,F26)*Main!$B$9</f>
        <v>0</v>
      </c>
      <c r="G80" s="10" cm="1">
        <f t="array" aca="1" ref="G80" ca="1">SUMPRODUCT((LDC!$A$2:$A$2001)*(LDC!$B$2:$B$2001))*IF(G26="",0,G26)*Main!$B$9</f>
        <v>0</v>
      </c>
      <c r="H80" s="10" cm="1">
        <f t="array" aca="1" ref="H80" ca="1">SUMPRODUCT((LDC!$A$2:$A$2001)*(LDC!$B$2:$B$2001))*IF(H26="",0,H26)*Main!$B$9</f>
        <v>0</v>
      </c>
      <c r="I80" s="10" cm="1">
        <f t="array" aca="1" ref="I80" ca="1">SUMPRODUCT((LDC!$A$2:$A$2001)*(LDC!$B$2:$B$2001))*IF(I26="",0,I26)*Main!$B$9</f>
        <v>0</v>
      </c>
      <c r="J80" s="10" cm="1">
        <f t="array" aca="1" ref="J80" ca="1">SUMPRODUCT((LDC!$A$2:$A$2001)*(LDC!$B$2:$B$2001))*IF(J26="",0,J26)*Main!$B$9</f>
        <v>0</v>
      </c>
      <c r="K80" s="10" cm="1">
        <f t="array" aca="1" ref="K80" ca="1">SUMPRODUCT((LDC!$A$2:$A$2001)*(LDC!$B$2:$B$2001))*IF(K26="",0,K26)*Main!$B$9</f>
        <v>0</v>
      </c>
      <c r="L80" s="10" cm="1">
        <f t="array" aca="1" ref="L80" ca="1">SUMPRODUCT((LDC!$A$2:$A$2001)*(LDC!$B$2:$B$2001))*IF(L26="",0,L26)*Main!$B$9</f>
        <v>0</v>
      </c>
      <c r="M80" s="10" cm="1">
        <f t="array" aca="1" ref="M80" ca="1">SUMPRODUCT((LDC!$A$2:$A$2001)*(LDC!$B$2:$B$2001))*IF(M26="",0,M26)*Main!$B$9</f>
        <v>0</v>
      </c>
      <c r="N80" s="10" cm="1">
        <f t="array" aca="1" ref="N80" ca="1">SUMPRODUCT((LDC!$A$2:$A$2001)*(LDC!$B$2:$B$2001))*IF(N26="",0,N26)*Main!$B$9</f>
        <v>0</v>
      </c>
      <c r="O80" s="10" cm="1">
        <f t="array" aca="1" ref="O80" ca="1">SUMPRODUCT((LDC!$A$2:$A$2001)*(LDC!$B$2:$B$2001))*IF(O26="",0,O26)*Main!$B$9</f>
        <v>0</v>
      </c>
      <c r="P80" s="10" cm="1">
        <f t="array" aca="1" ref="P80" ca="1">SUMPRODUCT((LDC!$A$2:$A$2001)*(LDC!$B$2:$B$2001))*IF(P26="",0,P26)*Main!$B$9</f>
        <v>0</v>
      </c>
      <c r="Q80" s="10" cm="1">
        <f t="array" aca="1" ref="Q80" ca="1">SUMPRODUCT((LDC!$A$2:$A$2001)*(LDC!$B$2:$B$2001))*IF(Q26="",0,Q26)*Main!$B$9</f>
        <v>0</v>
      </c>
      <c r="R80" s="10" cm="1">
        <f t="array" aca="1" ref="R80" ca="1">SUMPRODUCT((LDC!$A$2:$A$2001)*(LDC!$B$2:$B$2001))*IF(R26="",0,R26)*Main!$B$9</f>
        <v>0</v>
      </c>
      <c r="S80" s="10" cm="1">
        <f t="array" aca="1" ref="S80" ca="1">SUMPRODUCT((LDC!$A$2:$A$2001)*(LDC!$B$2:$B$2001))*IF(S26="",0,S26)*Main!$B$9</f>
        <v>0</v>
      </c>
      <c r="T80" s="10" cm="1">
        <f t="array" aca="1" ref="T80" ca="1">SUMPRODUCT((LDC!$A$2:$A$2001)*(LDC!$B$2:$B$2001))*IF(T26="",0,T26)*Main!$B$9</f>
        <v>0</v>
      </c>
      <c r="U80" s="10" cm="1">
        <f t="array" aca="1" ref="U80" ca="1">SUMPRODUCT((LDC!$A$2:$A$2001)*(LDC!$B$2:$B$2001))*IF(U26="",0,U26)*Main!$B$9</f>
        <v>0</v>
      </c>
      <c r="V80" s="10" cm="1">
        <f t="array" aca="1" ref="V80" ca="1">SUMPRODUCT((LDC!$A$2:$A$2001)*(LDC!$B$2:$B$2001))*IF(V26="",0,V26)*Main!$B$9</f>
        <v>0</v>
      </c>
      <c r="W80" s="10" cm="1">
        <f t="array" aca="1" ref="W80" ca="1">SUMPRODUCT((LDC!$A$2:$A$2001)*(LDC!$B$2:$B$2001))*IF(W26="",0,W26)*Main!$B$9</f>
        <v>0</v>
      </c>
      <c r="X80" s="10" cm="1">
        <f t="array" aca="1" ref="X80" ca="1">SUMPRODUCT((LDC!$A$2:$A$2001)*(LDC!$B$2:$B$2001))*IF(X26="",0,X26)*Main!$B$9</f>
        <v>0</v>
      </c>
      <c r="Y80" s="10" cm="1">
        <f t="array" aca="1" ref="Y80" ca="1">SUMPRODUCT((LDC!$A$2:$A$2001)*(LDC!$B$2:$B$2001))*IF(Y26="",0,Y26)*Main!$B$9</f>
        <v>0</v>
      </c>
      <c r="Z80" s="10" cm="1">
        <f t="array" aca="1" ref="Z80" ca="1">SUMPRODUCT((LDC!$A$2:$A$2001)*(LDC!$B$2:$B$2001))*IF(Z26="",0,Z26)*Main!$B$9</f>
        <v>0</v>
      </c>
      <c r="AA80" s="10" cm="1">
        <f t="array" aca="1" ref="AA80" ca="1">SUMPRODUCT((LDC!$A$2:$A$2001)*(LDC!$B$2:$B$2001))*IF(AA26="",0,AA26)*Main!$B$9</f>
        <v>0</v>
      </c>
      <c r="AB80" s="10" cm="1">
        <f t="array" aca="1" ref="AB80" ca="1">SUMPRODUCT((LDC!$A$2:$A$2001)*(LDC!$B$2:$B$2001))*IF(AB26="",0,AB26)*Main!$B$9</f>
        <v>0</v>
      </c>
      <c r="AC80" s="10" cm="1">
        <f t="array" aca="1" ref="AC80" ca="1">SUMPRODUCT((LDC!$A$2:$A$2001)*(LDC!$B$2:$B$2001))*IF(AC26="",0,AC26)*Main!$B$9</f>
        <v>0</v>
      </c>
      <c r="AD80" s="10" cm="1">
        <f t="array" aca="1" ref="AD80" ca="1">SUMPRODUCT((LDC!$A$2:$A$2001)*(LDC!$B$2:$B$2001))*IF(AD26="",0,AD26)*Main!$B$9</f>
        <v>0</v>
      </c>
      <c r="AE80" s="10" cm="1">
        <f t="array" aca="1" ref="AE80" ca="1">SUMPRODUCT((LDC!$A$2:$A$2001)*(LDC!$B$2:$B$2001))*IF(AE26="",0,AE26)*Main!$B$9</f>
        <v>0</v>
      </c>
      <c r="AF80" s="10" cm="1">
        <f t="array" aca="1" ref="AF80" ca="1">SUMPRODUCT((LDC!$A$2:$A$2001)*(LDC!$B$2:$B$2001))*IF(AF26="",0,AF26)*Main!$B$9</f>
        <v>0</v>
      </c>
      <c r="AG80" s="10" cm="1">
        <f t="array" aca="1" ref="AG80" ca="1">SUMPRODUCT((LDC!$A$2:$A$2001)*(LDC!$B$2:$B$2001))*IF(AG26="",0,AG26)*Main!$B$9</f>
        <v>0</v>
      </c>
      <c r="AH80" s="10" cm="1">
        <f t="array" aca="1" ref="AH80" ca="1">SUMPRODUCT((LDC!$A$2:$A$2001)*(LDC!$B$2:$B$2001))*IF(AH26="",0,AH26)*Main!$B$9</f>
        <v>0</v>
      </c>
      <c r="AI80" s="10" cm="1">
        <f t="array" aca="1" ref="AI80" ca="1">SUMPRODUCT((LDC!$A$2:$A$2001)*(LDC!$B$2:$B$2001))*IF(AI26="",0,AI26)*Main!$B$9</f>
        <v>0</v>
      </c>
      <c r="AJ80" s="10" cm="1">
        <f t="array" aca="1" ref="AJ80" ca="1">SUMPRODUCT((LDC!$A$2:$A$2001)*(LDC!$B$2:$B$2001))*IF(AJ26="",0,AJ26)*Main!$B$9</f>
        <v>0</v>
      </c>
      <c r="AL80" s="10" cm="1">
        <f t="array" aca="1" ref="AL80" ca="1">SUMPRODUCT((LDC!$A$2:$A$2001)*(LDC!$B$2:$B$2001))*IF(AL26="",0,AL26)*Main!$B$10</f>
        <v>0</v>
      </c>
      <c r="AM80" s="10" cm="1">
        <f t="array" aca="1" ref="AM80" ca="1">SUMPRODUCT((LDC!$A$2:$A$2001)*(LDC!$B$2:$B$2001))*IF(AM26="",0,AM26)*Main!$B$10</f>
        <v>0</v>
      </c>
      <c r="AN80" s="10" cm="1">
        <f t="array" aca="1" ref="AN80" ca="1">SUMPRODUCT((LDC!$A$2:$A$2001)*(LDC!$B$2:$B$2001))*IF(AN26="",0,AN26)*Main!$B$10</f>
        <v>0</v>
      </c>
      <c r="AO80" s="10" cm="1">
        <f t="array" aca="1" ref="AO80" ca="1">SUMPRODUCT((LDC!$A$2:$A$2001)*(LDC!$B$2:$B$2001))*IF(AO26="",0,AO26)*Main!$B$10</f>
        <v>0</v>
      </c>
      <c r="AP80" s="10" cm="1">
        <f t="array" aca="1" ref="AP80" ca="1">SUMPRODUCT((LDC!$A$2:$A$2001)*(LDC!$B$2:$B$2001))*IF(AP26="",0,AP26)*Main!$B$10</f>
        <v>0</v>
      </c>
      <c r="AQ80" s="10" cm="1">
        <f t="array" aca="1" ref="AQ80" ca="1">SUMPRODUCT((LDC!$A$2:$A$2001)*(LDC!$B$2:$B$2001))*IF(AQ26="",0,AQ26)*Main!$B$10</f>
        <v>0</v>
      </c>
      <c r="AR80" s="10" cm="1">
        <f t="array" aca="1" ref="AR80" ca="1">SUMPRODUCT((LDC!$A$2:$A$2001)*(LDC!$B$2:$B$2001))*IF(AR26="",0,AR26)*Main!$B$10</f>
        <v>0</v>
      </c>
      <c r="AS80" s="10" cm="1">
        <f t="array" aca="1" ref="AS80" ca="1">SUMPRODUCT((LDC!$A$2:$A$2001)*(LDC!$B$2:$B$2001))*IF(AS26="",0,AS26)*Main!$B$10</f>
        <v>0</v>
      </c>
      <c r="AT80" s="10" cm="1">
        <f t="array" aca="1" ref="AT80" ca="1">SUMPRODUCT((LDC!$A$2:$A$2001)*(LDC!$B$2:$B$2001))*IF(AT26="",0,AT26)*Main!$B$10</f>
        <v>0</v>
      </c>
      <c r="AU80" s="10" cm="1">
        <f t="array" aca="1" ref="AU80" ca="1">SUMPRODUCT((LDC!$A$2:$A$2001)*(LDC!$B$2:$B$2001))*IF(AU26="",0,AU26)*Main!$B$10</f>
        <v>0</v>
      </c>
      <c r="AV80" s="10" cm="1">
        <f t="array" aca="1" ref="AV80" ca="1">SUMPRODUCT((LDC!$A$2:$A$2001)*(LDC!$B$2:$B$2001))*IF(AV26="",0,AV26)*Main!$B$10</f>
        <v>0</v>
      </c>
      <c r="AW80" s="10" cm="1">
        <f t="array" aca="1" ref="AW80" ca="1">SUMPRODUCT((LDC!$A$2:$A$2001)*(LDC!$B$2:$B$2001))*IF(AW26="",0,AW26)*Main!$B$10</f>
        <v>0</v>
      </c>
      <c r="AX80" s="10" cm="1">
        <f t="array" aca="1" ref="AX80" ca="1">SUMPRODUCT((LDC!$A$2:$A$2001)*(LDC!$B$2:$B$2001))*IF(AX26="",0,AX26)*Main!$B$10</f>
        <v>0</v>
      </c>
      <c r="AY80" s="10" cm="1">
        <f t="array" aca="1" ref="AY80" ca="1">SUMPRODUCT((LDC!$A$2:$A$2001)*(LDC!$B$2:$B$2001))*IF(AY26="",0,AY26)*Main!$B$10</f>
        <v>0</v>
      </c>
      <c r="AZ80" s="10" cm="1">
        <f t="array" aca="1" ref="AZ80" ca="1">SUMPRODUCT((LDC!$A$2:$A$2001)*(LDC!$B$2:$B$2001))*IF(AZ26="",0,AZ26)*Main!$B$10</f>
        <v>0</v>
      </c>
      <c r="BA80" s="10" cm="1">
        <f t="array" aca="1" ref="BA80" ca="1">SUMPRODUCT((LDC!$A$2:$A$2001)*(LDC!$B$2:$B$2001))*IF(BA26="",0,BA26)*Main!$B$10</f>
        <v>0</v>
      </c>
      <c r="BB80" s="10" cm="1">
        <f t="array" aca="1" ref="BB80" ca="1">SUMPRODUCT((LDC!$A$2:$A$2001)*(LDC!$B$2:$B$2001))*IF(BB26="",0,BB26)*Main!$B$10</f>
        <v>0</v>
      </c>
      <c r="BC80" s="10" cm="1">
        <f t="array" aca="1" ref="BC80" ca="1">SUMPRODUCT((LDC!$A$2:$A$2001)*(LDC!$B$2:$B$2001))*IF(BC26="",0,BC26)*Main!$B$10</f>
        <v>0</v>
      </c>
      <c r="BD80" s="10" cm="1">
        <f t="array" aca="1" ref="BD80" ca="1">SUMPRODUCT((LDC!$A$2:$A$2001)*(LDC!$B$2:$B$2001))*IF(BD26="",0,BD26)*Main!$B$10</f>
        <v>0</v>
      </c>
      <c r="BE80" s="10" cm="1">
        <f t="array" aca="1" ref="BE80" ca="1">SUMPRODUCT((LDC!$A$2:$A$2001)*(LDC!$B$2:$B$2001))*IF(BE26="",0,BE26)*Main!$B$10</f>
        <v>0</v>
      </c>
      <c r="BF80" s="10" cm="1">
        <f t="array" aca="1" ref="BF80" ca="1">SUMPRODUCT((LDC!$A$2:$A$2001)*(LDC!$B$2:$B$2001))*IF(BF26="",0,BF26)*Main!$B$10</f>
        <v>0</v>
      </c>
      <c r="BG80" s="10" cm="1">
        <f t="array" aca="1" ref="BG80" ca="1">SUMPRODUCT((LDC!$A$2:$A$2001)*(LDC!$B$2:$B$2001))*IF(BG26="",0,BG26)*Main!$B$10</f>
        <v>0</v>
      </c>
      <c r="BH80" s="10" cm="1">
        <f t="array" aca="1" ref="BH80" ca="1">SUMPRODUCT((LDC!$A$2:$A$2001)*(LDC!$B$2:$B$2001))*IF(BH26="",0,BH26)*Main!$B$10</f>
        <v>0</v>
      </c>
      <c r="BI80" s="10" cm="1">
        <f t="array" aca="1" ref="BI80" ca="1">SUMPRODUCT((LDC!$A$2:$A$2001)*(LDC!$B$2:$B$2001))*IF(BI26="",0,BI26)*Main!$B$10</f>
        <v>0</v>
      </c>
      <c r="BJ80" s="10" cm="1">
        <f t="array" aca="1" ref="BJ80" ca="1">SUMPRODUCT((LDC!$A$2:$A$2001)*(LDC!$B$2:$B$2001))*IF(BJ26="",0,BJ26)*Main!$B$10</f>
        <v>0</v>
      </c>
      <c r="BK80" s="10" cm="1">
        <f t="array" aca="1" ref="BK80" ca="1">SUMPRODUCT((LDC!$A$2:$A$2001)*(LDC!$B$2:$B$2001))*IF(BK26="",0,BK26)*Main!$B$10</f>
        <v>0</v>
      </c>
      <c r="BL80" s="10" cm="1">
        <f t="array" aca="1" ref="BL80" ca="1">SUMPRODUCT((LDC!$A$2:$A$2001)*(LDC!$B$2:$B$2001))*IF(BL26="",0,BL26)*Main!$B$10</f>
        <v>0</v>
      </c>
      <c r="BM80" s="10" cm="1">
        <f t="array" aca="1" ref="BM80" ca="1">SUMPRODUCT((LDC!$A$2:$A$2001)*(LDC!$B$2:$B$2001))*IF(BM26="",0,BM26)*Main!$B$10</f>
        <v>0</v>
      </c>
      <c r="BN80" s="10" cm="1">
        <f t="array" aca="1" ref="BN80" ca="1">SUMPRODUCT((LDC!$A$2:$A$2001)*(LDC!$B$2:$B$2001))*IF(BN26="",0,BN26)*Main!$B$10</f>
        <v>0</v>
      </c>
      <c r="BO80" s="10" cm="1">
        <f t="array" aca="1" ref="BO80" ca="1">SUMPRODUCT((LDC!$A$2:$A$2001)*(LDC!$B$2:$B$2001))*IF(BO26="",0,BO26)*Main!$B$10</f>
        <v>0</v>
      </c>
      <c r="BP80" s="10" cm="1">
        <f t="array" aca="1" ref="BP80" ca="1">SUMPRODUCT((LDC!$A$2:$A$2001)*(LDC!$B$2:$B$2001))*IF(BP26="",0,BP26)*Main!$B$10</f>
        <v>0</v>
      </c>
      <c r="BQ80" s="10" cm="1">
        <f t="array" aca="1" ref="BQ80" ca="1">SUMPRODUCT((LDC!$A$2:$A$2001)*(LDC!$B$2:$B$2001))*IF(BQ26="",0,BQ26)*Main!$B$10</f>
        <v>0</v>
      </c>
    </row>
    <row r="81" spans="2:69" x14ac:dyDescent="0.2">
      <c r="B81" s="89"/>
      <c r="C81" s="89"/>
      <c r="D81" s="89"/>
      <c r="E81" s="10" cm="1">
        <f t="array" aca="1" ref="E81" ca="1">SUMPRODUCT((LDC!$A$2:$A$2001)*(LDC!$B$2:$B$2001))*IF(E27="",0,E27)*Main!$B$9</f>
        <v>0</v>
      </c>
      <c r="F81" s="10" cm="1">
        <f t="array" aca="1" ref="F81" ca="1">SUMPRODUCT((LDC!$A$2:$A$2001)*(LDC!$B$2:$B$2001))*IF(F27="",0,F27)*Main!$B$9</f>
        <v>0</v>
      </c>
      <c r="G81" s="10" cm="1">
        <f t="array" aca="1" ref="G81" ca="1">SUMPRODUCT((LDC!$A$2:$A$2001)*(LDC!$B$2:$B$2001))*IF(G27="",0,G27)*Main!$B$9</f>
        <v>0</v>
      </c>
      <c r="H81" s="10" cm="1">
        <f t="array" aca="1" ref="H81" ca="1">SUMPRODUCT((LDC!$A$2:$A$2001)*(LDC!$B$2:$B$2001))*IF(H27="",0,H27)*Main!$B$9</f>
        <v>0</v>
      </c>
      <c r="I81" s="10" cm="1">
        <f t="array" aca="1" ref="I81" ca="1">SUMPRODUCT((LDC!$A$2:$A$2001)*(LDC!$B$2:$B$2001))*IF(I27="",0,I27)*Main!$B$9</f>
        <v>0</v>
      </c>
      <c r="J81" s="10" cm="1">
        <f t="array" aca="1" ref="J81" ca="1">SUMPRODUCT((LDC!$A$2:$A$2001)*(LDC!$B$2:$B$2001))*IF(J27="",0,J27)*Main!$B$9</f>
        <v>0</v>
      </c>
      <c r="K81" s="10" cm="1">
        <f t="array" aca="1" ref="K81" ca="1">SUMPRODUCT((LDC!$A$2:$A$2001)*(LDC!$B$2:$B$2001))*IF(K27="",0,K27)*Main!$B$9</f>
        <v>0</v>
      </c>
      <c r="L81" s="10" cm="1">
        <f t="array" aca="1" ref="L81" ca="1">SUMPRODUCT((LDC!$A$2:$A$2001)*(LDC!$B$2:$B$2001))*IF(L27="",0,L27)*Main!$B$9</f>
        <v>0</v>
      </c>
      <c r="M81" s="10" cm="1">
        <f t="array" aca="1" ref="M81" ca="1">SUMPRODUCT((LDC!$A$2:$A$2001)*(LDC!$B$2:$B$2001))*IF(M27="",0,M27)*Main!$B$9</f>
        <v>0</v>
      </c>
      <c r="N81" s="10" cm="1">
        <f t="array" aca="1" ref="N81" ca="1">SUMPRODUCT((LDC!$A$2:$A$2001)*(LDC!$B$2:$B$2001))*IF(N27="",0,N27)*Main!$B$9</f>
        <v>0</v>
      </c>
      <c r="O81" s="10" cm="1">
        <f t="array" aca="1" ref="O81" ca="1">SUMPRODUCT((LDC!$A$2:$A$2001)*(LDC!$B$2:$B$2001))*IF(O27="",0,O27)*Main!$B$9</f>
        <v>0</v>
      </c>
      <c r="P81" s="10" cm="1">
        <f t="array" aca="1" ref="P81" ca="1">SUMPRODUCT((LDC!$A$2:$A$2001)*(LDC!$B$2:$B$2001))*IF(P27="",0,P27)*Main!$B$9</f>
        <v>0</v>
      </c>
      <c r="Q81" s="10" cm="1">
        <f t="array" aca="1" ref="Q81" ca="1">SUMPRODUCT((LDC!$A$2:$A$2001)*(LDC!$B$2:$B$2001))*IF(Q27="",0,Q27)*Main!$B$9</f>
        <v>0</v>
      </c>
      <c r="R81" s="10" cm="1">
        <f t="array" aca="1" ref="R81" ca="1">SUMPRODUCT((LDC!$A$2:$A$2001)*(LDC!$B$2:$B$2001))*IF(R27="",0,R27)*Main!$B$9</f>
        <v>0</v>
      </c>
      <c r="S81" s="10" cm="1">
        <f t="array" aca="1" ref="S81" ca="1">SUMPRODUCT((LDC!$A$2:$A$2001)*(LDC!$B$2:$B$2001))*IF(S27="",0,S27)*Main!$B$9</f>
        <v>0</v>
      </c>
      <c r="T81" s="10" cm="1">
        <f t="array" aca="1" ref="T81" ca="1">SUMPRODUCT((LDC!$A$2:$A$2001)*(LDC!$B$2:$B$2001))*IF(T27="",0,T27)*Main!$B$9</f>
        <v>0</v>
      </c>
      <c r="U81" s="10" cm="1">
        <f t="array" aca="1" ref="U81" ca="1">SUMPRODUCT((LDC!$A$2:$A$2001)*(LDC!$B$2:$B$2001))*IF(U27="",0,U27)*Main!$B$9</f>
        <v>0</v>
      </c>
      <c r="V81" s="10" cm="1">
        <f t="array" aca="1" ref="V81" ca="1">SUMPRODUCT((LDC!$A$2:$A$2001)*(LDC!$B$2:$B$2001))*IF(V27="",0,V27)*Main!$B$9</f>
        <v>0</v>
      </c>
      <c r="W81" s="10" cm="1">
        <f t="array" aca="1" ref="W81" ca="1">SUMPRODUCT((LDC!$A$2:$A$2001)*(LDC!$B$2:$B$2001))*IF(W27="",0,W27)*Main!$B$9</f>
        <v>0</v>
      </c>
      <c r="X81" s="10" cm="1">
        <f t="array" aca="1" ref="X81" ca="1">SUMPRODUCT((LDC!$A$2:$A$2001)*(LDC!$B$2:$B$2001))*IF(X27="",0,X27)*Main!$B$9</f>
        <v>0</v>
      </c>
      <c r="Y81" s="10" cm="1">
        <f t="array" aca="1" ref="Y81" ca="1">SUMPRODUCT((LDC!$A$2:$A$2001)*(LDC!$B$2:$B$2001))*IF(Y27="",0,Y27)*Main!$B$9</f>
        <v>0</v>
      </c>
      <c r="Z81" s="10" cm="1">
        <f t="array" aca="1" ref="Z81" ca="1">SUMPRODUCT((LDC!$A$2:$A$2001)*(LDC!$B$2:$B$2001))*IF(Z27="",0,Z27)*Main!$B$9</f>
        <v>0</v>
      </c>
      <c r="AA81" s="10" cm="1">
        <f t="array" aca="1" ref="AA81" ca="1">SUMPRODUCT((LDC!$A$2:$A$2001)*(LDC!$B$2:$B$2001))*IF(AA27="",0,AA27)*Main!$B$9</f>
        <v>0</v>
      </c>
      <c r="AB81" s="10" cm="1">
        <f t="array" aca="1" ref="AB81" ca="1">SUMPRODUCT((LDC!$A$2:$A$2001)*(LDC!$B$2:$B$2001))*IF(AB27="",0,AB27)*Main!$B$9</f>
        <v>0</v>
      </c>
      <c r="AC81" s="10" cm="1">
        <f t="array" aca="1" ref="AC81" ca="1">SUMPRODUCT((LDC!$A$2:$A$2001)*(LDC!$B$2:$B$2001))*IF(AC27="",0,AC27)*Main!$B$9</f>
        <v>0</v>
      </c>
      <c r="AD81" s="10" cm="1">
        <f t="array" aca="1" ref="AD81" ca="1">SUMPRODUCT((LDC!$A$2:$A$2001)*(LDC!$B$2:$B$2001))*IF(AD27="",0,AD27)*Main!$B$9</f>
        <v>0</v>
      </c>
      <c r="AE81" s="10" cm="1">
        <f t="array" aca="1" ref="AE81" ca="1">SUMPRODUCT((LDC!$A$2:$A$2001)*(LDC!$B$2:$B$2001))*IF(AE27="",0,AE27)*Main!$B$9</f>
        <v>0</v>
      </c>
      <c r="AF81" s="10" cm="1">
        <f t="array" aca="1" ref="AF81" ca="1">SUMPRODUCT((LDC!$A$2:$A$2001)*(LDC!$B$2:$B$2001))*IF(AF27="",0,AF27)*Main!$B$9</f>
        <v>0</v>
      </c>
      <c r="AG81" s="10" cm="1">
        <f t="array" aca="1" ref="AG81" ca="1">SUMPRODUCT((LDC!$A$2:$A$2001)*(LDC!$B$2:$B$2001))*IF(AG27="",0,AG27)*Main!$B$9</f>
        <v>0</v>
      </c>
      <c r="AH81" s="10" cm="1">
        <f t="array" aca="1" ref="AH81" ca="1">SUMPRODUCT((LDC!$A$2:$A$2001)*(LDC!$B$2:$B$2001))*IF(AH27="",0,AH27)*Main!$B$9</f>
        <v>0</v>
      </c>
      <c r="AI81" s="10" cm="1">
        <f t="array" aca="1" ref="AI81" ca="1">SUMPRODUCT((LDC!$A$2:$A$2001)*(LDC!$B$2:$B$2001))*IF(AI27="",0,AI27)*Main!$B$9</f>
        <v>0</v>
      </c>
      <c r="AJ81" s="10" cm="1">
        <f t="array" aca="1" ref="AJ81" ca="1">SUMPRODUCT((LDC!$A$2:$A$2001)*(LDC!$B$2:$B$2001))*IF(AJ27="",0,AJ27)*Main!$B$9</f>
        <v>0</v>
      </c>
      <c r="AL81" s="10" cm="1">
        <f t="array" aca="1" ref="AL81" ca="1">SUMPRODUCT((LDC!$A$2:$A$2001)*(LDC!$B$2:$B$2001))*IF(AL27="",0,AL27)*Main!$B$10</f>
        <v>0</v>
      </c>
      <c r="AM81" s="10" cm="1">
        <f t="array" aca="1" ref="AM81" ca="1">SUMPRODUCT((LDC!$A$2:$A$2001)*(LDC!$B$2:$B$2001))*IF(AM27="",0,AM27)*Main!$B$10</f>
        <v>0</v>
      </c>
      <c r="AN81" s="10" cm="1">
        <f t="array" aca="1" ref="AN81" ca="1">SUMPRODUCT((LDC!$A$2:$A$2001)*(LDC!$B$2:$B$2001))*IF(AN27="",0,AN27)*Main!$B$10</f>
        <v>0</v>
      </c>
      <c r="AO81" s="10" cm="1">
        <f t="array" aca="1" ref="AO81" ca="1">SUMPRODUCT((LDC!$A$2:$A$2001)*(LDC!$B$2:$B$2001))*IF(AO27="",0,AO27)*Main!$B$10</f>
        <v>0</v>
      </c>
      <c r="AP81" s="10" cm="1">
        <f t="array" aca="1" ref="AP81" ca="1">SUMPRODUCT((LDC!$A$2:$A$2001)*(LDC!$B$2:$B$2001))*IF(AP27="",0,AP27)*Main!$B$10</f>
        <v>0</v>
      </c>
      <c r="AQ81" s="10" cm="1">
        <f t="array" aca="1" ref="AQ81" ca="1">SUMPRODUCT((LDC!$A$2:$A$2001)*(LDC!$B$2:$B$2001))*IF(AQ27="",0,AQ27)*Main!$B$10</f>
        <v>0</v>
      </c>
      <c r="AR81" s="10" cm="1">
        <f t="array" aca="1" ref="AR81" ca="1">SUMPRODUCT((LDC!$A$2:$A$2001)*(LDC!$B$2:$B$2001))*IF(AR27="",0,AR27)*Main!$B$10</f>
        <v>0</v>
      </c>
      <c r="AS81" s="10" cm="1">
        <f t="array" aca="1" ref="AS81" ca="1">SUMPRODUCT((LDC!$A$2:$A$2001)*(LDC!$B$2:$B$2001))*IF(AS27="",0,AS27)*Main!$B$10</f>
        <v>0</v>
      </c>
      <c r="AT81" s="10" cm="1">
        <f t="array" aca="1" ref="AT81" ca="1">SUMPRODUCT((LDC!$A$2:$A$2001)*(LDC!$B$2:$B$2001))*IF(AT27="",0,AT27)*Main!$B$10</f>
        <v>0</v>
      </c>
      <c r="AU81" s="10" cm="1">
        <f t="array" aca="1" ref="AU81" ca="1">SUMPRODUCT((LDC!$A$2:$A$2001)*(LDC!$B$2:$B$2001))*IF(AU27="",0,AU27)*Main!$B$10</f>
        <v>0</v>
      </c>
      <c r="AV81" s="10" cm="1">
        <f t="array" aca="1" ref="AV81" ca="1">SUMPRODUCT((LDC!$A$2:$A$2001)*(LDC!$B$2:$B$2001))*IF(AV27="",0,AV27)*Main!$B$10</f>
        <v>0</v>
      </c>
      <c r="AW81" s="10" cm="1">
        <f t="array" aca="1" ref="AW81" ca="1">SUMPRODUCT((LDC!$A$2:$A$2001)*(LDC!$B$2:$B$2001))*IF(AW27="",0,AW27)*Main!$B$10</f>
        <v>0</v>
      </c>
      <c r="AX81" s="10" cm="1">
        <f t="array" aca="1" ref="AX81" ca="1">SUMPRODUCT((LDC!$A$2:$A$2001)*(LDC!$B$2:$B$2001))*IF(AX27="",0,AX27)*Main!$B$10</f>
        <v>0</v>
      </c>
      <c r="AY81" s="10" cm="1">
        <f t="array" aca="1" ref="AY81" ca="1">SUMPRODUCT((LDC!$A$2:$A$2001)*(LDC!$B$2:$B$2001))*IF(AY27="",0,AY27)*Main!$B$10</f>
        <v>0</v>
      </c>
      <c r="AZ81" s="10" cm="1">
        <f t="array" aca="1" ref="AZ81" ca="1">SUMPRODUCT((LDC!$A$2:$A$2001)*(LDC!$B$2:$B$2001))*IF(AZ27="",0,AZ27)*Main!$B$10</f>
        <v>0</v>
      </c>
      <c r="BA81" s="10" cm="1">
        <f t="array" aca="1" ref="BA81" ca="1">SUMPRODUCT((LDC!$A$2:$A$2001)*(LDC!$B$2:$B$2001))*IF(BA27="",0,BA27)*Main!$B$10</f>
        <v>0</v>
      </c>
      <c r="BB81" s="10" cm="1">
        <f t="array" aca="1" ref="BB81" ca="1">SUMPRODUCT((LDC!$A$2:$A$2001)*(LDC!$B$2:$B$2001))*IF(BB27="",0,BB27)*Main!$B$10</f>
        <v>0</v>
      </c>
      <c r="BC81" s="10" cm="1">
        <f t="array" aca="1" ref="BC81" ca="1">SUMPRODUCT((LDC!$A$2:$A$2001)*(LDC!$B$2:$B$2001))*IF(BC27="",0,BC27)*Main!$B$10</f>
        <v>0</v>
      </c>
      <c r="BD81" s="10" cm="1">
        <f t="array" aca="1" ref="BD81" ca="1">SUMPRODUCT((LDC!$A$2:$A$2001)*(LDC!$B$2:$B$2001))*IF(BD27="",0,BD27)*Main!$B$10</f>
        <v>0</v>
      </c>
      <c r="BE81" s="10" cm="1">
        <f t="array" aca="1" ref="BE81" ca="1">SUMPRODUCT((LDC!$A$2:$A$2001)*(LDC!$B$2:$B$2001))*IF(BE27="",0,BE27)*Main!$B$10</f>
        <v>0</v>
      </c>
      <c r="BF81" s="10" cm="1">
        <f t="array" aca="1" ref="BF81" ca="1">SUMPRODUCT((LDC!$A$2:$A$2001)*(LDC!$B$2:$B$2001))*IF(BF27="",0,BF27)*Main!$B$10</f>
        <v>0</v>
      </c>
      <c r="BG81" s="10" cm="1">
        <f t="array" aca="1" ref="BG81" ca="1">SUMPRODUCT((LDC!$A$2:$A$2001)*(LDC!$B$2:$B$2001))*IF(BG27="",0,BG27)*Main!$B$10</f>
        <v>0</v>
      </c>
      <c r="BH81" s="10" cm="1">
        <f t="array" aca="1" ref="BH81" ca="1">SUMPRODUCT((LDC!$A$2:$A$2001)*(LDC!$B$2:$B$2001))*IF(BH27="",0,BH27)*Main!$B$10</f>
        <v>0</v>
      </c>
      <c r="BI81" s="10" cm="1">
        <f t="array" aca="1" ref="BI81" ca="1">SUMPRODUCT((LDC!$A$2:$A$2001)*(LDC!$B$2:$B$2001))*IF(BI27="",0,BI27)*Main!$B$10</f>
        <v>0</v>
      </c>
      <c r="BJ81" s="10" cm="1">
        <f t="array" aca="1" ref="BJ81" ca="1">SUMPRODUCT((LDC!$A$2:$A$2001)*(LDC!$B$2:$B$2001))*IF(BJ27="",0,BJ27)*Main!$B$10</f>
        <v>0</v>
      </c>
      <c r="BK81" s="10" cm="1">
        <f t="array" aca="1" ref="BK81" ca="1">SUMPRODUCT((LDC!$A$2:$A$2001)*(LDC!$B$2:$B$2001))*IF(BK27="",0,BK27)*Main!$B$10</f>
        <v>0</v>
      </c>
      <c r="BL81" s="10" cm="1">
        <f t="array" aca="1" ref="BL81" ca="1">SUMPRODUCT((LDC!$A$2:$A$2001)*(LDC!$B$2:$B$2001))*IF(BL27="",0,BL27)*Main!$B$10</f>
        <v>0</v>
      </c>
      <c r="BM81" s="10" cm="1">
        <f t="array" aca="1" ref="BM81" ca="1">SUMPRODUCT((LDC!$A$2:$A$2001)*(LDC!$B$2:$B$2001))*IF(BM27="",0,BM27)*Main!$B$10</f>
        <v>0</v>
      </c>
      <c r="BN81" s="10" cm="1">
        <f t="array" aca="1" ref="BN81" ca="1">SUMPRODUCT((LDC!$A$2:$A$2001)*(LDC!$B$2:$B$2001))*IF(BN27="",0,BN27)*Main!$B$10</f>
        <v>0</v>
      </c>
      <c r="BO81" s="10" cm="1">
        <f t="array" aca="1" ref="BO81" ca="1">SUMPRODUCT((LDC!$A$2:$A$2001)*(LDC!$B$2:$B$2001))*IF(BO27="",0,BO27)*Main!$B$10</f>
        <v>0</v>
      </c>
      <c r="BP81" s="10" cm="1">
        <f t="array" aca="1" ref="BP81" ca="1">SUMPRODUCT((LDC!$A$2:$A$2001)*(LDC!$B$2:$B$2001))*IF(BP27="",0,BP27)*Main!$B$10</f>
        <v>0</v>
      </c>
      <c r="BQ81" s="10" cm="1">
        <f t="array" aca="1" ref="BQ81" ca="1">SUMPRODUCT((LDC!$A$2:$A$2001)*(LDC!$B$2:$B$2001))*IF(BQ27="",0,BQ27)*Main!$B$10</f>
        <v>0</v>
      </c>
    </row>
    <row r="82" spans="2:69" x14ac:dyDescent="0.2">
      <c r="B82" s="89"/>
      <c r="C82" s="89"/>
      <c r="D82" s="89"/>
      <c r="E82" s="10" cm="1">
        <f t="array" aca="1" ref="E82" ca="1">SUMPRODUCT((LDC!$A$2:$A$2001)*(LDC!$B$2:$B$2001))*IF(E28="",0,E28)*Main!$B$9</f>
        <v>0</v>
      </c>
      <c r="F82" s="10" cm="1">
        <f t="array" aca="1" ref="F82" ca="1">SUMPRODUCT((LDC!$A$2:$A$2001)*(LDC!$B$2:$B$2001))*IF(F28="",0,F28)*Main!$B$9</f>
        <v>0</v>
      </c>
      <c r="G82" s="10" cm="1">
        <f t="array" aca="1" ref="G82" ca="1">SUMPRODUCT((LDC!$A$2:$A$2001)*(LDC!$B$2:$B$2001))*IF(G28="",0,G28)*Main!$B$9</f>
        <v>0</v>
      </c>
      <c r="H82" s="10" cm="1">
        <f t="array" aca="1" ref="H82" ca="1">SUMPRODUCT((LDC!$A$2:$A$2001)*(LDC!$B$2:$B$2001))*IF(H28="",0,H28)*Main!$B$9</f>
        <v>0</v>
      </c>
      <c r="I82" s="10" cm="1">
        <f t="array" aca="1" ref="I82" ca="1">SUMPRODUCT((LDC!$A$2:$A$2001)*(LDC!$B$2:$B$2001))*IF(I28="",0,I28)*Main!$B$9</f>
        <v>0</v>
      </c>
      <c r="J82" s="10" cm="1">
        <f t="array" aca="1" ref="J82" ca="1">SUMPRODUCT((LDC!$A$2:$A$2001)*(LDC!$B$2:$B$2001))*IF(J28="",0,J28)*Main!$B$9</f>
        <v>0</v>
      </c>
      <c r="K82" s="10" cm="1">
        <f t="array" aca="1" ref="K82" ca="1">SUMPRODUCT((LDC!$A$2:$A$2001)*(LDC!$B$2:$B$2001))*IF(K28="",0,K28)*Main!$B$9</f>
        <v>0</v>
      </c>
      <c r="L82" s="10" cm="1">
        <f t="array" aca="1" ref="L82" ca="1">SUMPRODUCT((LDC!$A$2:$A$2001)*(LDC!$B$2:$B$2001))*IF(L28="",0,L28)*Main!$B$9</f>
        <v>0</v>
      </c>
      <c r="M82" s="10" cm="1">
        <f t="array" aca="1" ref="M82" ca="1">SUMPRODUCT((LDC!$A$2:$A$2001)*(LDC!$B$2:$B$2001))*IF(M28="",0,M28)*Main!$B$9</f>
        <v>0</v>
      </c>
      <c r="N82" s="10" cm="1">
        <f t="array" aca="1" ref="N82" ca="1">SUMPRODUCT((LDC!$A$2:$A$2001)*(LDC!$B$2:$B$2001))*IF(N28="",0,N28)*Main!$B$9</f>
        <v>0</v>
      </c>
      <c r="O82" s="10" cm="1">
        <f t="array" aca="1" ref="O82" ca="1">SUMPRODUCT((LDC!$A$2:$A$2001)*(LDC!$B$2:$B$2001))*IF(O28="",0,O28)*Main!$B$9</f>
        <v>0</v>
      </c>
      <c r="P82" s="10" cm="1">
        <f t="array" aca="1" ref="P82" ca="1">SUMPRODUCT((LDC!$A$2:$A$2001)*(LDC!$B$2:$B$2001))*IF(P28="",0,P28)*Main!$B$9</f>
        <v>0</v>
      </c>
      <c r="Q82" s="10" cm="1">
        <f t="array" aca="1" ref="Q82" ca="1">SUMPRODUCT((LDC!$A$2:$A$2001)*(LDC!$B$2:$B$2001))*IF(Q28="",0,Q28)*Main!$B$9</f>
        <v>0</v>
      </c>
      <c r="R82" s="10" cm="1">
        <f t="array" aca="1" ref="R82" ca="1">SUMPRODUCT((LDC!$A$2:$A$2001)*(LDC!$B$2:$B$2001))*IF(R28="",0,R28)*Main!$B$9</f>
        <v>0</v>
      </c>
      <c r="S82" s="10" cm="1">
        <f t="array" aca="1" ref="S82" ca="1">SUMPRODUCT((LDC!$A$2:$A$2001)*(LDC!$B$2:$B$2001))*IF(S28="",0,S28)*Main!$B$9</f>
        <v>0</v>
      </c>
      <c r="T82" s="10" cm="1">
        <f t="array" aca="1" ref="T82" ca="1">SUMPRODUCT((LDC!$A$2:$A$2001)*(LDC!$B$2:$B$2001))*IF(T28="",0,T28)*Main!$B$9</f>
        <v>0</v>
      </c>
      <c r="U82" s="10" cm="1">
        <f t="array" aca="1" ref="U82" ca="1">SUMPRODUCT((LDC!$A$2:$A$2001)*(LDC!$B$2:$B$2001))*IF(U28="",0,U28)*Main!$B$9</f>
        <v>0</v>
      </c>
      <c r="V82" s="10" cm="1">
        <f t="array" aca="1" ref="V82" ca="1">SUMPRODUCT((LDC!$A$2:$A$2001)*(LDC!$B$2:$B$2001))*IF(V28="",0,V28)*Main!$B$9</f>
        <v>0</v>
      </c>
      <c r="W82" s="10" cm="1">
        <f t="array" aca="1" ref="W82" ca="1">SUMPRODUCT((LDC!$A$2:$A$2001)*(LDC!$B$2:$B$2001))*IF(W28="",0,W28)*Main!$B$9</f>
        <v>0</v>
      </c>
      <c r="X82" s="10" cm="1">
        <f t="array" aca="1" ref="X82" ca="1">SUMPRODUCT((LDC!$A$2:$A$2001)*(LDC!$B$2:$B$2001))*IF(X28="",0,X28)*Main!$B$9</f>
        <v>0</v>
      </c>
      <c r="Y82" s="10" cm="1">
        <f t="array" aca="1" ref="Y82" ca="1">SUMPRODUCT((LDC!$A$2:$A$2001)*(LDC!$B$2:$B$2001))*IF(Y28="",0,Y28)*Main!$B$9</f>
        <v>0</v>
      </c>
      <c r="Z82" s="10" cm="1">
        <f t="array" aca="1" ref="Z82" ca="1">SUMPRODUCT((LDC!$A$2:$A$2001)*(LDC!$B$2:$B$2001))*IF(Z28="",0,Z28)*Main!$B$9</f>
        <v>0</v>
      </c>
      <c r="AA82" s="10" cm="1">
        <f t="array" aca="1" ref="AA82" ca="1">SUMPRODUCT((LDC!$A$2:$A$2001)*(LDC!$B$2:$B$2001))*IF(AA28="",0,AA28)*Main!$B$9</f>
        <v>0</v>
      </c>
      <c r="AB82" s="10" cm="1">
        <f t="array" aca="1" ref="AB82" ca="1">SUMPRODUCT((LDC!$A$2:$A$2001)*(LDC!$B$2:$B$2001))*IF(AB28="",0,AB28)*Main!$B$9</f>
        <v>0</v>
      </c>
      <c r="AC82" s="10" cm="1">
        <f t="array" aca="1" ref="AC82" ca="1">SUMPRODUCT((LDC!$A$2:$A$2001)*(LDC!$B$2:$B$2001))*IF(AC28="",0,AC28)*Main!$B$9</f>
        <v>0</v>
      </c>
      <c r="AD82" s="10" cm="1">
        <f t="array" aca="1" ref="AD82" ca="1">SUMPRODUCT((LDC!$A$2:$A$2001)*(LDC!$B$2:$B$2001))*IF(AD28="",0,AD28)*Main!$B$9</f>
        <v>0</v>
      </c>
      <c r="AE82" s="10" cm="1">
        <f t="array" aca="1" ref="AE82" ca="1">SUMPRODUCT((LDC!$A$2:$A$2001)*(LDC!$B$2:$B$2001))*IF(AE28="",0,AE28)*Main!$B$9</f>
        <v>0</v>
      </c>
      <c r="AF82" s="10" cm="1">
        <f t="array" aca="1" ref="AF82" ca="1">SUMPRODUCT((LDC!$A$2:$A$2001)*(LDC!$B$2:$B$2001))*IF(AF28="",0,AF28)*Main!$B$9</f>
        <v>0</v>
      </c>
      <c r="AG82" s="10" cm="1">
        <f t="array" aca="1" ref="AG82" ca="1">SUMPRODUCT((LDC!$A$2:$A$2001)*(LDC!$B$2:$B$2001))*IF(AG28="",0,AG28)*Main!$B$9</f>
        <v>0</v>
      </c>
      <c r="AH82" s="10" cm="1">
        <f t="array" aca="1" ref="AH82" ca="1">SUMPRODUCT((LDC!$A$2:$A$2001)*(LDC!$B$2:$B$2001))*IF(AH28="",0,AH28)*Main!$B$9</f>
        <v>0</v>
      </c>
      <c r="AI82" s="10" cm="1">
        <f t="array" aca="1" ref="AI82" ca="1">SUMPRODUCT((LDC!$A$2:$A$2001)*(LDC!$B$2:$B$2001))*IF(AI28="",0,AI28)*Main!$B$9</f>
        <v>0</v>
      </c>
      <c r="AJ82" s="10" cm="1">
        <f t="array" aca="1" ref="AJ82" ca="1">SUMPRODUCT((LDC!$A$2:$A$2001)*(LDC!$B$2:$B$2001))*IF(AJ28="",0,AJ28)*Main!$B$9</f>
        <v>0</v>
      </c>
      <c r="AL82" s="10" cm="1">
        <f t="array" aca="1" ref="AL82" ca="1">SUMPRODUCT((LDC!$A$2:$A$2001)*(LDC!$B$2:$B$2001))*IF(AL28="",0,AL28)*Main!$B$10</f>
        <v>0</v>
      </c>
      <c r="AM82" s="10" cm="1">
        <f t="array" aca="1" ref="AM82" ca="1">SUMPRODUCT((LDC!$A$2:$A$2001)*(LDC!$B$2:$B$2001))*IF(AM28="",0,AM28)*Main!$B$10</f>
        <v>0</v>
      </c>
      <c r="AN82" s="10" cm="1">
        <f t="array" aca="1" ref="AN82" ca="1">SUMPRODUCT((LDC!$A$2:$A$2001)*(LDC!$B$2:$B$2001))*IF(AN28="",0,AN28)*Main!$B$10</f>
        <v>0</v>
      </c>
      <c r="AO82" s="10" cm="1">
        <f t="array" aca="1" ref="AO82" ca="1">SUMPRODUCT((LDC!$A$2:$A$2001)*(LDC!$B$2:$B$2001))*IF(AO28="",0,AO28)*Main!$B$10</f>
        <v>0</v>
      </c>
      <c r="AP82" s="10" cm="1">
        <f t="array" aca="1" ref="AP82" ca="1">SUMPRODUCT((LDC!$A$2:$A$2001)*(LDC!$B$2:$B$2001))*IF(AP28="",0,AP28)*Main!$B$10</f>
        <v>0</v>
      </c>
      <c r="AQ82" s="10" cm="1">
        <f t="array" aca="1" ref="AQ82" ca="1">SUMPRODUCT((LDC!$A$2:$A$2001)*(LDC!$B$2:$B$2001))*IF(AQ28="",0,AQ28)*Main!$B$10</f>
        <v>0</v>
      </c>
      <c r="AR82" s="10" cm="1">
        <f t="array" aca="1" ref="AR82" ca="1">SUMPRODUCT((LDC!$A$2:$A$2001)*(LDC!$B$2:$B$2001))*IF(AR28="",0,AR28)*Main!$B$10</f>
        <v>0</v>
      </c>
      <c r="AS82" s="10" cm="1">
        <f t="array" aca="1" ref="AS82" ca="1">SUMPRODUCT((LDC!$A$2:$A$2001)*(LDC!$B$2:$B$2001))*IF(AS28="",0,AS28)*Main!$B$10</f>
        <v>0</v>
      </c>
      <c r="AT82" s="10" cm="1">
        <f t="array" aca="1" ref="AT82" ca="1">SUMPRODUCT((LDC!$A$2:$A$2001)*(LDC!$B$2:$B$2001))*IF(AT28="",0,AT28)*Main!$B$10</f>
        <v>0</v>
      </c>
      <c r="AU82" s="10" cm="1">
        <f t="array" aca="1" ref="AU82" ca="1">SUMPRODUCT((LDC!$A$2:$A$2001)*(LDC!$B$2:$B$2001))*IF(AU28="",0,AU28)*Main!$B$10</f>
        <v>0</v>
      </c>
      <c r="AV82" s="10" cm="1">
        <f t="array" aca="1" ref="AV82" ca="1">SUMPRODUCT((LDC!$A$2:$A$2001)*(LDC!$B$2:$B$2001))*IF(AV28="",0,AV28)*Main!$B$10</f>
        <v>0</v>
      </c>
      <c r="AW82" s="10" cm="1">
        <f t="array" aca="1" ref="AW82" ca="1">SUMPRODUCT((LDC!$A$2:$A$2001)*(LDC!$B$2:$B$2001))*IF(AW28="",0,AW28)*Main!$B$10</f>
        <v>0</v>
      </c>
      <c r="AX82" s="10" cm="1">
        <f t="array" aca="1" ref="AX82" ca="1">SUMPRODUCT((LDC!$A$2:$A$2001)*(LDC!$B$2:$B$2001))*IF(AX28="",0,AX28)*Main!$B$10</f>
        <v>0</v>
      </c>
      <c r="AY82" s="10" cm="1">
        <f t="array" aca="1" ref="AY82" ca="1">SUMPRODUCT((LDC!$A$2:$A$2001)*(LDC!$B$2:$B$2001))*IF(AY28="",0,AY28)*Main!$B$10</f>
        <v>0</v>
      </c>
      <c r="AZ82" s="10" cm="1">
        <f t="array" aca="1" ref="AZ82" ca="1">SUMPRODUCT((LDC!$A$2:$A$2001)*(LDC!$B$2:$B$2001))*IF(AZ28="",0,AZ28)*Main!$B$10</f>
        <v>0</v>
      </c>
      <c r="BA82" s="10" cm="1">
        <f t="array" aca="1" ref="BA82" ca="1">SUMPRODUCT((LDC!$A$2:$A$2001)*(LDC!$B$2:$B$2001))*IF(BA28="",0,BA28)*Main!$B$10</f>
        <v>0</v>
      </c>
      <c r="BB82" s="10" cm="1">
        <f t="array" aca="1" ref="BB82" ca="1">SUMPRODUCT((LDC!$A$2:$A$2001)*(LDC!$B$2:$B$2001))*IF(BB28="",0,BB28)*Main!$B$10</f>
        <v>0</v>
      </c>
      <c r="BC82" s="10" cm="1">
        <f t="array" aca="1" ref="BC82" ca="1">SUMPRODUCT((LDC!$A$2:$A$2001)*(LDC!$B$2:$B$2001))*IF(BC28="",0,BC28)*Main!$B$10</f>
        <v>0</v>
      </c>
      <c r="BD82" s="10" cm="1">
        <f t="array" aca="1" ref="BD82" ca="1">SUMPRODUCT((LDC!$A$2:$A$2001)*(LDC!$B$2:$B$2001))*IF(BD28="",0,BD28)*Main!$B$10</f>
        <v>0</v>
      </c>
      <c r="BE82" s="10" cm="1">
        <f t="array" aca="1" ref="BE82" ca="1">SUMPRODUCT((LDC!$A$2:$A$2001)*(LDC!$B$2:$B$2001))*IF(BE28="",0,BE28)*Main!$B$10</f>
        <v>0</v>
      </c>
      <c r="BF82" s="10" cm="1">
        <f t="array" aca="1" ref="BF82" ca="1">SUMPRODUCT((LDC!$A$2:$A$2001)*(LDC!$B$2:$B$2001))*IF(BF28="",0,BF28)*Main!$B$10</f>
        <v>0</v>
      </c>
      <c r="BG82" s="10" cm="1">
        <f t="array" aca="1" ref="BG82" ca="1">SUMPRODUCT((LDC!$A$2:$A$2001)*(LDC!$B$2:$B$2001))*IF(BG28="",0,BG28)*Main!$B$10</f>
        <v>0</v>
      </c>
      <c r="BH82" s="10" cm="1">
        <f t="array" aca="1" ref="BH82" ca="1">SUMPRODUCT((LDC!$A$2:$A$2001)*(LDC!$B$2:$B$2001))*IF(BH28="",0,BH28)*Main!$B$10</f>
        <v>0</v>
      </c>
      <c r="BI82" s="10" cm="1">
        <f t="array" aca="1" ref="BI82" ca="1">SUMPRODUCT((LDC!$A$2:$A$2001)*(LDC!$B$2:$B$2001))*IF(BI28="",0,BI28)*Main!$B$10</f>
        <v>0</v>
      </c>
      <c r="BJ82" s="10" cm="1">
        <f t="array" aca="1" ref="BJ82" ca="1">SUMPRODUCT((LDC!$A$2:$A$2001)*(LDC!$B$2:$B$2001))*IF(BJ28="",0,BJ28)*Main!$B$10</f>
        <v>0</v>
      </c>
      <c r="BK82" s="10" cm="1">
        <f t="array" aca="1" ref="BK82" ca="1">SUMPRODUCT((LDC!$A$2:$A$2001)*(LDC!$B$2:$B$2001))*IF(BK28="",0,BK28)*Main!$B$10</f>
        <v>0</v>
      </c>
      <c r="BL82" s="10" cm="1">
        <f t="array" aca="1" ref="BL82" ca="1">SUMPRODUCT((LDC!$A$2:$A$2001)*(LDC!$B$2:$B$2001))*IF(BL28="",0,BL28)*Main!$B$10</f>
        <v>0</v>
      </c>
      <c r="BM82" s="10" cm="1">
        <f t="array" aca="1" ref="BM82" ca="1">SUMPRODUCT((LDC!$A$2:$A$2001)*(LDC!$B$2:$B$2001))*IF(BM28="",0,BM28)*Main!$B$10</f>
        <v>0</v>
      </c>
      <c r="BN82" s="10" cm="1">
        <f t="array" aca="1" ref="BN82" ca="1">SUMPRODUCT((LDC!$A$2:$A$2001)*(LDC!$B$2:$B$2001))*IF(BN28="",0,BN28)*Main!$B$10</f>
        <v>0</v>
      </c>
      <c r="BO82" s="10" cm="1">
        <f t="array" aca="1" ref="BO82" ca="1">SUMPRODUCT((LDC!$A$2:$A$2001)*(LDC!$B$2:$B$2001))*IF(BO28="",0,BO28)*Main!$B$10</f>
        <v>0</v>
      </c>
      <c r="BP82" s="10" cm="1">
        <f t="array" aca="1" ref="BP82" ca="1">SUMPRODUCT((LDC!$A$2:$A$2001)*(LDC!$B$2:$B$2001))*IF(BP28="",0,BP28)*Main!$B$10</f>
        <v>0</v>
      </c>
      <c r="BQ82" s="10" cm="1">
        <f t="array" aca="1" ref="BQ82" ca="1">SUMPRODUCT((LDC!$A$2:$A$2001)*(LDC!$B$2:$B$2001))*IF(BQ28="",0,BQ28)*Main!$B$10</f>
        <v>0</v>
      </c>
    </row>
    <row r="83" spans="2:69" x14ac:dyDescent="0.2">
      <c r="E83" s="10"/>
    </row>
    <row r="84" spans="2:69" ht="10.5" x14ac:dyDescent="0.25">
      <c r="B84" s="89" t="s">
        <v>200</v>
      </c>
      <c r="C84" s="89"/>
      <c r="D84" s="89"/>
      <c r="E84" s="118" t="s">
        <v>201</v>
      </c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L84" s="118" t="s">
        <v>201</v>
      </c>
      <c r="AM84" s="118"/>
      <c r="AN84" s="118"/>
      <c r="AO84" s="118"/>
      <c r="AP84" s="118"/>
      <c r="AQ84" s="118"/>
      <c r="AR84" s="118"/>
      <c r="AS84" s="118"/>
      <c r="AT84" s="118"/>
      <c r="AU84" s="118"/>
      <c r="AV84" s="118"/>
      <c r="AW84" s="118"/>
      <c r="AX84" s="118"/>
      <c r="AY84" s="118"/>
      <c r="AZ84" s="118"/>
      <c r="BA84" s="118"/>
      <c r="BB84" s="118"/>
      <c r="BC84" s="118"/>
      <c r="BD84" s="118"/>
      <c r="BE84" s="118"/>
      <c r="BF84" s="118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</row>
    <row r="85" spans="2:69" x14ac:dyDescent="0.2">
      <c r="B85" s="89">
        <v>1</v>
      </c>
      <c r="C85" s="89"/>
      <c r="D85" s="89"/>
      <c r="E85" s="10" cm="1">
        <f t="array" aca="1" ref="E85" ca="1">SUMPRODUCT((LDC!$A$2:$A$2001)*(LDC!$B$2:$B$2001)*(LDC!$B$2:$B$2001&gt;=IF(ISERROR(MIN(1,E31/E5))=FALSE,MIN(1,E31/E5),2)))*Main!$B$9*(IF(E5="",0,E5))-
SUMPRODUCT((LDC!$A$2:$A$2001)*(LDC!$B$2:$B$2001&gt;=IF(ISERROR(MIN(1,E31/E5))=FALSE,MIN(1,E31/E5),2)))*Main!$B$9*MIN(E31,E5)</f>
        <v>0</v>
      </c>
      <c r="F85" s="10" cm="1">
        <f t="array" aca="1" ref="F85" ca="1">SUMPRODUCT((LDC!$A$2:$A$2001)*(LDC!$B$2:$B$2001)*(LDC!$B$2:$B$2001&gt;=IF(ISERROR(MIN(1,F31/F5))=FALSE,MIN(1,F31/F5),2)))*Main!$B$9*(IF(F5="",0,F5))-
SUMPRODUCT((LDC!$A$2:$A$2001)*(LDC!$B$2:$B$2001&gt;=IF(ISERROR(MIN(1,F31/F5))=FALSE,MIN(1,F31/F5),2)))*Main!$B$9*MIN(F31,F5)</f>
        <v>1.9143877403097989</v>
      </c>
      <c r="G85" s="10" cm="1">
        <f t="array" aca="1" ref="G85" ca="1">SUMPRODUCT((LDC!$A$2:$A$2001)*(LDC!$B$2:$B$2001)*(LDC!$B$2:$B$2001&gt;=IF(ISERROR(MIN(1,G31/G5))=FALSE,MIN(1,G31/G5),2)))*Main!$B$9*(IF(G5="",0,G5))-
SUMPRODUCT((LDC!$A$2:$A$2001)*(LDC!$B$2:$B$2001&gt;=IF(ISERROR(MIN(1,G31/G5))=FALSE,MIN(1,G31/G5),2)))*Main!$B$9*MIN(G31,G5)</f>
        <v>2.6048579503598361</v>
      </c>
      <c r="H85" s="10" cm="1">
        <f t="array" aca="1" ref="H85" ca="1">SUMPRODUCT((LDC!$A$2:$A$2001)*(LDC!$B$2:$B$2001)*(LDC!$B$2:$B$2001&gt;=IF(ISERROR(MIN(1,H31/H5))=FALSE,MIN(1,H31/H5),2)))*Main!$B$9*(IF(H5="",0,H5))-
SUMPRODUCT((LDC!$A$2:$A$2001)*(LDC!$B$2:$B$2001&gt;=IF(ISERROR(MIN(1,H31/H5))=FALSE,MIN(1,H31/H5),2)))*Main!$B$9*MIN(H31,H5)</f>
        <v>2.3488238967200985</v>
      </c>
      <c r="I85" s="10" cm="1">
        <f t="array" aca="1" ref="I85" ca="1">SUMPRODUCT((LDC!$A$2:$A$2001)*(LDC!$B$2:$B$2001)*(LDC!$B$2:$B$2001&gt;=IF(ISERROR(MIN(1,I31/I5))=FALSE,MIN(1,I31/I5),2)))*Main!$B$9*(IF(I5="",0,I5))-
SUMPRODUCT((LDC!$A$2:$A$2001)*(LDC!$B$2:$B$2001&gt;=IF(ISERROR(MIN(1,I31/I5))=FALSE,MIN(1,I31/I5),2)))*Main!$B$9*MIN(I31,I5)</f>
        <v>1.9471905261795968</v>
      </c>
      <c r="J85" s="10" cm="1">
        <f t="array" aca="1" ref="J85" ca="1">SUMPRODUCT((LDC!$A$2:$A$2001)*(LDC!$B$2:$B$2001)*(LDC!$B$2:$B$2001&gt;=IF(ISERROR(MIN(1,J31/J5))=FALSE,MIN(1,J31/J5),2)))*Main!$B$9*(IF(J5="",0,J5))-
SUMPRODUCT((LDC!$A$2:$A$2001)*(LDC!$B$2:$B$2001&gt;=IF(ISERROR(MIN(1,J31/J5))=FALSE,MIN(1,J31/J5),2)))*Main!$B$9*MIN(J31,J5)</f>
        <v>1.796159639756155</v>
      </c>
      <c r="K85" s="10" cm="1">
        <f t="array" aca="1" ref="K85" ca="1">SUMPRODUCT((LDC!$A$2:$A$2001)*(LDC!$B$2:$B$2001)*(LDC!$B$2:$B$2001&gt;=IF(ISERROR(MIN(1,K31/K5))=FALSE,MIN(1,K31/K5),2)))*Main!$B$9*(IF(K5="",0,K5))-
SUMPRODUCT((LDC!$A$2:$A$2001)*(LDC!$B$2:$B$2001&gt;=IF(ISERROR(MIN(1,K31/K5))=FALSE,MIN(1,K31/K5),2)))*Main!$B$9*MIN(K31,K5)</f>
        <v>3.2153840747995446</v>
      </c>
      <c r="L85" s="10" cm="1">
        <f t="array" aca="1" ref="L85" ca="1">SUMPRODUCT((LDC!$A$2:$A$2001)*(LDC!$B$2:$B$2001)*(LDC!$B$2:$B$2001&gt;=IF(ISERROR(MIN(1,L31/L5))=FALSE,MIN(1,L31/L5),2)))*Main!$B$9*(IF(L5="",0,L5))-
SUMPRODUCT((LDC!$A$2:$A$2001)*(LDC!$B$2:$B$2001&gt;=IF(ISERROR(MIN(1,L31/L5))=FALSE,MIN(1,L31/L5),2)))*Main!$B$9*MIN(L31,L5)</f>
        <v>5.7866781936477878</v>
      </c>
      <c r="M85" s="10" cm="1">
        <f t="array" aca="1" ref="M85" ca="1">SUMPRODUCT((LDC!$A$2:$A$2001)*(LDC!$B$2:$B$2001)*(LDC!$B$2:$B$2001&gt;=IF(ISERROR(MIN(1,M31/M5))=FALSE,MIN(1,M31/M5),2)))*Main!$B$9*(IF(M5="",0,M5))-
SUMPRODUCT((LDC!$A$2:$A$2001)*(LDC!$B$2:$B$2001&gt;=IF(ISERROR(MIN(1,M31/M5))=FALSE,MIN(1,M31/M5),2)))*Main!$B$9*MIN(M31,M5)</f>
        <v>3.7963019593006919</v>
      </c>
      <c r="N85" s="10" cm="1">
        <f t="array" aca="1" ref="N85" ca="1">SUMPRODUCT((LDC!$A$2:$A$2001)*(LDC!$B$2:$B$2001)*(LDC!$B$2:$B$2001&gt;=IF(ISERROR(MIN(1,N31/N5))=FALSE,MIN(1,N31/N5),2)))*Main!$B$9*(IF(N5="",0,N5))-
SUMPRODUCT((LDC!$A$2:$A$2001)*(LDC!$B$2:$B$2001&gt;=IF(ISERROR(MIN(1,N31/N5))=FALSE,MIN(1,N31/N5),2)))*Main!$B$9*MIN(N31,N5)</f>
        <v>7.1070295651384754</v>
      </c>
      <c r="O85" s="10" cm="1">
        <f t="array" aca="1" ref="O85" ca="1">SUMPRODUCT((LDC!$A$2:$A$2001)*(LDC!$B$2:$B$2001)*(LDC!$B$2:$B$2001&gt;=IF(ISERROR(MIN(1,O31/O5))=FALSE,MIN(1,O31/O5),2)))*Main!$B$9*(IF(O5="",0,O5))-
SUMPRODUCT((LDC!$A$2:$A$2001)*(LDC!$B$2:$B$2001&gt;=IF(ISERROR(MIN(1,O31/O5))=FALSE,MIN(1,O31/O5),2)))*Main!$B$9*MIN(O31,O5)</f>
        <v>9.087421096211699</v>
      </c>
      <c r="P85" s="10" cm="1">
        <f t="array" aca="1" ref="P85" ca="1">SUMPRODUCT((LDC!$A$2:$A$2001)*(LDC!$B$2:$B$2001)*(LDC!$B$2:$B$2001&gt;=IF(ISERROR(MIN(1,P31/P5))=FALSE,MIN(1,P31/P5),2)))*Main!$B$9*(IF(P5="",0,P5))-
SUMPRODUCT((LDC!$A$2:$A$2001)*(LDC!$B$2:$B$2001&gt;=IF(ISERROR(MIN(1,P31/P5))=FALSE,MIN(1,P31/P5),2)))*Main!$B$9*MIN(P31,P5)</f>
        <v>10.990765933461432</v>
      </c>
      <c r="Q85" s="10" cm="1">
        <f t="array" aca="1" ref="Q85" ca="1">SUMPRODUCT((LDC!$A$2:$A$2001)*(LDC!$B$2:$B$2001)*(LDC!$B$2:$B$2001&gt;=IF(ISERROR(MIN(1,Q31/Q5))=FALSE,MIN(1,Q31/Q5),2)))*Main!$B$9*(IF(Q5="",0,Q5))-
SUMPRODUCT((LDC!$A$2:$A$2001)*(LDC!$B$2:$B$2001&gt;=IF(ISERROR(MIN(1,Q31/Q5))=FALSE,MIN(1,Q31/Q5),2)))*Main!$B$9*MIN(Q31,Q5)</f>
        <v>20.302643697864937</v>
      </c>
      <c r="R85" s="10" cm="1">
        <f t="array" aca="1" ref="R85" ca="1">SUMPRODUCT((LDC!$A$2:$A$2001)*(LDC!$B$2:$B$2001)*(LDC!$B$2:$B$2001&gt;=IF(ISERROR(MIN(1,R31/R5))=FALSE,MIN(1,R31/R5),2)))*Main!$B$9*(IF(R5="",0,R5))-
SUMPRODUCT((LDC!$A$2:$A$2001)*(LDC!$B$2:$B$2001&gt;=IF(ISERROR(MIN(1,R31/R5))=FALSE,MIN(1,R31/R5),2)))*Main!$B$9*MIN(R31,R5)</f>
        <v>15.767109288891106</v>
      </c>
      <c r="S85" s="10" cm="1">
        <f t="array" aca="1" ref="S85" ca="1">SUMPRODUCT((LDC!$A$2:$A$2001)*(LDC!$B$2:$B$2001)*(LDC!$B$2:$B$2001&gt;=IF(ISERROR(MIN(1,S31/S5))=FALSE,MIN(1,S31/S5),2)))*Main!$B$9*(IF(S5="",0,S5))-
SUMPRODUCT((LDC!$A$2:$A$2001)*(LDC!$B$2:$B$2001&gt;=IF(ISERROR(MIN(1,S31/S5))=FALSE,MIN(1,S31/S5),2)))*Main!$B$9*MIN(S31,S5)</f>
        <v>8.0301814212707541</v>
      </c>
      <c r="T85" s="10" cm="1">
        <f t="array" aca="1" ref="T85" ca="1">SUMPRODUCT((LDC!$A$2:$A$2001)*(LDC!$B$2:$B$2001)*(LDC!$B$2:$B$2001&gt;=IF(ISERROR(MIN(1,T31/T5))=FALSE,MIN(1,T31/T5),2)))*Main!$B$9*(IF(T5="",0,T5))-
SUMPRODUCT((LDC!$A$2:$A$2001)*(LDC!$B$2:$B$2001&gt;=IF(ISERROR(MIN(1,T31/T5))=FALSE,MIN(1,T31/T5),2)))*Main!$B$9*MIN(T31,T5)</f>
        <v>8.4201505927723872</v>
      </c>
      <c r="U85" s="10" cm="1">
        <f t="array" aca="1" ref="U85" ca="1">SUMPRODUCT((LDC!$A$2:$A$2001)*(LDC!$B$2:$B$2001)*(LDC!$B$2:$B$2001&gt;=IF(ISERROR(MIN(1,U31/U5))=FALSE,MIN(1,U31/U5),2)))*Main!$B$9*(IF(U5="",0,U5))-
SUMPRODUCT((LDC!$A$2:$A$2001)*(LDC!$B$2:$B$2001&gt;=IF(ISERROR(MIN(1,U31/U5))=FALSE,MIN(1,U31/U5),2)))*Main!$B$9*MIN(U31,U5)</f>
        <v>8.2125090975467003</v>
      </c>
      <c r="V85" s="10" cm="1">
        <f t="array" aca="1" ref="V85" ca="1">SUMPRODUCT((LDC!$A$2:$A$2001)*(LDC!$B$2:$B$2001)*(LDC!$B$2:$B$2001&gt;=IF(ISERROR(MIN(1,V31/V5))=FALSE,MIN(1,V31/V5),2)))*Main!$B$9*(IF(V5="",0,V5))-
SUMPRODUCT((LDC!$A$2:$A$2001)*(LDC!$B$2:$B$2001&gt;=IF(ISERROR(MIN(1,V31/V5))=FALSE,MIN(1,V31/V5),2)))*Main!$B$9*MIN(V31,V5)</f>
        <v>34.171381358509734</v>
      </c>
      <c r="W85" s="10" cm="1">
        <f t="array" aca="1" ref="W85" ca="1">SUMPRODUCT((LDC!$A$2:$A$2001)*(LDC!$B$2:$B$2001)*(LDC!$B$2:$B$2001&gt;=IF(ISERROR(MIN(1,W31/W5))=FALSE,MIN(1,W31/W5),2)))*Main!$B$9*(IF(W5="",0,W5))-
SUMPRODUCT((LDC!$A$2:$A$2001)*(LDC!$B$2:$B$2001&gt;=IF(ISERROR(MIN(1,W31/W5))=FALSE,MIN(1,W31/W5),2)))*Main!$B$9*MIN(W31,W5)</f>
        <v>32.397424046443462</v>
      </c>
      <c r="X85" s="10" cm="1">
        <f t="array" aca="1" ref="X85" ca="1">SUMPRODUCT((LDC!$A$2:$A$2001)*(LDC!$B$2:$B$2001)*(LDC!$B$2:$B$2001&gt;=IF(ISERROR(MIN(1,X31/X5))=FALSE,MIN(1,X31/X5),2)))*Main!$B$9*(IF(X5="",0,X5))-
SUMPRODUCT((LDC!$A$2:$A$2001)*(LDC!$B$2:$B$2001&gt;=IF(ISERROR(MIN(1,X31/X5))=FALSE,MIN(1,X31/X5),2)))*Main!$B$9*MIN(X31,X5)</f>
        <v>29.132866037870656</v>
      </c>
      <c r="Y85" s="10" cm="1">
        <f t="array" aca="1" ref="Y85" ca="1">SUMPRODUCT((LDC!$A$2:$A$2001)*(LDC!$B$2:$B$2001)*(LDC!$B$2:$B$2001&gt;=IF(ISERROR(MIN(1,Y31/Y5))=FALSE,MIN(1,Y31/Y5),2)))*Main!$B$9*(IF(Y5="",0,Y5))-
SUMPRODUCT((LDC!$A$2:$A$2001)*(LDC!$B$2:$B$2001&gt;=IF(ISERROR(MIN(1,Y31/Y5))=FALSE,MIN(1,Y31/Y5),2)))*Main!$B$9*MIN(Y31,Y5)</f>
        <v>13.658438303707612</v>
      </c>
      <c r="Z85" s="10" cm="1">
        <f t="array" aca="1" ref="Z85" ca="1">SUMPRODUCT((LDC!$A$2:$A$2001)*(LDC!$B$2:$B$2001)*(LDC!$B$2:$B$2001&gt;=IF(ISERROR(MIN(1,Z31/Z5))=FALSE,MIN(1,Z31/Z5),2)))*Main!$B$9*(IF(Z5="",0,Z5))-
SUMPRODUCT((LDC!$A$2:$A$2001)*(LDC!$B$2:$B$2001&gt;=IF(ISERROR(MIN(1,Z31/Z5))=FALSE,MIN(1,Z31/Z5),2)))*Main!$B$9*MIN(Z31,Z5)</f>
        <v>11.580336193103989</v>
      </c>
      <c r="AA85" s="10" cm="1">
        <f t="array" aca="1" ref="AA85" ca="1">SUMPRODUCT((LDC!$A$2:$A$2001)*(LDC!$B$2:$B$2001)*(LDC!$B$2:$B$2001&gt;=IF(ISERROR(MIN(1,AA31/AA5))=FALSE,MIN(1,AA31/AA5),2)))*Main!$B$9*(IF(AA5="",0,AA5))-
SUMPRODUCT((LDC!$A$2:$A$2001)*(LDC!$B$2:$B$2001&gt;=IF(ISERROR(MIN(1,AA31/AA5))=FALSE,MIN(1,AA31/AA5),2)))*Main!$B$9*MIN(AA31,AA5)</f>
        <v>9.7969762990058484</v>
      </c>
      <c r="AB85" s="10" cm="1">
        <f t="array" aca="1" ref="AB85" ca="1">SUMPRODUCT((LDC!$A$2:$A$2001)*(LDC!$B$2:$B$2001)*(LDC!$B$2:$B$2001&gt;=IF(ISERROR(MIN(1,AB31/AB5))=FALSE,MIN(1,AB31/AB5),2)))*Main!$B$9*(IF(AB5="",0,AB5))-
SUMPRODUCT((LDC!$A$2:$A$2001)*(LDC!$B$2:$B$2001&gt;=IF(ISERROR(MIN(1,AB31/AB5))=FALSE,MIN(1,AB31/AB5),2)))*Main!$B$9*MIN(AB31,AB5)</f>
        <v>8.9486354283852449</v>
      </c>
      <c r="AC85" s="10" cm="1">
        <f t="array" aca="1" ref="AC85" ca="1">SUMPRODUCT((LDC!$A$2:$A$2001)*(LDC!$B$2:$B$2001)*(LDC!$B$2:$B$2001&gt;=IF(ISERROR(MIN(1,AC31/AC5))=FALSE,MIN(1,AC31/AC5),2)))*Main!$B$9*(IF(AC5="",0,AC5))-
SUMPRODUCT((LDC!$A$2:$A$2001)*(LDC!$B$2:$B$2001&gt;=IF(ISERROR(MIN(1,AC31/AC5))=FALSE,MIN(1,AC31/AC5),2)))*Main!$B$9*MIN(AC31,AC5)</f>
        <v>8.3668942175505094</v>
      </c>
      <c r="AD85" s="10" cm="1">
        <f t="array" aca="1" ref="AD85" ca="1">SUMPRODUCT((LDC!$A$2:$A$2001)*(LDC!$B$2:$B$2001)*(LDC!$B$2:$B$2001&gt;=IF(ISERROR(MIN(1,AD31/AD5))=FALSE,MIN(1,AD31/AD5),2)))*Main!$B$9*(IF(AD5="",0,AD5))-
SUMPRODUCT((LDC!$A$2:$A$2001)*(LDC!$B$2:$B$2001&gt;=IF(ISERROR(MIN(1,AD31/AD5))=FALSE,MIN(1,AD31/AD5),2)))*Main!$B$9*MIN(AD31,AD5)</f>
        <v>8.9383612722277519</v>
      </c>
      <c r="AE85" s="10" cm="1">
        <f t="array" aca="1" ref="AE85" ca="1">SUMPRODUCT((LDC!$A$2:$A$2001)*(LDC!$B$2:$B$2001)*(LDC!$B$2:$B$2001&gt;=IF(ISERROR(MIN(1,AE31/AE5))=FALSE,MIN(1,AE31/AE5),2)))*Main!$B$9*(IF(AE5="",0,AE5))-
SUMPRODUCT((LDC!$A$2:$A$2001)*(LDC!$B$2:$B$2001&gt;=IF(ISERROR(MIN(1,AE31/AE5))=FALSE,MIN(1,AE31/AE5),2)))*Main!$B$9*MIN(AE31,AE5)</f>
        <v>10.711998467564882</v>
      </c>
      <c r="AF85" s="10" cm="1">
        <f t="array" aca="1" ref="AF85" ca="1">SUMPRODUCT((LDC!$A$2:$A$2001)*(LDC!$B$2:$B$2001)*(LDC!$B$2:$B$2001&gt;=IF(ISERROR(MIN(1,AF31/AF5))=FALSE,MIN(1,AF31/AF5),2)))*Main!$B$9*(IF(AF5="",0,AF5))-
SUMPRODUCT((LDC!$A$2:$A$2001)*(LDC!$B$2:$B$2001&gt;=IF(ISERROR(MIN(1,AF31/AF5))=FALSE,MIN(1,AF31/AF5),2)))*Main!$B$9*MIN(AF31,AF5)</f>
        <v>14.76149012818388</v>
      </c>
      <c r="AG85" s="10" cm="1">
        <f t="array" aca="1" ref="AG85" ca="1">SUMPRODUCT((LDC!$A$2:$A$2001)*(LDC!$B$2:$B$2001)*(LDC!$B$2:$B$2001&gt;=IF(ISERROR(MIN(1,AG31/AG5))=FALSE,MIN(1,AG31/AG5),2)))*Main!$B$9*(IF(AG5="",0,AG5))-
SUMPRODUCT((LDC!$A$2:$A$2001)*(LDC!$B$2:$B$2001&gt;=IF(ISERROR(MIN(1,AG31/AG5))=FALSE,MIN(1,AG31/AG5),2)))*Main!$B$9*MIN(AG31,AG5)</f>
        <v>29.694167288132064</v>
      </c>
      <c r="AH85" s="10" cm="1">
        <f t="array" aca="1" ref="AH85" ca="1">SUMPRODUCT((LDC!$A$2:$A$2001)*(LDC!$B$2:$B$2001)*(LDC!$B$2:$B$2001&gt;=IF(ISERROR(MIN(1,AH31/AH5))=FALSE,MIN(1,AH31/AH5),2)))*Main!$B$9*(IF(AH5="",0,AH5))-
SUMPRODUCT((LDC!$A$2:$A$2001)*(LDC!$B$2:$B$2001&gt;=IF(ISERROR(MIN(1,AH31/AH5))=FALSE,MIN(1,AH31/AH5),2)))*Main!$B$9*MIN(AH31,AH5)</f>
        <v>35.477792440455005</v>
      </c>
      <c r="AI85" s="10" cm="1">
        <f t="array" aca="1" ref="AI85" ca="1">SUMPRODUCT((LDC!$A$2:$A$2001)*(LDC!$B$2:$B$2001)*(LDC!$B$2:$B$2001&gt;=IF(ISERROR(MIN(1,AI31/AI5))=FALSE,MIN(1,AI31/AI5),2)))*Main!$B$9*(IF(AI5="",0,AI5))-
SUMPRODUCT((LDC!$A$2:$A$2001)*(LDC!$B$2:$B$2001&gt;=IF(ISERROR(MIN(1,AI31/AI5))=FALSE,MIN(1,AI31/AI5),2)))*Main!$B$9*MIN(AI31,AI5)</f>
        <v>40.849684806227287</v>
      </c>
      <c r="AJ85" s="10" t="e" cm="1">
        <f t="array" aca="1" ref="AJ85" ca="1">SUMPRODUCT((LDC!$A$2:$A$2001)*(LDC!$B$2:$B$2001)*(LDC!$B$2:$B$2001&gt;=IF(ISERROR(MIN(1,AJ31/AJ5))=FALSE,MIN(1,AJ31/AJ5),2)))*Main!$B$9*(IF(AJ5="",0,AJ5))-
SUMPRODUCT((LDC!$A$2:$A$2001)*(LDC!$B$2:$B$2001&gt;=IF(ISERROR(MIN(1,AJ31/AJ5))=FALSE,MIN(1,AJ31/AJ5),2)))*Main!$B$9*MIN(AJ31,AJ5)</f>
        <v>#DIV/0!</v>
      </c>
      <c r="AL85" s="10" cm="1">
        <f t="array" aca="1" ref="AL85" ca="1">SUMPRODUCT((LDC!$A$2:$A$2001)*(LDC!$B$2:$B$2001)*(LDC!$B$2:$B$2001&gt;=IF(ISERROR(MIN(1,AL31/AL5))=FALSE,MIN(1,AL31/AL5),2)))*Main!$B$10*(IF(AL5="",0,AL5))-
SUMPRODUCT((LDC!$A$2:$A$2001)*(LDC!$B$2:$B$2001&gt;=IF(ISERROR(MIN(1,AL31/AL5))=FALSE,MIN(1,AL31/AL5),2)))*Main!$B$10*MIN(AL31,AL5)</f>
        <v>0</v>
      </c>
      <c r="AM85" s="10" cm="1">
        <f t="array" aca="1" ref="AM85" ca="1">SUMPRODUCT((LDC!$A$2:$A$2001)*(LDC!$B$2:$B$2001)*(LDC!$B$2:$B$2001&gt;=IF(ISERROR(MIN(1,AM31/AM5))=FALSE,MIN(1,AM31/AM5),2)))*Main!$B$10*(IF(AM5="",0,AM5))-
SUMPRODUCT((LDC!$A$2:$A$2001)*(LDC!$B$2:$B$2001&gt;=IF(ISERROR(MIN(1,AM31/AM5))=FALSE,MIN(1,AM31/AM5),2)))*Main!$B$10*MIN(AM31,AM5)</f>
        <v>0</v>
      </c>
      <c r="AN85" s="10" cm="1">
        <f t="array" aca="1" ref="AN85" ca="1">SUMPRODUCT((LDC!$A$2:$A$2001)*(LDC!$B$2:$B$2001)*(LDC!$B$2:$B$2001&gt;=IF(ISERROR(MIN(1,AN31/AN5))=FALSE,MIN(1,AN31/AN5),2)))*Main!$B$10*(IF(AN5="",0,AN5))-
SUMPRODUCT((LDC!$A$2:$A$2001)*(LDC!$B$2:$B$2001&gt;=IF(ISERROR(MIN(1,AN31/AN5))=FALSE,MIN(1,AN31/AN5),2)))*Main!$B$10*MIN(AN31,AN5)</f>
        <v>0</v>
      </c>
      <c r="AO85" s="10" cm="1">
        <f t="array" aca="1" ref="AO85" ca="1">SUMPRODUCT((LDC!$A$2:$A$2001)*(LDC!$B$2:$B$2001)*(LDC!$B$2:$B$2001&gt;=IF(ISERROR(MIN(1,AO31/AO5))=FALSE,MIN(1,AO31/AO5),2)))*Main!$B$10*(IF(AO5="",0,AO5))-
SUMPRODUCT((LDC!$A$2:$A$2001)*(LDC!$B$2:$B$2001&gt;=IF(ISERROR(MIN(1,AO31/AO5))=FALSE,MIN(1,AO31/AO5),2)))*Main!$B$10*MIN(AO31,AO5)</f>
        <v>0</v>
      </c>
      <c r="AP85" s="10" cm="1">
        <f t="array" aca="1" ref="AP85" ca="1">SUMPRODUCT((LDC!$A$2:$A$2001)*(LDC!$B$2:$B$2001)*(LDC!$B$2:$B$2001&gt;=IF(ISERROR(MIN(1,AP31/AP5))=FALSE,MIN(1,AP31/AP5),2)))*Main!$B$10*(IF(AP5="",0,AP5))-
SUMPRODUCT((LDC!$A$2:$A$2001)*(LDC!$B$2:$B$2001&gt;=IF(ISERROR(MIN(1,AP31/AP5))=FALSE,MIN(1,AP31/AP5),2)))*Main!$B$10*MIN(AP31,AP5)</f>
        <v>0</v>
      </c>
      <c r="AQ85" s="10" cm="1">
        <f t="array" aca="1" ref="AQ85" ca="1">SUMPRODUCT((LDC!$A$2:$A$2001)*(LDC!$B$2:$B$2001)*(LDC!$B$2:$B$2001&gt;=IF(ISERROR(MIN(1,AQ31/AQ5))=FALSE,MIN(1,AQ31/AQ5),2)))*Main!$B$10*(IF(AQ5="",0,AQ5))-
SUMPRODUCT((LDC!$A$2:$A$2001)*(LDC!$B$2:$B$2001&gt;=IF(ISERROR(MIN(1,AQ31/AQ5))=FALSE,MIN(1,AQ31/AQ5),2)))*Main!$B$10*MIN(AQ31,AQ5)</f>
        <v>0</v>
      </c>
      <c r="AR85" s="10" cm="1">
        <f t="array" aca="1" ref="AR85" ca="1">SUMPRODUCT((LDC!$A$2:$A$2001)*(LDC!$B$2:$B$2001)*(LDC!$B$2:$B$2001&gt;=IF(ISERROR(MIN(1,AR31/AR5))=FALSE,MIN(1,AR31/AR5),2)))*Main!$B$10*(IF(AR5="",0,AR5))-
SUMPRODUCT((LDC!$A$2:$A$2001)*(LDC!$B$2:$B$2001&gt;=IF(ISERROR(MIN(1,AR31/AR5))=FALSE,MIN(1,AR31/AR5),2)))*Main!$B$10*MIN(AR31,AR5)</f>
        <v>0</v>
      </c>
      <c r="AS85" s="10" cm="1">
        <f t="array" aca="1" ref="AS85" ca="1">SUMPRODUCT((LDC!$A$2:$A$2001)*(LDC!$B$2:$B$2001)*(LDC!$B$2:$B$2001&gt;=IF(ISERROR(MIN(1,AS31/AS5))=FALSE,MIN(1,AS31/AS5),2)))*Main!$B$10*(IF(AS5="",0,AS5))-
SUMPRODUCT((LDC!$A$2:$A$2001)*(LDC!$B$2:$B$2001&gt;=IF(ISERROR(MIN(1,AS31/AS5))=FALSE,MIN(1,AS31/AS5),2)))*Main!$B$10*MIN(AS31,AS5)</f>
        <v>0</v>
      </c>
      <c r="AT85" s="10" cm="1">
        <f t="array" aca="1" ref="AT85" ca="1">SUMPRODUCT((LDC!$A$2:$A$2001)*(LDC!$B$2:$B$2001)*(LDC!$B$2:$B$2001&gt;=IF(ISERROR(MIN(1,AT31/AT5))=FALSE,MIN(1,AT31/AT5),2)))*Main!$B$10*(IF(AT5="",0,AT5))-
SUMPRODUCT((LDC!$A$2:$A$2001)*(LDC!$B$2:$B$2001&gt;=IF(ISERROR(MIN(1,AT31/AT5))=FALSE,MIN(1,AT31/AT5),2)))*Main!$B$10*MIN(AT31,AT5)</f>
        <v>0</v>
      </c>
      <c r="AU85" s="10" cm="1">
        <f t="array" aca="1" ref="AU85" ca="1">SUMPRODUCT((LDC!$A$2:$A$2001)*(LDC!$B$2:$B$2001)*(LDC!$B$2:$B$2001&gt;=IF(ISERROR(MIN(1,AU31/AU5))=FALSE,MIN(1,AU31/AU5),2)))*Main!$B$10*(IF(AU5="",0,AU5))-
SUMPRODUCT((LDC!$A$2:$A$2001)*(LDC!$B$2:$B$2001&gt;=IF(ISERROR(MIN(1,AU31/AU5))=FALSE,MIN(1,AU31/AU5),2)))*Main!$B$10*MIN(AU31,AU5)</f>
        <v>0</v>
      </c>
      <c r="AV85" s="10" cm="1">
        <f t="array" aca="1" ref="AV85" ca="1">SUMPRODUCT((LDC!$A$2:$A$2001)*(LDC!$B$2:$B$2001)*(LDC!$B$2:$B$2001&gt;=IF(ISERROR(MIN(1,AV31/AV5))=FALSE,MIN(1,AV31/AV5),2)))*Main!$B$10*(IF(AV5="",0,AV5))-
SUMPRODUCT((LDC!$A$2:$A$2001)*(LDC!$B$2:$B$2001&gt;=IF(ISERROR(MIN(1,AV31/AV5))=FALSE,MIN(1,AV31/AV5),2)))*Main!$B$10*MIN(AV31,AV5)</f>
        <v>0</v>
      </c>
      <c r="AW85" s="10" cm="1">
        <f t="array" aca="1" ref="AW85" ca="1">SUMPRODUCT((LDC!$A$2:$A$2001)*(LDC!$B$2:$B$2001)*(LDC!$B$2:$B$2001&gt;=IF(ISERROR(MIN(1,AW31/AW5))=FALSE,MIN(1,AW31/AW5),2)))*Main!$B$10*(IF(AW5="",0,AW5))-
SUMPRODUCT((LDC!$A$2:$A$2001)*(LDC!$B$2:$B$2001&gt;=IF(ISERROR(MIN(1,AW31/AW5))=FALSE,MIN(1,AW31/AW5),2)))*Main!$B$10*MIN(AW31,AW5)</f>
        <v>0</v>
      </c>
      <c r="AX85" s="10" cm="1">
        <f t="array" aca="1" ref="AX85" ca="1">SUMPRODUCT((LDC!$A$2:$A$2001)*(LDC!$B$2:$B$2001)*(LDC!$B$2:$B$2001&gt;=IF(ISERROR(MIN(1,AX31/AX5))=FALSE,MIN(1,AX31/AX5),2)))*Main!$B$10*(IF(AX5="",0,AX5))-
SUMPRODUCT((LDC!$A$2:$A$2001)*(LDC!$B$2:$B$2001&gt;=IF(ISERROR(MIN(1,AX31/AX5))=FALSE,MIN(1,AX31/AX5),2)))*Main!$B$10*MIN(AX31,AX5)</f>
        <v>0</v>
      </c>
      <c r="AY85" s="10" cm="1">
        <f t="array" aca="1" ref="AY85" ca="1">SUMPRODUCT((LDC!$A$2:$A$2001)*(LDC!$B$2:$B$2001)*(LDC!$B$2:$B$2001&gt;=IF(ISERROR(MIN(1,AY31/AY5))=FALSE,MIN(1,AY31/AY5),2)))*Main!$B$10*(IF(AY5="",0,AY5))-
SUMPRODUCT((LDC!$A$2:$A$2001)*(LDC!$B$2:$B$2001&gt;=IF(ISERROR(MIN(1,AY31/AY5))=FALSE,MIN(1,AY31/AY5),2)))*Main!$B$10*MIN(AY31,AY5)</f>
        <v>0</v>
      </c>
      <c r="AZ85" s="10" cm="1">
        <f t="array" aca="1" ref="AZ85" ca="1">SUMPRODUCT((LDC!$A$2:$A$2001)*(LDC!$B$2:$B$2001)*(LDC!$B$2:$B$2001&gt;=IF(ISERROR(MIN(1,AZ31/AZ5))=FALSE,MIN(1,AZ31/AZ5),2)))*Main!$B$10*(IF(AZ5="",0,AZ5))-
SUMPRODUCT((LDC!$A$2:$A$2001)*(LDC!$B$2:$B$2001&gt;=IF(ISERROR(MIN(1,AZ31/AZ5))=FALSE,MIN(1,AZ31/AZ5),2)))*Main!$B$10*MIN(AZ31,AZ5)</f>
        <v>0</v>
      </c>
      <c r="BA85" s="10" cm="1">
        <f t="array" aca="1" ref="BA85" ca="1">SUMPRODUCT((LDC!$A$2:$A$2001)*(LDC!$B$2:$B$2001)*(LDC!$B$2:$B$2001&gt;=IF(ISERROR(MIN(1,BA31/BA5))=FALSE,MIN(1,BA31/BA5),2)))*Main!$B$10*(IF(BA5="",0,BA5))-
SUMPRODUCT((LDC!$A$2:$A$2001)*(LDC!$B$2:$B$2001&gt;=IF(ISERROR(MIN(1,BA31/BA5))=FALSE,MIN(1,BA31/BA5),2)))*Main!$B$10*MIN(BA31,BA5)</f>
        <v>0</v>
      </c>
      <c r="BB85" s="10" cm="1">
        <f t="array" aca="1" ref="BB85" ca="1">SUMPRODUCT((LDC!$A$2:$A$2001)*(LDC!$B$2:$B$2001)*(LDC!$B$2:$B$2001&gt;=IF(ISERROR(MIN(1,BB31/BB5))=FALSE,MIN(1,BB31/BB5),2)))*Main!$B$10*(IF(BB5="",0,BB5))-
SUMPRODUCT((LDC!$A$2:$A$2001)*(LDC!$B$2:$B$2001&gt;=IF(ISERROR(MIN(1,BB31/BB5))=FALSE,MIN(1,BB31/BB5),2)))*Main!$B$10*MIN(BB31,BB5)</f>
        <v>0</v>
      </c>
      <c r="BC85" s="10" cm="1">
        <f t="array" aca="1" ref="BC85" ca="1">SUMPRODUCT((LDC!$A$2:$A$2001)*(LDC!$B$2:$B$2001)*(LDC!$B$2:$B$2001&gt;=IF(ISERROR(MIN(1,BC31/BC5))=FALSE,MIN(1,BC31/BC5),2)))*Main!$B$10*(IF(BC5="",0,BC5))-
SUMPRODUCT((LDC!$A$2:$A$2001)*(LDC!$B$2:$B$2001&gt;=IF(ISERROR(MIN(1,BC31/BC5))=FALSE,MIN(1,BC31/BC5),2)))*Main!$B$10*MIN(BC31,BC5)</f>
        <v>0</v>
      </c>
      <c r="BD85" s="10" cm="1">
        <f t="array" aca="1" ref="BD85" ca="1">SUMPRODUCT((LDC!$A$2:$A$2001)*(LDC!$B$2:$B$2001)*(LDC!$B$2:$B$2001&gt;=IF(ISERROR(MIN(1,BD31/BD5))=FALSE,MIN(1,BD31/BD5),2)))*Main!$B$10*(IF(BD5="",0,BD5))-
SUMPRODUCT((LDC!$A$2:$A$2001)*(LDC!$B$2:$B$2001&gt;=IF(ISERROR(MIN(1,BD31/BD5))=FALSE,MIN(1,BD31/BD5),2)))*Main!$B$10*MIN(BD31,BD5)</f>
        <v>0</v>
      </c>
      <c r="BE85" s="10" cm="1">
        <f t="array" aca="1" ref="BE85" ca="1">SUMPRODUCT((LDC!$A$2:$A$2001)*(LDC!$B$2:$B$2001)*(LDC!$B$2:$B$2001&gt;=IF(ISERROR(MIN(1,BE31/BE5))=FALSE,MIN(1,BE31/BE5),2)))*Main!$B$10*(IF(BE5="",0,BE5))-
SUMPRODUCT((LDC!$A$2:$A$2001)*(LDC!$B$2:$B$2001&gt;=IF(ISERROR(MIN(1,BE31/BE5))=FALSE,MIN(1,BE31/BE5),2)))*Main!$B$10*MIN(BE31,BE5)</f>
        <v>0</v>
      </c>
      <c r="BF85" s="10" cm="1">
        <f t="array" aca="1" ref="BF85" ca="1">SUMPRODUCT((LDC!$A$2:$A$2001)*(LDC!$B$2:$B$2001)*(LDC!$B$2:$B$2001&gt;=IF(ISERROR(MIN(1,BF31/BF5))=FALSE,MIN(1,BF31/BF5),2)))*Main!$B$10*(IF(BF5="",0,BF5))-
SUMPRODUCT((LDC!$A$2:$A$2001)*(LDC!$B$2:$B$2001&gt;=IF(ISERROR(MIN(1,BF31/BF5))=FALSE,MIN(1,BF31/BF5),2)))*Main!$B$10*MIN(BF31,BF5)</f>
        <v>0</v>
      </c>
      <c r="BG85" s="10" cm="1">
        <f t="array" aca="1" ref="BG85" ca="1">SUMPRODUCT((LDC!$A$2:$A$2001)*(LDC!$B$2:$B$2001)*(LDC!$B$2:$B$2001&gt;=IF(ISERROR(MIN(1,BG31/BG5))=FALSE,MIN(1,BG31/BG5),2)))*Main!$B$10*(IF(BG5="",0,BG5))-
SUMPRODUCT((LDC!$A$2:$A$2001)*(LDC!$B$2:$B$2001&gt;=IF(ISERROR(MIN(1,BG31/BG5))=FALSE,MIN(1,BG31/BG5),2)))*Main!$B$10*MIN(BG31,BG5)</f>
        <v>0</v>
      </c>
      <c r="BH85" s="10" cm="1">
        <f t="array" aca="1" ref="BH85" ca="1">SUMPRODUCT((LDC!$A$2:$A$2001)*(LDC!$B$2:$B$2001)*(LDC!$B$2:$B$2001&gt;=IF(ISERROR(MIN(1,BH31/BH5))=FALSE,MIN(1,BH31/BH5),2)))*Main!$B$10*(IF(BH5="",0,BH5))-
SUMPRODUCT((LDC!$A$2:$A$2001)*(LDC!$B$2:$B$2001&gt;=IF(ISERROR(MIN(1,BH31/BH5))=FALSE,MIN(1,BH31/BH5),2)))*Main!$B$10*MIN(BH31,BH5)</f>
        <v>0</v>
      </c>
      <c r="BI85" s="10" cm="1">
        <f t="array" aca="1" ref="BI85" ca="1">SUMPRODUCT((LDC!$A$2:$A$2001)*(LDC!$B$2:$B$2001)*(LDC!$B$2:$B$2001&gt;=IF(ISERROR(MIN(1,BI31/BI5))=FALSE,MIN(1,BI31/BI5),2)))*Main!$B$10*(IF(BI5="",0,BI5))-
SUMPRODUCT((LDC!$A$2:$A$2001)*(LDC!$B$2:$B$2001&gt;=IF(ISERROR(MIN(1,BI31/BI5))=FALSE,MIN(1,BI31/BI5),2)))*Main!$B$10*MIN(BI31,BI5)</f>
        <v>0</v>
      </c>
      <c r="BJ85" s="10" cm="1">
        <f t="array" aca="1" ref="BJ85" ca="1">SUMPRODUCT((LDC!$A$2:$A$2001)*(LDC!$B$2:$B$2001)*(LDC!$B$2:$B$2001&gt;=IF(ISERROR(MIN(1,BJ31/BJ5))=FALSE,MIN(1,BJ31/BJ5),2)))*Main!$B$10*(IF(BJ5="",0,BJ5))-
SUMPRODUCT((LDC!$A$2:$A$2001)*(LDC!$B$2:$B$2001&gt;=IF(ISERROR(MIN(1,BJ31/BJ5))=FALSE,MIN(1,BJ31/BJ5),2)))*Main!$B$10*MIN(BJ31,BJ5)</f>
        <v>0</v>
      </c>
      <c r="BK85" s="10" cm="1">
        <f t="array" aca="1" ref="BK85" ca="1">SUMPRODUCT((LDC!$A$2:$A$2001)*(LDC!$B$2:$B$2001)*(LDC!$B$2:$B$2001&gt;=IF(ISERROR(MIN(1,BK31/BK5))=FALSE,MIN(1,BK31/BK5),2)))*Main!$B$10*(IF(BK5="",0,BK5))-
SUMPRODUCT((LDC!$A$2:$A$2001)*(LDC!$B$2:$B$2001&gt;=IF(ISERROR(MIN(1,BK31/BK5))=FALSE,MIN(1,BK31/BK5),2)))*Main!$B$10*MIN(BK31,BK5)</f>
        <v>0</v>
      </c>
      <c r="BL85" s="10" cm="1">
        <f t="array" aca="1" ref="BL85" ca="1">SUMPRODUCT((LDC!$A$2:$A$2001)*(LDC!$B$2:$B$2001)*(LDC!$B$2:$B$2001&gt;=IF(ISERROR(MIN(1,BL31/BL5))=FALSE,MIN(1,BL31/BL5),2)))*Main!$B$10*(IF(BL5="",0,BL5))-
SUMPRODUCT((LDC!$A$2:$A$2001)*(LDC!$B$2:$B$2001&gt;=IF(ISERROR(MIN(1,BL31/BL5))=FALSE,MIN(1,BL31/BL5),2)))*Main!$B$10*MIN(BL31,BL5)</f>
        <v>0</v>
      </c>
      <c r="BM85" s="10" cm="1">
        <f t="array" aca="1" ref="BM85" ca="1">SUMPRODUCT((LDC!$A$2:$A$2001)*(LDC!$B$2:$B$2001)*(LDC!$B$2:$B$2001&gt;=IF(ISERROR(MIN(1,BM31/BM5))=FALSE,MIN(1,BM31/BM5),2)))*Main!$B$10*(IF(BM5="",0,BM5))-
SUMPRODUCT((LDC!$A$2:$A$2001)*(LDC!$B$2:$B$2001&gt;=IF(ISERROR(MIN(1,BM31/BM5))=FALSE,MIN(1,BM31/BM5),2)))*Main!$B$10*MIN(BM31,BM5)</f>
        <v>0</v>
      </c>
      <c r="BN85" s="10" cm="1">
        <f t="array" aca="1" ref="BN85" ca="1">SUMPRODUCT((LDC!$A$2:$A$2001)*(LDC!$B$2:$B$2001)*(LDC!$B$2:$B$2001&gt;=IF(ISERROR(MIN(1,BN31/BN5))=FALSE,MIN(1,BN31/BN5),2)))*Main!$B$10*(IF(BN5="",0,BN5))-
SUMPRODUCT((LDC!$A$2:$A$2001)*(LDC!$B$2:$B$2001&gt;=IF(ISERROR(MIN(1,BN31/BN5))=FALSE,MIN(1,BN31/BN5),2)))*Main!$B$10*MIN(BN31,BN5)</f>
        <v>0</v>
      </c>
      <c r="BO85" s="10" cm="1">
        <f t="array" aca="1" ref="BO85" ca="1">SUMPRODUCT((LDC!$A$2:$A$2001)*(LDC!$B$2:$B$2001)*(LDC!$B$2:$B$2001&gt;=IF(ISERROR(MIN(1,BO31/BO5))=FALSE,MIN(1,BO31/BO5),2)))*Main!$B$10*(IF(BO5="",0,BO5))-
SUMPRODUCT((LDC!$A$2:$A$2001)*(LDC!$B$2:$B$2001&gt;=IF(ISERROR(MIN(1,BO31/BO5))=FALSE,MIN(1,BO31/BO5),2)))*Main!$B$10*MIN(BO31,BO5)</f>
        <v>0</v>
      </c>
      <c r="BP85" s="10" cm="1">
        <f t="array" aca="1" ref="BP85" ca="1">SUMPRODUCT((LDC!$A$2:$A$2001)*(LDC!$B$2:$B$2001)*(LDC!$B$2:$B$2001&gt;=IF(ISERROR(MIN(1,BP31/BP5))=FALSE,MIN(1,BP31/BP5),2)))*Main!$B$10*(IF(BP5="",0,BP5))-
SUMPRODUCT((LDC!$A$2:$A$2001)*(LDC!$B$2:$B$2001&gt;=IF(ISERROR(MIN(1,BP31/BP5))=FALSE,MIN(1,BP31/BP5),2)))*Main!$B$10*MIN(BP31,BP5)</f>
        <v>0</v>
      </c>
      <c r="BQ85" s="10" t="e" cm="1">
        <f t="array" aca="1" ref="BQ85" ca="1">SUMPRODUCT((LDC!$A$2:$A$2001)*(LDC!$B$2:$B$2001)*(LDC!$B$2:$B$2001&gt;=IF(ISERROR(MIN(1,BQ31/BQ5))=FALSE,MIN(1,BQ31/BQ5),2)))*Main!$B$10*(IF(BQ5="",0,BQ5))-
SUMPRODUCT((LDC!$A$2:$A$2001)*(LDC!$B$2:$B$2001&gt;=IF(ISERROR(MIN(1,BQ31/BQ5))=FALSE,MIN(1,BQ31/BQ5),2)))*Main!$B$10*MIN(BQ31,BQ5)</f>
        <v>#DIV/0!</v>
      </c>
    </row>
    <row r="86" spans="2:69" x14ac:dyDescent="0.2">
      <c r="B86" s="89">
        <v>2</v>
      </c>
      <c r="C86" s="89"/>
      <c r="D86" s="89"/>
      <c r="E86" s="10" cm="1">
        <f t="array" aca="1" ref="E86" ca="1">SUMPRODUCT((LDC!$A$2:$A$2001)*(LDC!$B$2:$B$2001)*(LDC!$B$2:$B$2001&gt;=IF(ISERROR(MIN(1,E32/E6))=FALSE,MIN(1,E32/E6),2)))*Main!$B$9*(IF(E6="",0,E6))-
SUMPRODUCT((LDC!$A$2:$A$2001)*(LDC!$B$2:$B$2001&gt;=IF(ISERROR(MIN(1,E32/E6))=FALSE,MIN(1,E32/E6),2)))*Main!$B$9*MIN(E32,E6)</f>
        <v>0</v>
      </c>
      <c r="F86" s="10" cm="1">
        <f t="array" aca="1" ref="F86" ca="1">SUMPRODUCT((LDC!$A$2:$A$2001)*(LDC!$B$2:$B$2001)*(LDC!$B$2:$B$2001&gt;=IF(ISERROR(MIN(1,F32/F6))=FALSE,MIN(1,F32/F6),2)))*Main!$B$9*(IF(F6="",0,F6))-
SUMPRODUCT((LDC!$A$2:$A$2001)*(LDC!$B$2:$B$2001&gt;=IF(ISERROR(MIN(1,F32/F6))=FALSE,MIN(1,F32/F6),2)))*Main!$B$9*MIN(F32,F6)</f>
        <v>0</v>
      </c>
      <c r="G86" s="10" cm="1">
        <f t="array" aca="1" ref="G86" ca="1">SUMPRODUCT((LDC!$A$2:$A$2001)*(LDC!$B$2:$B$2001)*(LDC!$B$2:$B$2001&gt;=IF(ISERROR(MIN(1,G32/G6))=FALSE,MIN(1,G32/G6),2)))*Main!$B$9*(IF(G6="",0,G6))-
SUMPRODUCT((LDC!$A$2:$A$2001)*(LDC!$B$2:$B$2001&gt;=IF(ISERROR(MIN(1,G32/G6))=FALSE,MIN(1,G32/G6),2)))*Main!$B$9*MIN(G32,G6)</f>
        <v>0</v>
      </c>
      <c r="H86" s="10" cm="1">
        <f t="array" aca="1" ref="H86" ca="1">SUMPRODUCT((LDC!$A$2:$A$2001)*(LDC!$B$2:$B$2001)*(LDC!$B$2:$B$2001&gt;=IF(ISERROR(MIN(1,H32/H6))=FALSE,MIN(1,H32/H6),2)))*Main!$B$9*(IF(H6="",0,H6))-
SUMPRODUCT((LDC!$A$2:$A$2001)*(LDC!$B$2:$B$2001&gt;=IF(ISERROR(MIN(1,H32/H6))=FALSE,MIN(1,H32/H6),2)))*Main!$B$9*MIN(H32,H6)</f>
        <v>0</v>
      </c>
      <c r="I86" s="10" cm="1">
        <f t="array" aca="1" ref="I86" ca="1">SUMPRODUCT((LDC!$A$2:$A$2001)*(LDC!$B$2:$B$2001)*(LDC!$B$2:$B$2001&gt;=IF(ISERROR(MIN(1,I32/I6))=FALSE,MIN(1,I32/I6),2)))*Main!$B$9*(IF(I6="",0,I6))-
SUMPRODUCT((LDC!$A$2:$A$2001)*(LDC!$B$2:$B$2001&gt;=IF(ISERROR(MIN(1,I32/I6))=FALSE,MIN(1,I32/I6),2)))*Main!$B$9*MIN(I32,I6)</f>
        <v>0</v>
      </c>
      <c r="J86" s="10" cm="1">
        <f t="array" aca="1" ref="J86" ca="1">SUMPRODUCT((LDC!$A$2:$A$2001)*(LDC!$B$2:$B$2001)*(LDC!$B$2:$B$2001&gt;=IF(ISERROR(MIN(1,J32/J6))=FALSE,MIN(1,J32/J6),2)))*Main!$B$9*(IF(J6="",0,J6))-
SUMPRODUCT((LDC!$A$2:$A$2001)*(LDC!$B$2:$B$2001&gt;=IF(ISERROR(MIN(1,J32/J6))=FALSE,MIN(1,J32/J6),2)))*Main!$B$9*MIN(J32,J6)</f>
        <v>0</v>
      </c>
      <c r="K86" s="10" cm="1">
        <f t="array" aca="1" ref="K86" ca="1">SUMPRODUCT((LDC!$A$2:$A$2001)*(LDC!$B$2:$B$2001)*(LDC!$B$2:$B$2001&gt;=IF(ISERROR(MIN(1,K32/K6))=FALSE,MIN(1,K32/K6),2)))*Main!$B$9*(IF(K6="",0,K6))-
SUMPRODUCT((LDC!$A$2:$A$2001)*(LDC!$B$2:$B$2001&gt;=IF(ISERROR(MIN(1,K32/K6))=FALSE,MIN(1,K32/K6),2)))*Main!$B$9*MIN(K32,K6)</f>
        <v>0</v>
      </c>
      <c r="L86" s="10" cm="1">
        <f t="array" aca="1" ref="L86" ca="1">SUMPRODUCT((LDC!$A$2:$A$2001)*(LDC!$B$2:$B$2001)*(LDC!$B$2:$B$2001&gt;=IF(ISERROR(MIN(1,L32/L6))=FALSE,MIN(1,L32/L6),2)))*Main!$B$9*(IF(L6="",0,L6))-
SUMPRODUCT((LDC!$A$2:$A$2001)*(LDC!$B$2:$B$2001&gt;=IF(ISERROR(MIN(1,L32/L6))=FALSE,MIN(1,L32/L6),2)))*Main!$B$9*MIN(L32,L6)</f>
        <v>0</v>
      </c>
      <c r="M86" s="10" cm="1">
        <f t="array" aca="1" ref="M86" ca="1">SUMPRODUCT((LDC!$A$2:$A$2001)*(LDC!$B$2:$B$2001)*(LDC!$B$2:$B$2001&gt;=IF(ISERROR(MIN(1,M32/M6))=FALSE,MIN(1,M32/M6),2)))*Main!$B$9*(IF(M6="",0,M6))-
SUMPRODUCT((LDC!$A$2:$A$2001)*(LDC!$B$2:$B$2001&gt;=IF(ISERROR(MIN(1,M32/M6))=FALSE,MIN(1,M32/M6),2)))*Main!$B$9*MIN(M32,M6)</f>
        <v>0</v>
      </c>
      <c r="N86" s="10" cm="1">
        <f t="array" aca="1" ref="N86" ca="1">SUMPRODUCT((LDC!$A$2:$A$2001)*(LDC!$B$2:$B$2001)*(LDC!$B$2:$B$2001&gt;=IF(ISERROR(MIN(1,N32/N6))=FALSE,MIN(1,N32/N6),2)))*Main!$B$9*(IF(N6="",0,N6))-
SUMPRODUCT((LDC!$A$2:$A$2001)*(LDC!$B$2:$B$2001&gt;=IF(ISERROR(MIN(1,N32/N6))=FALSE,MIN(1,N32/N6),2)))*Main!$B$9*MIN(N32,N6)</f>
        <v>0</v>
      </c>
      <c r="O86" s="10" cm="1">
        <f t="array" aca="1" ref="O86" ca="1">SUMPRODUCT((LDC!$A$2:$A$2001)*(LDC!$B$2:$B$2001)*(LDC!$B$2:$B$2001&gt;=IF(ISERROR(MIN(1,O32/O6))=FALSE,MIN(1,O32/O6),2)))*Main!$B$9*(IF(O6="",0,O6))-
SUMPRODUCT((LDC!$A$2:$A$2001)*(LDC!$B$2:$B$2001&gt;=IF(ISERROR(MIN(1,O32/O6))=FALSE,MIN(1,O32/O6),2)))*Main!$B$9*MIN(O32,O6)</f>
        <v>0</v>
      </c>
      <c r="P86" s="10" cm="1">
        <f t="array" aca="1" ref="P86" ca="1">SUMPRODUCT((LDC!$A$2:$A$2001)*(LDC!$B$2:$B$2001)*(LDC!$B$2:$B$2001&gt;=IF(ISERROR(MIN(1,P32/P6))=FALSE,MIN(1,P32/P6),2)))*Main!$B$9*(IF(P6="",0,P6))-
SUMPRODUCT((LDC!$A$2:$A$2001)*(LDC!$B$2:$B$2001&gt;=IF(ISERROR(MIN(1,P32/P6))=FALSE,MIN(1,P32/P6),2)))*Main!$B$9*MIN(P32,P6)</f>
        <v>0</v>
      </c>
      <c r="Q86" s="10" cm="1">
        <f t="array" aca="1" ref="Q86" ca="1">SUMPRODUCT((LDC!$A$2:$A$2001)*(LDC!$B$2:$B$2001)*(LDC!$B$2:$B$2001&gt;=IF(ISERROR(MIN(1,Q32/Q6))=FALSE,MIN(1,Q32/Q6),2)))*Main!$B$9*(IF(Q6="",0,Q6))-
SUMPRODUCT((LDC!$A$2:$A$2001)*(LDC!$B$2:$B$2001&gt;=IF(ISERROR(MIN(1,Q32/Q6))=FALSE,MIN(1,Q32/Q6),2)))*Main!$B$9*MIN(Q32,Q6)</f>
        <v>0</v>
      </c>
      <c r="R86" s="10" cm="1">
        <f t="array" aca="1" ref="R86" ca="1">SUMPRODUCT((LDC!$A$2:$A$2001)*(LDC!$B$2:$B$2001)*(LDC!$B$2:$B$2001&gt;=IF(ISERROR(MIN(1,R32/R6))=FALSE,MIN(1,R32/R6),2)))*Main!$B$9*(IF(R6="",0,R6))-
SUMPRODUCT((LDC!$A$2:$A$2001)*(LDC!$B$2:$B$2001&gt;=IF(ISERROR(MIN(1,R32/R6))=FALSE,MIN(1,R32/R6),2)))*Main!$B$9*MIN(R32,R6)</f>
        <v>0</v>
      </c>
      <c r="S86" s="10" cm="1">
        <f t="array" aca="1" ref="S86" ca="1">SUMPRODUCT((LDC!$A$2:$A$2001)*(LDC!$B$2:$B$2001)*(LDC!$B$2:$B$2001&gt;=IF(ISERROR(MIN(1,S32/S6))=FALSE,MIN(1,S32/S6),2)))*Main!$B$9*(IF(S6="",0,S6))-
SUMPRODUCT((LDC!$A$2:$A$2001)*(LDC!$B$2:$B$2001&gt;=IF(ISERROR(MIN(1,S32/S6))=FALSE,MIN(1,S32/S6),2)))*Main!$B$9*MIN(S32,S6)</f>
        <v>0</v>
      </c>
      <c r="T86" s="10" cm="1">
        <f t="array" aca="1" ref="T86" ca="1">SUMPRODUCT((LDC!$A$2:$A$2001)*(LDC!$B$2:$B$2001)*(LDC!$B$2:$B$2001&gt;=IF(ISERROR(MIN(1,T32/T6))=FALSE,MIN(1,T32/T6),2)))*Main!$B$9*(IF(T6="",0,T6))-
SUMPRODUCT((LDC!$A$2:$A$2001)*(LDC!$B$2:$B$2001&gt;=IF(ISERROR(MIN(1,T32/T6))=FALSE,MIN(1,T32/T6),2)))*Main!$B$9*MIN(T32,T6)</f>
        <v>0</v>
      </c>
      <c r="U86" s="10" cm="1">
        <f t="array" aca="1" ref="U86" ca="1">SUMPRODUCT((LDC!$A$2:$A$2001)*(LDC!$B$2:$B$2001)*(LDC!$B$2:$B$2001&gt;=IF(ISERROR(MIN(1,U32/U6))=FALSE,MIN(1,U32/U6),2)))*Main!$B$9*(IF(U6="",0,U6))-
SUMPRODUCT((LDC!$A$2:$A$2001)*(LDC!$B$2:$B$2001&gt;=IF(ISERROR(MIN(1,U32/U6))=FALSE,MIN(1,U32/U6),2)))*Main!$B$9*MIN(U32,U6)</f>
        <v>0</v>
      </c>
      <c r="V86" s="10" cm="1">
        <f t="array" aca="1" ref="V86" ca="1">SUMPRODUCT((LDC!$A$2:$A$2001)*(LDC!$B$2:$B$2001)*(LDC!$B$2:$B$2001&gt;=IF(ISERROR(MIN(1,V32/V6))=FALSE,MIN(1,V32/V6),2)))*Main!$B$9*(IF(V6="",0,V6))-
SUMPRODUCT((LDC!$A$2:$A$2001)*(LDC!$B$2:$B$2001&gt;=IF(ISERROR(MIN(1,V32/V6))=FALSE,MIN(1,V32/V6),2)))*Main!$B$9*MIN(V32,V6)</f>
        <v>0</v>
      </c>
      <c r="W86" s="10" cm="1">
        <f t="array" aca="1" ref="W86" ca="1">SUMPRODUCT((LDC!$A$2:$A$2001)*(LDC!$B$2:$B$2001)*(LDC!$B$2:$B$2001&gt;=IF(ISERROR(MIN(1,W32/W6))=FALSE,MIN(1,W32/W6),2)))*Main!$B$9*(IF(W6="",0,W6))-
SUMPRODUCT((LDC!$A$2:$A$2001)*(LDC!$B$2:$B$2001&gt;=IF(ISERROR(MIN(1,W32/W6))=FALSE,MIN(1,W32/W6),2)))*Main!$B$9*MIN(W32,W6)</f>
        <v>0</v>
      </c>
      <c r="X86" s="10" cm="1">
        <f t="array" aca="1" ref="X86" ca="1">SUMPRODUCT((LDC!$A$2:$A$2001)*(LDC!$B$2:$B$2001)*(LDC!$B$2:$B$2001&gt;=IF(ISERROR(MIN(1,X32/X6))=FALSE,MIN(1,X32/X6),2)))*Main!$B$9*(IF(X6="",0,X6))-
SUMPRODUCT((LDC!$A$2:$A$2001)*(LDC!$B$2:$B$2001&gt;=IF(ISERROR(MIN(1,X32/X6))=FALSE,MIN(1,X32/X6),2)))*Main!$B$9*MIN(X32,X6)</f>
        <v>0</v>
      </c>
      <c r="Y86" s="10" cm="1">
        <f t="array" aca="1" ref="Y86" ca="1">SUMPRODUCT((LDC!$A$2:$A$2001)*(LDC!$B$2:$B$2001)*(LDC!$B$2:$B$2001&gt;=IF(ISERROR(MIN(1,Y32/Y6))=FALSE,MIN(1,Y32/Y6),2)))*Main!$B$9*(IF(Y6="",0,Y6))-
SUMPRODUCT((LDC!$A$2:$A$2001)*(LDC!$B$2:$B$2001&gt;=IF(ISERROR(MIN(1,Y32/Y6))=FALSE,MIN(1,Y32/Y6),2)))*Main!$B$9*MIN(Y32,Y6)</f>
        <v>0</v>
      </c>
      <c r="Z86" s="10" cm="1">
        <f t="array" aca="1" ref="Z86" ca="1">SUMPRODUCT((LDC!$A$2:$A$2001)*(LDC!$B$2:$B$2001)*(LDC!$B$2:$B$2001&gt;=IF(ISERROR(MIN(1,Z32/Z6))=FALSE,MIN(1,Z32/Z6),2)))*Main!$B$9*(IF(Z6="",0,Z6))-
SUMPRODUCT((LDC!$A$2:$A$2001)*(LDC!$B$2:$B$2001&gt;=IF(ISERROR(MIN(1,Z32/Z6))=FALSE,MIN(1,Z32/Z6),2)))*Main!$B$9*MIN(Z32,Z6)</f>
        <v>0</v>
      </c>
      <c r="AA86" s="10" cm="1">
        <f t="array" aca="1" ref="AA86" ca="1">SUMPRODUCT((LDC!$A$2:$A$2001)*(LDC!$B$2:$B$2001)*(LDC!$B$2:$B$2001&gt;=IF(ISERROR(MIN(1,AA32/AA6))=FALSE,MIN(1,AA32/AA6),2)))*Main!$B$9*(IF(AA6="",0,AA6))-
SUMPRODUCT((LDC!$A$2:$A$2001)*(LDC!$B$2:$B$2001&gt;=IF(ISERROR(MIN(1,AA32/AA6))=FALSE,MIN(1,AA32/AA6),2)))*Main!$B$9*MIN(AA32,AA6)</f>
        <v>0</v>
      </c>
      <c r="AB86" s="10" cm="1">
        <f t="array" aca="1" ref="AB86" ca="1">SUMPRODUCT((LDC!$A$2:$A$2001)*(LDC!$B$2:$B$2001)*(LDC!$B$2:$B$2001&gt;=IF(ISERROR(MIN(1,AB32/AB6))=FALSE,MIN(1,AB32/AB6),2)))*Main!$B$9*(IF(AB6="",0,AB6))-
SUMPRODUCT((LDC!$A$2:$A$2001)*(LDC!$B$2:$B$2001&gt;=IF(ISERROR(MIN(1,AB32/AB6))=FALSE,MIN(1,AB32/AB6),2)))*Main!$B$9*MIN(AB32,AB6)</f>
        <v>0</v>
      </c>
      <c r="AC86" s="10" cm="1">
        <f t="array" aca="1" ref="AC86" ca="1">SUMPRODUCT((LDC!$A$2:$A$2001)*(LDC!$B$2:$B$2001)*(LDC!$B$2:$B$2001&gt;=IF(ISERROR(MIN(1,AC32/AC6))=FALSE,MIN(1,AC32/AC6),2)))*Main!$B$9*(IF(AC6="",0,AC6))-
SUMPRODUCT((LDC!$A$2:$A$2001)*(LDC!$B$2:$B$2001&gt;=IF(ISERROR(MIN(1,AC32/AC6))=FALSE,MIN(1,AC32/AC6),2)))*Main!$B$9*MIN(AC32,AC6)</f>
        <v>0</v>
      </c>
      <c r="AD86" s="10" cm="1">
        <f t="array" aca="1" ref="AD86" ca="1">SUMPRODUCT((LDC!$A$2:$A$2001)*(LDC!$B$2:$B$2001)*(LDC!$B$2:$B$2001&gt;=IF(ISERROR(MIN(1,AD32/AD6))=FALSE,MIN(1,AD32/AD6),2)))*Main!$B$9*(IF(AD6="",0,AD6))-
SUMPRODUCT((LDC!$A$2:$A$2001)*(LDC!$B$2:$B$2001&gt;=IF(ISERROR(MIN(1,AD32/AD6))=FALSE,MIN(1,AD32/AD6),2)))*Main!$B$9*MIN(AD32,AD6)</f>
        <v>0</v>
      </c>
      <c r="AE86" s="10" cm="1">
        <f t="array" aca="1" ref="AE86" ca="1">SUMPRODUCT((LDC!$A$2:$A$2001)*(LDC!$B$2:$B$2001)*(LDC!$B$2:$B$2001&gt;=IF(ISERROR(MIN(1,AE32/AE6))=FALSE,MIN(1,AE32/AE6),2)))*Main!$B$9*(IF(AE6="",0,AE6))-
SUMPRODUCT((LDC!$A$2:$A$2001)*(LDC!$B$2:$B$2001&gt;=IF(ISERROR(MIN(1,AE32/AE6))=FALSE,MIN(1,AE32/AE6),2)))*Main!$B$9*MIN(AE32,AE6)</f>
        <v>0</v>
      </c>
      <c r="AF86" s="10" cm="1">
        <f t="array" aca="1" ref="AF86" ca="1">SUMPRODUCT((LDC!$A$2:$A$2001)*(LDC!$B$2:$B$2001)*(LDC!$B$2:$B$2001&gt;=IF(ISERROR(MIN(1,AF32/AF6))=FALSE,MIN(1,AF32/AF6),2)))*Main!$B$9*(IF(AF6="",0,AF6))-
SUMPRODUCT((LDC!$A$2:$A$2001)*(LDC!$B$2:$B$2001&gt;=IF(ISERROR(MIN(1,AF32/AF6))=FALSE,MIN(1,AF32/AF6),2)))*Main!$B$9*MIN(AF32,AF6)</f>
        <v>0</v>
      </c>
      <c r="AG86" s="10" cm="1">
        <f t="array" aca="1" ref="AG86" ca="1">SUMPRODUCT((LDC!$A$2:$A$2001)*(LDC!$B$2:$B$2001)*(LDC!$B$2:$B$2001&gt;=IF(ISERROR(MIN(1,AG32/AG6))=FALSE,MIN(1,AG32/AG6),2)))*Main!$B$9*(IF(AG6="",0,AG6))-
SUMPRODUCT((LDC!$A$2:$A$2001)*(LDC!$B$2:$B$2001&gt;=IF(ISERROR(MIN(1,AG32/AG6))=FALSE,MIN(1,AG32/AG6),2)))*Main!$B$9*MIN(AG32,AG6)</f>
        <v>0</v>
      </c>
      <c r="AH86" s="10" cm="1">
        <f t="array" aca="1" ref="AH86" ca="1">SUMPRODUCT((LDC!$A$2:$A$2001)*(LDC!$B$2:$B$2001)*(LDC!$B$2:$B$2001&gt;=IF(ISERROR(MIN(1,AH32/AH6))=FALSE,MIN(1,AH32/AH6),2)))*Main!$B$9*(IF(AH6="",0,AH6))-
SUMPRODUCT((LDC!$A$2:$A$2001)*(LDC!$B$2:$B$2001&gt;=IF(ISERROR(MIN(1,AH32/AH6))=FALSE,MIN(1,AH32/AH6),2)))*Main!$B$9*MIN(AH32,AH6)</f>
        <v>0</v>
      </c>
      <c r="AI86" s="10" cm="1">
        <f t="array" aca="1" ref="AI86" ca="1">SUMPRODUCT((LDC!$A$2:$A$2001)*(LDC!$B$2:$B$2001)*(LDC!$B$2:$B$2001&gt;=IF(ISERROR(MIN(1,AI32/AI6))=FALSE,MIN(1,AI32/AI6),2)))*Main!$B$9*(IF(AI6="",0,AI6))-
SUMPRODUCT((LDC!$A$2:$A$2001)*(LDC!$B$2:$B$2001&gt;=IF(ISERROR(MIN(1,AI32/AI6))=FALSE,MIN(1,AI32/AI6),2)))*Main!$B$9*MIN(AI32,AI6)</f>
        <v>0</v>
      </c>
      <c r="AJ86" s="10" t="e" cm="1">
        <f t="array" aca="1" ref="AJ86" ca="1">SUMPRODUCT((LDC!$A$2:$A$2001)*(LDC!$B$2:$B$2001)*(LDC!$B$2:$B$2001&gt;=IF(ISERROR(MIN(1,AJ32/AJ6))=FALSE,MIN(1,AJ32/AJ6),2)))*Main!$B$9*(IF(AJ6="",0,AJ6))-
SUMPRODUCT((LDC!$A$2:$A$2001)*(LDC!$B$2:$B$2001&gt;=IF(ISERROR(MIN(1,AJ32/AJ6))=FALSE,MIN(1,AJ32/AJ6),2)))*Main!$B$9*MIN(AJ32,AJ6)</f>
        <v>#DIV/0!</v>
      </c>
      <c r="AL86" s="10" cm="1">
        <f t="array" aca="1" ref="AL86" ca="1">SUMPRODUCT((LDC!$A$2:$A$2001)*(LDC!$B$2:$B$2001)*(LDC!$B$2:$B$2001&gt;=IF(ISERROR(MIN(1,AL32/AL6))=FALSE,MIN(1,AL32/AL6),2)))*Main!$B$10*(IF(AL6="",0,AL6))-
SUMPRODUCT((LDC!$A$2:$A$2001)*(LDC!$B$2:$B$2001&gt;=IF(ISERROR(MIN(1,AL32/AL6))=FALSE,MIN(1,AL32/AL6),2)))*Main!$B$10*MIN(AL32,AL6)</f>
        <v>0</v>
      </c>
      <c r="AM86" s="10" cm="1">
        <f t="array" aca="1" ref="AM86" ca="1">SUMPRODUCT((LDC!$A$2:$A$2001)*(LDC!$B$2:$B$2001)*(LDC!$B$2:$B$2001&gt;=IF(ISERROR(MIN(1,AM32/AM6))=FALSE,MIN(1,AM32/AM6),2)))*Main!$B$10*(IF(AM6="",0,AM6))-
SUMPRODUCT((LDC!$A$2:$A$2001)*(LDC!$B$2:$B$2001&gt;=IF(ISERROR(MIN(1,AM32/AM6))=FALSE,MIN(1,AM32/AM6),2)))*Main!$B$10*MIN(AM32,AM6)</f>
        <v>0</v>
      </c>
      <c r="AN86" s="10" cm="1">
        <f t="array" aca="1" ref="AN86" ca="1">SUMPRODUCT((LDC!$A$2:$A$2001)*(LDC!$B$2:$B$2001)*(LDC!$B$2:$B$2001&gt;=IF(ISERROR(MIN(1,AN32/AN6))=FALSE,MIN(1,AN32/AN6),2)))*Main!$B$10*(IF(AN6="",0,AN6))-
SUMPRODUCT((LDC!$A$2:$A$2001)*(LDC!$B$2:$B$2001&gt;=IF(ISERROR(MIN(1,AN32/AN6))=FALSE,MIN(1,AN32/AN6),2)))*Main!$B$10*MIN(AN32,AN6)</f>
        <v>0</v>
      </c>
      <c r="AO86" s="10" cm="1">
        <f t="array" aca="1" ref="AO86" ca="1">SUMPRODUCT((LDC!$A$2:$A$2001)*(LDC!$B$2:$B$2001)*(LDC!$B$2:$B$2001&gt;=IF(ISERROR(MIN(1,AO32/AO6))=FALSE,MIN(1,AO32/AO6),2)))*Main!$B$10*(IF(AO6="",0,AO6))-
SUMPRODUCT((LDC!$A$2:$A$2001)*(LDC!$B$2:$B$2001&gt;=IF(ISERROR(MIN(1,AO32/AO6))=FALSE,MIN(1,AO32/AO6),2)))*Main!$B$10*MIN(AO32,AO6)</f>
        <v>0</v>
      </c>
      <c r="AP86" s="10" cm="1">
        <f t="array" aca="1" ref="AP86" ca="1">SUMPRODUCT((LDC!$A$2:$A$2001)*(LDC!$B$2:$B$2001)*(LDC!$B$2:$B$2001&gt;=IF(ISERROR(MIN(1,AP32/AP6))=FALSE,MIN(1,AP32/AP6),2)))*Main!$B$10*(IF(AP6="",0,AP6))-
SUMPRODUCT((LDC!$A$2:$A$2001)*(LDC!$B$2:$B$2001&gt;=IF(ISERROR(MIN(1,AP32/AP6))=FALSE,MIN(1,AP32/AP6),2)))*Main!$B$10*MIN(AP32,AP6)</f>
        <v>0</v>
      </c>
      <c r="AQ86" s="10" cm="1">
        <f t="array" aca="1" ref="AQ86" ca="1">SUMPRODUCT((LDC!$A$2:$A$2001)*(LDC!$B$2:$B$2001)*(LDC!$B$2:$B$2001&gt;=IF(ISERROR(MIN(1,AQ32/AQ6))=FALSE,MIN(1,AQ32/AQ6),2)))*Main!$B$10*(IF(AQ6="",0,AQ6))-
SUMPRODUCT((LDC!$A$2:$A$2001)*(LDC!$B$2:$B$2001&gt;=IF(ISERROR(MIN(1,AQ32/AQ6))=FALSE,MIN(1,AQ32/AQ6),2)))*Main!$B$10*MIN(AQ32,AQ6)</f>
        <v>0</v>
      </c>
      <c r="AR86" s="10" cm="1">
        <f t="array" aca="1" ref="AR86" ca="1">SUMPRODUCT((LDC!$A$2:$A$2001)*(LDC!$B$2:$B$2001)*(LDC!$B$2:$B$2001&gt;=IF(ISERROR(MIN(1,AR32/AR6))=FALSE,MIN(1,AR32/AR6),2)))*Main!$B$10*(IF(AR6="",0,AR6))-
SUMPRODUCT((LDC!$A$2:$A$2001)*(LDC!$B$2:$B$2001&gt;=IF(ISERROR(MIN(1,AR32/AR6))=FALSE,MIN(1,AR32/AR6),2)))*Main!$B$10*MIN(AR32,AR6)</f>
        <v>0</v>
      </c>
      <c r="AS86" s="10" cm="1">
        <f t="array" aca="1" ref="AS86" ca="1">SUMPRODUCT((LDC!$A$2:$A$2001)*(LDC!$B$2:$B$2001)*(LDC!$B$2:$B$2001&gt;=IF(ISERROR(MIN(1,AS32/AS6))=FALSE,MIN(1,AS32/AS6),2)))*Main!$B$10*(IF(AS6="",0,AS6))-
SUMPRODUCT((LDC!$A$2:$A$2001)*(LDC!$B$2:$B$2001&gt;=IF(ISERROR(MIN(1,AS32/AS6))=FALSE,MIN(1,AS32/AS6),2)))*Main!$B$10*MIN(AS32,AS6)</f>
        <v>0</v>
      </c>
      <c r="AT86" s="10" cm="1">
        <f t="array" aca="1" ref="AT86" ca="1">SUMPRODUCT((LDC!$A$2:$A$2001)*(LDC!$B$2:$B$2001)*(LDC!$B$2:$B$2001&gt;=IF(ISERROR(MIN(1,AT32/AT6))=FALSE,MIN(1,AT32/AT6),2)))*Main!$B$10*(IF(AT6="",0,AT6))-
SUMPRODUCT((LDC!$A$2:$A$2001)*(LDC!$B$2:$B$2001&gt;=IF(ISERROR(MIN(1,AT32/AT6))=FALSE,MIN(1,AT32/AT6),2)))*Main!$B$10*MIN(AT32,AT6)</f>
        <v>0</v>
      </c>
      <c r="AU86" s="10" cm="1">
        <f t="array" aca="1" ref="AU86" ca="1">SUMPRODUCT((LDC!$A$2:$A$2001)*(LDC!$B$2:$B$2001)*(LDC!$B$2:$B$2001&gt;=IF(ISERROR(MIN(1,AU32/AU6))=FALSE,MIN(1,AU32/AU6),2)))*Main!$B$10*(IF(AU6="",0,AU6))-
SUMPRODUCT((LDC!$A$2:$A$2001)*(LDC!$B$2:$B$2001&gt;=IF(ISERROR(MIN(1,AU32/AU6))=FALSE,MIN(1,AU32/AU6),2)))*Main!$B$10*MIN(AU32,AU6)</f>
        <v>0</v>
      </c>
      <c r="AV86" s="10" cm="1">
        <f t="array" aca="1" ref="AV86" ca="1">SUMPRODUCT((LDC!$A$2:$A$2001)*(LDC!$B$2:$B$2001)*(LDC!$B$2:$B$2001&gt;=IF(ISERROR(MIN(1,AV32/AV6))=FALSE,MIN(1,AV32/AV6),2)))*Main!$B$10*(IF(AV6="",0,AV6))-
SUMPRODUCT((LDC!$A$2:$A$2001)*(LDC!$B$2:$B$2001&gt;=IF(ISERROR(MIN(1,AV32/AV6))=FALSE,MIN(1,AV32/AV6),2)))*Main!$B$10*MIN(AV32,AV6)</f>
        <v>0</v>
      </c>
      <c r="AW86" s="10" cm="1">
        <f t="array" aca="1" ref="AW86" ca="1">SUMPRODUCT((LDC!$A$2:$A$2001)*(LDC!$B$2:$B$2001)*(LDC!$B$2:$B$2001&gt;=IF(ISERROR(MIN(1,AW32/AW6))=FALSE,MIN(1,AW32/AW6),2)))*Main!$B$10*(IF(AW6="",0,AW6))-
SUMPRODUCT((LDC!$A$2:$A$2001)*(LDC!$B$2:$B$2001&gt;=IF(ISERROR(MIN(1,AW32/AW6))=FALSE,MIN(1,AW32/AW6),2)))*Main!$B$10*MIN(AW32,AW6)</f>
        <v>0</v>
      </c>
      <c r="AX86" s="10" cm="1">
        <f t="array" aca="1" ref="AX86" ca="1">SUMPRODUCT((LDC!$A$2:$A$2001)*(LDC!$B$2:$B$2001)*(LDC!$B$2:$B$2001&gt;=IF(ISERROR(MIN(1,AX32/AX6))=FALSE,MIN(1,AX32/AX6),2)))*Main!$B$10*(IF(AX6="",0,AX6))-
SUMPRODUCT((LDC!$A$2:$A$2001)*(LDC!$B$2:$B$2001&gt;=IF(ISERROR(MIN(1,AX32/AX6))=FALSE,MIN(1,AX32/AX6),2)))*Main!$B$10*MIN(AX32,AX6)</f>
        <v>0</v>
      </c>
      <c r="AY86" s="10" cm="1">
        <f t="array" aca="1" ref="AY86" ca="1">SUMPRODUCT((LDC!$A$2:$A$2001)*(LDC!$B$2:$B$2001)*(LDC!$B$2:$B$2001&gt;=IF(ISERROR(MIN(1,AY32/AY6))=FALSE,MIN(1,AY32/AY6),2)))*Main!$B$10*(IF(AY6="",0,AY6))-
SUMPRODUCT((LDC!$A$2:$A$2001)*(LDC!$B$2:$B$2001&gt;=IF(ISERROR(MIN(1,AY32/AY6))=FALSE,MIN(1,AY32/AY6),2)))*Main!$B$10*MIN(AY32,AY6)</f>
        <v>0</v>
      </c>
      <c r="AZ86" s="10" cm="1">
        <f t="array" aca="1" ref="AZ86" ca="1">SUMPRODUCT((LDC!$A$2:$A$2001)*(LDC!$B$2:$B$2001)*(LDC!$B$2:$B$2001&gt;=IF(ISERROR(MIN(1,AZ32/AZ6))=FALSE,MIN(1,AZ32/AZ6),2)))*Main!$B$10*(IF(AZ6="",0,AZ6))-
SUMPRODUCT((LDC!$A$2:$A$2001)*(LDC!$B$2:$B$2001&gt;=IF(ISERROR(MIN(1,AZ32/AZ6))=FALSE,MIN(1,AZ32/AZ6),2)))*Main!$B$10*MIN(AZ32,AZ6)</f>
        <v>0</v>
      </c>
      <c r="BA86" s="10" cm="1">
        <f t="array" aca="1" ref="BA86" ca="1">SUMPRODUCT((LDC!$A$2:$A$2001)*(LDC!$B$2:$B$2001)*(LDC!$B$2:$B$2001&gt;=IF(ISERROR(MIN(1,BA32/BA6))=FALSE,MIN(1,BA32/BA6),2)))*Main!$B$10*(IF(BA6="",0,BA6))-
SUMPRODUCT((LDC!$A$2:$A$2001)*(LDC!$B$2:$B$2001&gt;=IF(ISERROR(MIN(1,BA32/BA6))=FALSE,MIN(1,BA32/BA6),2)))*Main!$B$10*MIN(BA32,BA6)</f>
        <v>0</v>
      </c>
      <c r="BB86" s="10" cm="1">
        <f t="array" aca="1" ref="BB86" ca="1">SUMPRODUCT((LDC!$A$2:$A$2001)*(LDC!$B$2:$B$2001)*(LDC!$B$2:$B$2001&gt;=IF(ISERROR(MIN(1,BB32/BB6))=FALSE,MIN(1,BB32/BB6),2)))*Main!$B$10*(IF(BB6="",0,BB6))-
SUMPRODUCT((LDC!$A$2:$A$2001)*(LDC!$B$2:$B$2001&gt;=IF(ISERROR(MIN(1,BB32/BB6))=FALSE,MIN(1,BB32/BB6),2)))*Main!$B$10*MIN(BB32,BB6)</f>
        <v>0</v>
      </c>
      <c r="BC86" s="10" cm="1">
        <f t="array" aca="1" ref="BC86" ca="1">SUMPRODUCT((LDC!$A$2:$A$2001)*(LDC!$B$2:$B$2001)*(LDC!$B$2:$B$2001&gt;=IF(ISERROR(MIN(1,BC32/BC6))=FALSE,MIN(1,BC32/BC6),2)))*Main!$B$10*(IF(BC6="",0,BC6))-
SUMPRODUCT((LDC!$A$2:$A$2001)*(LDC!$B$2:$B$2001&gt;=IF(ISERROR(MIN(1,BC32/BC6))=FALSE,MIN(1,BC32/BC6),2)))*Main!$B$10*MIN(BC32,BC6)</f>
        <v>0</v>
      </c>
      <c r="BD86" s="10" cm="1">
        <f t="array" aca="1" ref="BD86" ca="1">SUMPRODUCT((LDC!$A$2:$A$2001)*(LDC!$B$2:$B$2001)*(LDC!$B$2:$B$2001&gt;=IF(ISERROR(MIN(1,BD32/BD6))=FALSE,MIN(1,BD32/BD6),2)))*Main!$B$10*(IF(BD6="",0,BD6))-
SUMPRODUCT((LDC!$A$2:$A$2001)*(LDC!$B$2:$B$2001&gt;=IF(ISERROR(MIN(1,BD32/BD6))=FALSE,MIN(1,BD32/BD6),2)))*Main!$B$10*MIN(BD32,BD6)</f>
        <v>0</v>
      </c>
      <c r="BE86" s="10" cm="1">
        <f t="array" aca="1" ref="BE86" ca="1">SUMPRODUCT((LDC!$A$2:$A$2001)*(LDC!$B$2:$B$2001)*(LDC!$B$2:$B$2001&gt;=IF(ISERROR(MIN(1,BE32/BE6))=FALSE,MIN(1,BE32/BE6),2)))*Main!$B$10*(IF(BE6="",0,BE6))-
SUMPRODUCT((LDC!$A$2:$A$2001)*(LDC!$B$2:$B$2001&gt;=IF(ISERROR(MIN(1,BE32/BE6))=FALSE,MIN(1,BE32/BE6),2)))*Main!$B$10*MIN(BE32,BE6)</f>
        <v>0</v>
      </c>
      <c r="BF86" s="10" cm="1">
        <f t="array" aca="1" ref="BF86" ca="1">SUMPRODUCT((LDC!$A$2:$A$2001)*(LDC!$B$2:$B$2001)*(LDC!$B$2:$B$2001&gt;=IF(ISERROR(MIN(1,BF32/BF6))=FALSE,MIN(1,BF32/BF6),2)))*Main!$B$10*(IF(BF6="",0,BF6))-
SUMPRODUCT((LDC!$A$2:$A$2001)*(LDC!$B$2:$B$2001&gt;=IF(ISERROR(MIN(1,BF32/BF6))=FALSE,MIN(1,BF32/BF6),2)))*Main!$B$10*MIN(BF32,BF6)</f>
        <v>0</v>
      </c>
      <c r="BG86" s="10" cm="1">
        <f t="array" aca="1" ref="BG86" ca="1">SUMPRODUCT((LDC!$A$2:$A$2001)*(LDC!$B$2:$B$2001)*(LDC!$B$2:$B$2001&gt;=IF(ISERROR(MIN(1,BG32/BG6))=FALSE,MIN(1,BG32/BG6),2)))*Main!$B$10*(IF(BG6="",0,BG6))-
SUMPRODUCT((LDC!$A$2:$A$2001)*(LDC!$B$2:$B$2001&gt;=IF(ISERROR(MIN(1,BG32/BG6))=FALSE,MIN(1,BG32/BG6),2)))*Main!$B$10*MIN(BG32,BG6)</f>
        <v>0</v>
      </c>
      <c r="BH86" s="10" cm="1">
        <f t="array" aca="1" ref="BH86" ca="1">SUMPRODUCT((LDC!$A$2:$A$2001)*(LDC!$B$2:$B$2001)*(LDC!$B$2:$B$2001&gt;=IF(ISERROR(MIN(1,BH32/BH6))=FALSE,MIN(1,BH32/BH6),2)))*Main!$B$10*(IF(BH6="",0,BH6))-
SUMPRODUCT((LDC!$A$2:$A$2001)*(LDC!$B$2:$B$2001&gt;=IF(ISERROR(MIN(1,BH32/BH6))=FALSE,MIN(1,BH32/BH6),2)))*Main!$B$10*MIN(BH32,BH6)</f>
        <v>0</v>
      </c>
      <c r="BI86" s="10" cm="1">
        <f t="array" aca="1" ref="BI86" ca="1">SUMPRODUCT((LDC!$A$2:$A$2001)*(LDC!$B$2:$B$2001)*(LDC!$B$2:$B$2001&gt;=IF(ISERROR(MIN(1,BI32/BI6))=FALSE,MIN(1,BI32/BI6),2)))*Main!$B$10*(IF(BI6="",0,BI6))-
SUMPRODUCT((LDC!$A$2:$A$2001)*(LDC!$B$2:$B$2001&gt;=IF(ISERROR(MIN(1,BI32/BI6))=FALSE,MIN(1,BI32/BI6),2)))*Main!$B$10*MIN(BI32,BI6)</f>
        <v>0</v>
      </c>
      <c r="BJ86" s="10" cm="1">
        <f t="array" aca="1" ref="BJ86" ca="1">SUMPRODUCT((LDC!$A$2:$A$2001)*(LDC!$B$2:$B$2001)*(LDC!$B$2:$B$2001&gt;=IF(ISERROR(MIN(1,BJ32/BJ6))=FALSE,MIN(1,BJ32/BJ6),2)))*Main!$B$10*(IF(BJ6="",0,BJ6))-
SUMPRODUCT((LDC!$A$2:$A$2001)*(LDC!$B$2:$B$2001&gt;=IF(ISERROR(MIN(1,BJ32/BJ6))=FALSE,MIN(1,BJ32/BJ6),2)))*Main!$B$10*MIN(BJ32,BJ6)</f>
        <v>0</v>
      </c>
      <c r="BK86" s="10" cm="1">
        <f t="array" aca="1" ref="BK86" ca="1">SUMPRODUCT((LDC!$A$2:$A$2001)*(LDC!$B$2:$B$2001)*(LDC!$B$2:$B$2001&gt;=IF(ISERROR(MIN(1,BK32/BK6))=FALSE,MIN(1,BK32/BK6),2)))*Main!$B$10*(IF(BK6="",0,BK6))-
SUMPRODUCT((LDC!$A$2:$A$2001)*(LDC!$B$2:$B$2001&gt;=IF(ISERROR(MIN(1,BK32/BK6))=FALSE,MIN(1,BK32/BK6),2)))*Main!$B$10*MIN(BK32,BK6)</f>
        <v>0</v>
      </c>
      <c r="BL86" s="10" cm="1">
        <f t="array" aca="1" ref="BL86" ca="1">SUMPRODUCT((LDC!$A$2:$A$2001)*(LDC!$B$2:$B$2001)*(LDC!$B$2:$B$2001&gt;=IF(ISERROR(MIN(1,BL32/BL6))=FALSE,MIN(1,BL32/BL6),2)))*Main!$B$10*(IF(BL6="",0,BL6))-
SUMPRODUCT((LDC!$A$2:$A$2001)*(LDC!$B$2:$B$2001&gt;=IF(ISERROR(MIN(1,BL32/BL6))=FALSE,MIN(1,BL32/BL6),2)))*Main!$B$10*MIN(BL32,BL6)</f>
        <v>0</v>
      </c>
      <c r="BM86" s="10" cm="1">
        <f t="array" aca="1" ref="BM86" ca="1">SUMPRODUCT((LDC!$A$2:$A$2001)*(LDC!$B$2:$B$2001)*(LDC!$B$2:$B$2001&gt;=IF(ISERROR(MIN(1,BM32/BM6))=FALSE,MIN(1,BM32/BM6),2)))*Main!$B$10*(IF(BM6="",0,BM6))-
SUMPRODUCT((LDC!$A$2:$A$2001)*(LDC!$B$2:$B$2001&gt;=IF(ISERROR(MIN(1,BM32/BM6))=FALSE,MIN(1,BM32/BM6),2)))*Main!$B$10*MIN(BM32,BM6)</f>
        <v>0</v>
      </c>
      <c r="BN86" s="10" cm="1">
        <f t="array" aca="1" ref="BN86" ca="1">SUMPRODUCT((LDC!$A$2:$A$2001)*(LDC!$B$2:$B$2001)*(LDC!$B$2:$B$2001&gt;=IF(ISERROR(MIN(1,BN32/BN6))=FALSE,MIN(1,BN32/BN6),2)))*Main!$B$10*(IF(BN6="",0,BN6))-
SUMPRODUCT((LDC!$A$2:$A$2001)*(LDC!$B$2:$B$2001&gt;=IF(ISERROR(MIN(1,BN32/BN6))=FALSE,MIN(1,BN32/BN6),2)))*Main!$B$10*MIN(BN32,BN6)</f>
        <v>0</v>
      </c>
      <c r="BO86" s="10" cm="1">
        <f t="array" aca="1" ref="BO86" ca="1">SUMPRODUCT((LDC!$A$2:$A$2001)*(LDC!$B$2:$B$2001)*(LDC!$B$2:$B$2001&gt;=IF(ISERROR(MIN(1,BO32/BO6))=FALSE,MIN(1,BO32/BO6),2)))*Main!$B$10*(IF(BO6="",0,BO6))-
SUMPRODUCT((LDC!$A$2:$A$2001)*(LDC!$B$2:$B$2001&gt;=IF(ISERROR(MIN(1,BO32/BO6))=FALSE,MIN(1,BO32/BO6),2)))*Main!$B$10*MIN(BO32,BO6)</f>
        <v>0</v>
      </c>
      <c r="BP86" s="10" cm="1">
        <f t="array" aca="1" ref="BP86" ca="1">SUMPRODUCT((LDC!$A$2:$A$2001)*(LDC!$B$2:$B$2001)*(LDC!$B$2:$B$2001&gt;=IF(ISERROR(MIN(1,BP32/BP6))=FALSE,MIN(1,BP32/BP6),2)))*Main!$B$10*(IF(BP6="",0,BP6))-
SUMPRODUCT((LDC!$A$2:$A$2001)*(LDC!$B$2:$B$2001&gt;=IF(ISERROR(MIN(1,BP32/BP6))=FALSE,MIN(1,BP32/BP6),2)))*Main!$B$10*MIN(BP32,BP6)</f>
        <v>0</v>
      </c>
      <c r="BQ86" s="10" t="e" cm="1">
        <f t="array" aca="1" ref="BQ86" ca="1">SUMPRODUCT((LDC!$A$2:$A$2001)*(LDC!$B$2:$B$2001)*(LDC!$B$2:$B$2001&gt;=IF(ISERROR(MIN(1,BQ32/BQ6))=FALSE,MIN(1,BQ32/BQ6),2)))*Main!$B$10*(IF(BQ6="",0,BQ6))-
SUMPRODUCT((LDC!$A$2:$A$2001)*(LDC!$B$2:$B$2001&gt;=IF(ISERROR(MIN(1,BQ32/BQ6))=FALSE,MIN(1,BQ32/BQ6),2)))*Main!$B$10*MIN(BQ32,BQ6)</f>
        <v>#DIV/0!</v>
      </c>
    </row>
    <row r="87" spans="2:69" x14ac:dyDescent="0.2">
      <c r="B87" s="89">
        <v>3</v>
      </c>
      <c r="C87" s="89"/>
      <c r="D87" s="89"/>
      <c r="E87" s="10" cm="1">
        <f t="array" aca="1" ref="E87" ca="1">SUMPRODUCT((LDC!$A$2:$A$2001)*(LDC!$B$2:$B$2001)*(LDC!$B$2:$B$2001&gt;=IF(ISERROR(MIN(1,E33/E7))=FALSE,MIN(1,E33/E7),2)))*Main!$B$9*(IF(E7="",0,E7))-
SUMPRODUCT((LDC!$A$2:$A$2001)*(LDC!$B$2:$B$2001&gt;=IF(ISERROR(MIN(1,E33/E7))=FALSE,MIN(1,E33/E7),2)))*Main!$B$9*MIN(E33,E7)</f>
        <v>0</v>
      </c>
      <c r="F87" s="10" cm="1">
        <f t="array" aca="1" ref="F87" ca="1">SUMPRODUCT((LDC!$A$2:$A$2001)*(LDC!$B$2:$B$2001)*(LDC!$B$2:$B$2001&gt;=IF(ISERROR(MIN(1,F33/F7))=FALSE,MIN(1,F33/F7),2)))*Main!$B$9*(IF(F7="",0,F7))-
SUMPRODUCT((LDC!$A$2:$A$2001)*(LDC!$B$2:$B$2001&gt;=IF(ISERROR(MIN(1,F33/F7))=FALSE,MIN(1,F33/F7),2)))*Main!$B$9*MIN(F33,F7)</f>
        <v>0</v>
      </c>
      <c r="G87" s="10" cm="1">
        <f t="array" aca="1" ref="G87" ca="1">SUMPRODUCT((LDC!$A$2:$A$2001)*(LDC!$B$2:$B$2001)*(LDC!$B$2:$B$2001&gt;=IF(ISERROR(MIN(1,G33/G7))=FALSE,MIN(1,G33/G7),2)))*Main!$B$9*(IF(G7="",0,G7))-
SUMPRODUCT((LDC!$A$2:$A$2001)*(LDC!$B$2:$B$2001&gt;=IF(ISERROR(MIN(1,G33/G7))=FALSE,MIN(1,G33/G7),2)))*Main!$B$9*MIN(G33,G7)</f>
        <v>0</v>
      </c>
      <c r="H87" s="10" cm="1">
        <f t="array" aca="1" ref="H87" ca="1">SUMPRODUCT((LDC!$A$2:$A$2001)*(LDC!$B$2:$B$2001)*(LDC!$B$2:$B$2001&gt;=IF(ISERROR(MIN(1,H33/H7))=FALSE,MIN(1,H33/H7),2)))*Main!$B$9*(IF(H7="",0,H7))-
SUMPRODUCT((LDC!$A$2:$A$2001)*(LDC!$B$2:$B$2001&gt;=IF(ISERROR(MIN(1,H33/H7))=FALSE,MIN(1,H33/H7),2)))*Main!$B$9*MIN(H33,H7)</f>
        <v>0</v>
      </c>
      <c r="I87" s="10" cm="1">
        <f t="array" aca="1" ref="I87" ca="1">SUMPRODUCT((LDC!$A$2:$A$2001)*(LDC!$B$2:$B$2001)*(LDC!$B$2:$B$2001&gt;=IF(ISERROR(MIN(1,I33/I7))=FALSE,MIN(1,I33/I7),2)))*Main!$B$9*(IF(I7="",0,I7))-
SUMPRODUCT((LDC!$A$2:$A$2001)*(LDC!$B$2:$B$2001&gt;=IF(ISERROR(MIN(1,I33/I7))=FALSE,MIN(1,I33/I7),2)))*Main!$B$9*MIN(I33,I7)</f>
        <v>0</v>
      </c>
      <c r="J87" s="10" cm="1">
        <f t="array" aca="1" ref="J87" ca="1">SUMPRODUCT((LDC!$A$2:$A$2001)*(LDC!$B$2:$B$2001)*(LDC!$B$2:$B$2001&gt;=IF(ISERROR(MIN(1,J33/J7))=FALSE,MIN(1,J33/J7),2)))*Main!$B$9*(IF(J7="",0,J7))-
SUMPRODUCT((LDC!$A$2:$A$2001)*(LDC!$B$2:$B$2001&gt;=IF(ISERROR(MIN(1,J33/J7))=FALSE,MIN(1,J33/J7),2)))*Main!$B$9*MIN(J33,J7)</f>
        <v>0</v>
      </c>
      <c r="K87" s="10" cm="1">
        <f t="array" aca="1" ref="K87" ca="1">SUMPRODUCT((LDC!$A$2:$A$2001)*(LDC!$B$2:$B$2001)*(LDC!$B$2:$B$2001&gt;=IF(ISERROR(MIN(1,K33/K7))=FALSE,MIN(1,K33/K7),2)))*Main!$B$9*(IF(K7="",0,K7))-
SUMPRODUCT((LDC!$A$2:$A$2001)*(LDC!$B$2:$B$2001&gt;=IF(ISERROR(MIN(1,K33/K7))=FALSE,MIN(1,K33/K7),2)))*Main!$B$9*MIN(K33,K7)</f>
        <v>0</v>
      </c>
      <c r="L87" s="10" cm="1">
        <f t="array" aca="1" ref="L87" ca="1">SUMPRODUCT((LDC!$A$2:$A$2001)*(LDC!$B$2:$B$2001)*(LDC!$B$2:$B$2001&gt;=IF(ISERROR(MIN(1,L33/L7))=FALSE,MIN(1,L33/L7),2)))*Main!$B$9*(IF(L7="",0,L7))-
SUMPRODUCT((LDC!$A$2:$A$2001)*(LDC!$B$2:$B$2001&gt;=IF(ISERROR(MIN(1,L33/L7))=FALSE,MIN(1,L33/L7),2)))*Main!$B$9*MIN(L33,L7)</f>
        <v>0</v>
      </c>
      <c r="M87" s="10" cm="1">
        <f t="array" aca="1" ref="M87" ca="1">SUMPRODUCT((LDC!$A$2:$A$2001)*(LDC!$B$2:$B$2001)*(LDC!$B$2:$B$2001&gt;=IF(ISERROR(MIN(1,M33/M7))=FALSE,MIN(1,M33/M7),2)))*Main!$B$9*(IF(M7="",0,M7))-
SUMPRODUCT((LDC!$A$2:$A$2001)*(LDC!$B$2:$B$2001&gt;=IF(ISERROR(MIN(1,M33/M7))=FALSE,MIN(1,M33/M7),2)))*Main!$B$9*MIN(M33,M7)</f>
        <v>0</v>
      </c>
      <c r="N87" s="10" cm="1">
        <f t="array" aca="1" ref="N87" ca="1">SUMPRODUCT((LDC!$A$2:$A$2001)*(LDC!$B$2:$B$2001)*(LDC!$B$2:$B$2001&gt;=IF(ISERROR(MIN(1,N33/N7))=FALSE,MIN(1,N33/N7),2)))*Main!$B$9*(IF(N7="",0,N7))-
SUMPRODUCT((LDC!$A$2:$A$2001)*(LDC!$B$2:$B$2001&gt;=IF(ISERROR(MIN(1,N33/N7))=FALSE,MIN(1,N33/N7),2)))*Main!$B$9*MIN(N33,N7)</f>
        <v>0</v>
      </c>
      <c r="O87" s="10" cm="1">
        <f t="array" aca="1" ref="O87" ca="1">SUMPRODUCT((LDC!$A$2:$A$2001)*(LDC!$B$2:$B$2001)*(LDC!$B$2:$B$2001&gt;=IF(ISERROR(MIN(1,O33/O7))=FALSE,MIN(1,O33/O7),2)))*Main!$B$9*(IF(O7="",0,O7))-
SUMPRODUCT((LDC!$A$2:$A$2001)*(LDC!$B$2:$B$2001&gt;=IF(ISERROR(MIN(1,O33/O7))=FALSE,MIN(1,O33/O7),2)))*Main!$B$9*MIN(O33,O7)</f>
        <v>0</v>
      </c>
      <c r="P87" s="10" cm="1">
        <f t="array" aca="1" ref="P87" ca="1">SUMPRODUCT((LDC!$A$2:$A$2001)*(LDC!$B$2:$B$2001)*(LDC!$B$2:$B$2001&gt;=IF(ISERROR(MIN(1,P33/P7))=FALSE,MIN(1,P33/P7),2)))*Main!$B$9*(IF(P7="",0,P7))-
SUMPRODUCT((LDC!$A$2:$A$2001)*(LDC!$B$2:$B$2001&gt;=IF(ISERROR(MIN(1,P33/P7))=FALSE,MIN(1,P33/P7),2)))*Main!$B$9*MIN(P33,P7)</f>
        <v>0</v>
      </c>
      <c r="Q87" s="10" cm="1">
        <f t="array" aca="1" ref="Q87" ca="1">SUMPRODUCT((LDC!$A$2:$A$2001)*(LDC!$B$2:$B$2001)*(LDC!$B$2:$B$2001&gt;=IF(ISERROR(MIN(1,Q33/Q7))=FALSE,MIN(1,Q33/Q7),2)))*Main!$B$9*(IF(Q7="",0,Q7))-
SUMPRODUCT((LDC!$A$2:$A$2001)*(LDC!$B$2:$B$2001&gt;=IF(ISERROR(MIN(1,Q33/Q7))=FALSE,MIN(1,Q33/Q7),2)))*Main!$B$9*MIN(Q33,Q7)</f>
        <v>0</v>
      </c>
      <c r="R87" s="10" cm="1">
        <f t="array" aca="1" ref="R87" ca="1">SUMPRODUCT((LDC!$A$2:$A$2001)*(LDC!$B$2:$B$2001)*(LDC!$B$2:$B$2001&gt;=IF(ISERROR(MIN(1,R33/R7))=FALSE,MIN(1,R33/R7),2)))*Main!$B$9*(IF(R7="",0,R7))-
SUMPRODUCT((LDC!$A$2:$A$2001)*(LDC!$B$2:$B$2001&gt;=IF(ISERROR(MIN(1,R33/R7))=FALSE,MIN(1,R33/R7),2)))*Main!$B$9*MIN(R33,R7)</f>
        <v>0</v>
      </c>
      <c r="S87" s="10" cm="1">
        <f t="array" aca="1" ref="S87" ca="1">SUMPRODUCT((LDC!$A$2:$A$2001)*(LDC!$B$2:$B$2001)*(LDC!$B$2:$B$2001&gt;=IF(ISERROR(MIN(1,S33/S7))=FALSE,MIN(1,S33/S7),2)))*Main!$B$9*(IF(S7="",0,S7))-
SUMPRODUCT((LDC!$A$2:$A$2001)*(LDC!$B$2:$B$2001&gt;=IF(ISERROR(MIN(1,S33/S7))=FALSE,MIN(1,S33/S7),2)))*Main!$B$9*MIN(S33,S7)</f>
        <v>0</v>
      </c>
      <c r="T87" s="10" cm="1">
        <f t="array" aca="1" ref="T87" ca="1">SUMPRODUCT((LDC!$A$2:$A$2001)*(LDC!$B$2:$B$2001)*(LDC!$B$2:$B$2001&gt;=IF(ISERROR(MIN(1,T33/T7))=FALSE,MIN(1,T33/T7),2)))*Main!$B$9*(IF(T7="",0,T7))-
SUMPRODUCT((LDC!$A$2:$A$2001)*(LDC!$B$2:$B$2001&gt;=IF(ISERROR(MIN(1,T33/T7))=FALSE,MIN(1,T33/T7),2)))*Main!$B$9*MIN(T33,T7)</f>
        <v>0</v>
      </c>
      <c r="U87" s="10" cm="1">
        <f t="array" aca="1" ref="U87" ca="1">SUMPRODUCT((LDC!$A$2:$A$2001)*(LDC!$B$2:$B$2001)*(LDC!$B$2:$B$2001&gt;=IF(ISERROR(MIN(1,U33/U7))=FALSE,MIN(1,U33/U7),2)))*Main!$B$9*(IF(U7="",0,U7))-
SUMPRODUCT((LDC!$A$2:$A$2001)*(LDC!$B$2:$B$2001&gt;=IF(ISERROR(MIN(1,U33/U7))=FALSE,MIN(1,U33/U7),2)))*Main!$B$9*MIN(U33,U7)</f>
        <v>0</v>
      </c>
      <c r="V87" s="10" cm="1">
        <f t="array" aca="1" ref="V87" ca="1">SUMPRODUCT((LDC!$A$2:$A$2001)*(LDC!$B$2:$B$2001)*(LDC!$B$2:$B$2001&gt;=IF(ISERROR(MIN(1,V33/V7))=FALSE,MIN(1,V33/V7),2)))*Main!$B$9*(IF(V7="",0,V7))-
SUMPRODUCT((LDC!$A$2:$A$2001)*(LDC!$B$2:$B$2001&gt;=IF(ISERROR(MIN(1,V33/V7))=FALSE,MIN(1,V33/V7),2)))*Main!$B$9*MIN(V33,V7)</f>
        <v>0</v>
      </c>
      <c r="W87" s="10" cm="1">
        <f t="array" aca="1" ref="W87" ca="1">SUMPRODUCT((LDC!$A$2:$A$2001)*(LDC!$B$2:$B$2001)*(LDC!$B$2:$B$2001&gt;=IF(ISERROR(MIN(1,W33/W7))=FALSE,MIN(1,W33/W7),2)))*Main!$B$9*(IF(W7="",0,W7))-
SUMPRODUCT((LDC!$A$2:$A$2001)*(LDC!$B$2:$B$2001&gt;=IF(ISERROR(MIN(1,W33/W7))=FALSE,MIN(1,W33/W7),2)))*Main!$B$9*MIN(W33,W7)</f>
        <v>0</v>
      </c>
      <c r="X87" s="10" cm="1">
        <f t="array" aca="1" ref="X87" ca="1">SUMPRODUCT((LDC!$A$2:$A$2001)*(LDC!$B$2:$B$2001)*(LDC!$B$2:$B$2001&gt;=IF(ISERROR(MIN(1,X33/X7))=FALSE,MIN(1,X33/X7),2)))*Main!$B$9*(IF(X7="",0,X7))-
SUMPRODUCT((LDC!$A$2:$A$2001)*(LDC!$B$2:$B$2001&gt;=IF(ISERROR(MIN(1,X33/X7))=FALSE,MIN(1,X33/X7),2)))*Main!$B$9*MIN(X33,X7)</f>
        <v>0</v>
      </c>
      <c r="Y87" s="10" cm="1">
        <f t="array" aca="1" ref="Y87" ca="1">SUMPRODUCT((LDC!$A$2:$A$2001)*(LDC!$B$2:$B$2001)*(LDC!$B$2:$B$2001&gt;=IF(ISERROR(MIN(1,Y33/Y7))=FALSE,MIN(1,Y33/Y7),2)))*Main!$B$9*(IF(Y7="",0,Y7))-
SUMPRODUCT((LDC!$A$2:$A$2001)*(LDC!$B$2:$B$2001&gt;=IF(ISERROR(MIN(1,Y33/Y7))=FALSE,MIN(1,Y33/Y7),2)))*Main!$B$9*MIN(Y33,Y7)</f>
        <v>0</v>
      </c>
      <c r="Z87" s="10" cm="1">
        <f t="array" aca="1" ref="Z87" ca="1">SUMPRODUCT((LDC!$A$2:$A$2001)*(LDC!$B$2:$B$2001)*(LDC!$B$2:$B$2001&gt;=IF(ISERROR(MIN(1,Z33/Z7))=FALSE,MIN(1,Z33/Z7),2)))*Main!$B$9*(IF(Z7="",0,Z7))-
SUMPRODUCT((LDC!$A$2:$A$2001)*(LDC!$B$2:$B$2001&gt;=IF(ISERROR(MIN(1,Z33/Z7))=FALSE,MIN(1,Z33/Z7),2)))*Main!$B$9*MIN(Z33,Z7)</f>
        <v>0</v>
      </c>
      <c r="AA87" s="10" cm="1">
        <f t="array" aca="1" ref="AA87" ca="1">SUMPRODUCT((LDC!$A$2:$A$2001)*(LDC!$B$2:$B$2001)*(LDC!$B$2:$B$2001&gt;=IF(ISERROR(MIN(1,AA33/AA7))=FALSE,MIN(1,AA33/AA7),2)))*Main!$B$9*(IF(AA7="",0,AA7))-
SUMPRODUCT((LDC!$A$2:$A$2001)*(LDC!$B$2:$B$2001&gt;=IF(ISERROR(MIN(1,AA33/AA7))=FALSE,MIN(1,AA33/AA7),2)))*Main!$B$9*MIN(AA33,AA7)</f>
        <v>0</v>
      </c>
      <c r="AB87" s="10" cm="1">
        <f t="array" aca="1" ref="AB87" ca="1">SUMPRODUCT((LDC!$A$2:$A$2001)*(LDC!$B$2:$B$2001)*(LDC!$B$2:$B$2001&gt;=IF(ISERROR(MIN(1,AB33/AB7))=FALSE,MIN(1,AB33/AB7),2)))*Main!$B$9*(IF(AB7="",0,AB7))-
SUMPRODUCT((LDC!$A$2:$A$2001)*(LDC!$B$2:$B$2001&gt;=IF(ISERROR(MIN(1,AB33/AB7))=FALSE,MIN(1,AB33/AB7),2)))*Main!$B$9*MIN(AB33,AB7)</f>
        <v>0</v>
      </c>
      <c r="AC87" s="10" cm="1">
        <f t="array" aca="1" ref="AC87" ca="1">SUMPRODUCT((LDC!$A$2:$A$2001)*(LDC!$B$2:$B$2001)*(LDC!$B$2:$B$2001&gt;=IF(ISERROR(MIN(1,AC33/AC7))=FALSE,MIN(1,AC33/AC7),2)))*Main!$B$9*(IF(AC7="",0,AC7))-
SUMPRODUCT((LDC!$A$2:$A$2001)*(LDC!$B$2:$B$2001&gt;=IF(ISERROR(MIN(1,AC33/AC7))=FALSE,MIN(1,AC33/AC7),2)))*Main!$B$9*MIN(AC33,AC7)</f>
        <v>0</v>
      </c>
      <c r="AD87" s="10" cm="1">
        <f t="array" aca="1" ref="AD87" ca="1">SUMPRODUCT((LDC!$A$2:$A$2001)*(LDC!$B$2:$B$2001)*(LDC!$B$2:$B$2001&gt;=IF(ISERROR(MIN(1,AD33/AD7))=FALSE,MIN(1,AD33/AD7),2)))*Main!$B$9*(IF(AD7="",0,AD7))-
SUMPRODUCT((LDC!$A$2:$A$2001)*(LDC!$B$2:$B$2001&gt;=IF(ISERROR(MIN(1,AD33/AD7))=FALSE,MIN(1,AD33/AD7),2)))*Main!$B$9*MIN(AD33,AD7)</f>
        <v>0</v>
      </c>
      <c r="AE87" s="10" cm="1">
        <f t="array" aca="1" ref="AE87" ca="1">SUMPRODUCT((LDC!$A$2:$A$2001)*(LDC!$B$2:$B$2001)*(LDC!$B$2:$B$2001&gt;=IF(ISERROR(MIN(1,AE33/AE7))=FALSE,MIN(1,AE33/AE7),2)))*Main!$B$9*(IF(AE7="",0,AE7))-
SUMPRODUCT((LDC!$A$2:$A$2001)*(LDC!$B$2:$B$2001&gt;=IF(ISERROR(MIN(1,AE33/AE7))=FALSE,MIN(1,AE33/AE7),2)))*Main!$B$9*MIN(AE33,AE7)</f>
        <v>0</v>
      </c>
      <c r="AF87" s="10" cm="1">
        <f t="array" aca="1" ref="AF87" ca="1">SUMPRODUCT((LDC!$A$2:$A$2001)*(LDC!$B$2:$B$2001)*(LDC!$B$2:$B$2001&gt;=IF(ISERROR(MIN(1,AF33/AF7))=FALSE,MIN(1,AF33/AF7),2)))*Main!$B$9*(IF(AF7="",0,AF7))-
SUMPRODUCT((LDC!$A$2:$A$2001)*(LDC!$B$2:$B$2001&gt;=IF(ISERROR(MIN(1,AF33/AF7))=FALSE,MIN(1,AF33/AF7),2)))*Main!$B$9*MIN(AF33,AF7)</f>
        <v>0</v>
      </c>
      <c r="AG87" s="10" cm="1">
        <f t="array" aca="1" ref="AG87" ca="1">SUMPRODUCT((LDC!$A$2:$A$2001)*(LDC!$B$2:$B$2001)*(LDC!$B$2:$B$2001&gt;=IF(ISERROR(MIN(1,AG33/AG7))=FALSE,MIN(1,AG33/AG7),2)))*Main!$B$9*(IF(AG7="",0,AG7))-
SUMPRODUCT((LDC!$A$2:$A$2001)*(LDC!$B$2:$B$2001&gt;=IF(ISERROR(MIN(1,AG33/AG7))=FALSE,MIN(1,AG33/AG7),2)))*Main!$B$9*MIN(AG33,AG7)</f>
        <v>0</v>
      </c>
      <c r="AH87" s="10" cm="1">
        <f t="array" aca="1" ref="AH87" ca="1">SUMPRODUCT((LDC!$A$2:$A$2001)*(LDC!$B$2:$B$2001)*(LDC!$B$2:$B$2001&gt;=IF(ISERROR(MIN(1,AH33/AH7))=FALSE,MIN(1,AH33/AH7),2)))*Main!$B$9*(IF(AH7="",0,AH7))-
SUMPRODUCT((LDC!$A$2:$A$2001)*(LDC!$B$2:$B$2001&gt;=IF(ISERROR(MIN(1,AH33/AH7))=FALSE,MIN(1,AH33/AH7),2)))*Main!$B$9*MIN(AH33,AH7)</f>
        <v>0</v>
      </c>
      <c r="AI87" s="10" cm="1">
        <f t="array" aca="1" ref="AI87" ca="1">SUMPRODUCT((LDC!$A$2:$A$2001)*(LDC!$B$2:$B$2001)*(LDC!$B$2:$B$2001&gt;=IF(ISERROR(MIN(1,AI33/AI7))=FALSE,MIN(1,AI33/AI7),2)))*Main!$B$9*(IF(AI7="",0,AI7))-
SUMPRODUCT((LDC!$A$2:$A$2001)*(LDC!$B$2:$B$2001&gt;=IF(ISERROR(MIN(1,AI33/AI7))=FALSE,MIN(1,AI33/AI7),2)))*Main!$B$9*MIN(AI33,AI7)</f>
        <v>0</v>
      </c>
      <c r="AJ87" s="10" t="e" cm="1">
        <f t="array" aca="1" ref="AJ87" ca="1">SUMPRODUCT((LDC!$A$2:$A$2001)*(LDC!$B$2:$B$2001)*(LDC!$B$2:$B$2001&gt;=IF(ISERROR(MIN(1,AJ33/AJ7))=FALSE,MIN(1,AJ33/AJ7),2)))*Main!$B$9*(IF(AJ7="",0,AJ7))-
SUMPRODUCT((LDC!$A$2:$A$2001)*(LDC!$B$2:$B$2001&gt;=IF(ISERROR(MIN(1,AJ33/AJ7))=FALSE,MIN(1,AJ33/AJ7),2)))*Main!$B$9*MIN(AJ33,AJ7)</f>
        <v>#DIV/0!</v>
      </c>
      <c r="AL87" s="10" cm="1">
        <f t="array" aca="1" ref="AL87" ca="1">SUMPRODUCT((LDC!$A$2:$A$2001)*(LDC!$B$2:$B$2001)*(LDC!$B$2:$B$2001&gt;=IF(ISERROR(MIN(1,AL33/AL7))=FALSE,MIN(1,AL33/AL7),2)))*Main!$B$10*(IF(AL7="",0,AL7))-
SUMPRODUCT((LDC!$A$2:$A$2001)*(LDC!$B$2:$B$2001&gt;=IF(ISERROR(MIN(1,AL33/AL7))=FALSE,MIN(1,AL33/AL7),2)))*Main!$B$10*MIN(AL33,AL7)</f>
        <v>0</v>
      </c>
      <c r="AM87" s="10" cm="1">
        <f t="array" aca="1" ref="AM87" ca="1">SUMPRODUCT((LDC!$A$2:$A$2001)*(LDC!$B$2:$B$2001)*(LDC!$B$2:$B$2001&gt;=IF(ISERROR(MIN(1,AM33/AM7))=FALSE,MIN(1,AM33/AM7),2)))*Main!$B$10*(IF(AM7="",0,AM7))-
SUMPRODUCT((LDC!$A$2:$A$2001)*(LDC!$B$2:$B$2001&gt;=IF(ISERROR(MIN(1,AM33/AM7))=FALSE,MIN(1,AM33/AM7),2)))*Main!$B$10*MIN(AM33,AM7)</f>
        <v>0</v>
      </c>
      <c r="AN87" s="10" cm="1">
        <f t="array" aca="1" ref="AN87" ca="1">SUMPRODUCT((LDC!$A$2:$A$2001)*(LDC!$B$2:$B$2001)*(LDC!$B$2:$B$2001&gt;=IF(ISERROR(MIN(1,AN33/AN7))=FALSE,MIN(1,AN33/AN7),2)))*Main!$B$10*(IF(AN7="",0,AN7))-
SUMPRODUCT((LDC!$A$2:$A$2001)*(LDC!$B$2:$B$2001&gt;=IF(ISERROR(MIN(1,AN33/AN7))=FALSE,MIN(1,AN33/AN7),2)))*Main!$B$10*MIN(AN33,AN7)</f>
        <v>0</v>
      </c>
      <c r="AO87" s="10" cm="1">
        <f t="array" aca="1" ref="AO87" ca="1">SUMPRODUCT((LDC!$A$2:$A$2001)*(LDC!$B$2:$B$2001)*(LDC!$B$2:$B$2001&gt;=IF(ISERROR(MIN(1,AO33/AO7))=FALSE,MIN(1,AO33/AO7),2)))*Main!$B$10*(IF(AO7="",0,AO7))-
SUMPRODUCT((LDC!$A$2:$A$2001)*(LDC!$B$2:$B$2001&gt;=IF(ISERROR(MIN(1,AO33/AO7))=FALSE,MIN(1,AO33/AO7),2)))*Main!$B$10*MIN(AO33,AO7)</f>
        <v>0</v>
      </c>
      <c r="AP87" s="10" cm="1">
        <f t="array" aca="1" ref="AP87" ca="1">SUMPRODUCT((LDC!$A$2:$A$2001)*(LDC!$B$2:$B$2001)*(LDC!$B$2:$B$2001&gt;=IF(ISERROR(MIN(1,AP33/AP7))=FALSE,MIN(1,AP33/AP7),2)))*Main!$B$10*(IF(AP7="",0,AP7))-
SUMPRODUCT((LDC!$A$2:$A$2001)*(LDC!$B$2:$B$2001&gt;=IF(ISERROR(MIN(1,AP33/AP7))=FALSE,MIN(1,AP33/AP7),2)))*Main!$B$10*MIN(AP33,AP7)</f>
        <v>0</v>
      </c>
      <c r="AQ87" s="10" cm="1">
        <f t="array" aca="1" ref="AQ87" ca="1">SUMPRODUCT((LDC!$A$2:$A$2001)*(LDC!$B$2:$B$2001)*(LDC!$B$2:$B$2001&gt;=IF(ISERROR(MIN(1,AQ33/AQ7))=FALSE,MIN(1,AQ33/AQ7),2)))*Main!$B$10*(IF(AQ7="",0,AQ7))-
SUMPRODUCT((LDC!$A$2:$A$2001)*(LDC!$B$2:$B$2001&gt;=IF(ISERROR(MIN(1,AQ33/AQ7))=FALSE,MIN(1,AQ33/AQ7),2)))*Main!$B$10*MIN(AQ33,AQ7)</f>
        <v>0</v>
      </c>
      <c r="AR87" s="10" cm="1">
        <f t="array" aca="1" ref="AR87" ca="1">SUMPRODUCT((LDC!$A$2:$A$2001)*(LDC!$B$2:$B$2001)*(LDC!$B$2:$B$2001&gt;=IF(ISERROR(MIN(1,AR33/AR7))=FALSE,MIN(1,AR33/AR7),2)))*Main!$B$10*(IF(AR7="",0,AR7))-
SUMPRODUCT((LDC!$A$2:$A$2001)*(LDC!$B$2:$B$2001&gt;=IF(ISERROR(MIN(1,AR33/AR7))=FALSE,MIN(1,AR33/AR7),2)))*Main!$B$10*MIN(AR33,AR7)</f>
        <v>0</v>
      </c>
      <c r="AS87" s="10" cm="1">
        <f t="array" aca="1" ref="AS87" ca="1">SUMPRODUCT((LDC!$A$2:$A$2001)*(LDC!$B$2:$B$2001)*(LDC!$B$2:$B$2001&gt;=IF(ISERROR(MIN(1,AS33/AS7))=FALSE,MIN(1,AS33/AS7),2)))*Main!$B$10*(IF(AS7="",0,AS7))-
SUMPRODUCT((LDC!$A$2:$A$2001)*(LDC!$B$2:$B$2001&gt;=IF(ISERROR(MIN(1,AS33/AS7))=FALSE,MIN(1,AS33/AS7),2)))*Main!$B$10*MIN(AS33,AS7)</f>
        <v>0</v>
      </c>
      <c r="AT87" s="10" cm="1">
        <f t="array" aca="1" ref="AT87" ca="1">SUMPRODUCT((LDC!$A$2:$A$2001)*(LDC!$B$2:$B$2001)*(LDC!$B$2:$B$2001&gt;=IF(ISERROR(MIN(1,AT33/AT7))=FALSE,MIN(1,AT33/AT7),2)))*Main!$B$10*(IF(AT7="",0,AT7))-
SUMPRODUCT((LDC!$A$2:$A$2001)*(LDC!$B$2:$B$2001&gt;=IF(ISERROR(MIN(1,AT33/AT7))=FALSE,MIN(1,AT33/AT7),2)))*Main!$B$10*MIN(AT33,AT7)</f>
        <v>0</v>
      </c>
      <c r="AU87" s="10" cm="1">
        <f t="array" aca="1" ref="AU87" ca="1">SUMPRODUCT((LDC!$A$2:$A$2001)*(LDC!$B$2:$B$2001)*(LDC!$B$2:$B$2001&gt;=IF(ISERROR(MIN(1,AU33/AU7))=FALSE,MIN(1,AU33/AU7),2)))*Main!$B$10*(IF(AU7="",0,AU7))-
SUMPRODUCT((LDC!$A$2:$A$2001)*(LDC!$B$2:$B$2001&gt;=IF(ISERROR(MIN(1,AU33/AU7))=FALSE,MIN(1,AU33/AU7),2)))*Main!$B$10*MIN(AU33,AU7)</f>
        <v>0</v>
      </c>
      <c r="AV87" s="10" cm="1">
        <f t="array" aca="1" ref="AV87" ca="1">SUMPRODUCT((LDC!$A$2:$A$2001)*(LDC!$B$2:$B$2001)*(LDC!$B$2:$B$2001&gt;=IF(ISERROR(MIN(1,AV33/AV7))=FALSE,MIN(1,AV33/AV7),2)))*Main!$B$10*(IF(AV7="",0,AV7))-
SUMPRODUCT((LDC!$A$2:$A$2001)*(LDC!$B$2:$B$2001&gt;=IF(ISERROR(MIN(1,AV33/AV7))=FALSE,MIN(1,AV33/AV7),2)))*Main!$B$10*MIN(AV33,AV7)</f>
        <v>0</v>
      </c>
      <c r="AW87" s="10" cm="1">
        <f t="array" aca="1" ref="AW87" ca="1">SUMPRODUCT((LDC!$A$2:$A$2001)*(LDC!$B$2:$B$2001)*(LDC!$B$2:$B$2001&gt;=IF(ISERROR(MIN(1,AW33/AW7))=FALSE,MIN(1,AW33/AW7),2)))*Main!$B$10*(IF(AW7="",0,AW7))-
SUMPRODUCT((LDC!$A$2:$A$2001)*(LDC!$B$2:$B$2001&gt;=IF(ISERROR(MIN(1,AW33/AW7))=FALSE,MIN(1,AW33/AW7),2)))*Main!$B$10*MIN(AW33,AW7)</f>
        <v>0</v>
      </c>
      <c r="AX87" s="10" cm="1">
        <f t="array" aca="1" ref="AX87" ca="1">SUMPRODUCT((LDC!$A$2:$A$2001)*(LDC!$B$2:$B$2001)*(LDC!$B$2:$B$2001&gt;=IF(ISERROR(MIN(1,AX33/AX7))=FALSE,MIN(1,AX33/AX7),2)))*Main!$B$10*(IF(AX7="",0,AX7))-
SUMPRODUCT((LDC!$A$2:$A$2001)*(LDC!$B$2:$B$2001&gt;=IF(ISERROR(MIN(1,AX33/AX7))=FALSE,MIN(1,AX33/AX7),2)))*Main!$B$10*MIN(AX33,AX7)</f>
        <v>0</v>
      </c>
      <c r="AY87" s="10" cm="1">
        <f t="array" aca="1" ref="AY87" ca="1">SUMPRODUCT((LDC!$A$2:$A$2001)*(LDC!$B$2:$B$2001)*(LDC!$B$2:$B$2001&gt;=IF(ISERROR(MIN(1,AY33/AY7))=FALSE,MIN(1,AY33/AY7),2)))*Main!$B$10*(IF(AY7="",0,AY7))-
SUMPRODUCT((LDC!$A$2:$A$2001)*(LDC!$B$2:$B$2001&gt;=IF(ISERROR(MIN(1,AY33/AY7))=FALSE,MIN(1,AY33/AY7),2)))*Main!$B$10*MIN(AY33,AY7)</f>
        <v>0</v>
      </c>
      <c r="AZ87" s="10" cm="1">
        <f t="array" aca="1" ref="AZ87" ca="1">SUMPRODUCT((LDC!$A$2:$A$2001)*(LDC!$B$2:$B$2001)*(LDC!$B$2:$B$2001&gt;=IF(ISERROR(MIN(1,AZ33/AZ7))=FALSE,MIN(1,AZ33/AZ7),2)))*Main!$B$10*(IF(AZ7="",0,AZ7))-
SUMPRODUCT((LDC!$A$2:$A$2001)*(LDC!$B$2:$B$2001&gt;=IF(ISERROR(MIN(1,AZ33/AZ7))=FALSE,MIN(1,AZ33/AZ7),2)))*Main!$B$10*MIN(AZ33,AZ7)</f>
        <v>0</v>
      </c>
      <c r="BA87" s="10" cm="1">
        <f t="array" aca="1" ref="BA87" ca="1">SUMPRODUCT((LDC!$A$2:$A$2001)*(LDC!$B$2:$B$2001)*(LDC!$B$2:$B$2001&gt;=IF(ISERROR(MIN(1,BA33/BA7))=FALSE,MIN(1,BA33/BA7),2)))*Main!$B$10*(IF(BA7="",0,BA7))-
SUMPRODUCT((LDC!$A$2:$A$2001)*(LDC!$B$2:$B$2001&gt;=IF(ISERROR(MIN(1,BA33/BA7))=FALSE,MIN(1,BA33/BA7),2)))*Main!$B$10*MIN(BA33,BA7)</f>
        <v>0</v>
      </c>
      <c r="BB87" s="10" cm="1">
        <f t="array" aca="1" ref="BB87" ca="1">SUMPRODUCT((LDC!$A$2:$A$2001)*(LDC!$B$2:$B$2001)*(LDC!$B$2:$B$2001&gt;=IF(ISERROR(MIN(1,BB33/BB7))=FALSE,MIN(1,BB33/BB7),2)))*Main!$B$10*(IF(BB7="",0,BB7))-
SUMPRODUCT((LDC!$A$2:$A$2001)*(LDC!$B$2:$B$2001&gt;=IF(ISERROR(MIN(1,BB33/BB7))=FALSE,MIN(1,BB33/BB7),2)))*Main!$B$10*MIN(BB33,BB7)</f>
        <v>0</v>
      </c>
      <c r="BC87" s="10" cm="1">
        <f t="array" aca="1" ref="BC87" ca="1">SUMPRODUCT((LDC!$A$2:$A$2001)*(LDC!$B$2:$B$2001)*(LDC!$B$2:$B$2001&gt;=IF(ISERROR(MIN(1,BC33/BC7))=FALSE,MIN(1,BC33/BC7),2)))*Main!$B$10*(IF(BC7="",0,BC7))-
SUMPRODUCT((LDC!$A$2:$A$2001)*(LDC!$B$2:$B$2001&gt;=IF(ISERROR(MIN(1,BC33/BC7))=FALSE,MIN(1,BC33/BC7),2)))*Main!$B$10*MIN(BC33,BC7)</f>
        <v>0</v>
      </c>
      <c r="BD87" s="10" cm="1">
        <f t="array" aca="1" ref="BD87" ca="1">SUMPRODUCT((LDC!$A$2:$A$2001)*(LDC!$B$2:$B$2001)*(LDC!$B$2:$B$2001&gt;=IF(ISERROR(MIN(1,BD33/BD7))=FALSE,MIN(1,BD33/BD7),2)))*Main!$B$10*(IF(BD7="",0,BD7))-
SUMPRODUCT((LDC!$A$2:$A$2001)*(LDC!$B$2:$B$2001&gt;=IF(ISERROR(MIN(1,BD33/BD7))=FALSE,MIN(1,BD33/BD7),2)))*Main!$B$10*MIN(BD33,BD7)</f>
        <v>0</v>
      </c>
      <c r="BE87" s="10" cm="1">
        <f t="array" aca="1" ref="BE87" ca="1">SUMPRODUCT((LDC!$A$2:$A$2001)*(LDC!$B$2:$B$2001)*(LDC!$B$2:$B$2001&gt;=IF(ISERROR(MIN(1,BE33/BE7))=FALSE,MIN(1,BE33/BE7),2)))*Main!$B$10*(IF(BE7="",0,BE7))-
SUMPRODUCT((LDC!$A$2:$A$2001)*(LDC!$B$2:$B$2001&gt;=IF(ISERROR(MIN(1,BE33/BE7))=FALSE,MIN(1,BE33/BE7),2)))*Main!$B$10*MIN(BE33,BE7)</f>
        <v>0</v>
      </c>
      <c r="BF87" s="10" cm="1">
        <f t="array" aca="1" ref="BF87" ca="1">SUMPRODUCT((LDC!$A$2:$A$2001)*(LDC!$B$2:$B$2001)*(LDC!$B$2:$B$2001&gt;=IF(ISERROR(MIN(1,BF33/BF7))=FALSE,MIN(1,BF33/BF7),2)))*Main!$B$10*(IF(BF7="",0,BF7))-
SUMPRODUCT((LDC!$A$2:$A$2001)*(LDC!$B$2:$B$2001&gt;=IF(ISERROR(MIN(1,BF33/BF7))=FALSE,MIN(1,BF33/BF7),2)))*Main!$B$10*MIN(BF33,BF7)</f>
        <v>0</v>
      </c>
      <c r="BG87" s="10" cm="1">
        <f t="array" aca="1" ref="BG87" ca="1">SUMPRODUCT((LDC!$A$2:$A$2001)*(LDC!$B$2:$B$2001)*(LDC!$B$2:$B$2001&gt;=IF(ISERROR(MIN(1,BG33/BG7))=FALSE,MIN(1,BG33/BG7),2)))*Main!$B$10*(IF(BG7="",0,BG7))-
SUMPRODUCT((LDC!$A$2:$A$2001)*(LDC!$B$2:$B$2001&gt;=IF(ISERROR(MIN(1,BG33/BG7))=FALSE,MIN(1,BG33/BG7),2)))*Main!$B$10*MIN(BG33,BG7)</f>
        <v>0</v>
      </c>
      <c r="BH87" s="10" cm="1">
        <f t="array" aca="1" ref="BH87" ca="1">SUMPRODUCT((LDC!$A$2:$A$2001)*(LDC!$B$2:$B$2001)*(LDC!$B$2:$B$2001&gt;=IF(ISERROR(MIN(1,BH33/BH7))=FALSE,MIN(1,BH33/BH7),2)))*Main!$B$10*(IF(BH7="",0,BH7))-
SUMPRODUCT((LDC!$A$2:$A$2001)*(LDC!$B$2:$B$2001&gt;=IF(ISERROR(MIN(1,BH33/BH7))=FALSE,MIN(1,BH33/BH7),2)))*Main!$B$10*MIN(BH33,BH7)</f>
        <v>0</v>
      </c>
      <c r="BI87" s="10" cm="1">
        <f t="array" aca="1" ref="BI87" ca="1">SUMPRODUCT((LDC!$A$2:$A$2001)*(LDC!$B$2:$B$2001)*(LDC!$B$2:$B$2001&gt;=IF(ISERROR(MIN(1,BI33/BI7))=FALSE,MIN(1,BI33/BI7),2)))*Main!$B$10*(IF(BI7="",0,BI7))-
SUMPRODUCT((LDC!$A$2:$A$2001)*(LDC!$B$2:$B$2001&gt;=IF(ISERROR(MIN(1,BI33/BI7))=FALSE,MIN(1,BI33/BI7),2)))*Main!$B$10*MIN(BI33,BI7)</f>
        <v>0</v>
      </c>
      <c r="BJ87" s="10" cm="1">
        <f t="array" aca="1" ref="BJ87" ca="1">SUMPRODUCT((LDC!$A$2:$A$2001)*(LDC!$B$2:$B$2001)*(LDC!$B$2:$B$2001&gt;=IF(ISERROR(MIN(1,BJ33/BJ7))=FALSE,MIN(1,BJ33/BJ7),2)))*Main!$B$10*(IF(BJ7="",0,BJ7))-
SUMPRODUCT((LDC!$A$2:$A$2001)*(LDC!$B$2:$B$2001&gt;=IF(ISERROR(MIN(1,BJ33/BJ7))=FALSE,MIN(1,BJ33/BJ7),2)))*Main!$B$10*MIN(BJ33,BJ7)</f>
        <v>0</v>
      </c>
      <c r="BK87" s="10" cm="1">
        <f t="array" aca="1" ref="BK87" ca="1">SUMPRODUCT((LDC!$A$2:$A$2001)*(LDC!$B$2:$B$2001)*(LDC!$B$2:$B$2001&gt;=IF(ISERROR(MIN(1,BK33/BK7))=FALSE,MIN(1,BK33/BK7),2)))*Main!$B$10*(IF(BK7="",0,BK7))-
SUMPRODUCT((LDC!$A$2:$A$2001)*(LDC!$B$2:$B$2001&gt;=IF(ISERROR(MIN(1,BK33/BK7))=FALSE,MIN(1,BK33/BK7),2)))*Main!$B$10*MIN(BK33,BK7)</f>
        <v>0</v>
      </c>
      <c r="BL87" s="10" cm="1">
        <f t="array" aca="1" ref="BL87" ca="1">SUMPRODUCT((LDC!$A$2:$A$2001)*(LDC!$B$2:$B$2001)*(LDC!$B$2:$B$2001&gt;=IF(ISERROR(MIN(1,BL33/BL7))=FALSE,MIN(1,BL33/BL7),2)))*Main!$B$10*(IF(BL7="",0,BL7))-
SUMPRODUCT((LDC!$A$2:$A$2001)*(LDC!$B$2:$B$2001&gt;=IF(ISERROR(MIN(1,BL33/BL7))=FALSE,MIN(1,BL33/BL7),2)))*Main!$B$10*MIN(BL33,BL7)</f>
        <v>0</v>
      </c>
      <c r="BM87" s="10" cm="1">
        <f t="array" aca="1" ref="BM87" ca="1">SUMPRODUCT((LDC!$A$2:$A$2001)*(LDC!$B$2:$B$2001)*(LDC!$B$2:$B$2001&gt;=IF(ISERROR(MIN(1,BM33/BM7))=FALSE,MIN(1,BM33/BM7),2)))*Main!$B$10*(IF(BM7="",0,BM7))-
SUMPRODUCT((LDC!$A$2:$A$2001)*(LDC!$B$2:$B$2001&gt;=IF(ISERROR(MIN(1,BM33/BM7))=FALSE,MIN(1,BM33/BM7),2)))*Main!$B$10*MIN(BM33,BM7)</f>
        <v>0</v>
      </c>
      <c r="BN87" s="10" cm="1">
        <f t="array" aca="1" ref="BN87" ca="1">SUMPRODUCT((LDC!$A$2:$A$2001)*(LDC!$B$2:$B$2001)*(LDC!$B$2:$B$2001&gt;=IF(ISERROR(MIN(1,BN33/BN7))=FALSE,MIN(1,BN33/BN7),2)))*Main!$B$10*(IF(BN7="",0,BN7))-
SUMPRODUCT((LDC!$A$2:$A$2001)*(LDC!$B$2:$B$2001&gt;=IF(ISERROR(MIN(1,BN33/BN7))=FALSE,MIN(1,BN33/BN7),2)))*Main!$B$10*MIN(BN33,BN7)</f>
        <v>0</v>
      </c>
      <c r="BO87" s="10" cm="1">
        <f t="array" aca="1" ref="BO87" ca="1">SUMPRODUCT((LDC!$A$2:$A$2001)*(LDC!$B$2:$B$2001)*(LDC!$B$2:$B$2001&gt;=IF(ISERROR(MIN(1,BO33/BO7))=FALSE,MIN(1,BO33/BO7),2)))*Main!$B$10*(IF(BO7="",0,BO7))-
SUMPRODUCT((LDC!$A$2:$A$2001)*(LDC!$B$2:$B$2001&gt;=IF(ISERROR(MIN(1,BO33/BO7))=FALSE,MIN(1,BO33/BO7),2)))*Main!$B$10*MIN(BO33,BO7)</f>
        <v>0</v>
      </c>
      <c r="BP87" s="10" cm="1">
        <f t="array" aca="1" ref="BP87" ca="1">SUMPRODUCT((LDC!$A$2:$A$2001)*(LDC!$B$2:$B$2001)*(LDC!$B$2:$B$2001&gt;=IF(ISERROR(MIN(1,BP33/BP7))=FALSE,MIN(1,BP33/BP7),2)))*Main!$B$10*(IF(BP7="",0,BP7))-
SUMPRODUCT((LDC!$A$2:$A$2001)*(LDC!$B$2:$B$2001&gt;=IF(ISERROR(MIN(1,BP33/BP7))=FALSE,MIN(1,BP33/BP7),2)))*Main!$B$10*MIN(BP33,BP7)</f>
        <v>0</v>
      </c>
      <c r="BQ87" s="10" t="e" cm="1">
        <f t="array" aca="1" ref="BQ87" ca="1">SUMPRODUCT((LDC!$A$2:$A$2001)*(LDC!$B$2:$B$2001)*(LDC!$B$2:$B$2001&gt;=IF(ISERROR(MIN(1,BQ33/BQ7))=FALSE,MIN(1,BQ33/BQ7),2)))*Main!$B$10*(IF(BQ7="",0,BQ7))-
SUMPRODUCT((LDC!$A$2:$A$2001)*(LDC!$B$2:$B$2001&gt;=IF(ISERROR(MIN(1,BQ33/BQ7))=FALSE,MIN(1,BQ33/BQ7),2)))*Main!$B$10*MIN(BQ33,BQ7)</f>
        <v>#DIV/0!</v>
      </c>
    </row>
    <row r="88" spans="2:69" x14ac:dyDescent="0.2">
      <c r="B88" s="89">
        <v>4</v>
      </c>
      <c r="C88" s="89"/>
      <c r="D88" s="89"/>
      <c r="E88" s="10" cm="1">
        <f t="array" aca="1" ref="E88" ca="1">SUMPRODUCT((LDC!$A$2:$A$2001)*(LDC!$B$2:$B$2001)*(LDC!$B$2:$B$2001&gt;=IF(ISERROR(MIN(1,E34/E8))=FALSE,MIN(1,E34/E8),2)))*Main!$B$9*(IF(E8="",0,E8))-
SUMPRODUCT((LDC!$A$2:$A$2001)*(LDC!$B$2:$B$2001&gt;=IF(ISERROR(MIN(1,E34/E8))=FALSE,MIN(1,E34/E8),2)))*Main!$B$9*MIN(E34,E8)</f>
        <v>0</v>
      </c>
      <c r="F88" s="10" cm="1">
        <f t="array" aca="1" ref="F88" ca="1">SUMPRODUCT((LDC!$A$2:$A$2001)*(LDC!$B$2:$B$2001)*(LDC!$B$2:$B$2001&gt;=IF(ISERROR(MIN(1,F34/F8))=FALSE,MIN(1,F34/F8),2)))*Main!$B$9*(IF(F8="",0,F8))-
SUMPRODUCT((LDC!$A$2:$A$2001)*(LDC!$B$2:$B$2001&gt;=IF(ISERROR(MIN(1,F34/F8))=FALSE,MIN(1,F34/F8),2)))*Main!$B$9*MIN(F34,F8)</f>
        <v>0</v>
      </c>
      <c r="G88" s="10" cm="1">
        <f t="array" aca="1" ref="G88" ca="1">SUMPRODUCT((LDC!$A$2:$A$2001)*(LDC!$B$2:$B$2001)*(LDC!$B$2:$B$2001&gt;=IF(ISERROR(MIN(1,G34/G8))=FALSE,MIN(1,G34/G8),2)))*Main!$B$9*(IF(G8="",0,G8))-
SUMPRODUCT((LDC!$A$2:$A$2001)*(LDC!$B$2:$B$2001&gt;=IF(ISERROR(MIN(1,G34/G8))=FALSE,MIN(1,G34/G8),2)))*Main!$B$9*MIN(G34,G8)</f>
        <v>0</v>
      </c>
      <c r="H88" s="10" cm="1">
        <f t="array" aca="1" ref="H88" ca="1">SUMPRODUCT((LDC!$A$2:$A$2001)*(LDC!$B$2:$B$2001)*(LDC!$B$2:$B$2001&gt;=IF(ISERROR(MIN(1,H34/H8))=FALSE,MIN(1,H34/H8),2)))*Main!$B$9*(IF(H8="",0,H8))-
SUMPRODUCT((LDC!$A$2:$A$2001)*(LDC!$B$2:$B$2001&gt;=IF(ISERROR(MIN(1,H34/H8))=FALSE,MIN(1,H34/H8),2)))*Main!$B$9*MIN(H34,H8)</f>
        <v>0</v>
      </c>
      <c r="I88" s="10" cm="1">
        <f t="array" aca="1" ref="I88" ca="1">SUMPRODUCT((LDC!$A$2:$A$2001)*(LDC!$B$2:$B$2001)*(LDC!$B$2:$B$2001&gt;=IF(ISERROR(MIN(1,I34/I8))=FALSE,MIN(1,I34/I8),2)))*Main!$B$9*(IF(I8="",0,I8))-
SUMPRODUCT((LDC!$A$2:$A$2001)*(LDC!$B$2:$B$2001&gt;=IF(ISERROR(MIN(1,I34/I8))=FALSE,MIN(1,I34/I8),2)))*Main!$B$9*MIN(I34,I8)</f>
        <v>0</v>
      </c>
      <c r="J88" s="10" cm="1">
        <f t="array" aca="1" ref="J88" ca="1">SUMPRODUCT((LDC!$A$2:$A$2001)*(LDC!$B$2:$B$2001)*(LDC!$B$2:$B$2001&gt;=IF(ISERROR(MIN(1,J34/J8))=FALSE,MIN(1,J34/J8),2)))*Main!$B$9*(IF(J8="",0,J8))-
SUMPRODUCT((LDC!$A$2:$A$2001)*(LDC!$B$2:$B$2001&gt;=IF(ISERROR(MIN(1,J34/J8))=FALSE,MIN(1,J34/J8),2)))*Main!$B$9*MIN(J34,J8)</f>
        <v>0</v>
      </c>
      <c r="K88" s="10" cm="1">
        <f t="array" aca="1" ref="K88" ca="1">SUMPRODUCT((LDC!$A$2:$A$2001)*(LDC!$B$2:$B$2001)*(LDC!$B$2:$B$2001&gt;=IF(ISERROR(MIN(1,K34/K8))=FALSE,MIN(1,K34/K8),2)))*Main!$B$9*(IF(K8="",0,K8))-
SUMPRODUCT((LDC!$A$2:$A$2001)*(LDC!$B$2:$B$2001&gt;=IF(ISERROR(MIN(1,K34/K8))=FALSE,MIN(1,K34/K8),2)))*Main!$B$9*MIN(K34,K8)</f>
        <v>0</v>
      </c>
      <c r="L88" s="10" cm="1">
        <f t="array" aca="1" ref="L88" ca="1">SUMPRODUCT((LDC!$A$2:$A$2001)*(LDC!$B$2:$B$2001)*(LDC!$B$2:$B$2001&gt;=IF(ISERROR(MIN(1,L34/L8))=FALSE,MIN(1,L34/L8),2)))*Main!$B$9*(IF(L8="",0,L8))-
SUMPRODUCT((LDC!$A$2:$A$2001)*(LDC!$B$2:$B$2001&gt;=IF(ISERROR(MIN(1,L34/L8))=FALSE,MIN(1,L34/L8),2)))*Main!$B$9*MIN(L34,L8)</f>
        <v>0</v>
      </c>
      <c r="M88" s="10" cm="1">
        <f t="array" aca="1" ref="M88" ca="1">SUMPRODUCT((LDC!$A$2:$A$2001)*(LDC!$B$2:$B$2001)*(LDC!$B$2:$B$2001&gt;=IF(ISERROR(MIN(1,M34/M8))=FALSE,MIN(1,M34/M8),2)))*Main!$B$9*(IF(M8="",0,M8))-
SUMPRODUCT((LDC!$A$2:$A$2001)*(LDC!$B$2:$B$2001&gt;=IF(ISERROR(MIN(1,M34/M8))=FALSE,MIN(1,M34/M8),2)))*Main!$B$9*MIN(M34,M8)</f>
        <v>0</v>
      </c>
      <c r="N88" s="10" cm="1">
        <f t="array" aca="1" ref="N88" ca="1">SUMPRODUCT((LDC!$A$2:$A$2001)*(LDC!$B$2:$B$2001)*(LDC!$B$2:$B$2001&gt;=IF(ISERROR(MIN(1,N34/N8))=FALSE,MIN(1,N34/N8),2)))*Main!$B$9*(IF(N8="",0,N8))-
SUMPRODUCT((LDC!$A$2:$A$2001)*(LDC!$B$2:$B$2001&gt;=IF(ISERROR(MIN(1,N34/N8))=FALSE,MIN(1,N34/N8),2)))*Main!$B$9*MIN(N34,N8)</f>
        <v>0</v>
      </c>
      <c r="O88" s="10" cm="1">
        <f t="array" aca="1" ref="O88" ca="1">SUMPRODUCT((LDC!$A$2:$A$2001)*(LDC!$B$2:$B$2001)*(LDC!$B$2:$B$2001&gt;=IF(ISERROR(MIN(1,O34/O8))=FALSE,MIN(1,O34/O8),2)))*Main!$B$9*(IF(O8="",0,O8))-
SUMPRODUCT((LDC!$A$2:$A$2001)*(LDC!$B$2:$B$2001&gt;=IF(ISERROR(MIN(1,O34/O8))=FALSE,MIN(1,O34/O8),2)))*Main!$B$9*MIN(O34,O8)</f>
        <v>0</v>
      </c>
      <c r="P88" s="10" cm="1">
        <f t="array" aca="1" ref="P88" ca="1">SUMPRODUCT((LDC!$A$2:$A$2001)*(LDC!$B$2:$B$2001)*(LDC!$B$2:$B$2001&gt;=IF(ISERROR(MIN(1,P34/P8))=FALSE,MIN(1,P34/P8),2)))*Main!$B$9*(IF(P8="",0,P8))-
SUMPRODUCT((LDC!$A$2:$A$2001)*(LDC!$B$2:$B$2001&gt;=IF(ISERROR(MIN(1,P34/P8))=FALSE,MIN(1,P34/P8),2)))*Main!$B$9*MIN(P34,P8)</f>
        <v>0</v>
      </c>
      <c r="Q88" s="10" cm="1">
        <f t="array" aca="1" ref="Q88" ca="1">SUMPRODUCT((LDC!$A$2:$A$2001)*(LDC!$B$2:$B$2001)*(LDC!$B$2:$B$2001&gt;=IF(ISERROR(MIN(1,Q34/Q8))=FALSE,MIN(1,Q34/Q8),2)))*Main!$B$9*(IF(Q8="",0,Q8))-
SUMPRODUCT((LDC!$A$2:$A$2001)*(LDC!$B$2:$B$2001&gt;=IF(ISERROR(MIN(1,Q34/Q8))=FALSE,MIN(1,Q34/Q8),2)))*Main!$B$9*MIN(Q34,Q8)</f>
        <v>0</v>
      </c>
      <c r="R88" s="10" cm="1">
        <f t="array" aca="1" ref="R88" ca="1">SUMPRODUCT((LDC!$A$2:$A$2001)*(LDC!$B$2:$B$2001)*(LDC!$B$2:$B$2001&gt;=IF(ISERROR(MIN(1,R34/R8))=FALSE,MIN(1,R34/R8),2)))*Main!$B$9*(IF(R8="",0,R8))-
SUMPRODUCT((LDC!$A$2:$A$2001)*(LDC!$B$2:$B$2001&gt;=IF(ISERROR(MIN(1,R34/R8))=FALSE,MIN(1,R34/R8),2)))*Main!$B$9*MIN(R34,R8)</f>
        <v>0</v>
      </c>
      <c r="S88" s="10" cm="1">
        <f t="array" aca="1" ref="S88" ca="1">SUMPRODUCT((LDC!$A$2:$A$2001)*(LDC!$B$2:$B$2001)*(LDC!$B$2:$B$2001&gt;=IF(ISERROR(MIN(1,S34/S8))=FALSE,MIN(1,S34/S8),2)))*Main!$B$9*(IF(S8="",0,S8))-
SUMPRODUCT((LDC!$A$2:$A$2001)*(LDC!$B$2:$B$2001&gt;=IF(ISERROR(MIN(1,S34/S8))=FALSE,MIN(1,S34/S8),2)))*Main!$B$9*MIN(S34,S8)</f>
        <v>0</v>
      </c>
      <c r="T88" s="10" cm="1">
        <f t="array" aca="1" ref="T88" ca="1">SUMPRODUCT((LDC!$A$2:$A$2001)*(LDC!$B$2:$B$2001)*(LDC!$B$2:$B$2001&gt;=IF(ISERROR(MIN(1,T34/T8))=FALSE,MIN(1,T34/T8),2)))*Main!$B$9*(IF(T8="",0,T8))-
SUMPRODUCT((LDC!$A$2:$A$2001)*(LDC!$B$2:$B$2001&gt;=IF(ISERROR(MIN(1,T34/T8))=FALSE,MIN(1,T34/T8),2)))*Main!$B$9*MIN(T34,T8)</f>
        <v>0</v>
      </c>
      <c r="U88" s="10" cm="1">
        <f t="array" aca="1" ref="U88" ca="1">SUMPRODUCT((LDC!$A$2:$A$2001)*(LDC!$B$2:$B$2001)*(LDC!$B$2:$B$2001&gt;=IF(ISERROR(MIN(1,U34/U8))=FALSE,MIN(1,U34/U8),2)))*Main!$B$9*(IF(U8="",0,U8))-
SUMPRODUCT((LDC!$A$2:$A$2001)*(LDC!$B$2:$B$2001&gt;=IF(ISERROR(MIN(1,U34/U8))=FALSE,MIN(1,U34/U8),2)))*Main!$B$9*MIN(U34,U8)</f>
        <v>0</v>
      </c>
      <c r="V88" s="10" cm="1">
        <f t="array" aca="1" ref="V88" ca="1">SUMPRODUCT((LDC!$A$2:$A$2001)*(LDC!$B$2:$B$2001)*(LDC!$B$2:$B$2001&gt;=IF(ISERROR(MIN(1,V34/V8))=FALSE,MIN(1,V34/V8),2)))*Main!$B$9*(IF(V8="",0,V8))-
SUMPRODUCT((LDC!$A$2:$A$2001)*(LDC!$B$2:$B$2001&gt;=IF(ISERROR(MIN(1,V34/V8))=FALSE,MIN(1,V34/V8),2)))*Main!$B$9*MIN(V34,V8)</f>
        <v>0</v>
      </c>
      <c r="W88" s="10" cm="1">
        <f t="array" aca="1" ref="W88" ca="1">SUMPRODUCT((LDC!$A$2:$A$2001)*(LDC!$B$2:$B$2001)*(LDC!$B$2:$B$2001&gt;=IF(ISERROR(MIN(1,W34/W8))=FALSE,MIN(1,W34/W8),2)))*Main!$B$9*(IF(W8="",0,W8))-
SUMPRODUCT((LDC!$A$2:$A$2001)*(LDC!$B$2:$B$2001&gt;=IF(ISERROR(MIN(1,W34/W8))=FALSE,MIN(1,W34/W8),2)))*Main!$B$9*MIN(W34,W8)</f>
        <v>0</v>
      </c>
      <c r="X88" s="10" cm="1">
        <f t="array" aca="1" ref="X88" ca="1">SUMPRODUCT((LDC!$A$2:$A$2001)*(LDC!$B$2:$B$2001)*(LDC!$B$2:$B$2001&gt;=IF(ISERROR(MIN(1,X34/X8))=FALSE,MIN(1,X34/X8),2)))*Main!$B$9*(IF(X8="",0,X8))-
SUMPRODUCT((LDC!$A$2:$A$2001)*(LDC!$B$2:$B$2001&gt;=IF(ISERROR(MIN(1,X34/X8))=FALSE,MIN(1,X34/X8),2)))*Main!$B$9*MIN(X34,X8)</f>
        <v>0</v>
      </c>
      <c r="Y88" s="10" cm="1">
        <f t="array" aca="1" ref="Y88" ca="1">SUMPRODUCT((LDC!$A$2:$A$2001)*(LDC!$B$2:$B$2001)*(LDC!$B$2:$B$2001&gt;=IF(ISERROR(MIN(1,Y34/Y8))=FALSE,MIN(1,Y34/Y8),2)))*Main!$B$9*(IF(Y8="",0,Y8))-
SUMPRODUCT((LDC!$A$2:$A$2001)*(LDC!$B$2:$B$2001&gt;=IF(ISERROR(MIN(1,Y34/Y8))=FALSE,MIN(1,Y34/Y8),2)))*Main!$B$9*MIN(Y34,Y8)</f>
        <v>0</v>
      </c>
      <c r="Z88" s="10" cm="1">
        <f t="array" aca="1" ref="Z88" ca="1">SUMPRODUCT((LDC!$A$2:$A$2001)*(LDC!$B$2:$B$2001)*(LDC!$B$2:$B$2001&gt;=IF(ISERROR(MIN(1,Z34/Z8))=FALSE,MIN(1,Z34/Z8),2)))*Main!$B$9*(IF(Z8="",0,Z8))-
SUMPRODUCT((LDC!$A$2:$A$2001)*(LDC!$B$2:$B$2001&gt;=IF(ISERROR(MIN(1,Z34/Z8))=FALSE,MIN(1,Z34/Z8),2)))*Main!$B$9*MIN(Z34,Z8)</f>
        <v>0</v>
      </c>
      <c r="AA88" s="10" cm="1">
        <f t="array" aca="1" ref="AA88" ca="1">SUMPRODUCT((LDC!$A$2:$A$2001)*(LDC!$B$2:$B$2001)*(LDC!$B$2:$B$2001&gt;=IF(ISERROR(MIN(1,AA34/AA8))=FALSE,MIN(1,AA34/AA8),2)))*Main!$B$9*(IF(AA8="",0,AA8))-
SUMPRODUCT((LDC!$A$2:$A$2001)*(LDC!$B$2:$B$2001&gt;=IF(ISERROR(MIN(1,AA34/AA8))=FALSE,MIN(1,AA34/AA8),2)))*Main!$B$9*MIN(AA34,AA8)</f>
        <v>0</v>
      </c>
      <c r="AB88" s="10" cm="1">
        <f t="array" aca="1" ref="AB88" ca="1">SUMPRODUCT((LDC!$A$2:$A$2001)*(LDC!$B$2:$B$2001)*(LDC!$B$2:$B$2001&gt;=IF(ISERROR(MIN(1,AB34/AB8))=FALSE,MIN(1,AB34/AB8),2)))*Main!$B$9*(IF(AB8="",0,AB8))-
SUMPRODUCT((LDC!$A$2:$A$2001)*(LDC!$B$2:$B$2001&gt;=IF(ISERROR(MIN(1,AB34/AB8))=FALSE,MIN(1,AB34/AB8),2)))*Main!$B$9*MIN(AB34,AB8)</f>
        <v>0</v>
      </c>
      <c r="AC88" s="10" cm="1">
        <f t="array" aca="1" ref="AC88" ca="1">SUMPRODUCT((LDC!$A$2:$A$2001)*(LDC!$B$2:$B$2001)*(LDC!$B$2:$B$2001&gt;=IF(ISERROR(MIN(1,AC34/AC8))=FALSE,MIN(1,AC34/AC8),2)))*Main!$B$9*(IF(AC8="",0,AC8))-
SUMPRODUCT((LDC!$A$2:$A$2001)*(LDC!$B$2:$B$2001&gt;=IF(ISERROR(MIN(1,AC34/AC8))=FALSE,MIN(1,AC34/AC8),2)))*Main!$B$9*MIN(AC34,AC8)</f>
        <v>0</v>
      </c>
      <c r="AD88" s="10" cm="1">
        <f t="array" aca="1" ref="AD88" ca="1">SUMPRODUCT((LDC!$A$2:$A$2001)*(LDC!$B$2:$B$2001)*(LDC!$B$2:$B$2001&gt;=IF(ISERROR(MIN(1,AD34/AD8))=FALSE,MIN(1,AD34/AD8),2)))*Main!$B$9*(IF(AD8="",0,AD8))-
SUMPRODUCT((LDC!$A$2:$A$2001)*(LDC!$B$2:$B$2001&gt;=IF(ISERROR(MIN(1,AD34/AD8))=FALSE,MIN(1,AD34/AD8),2)))*Main!$B$9*MIN(AD34,AD8)</f>
        <v>0</v>
      </c>
      <c r="AE88" s="10" cm="1">
        <f t="array" aca="1" ref="AE88" ca="1">SUMPRODUCT((LDC!$A$2:$A$2001)*(LDC!$B$2:$B$2001)*(LDC!$B$2:$B$2001&gt;=IF(ISERROR(MIN(1,AE34/AE8))=FALSE,MIN(1,AE34/AE8),2)))*Main!$B$9*(IF(AE8="",0,AE8))-
SUMPRODUCT((LDC!$A$2:$A$2001)*(LDC!$B$2:$B$2001&gt;=IF(ISERROR(MIN(1,AE34/AE8))=FALSE,MIN(1,AE34/AE8),2)))*Main!$B$9*MIN(AE34,AE8)</f>
        <v>0</v>
      </c>
      <c r="AF88" s="10" cm="1">
        <f t="array" aca="1" ref="AF88" ca="1">SUMPRODUCT((LDC!$A$2:$A$2001)*(LDC!$B$2:$B$2001)*(LDC!$B$2:$B$2001&gt;=IF(ISERROR(MIN(1,AF34/AF8))=FALSE,MIN(1,AF34/AF8),2)))*Main!$B$9*(IF(AF8="",0,AF8))-
SUMPRODUCT((LDC!$A$2:$A$2001)*(LDC!$B$2:$B$2001&gt;=IF(ISERROR(MIN(1,AF34/AF8))=FALSE,MIN(1,AF34/AF8),2)))*Main!$B$9*MIN(AF34,AF8)</f>
        <v>0</v>
      </c>
      <c r="AG88" s="10" cm="1">
        <f t="array" aca="1" ref="AG88" ca="1">SUMPRODUCT((LDC!$A$2:$A$2001)*(LDC!$B$2:$B$2001)*(LDC!$B$2:$B$2001&gt;=IF(ISERROR(MIN(1,AG34/AG8))=FALSE,MIN(1,AG34/AG8),2)))*Main!$B$9*(IF(AG8="",0,AG8))-
SUMPRODUCT((LDC!$A$2:$A$2001)*(LDC!$B$2:$B$2001&gt;=IF(ISERROR(MIN(1,AG34/AG8))=FALSE,MIN(1,AG34/AG8),2)))*Main!$B$9*MIN(AG34,AG8)</f>
        <v>0</v>
      </c>
      <c r="AH88" s="10" cm="1">
        <f t="array" aca="1" ref="AH88" ca="1">SUMPRODUCT((LDC!$A$2:$A$2001)*(LDC!$B$2:$B$2001)*(LDC!$B$2:$B$2001&gt;=IF(ISERROR(MIN(1,AH34/AH8))=FALSE,MIN(1,AH34/AH8),2)))*Main!$B$9*(IF(AH8="",0,AH8))-
SUMPRODUCT((LDC!$A$2:$A$2001)*(LDC!$B$2:$B$2001&gt;=IF(ISERROR(MIN(1,AH34/AH8))=FALSE,MIN(1,AH34/AH8),2)))*Main!$B$9*MIN(AH34,AH8)</f>
        <v>0</v>
      </c>
      <c r="AI88" s="10" cm="1">
        <f t="array" aca="1" ref="AI88" ca="1">SUMPRODUCT((LDC!$A$2:$A$2001)*(LDC!$B$2:$B$2001)*(LDC!$B$2:$B$2001&gt;=IF(ISERROR(MIN(1,AI34/AI8))=FALSE,MIN(1,AI34/AI8),2)))*Main!$B$9*(IF(AI8="",0,AI8))-
SUMPRODUCT((LDC!$A$2:$A$2001)*(LDC!$B$2:$B$2001&gt;=IF(ISERROR(MIN(1,AI34/AI8))=FALSE,MIN(1,AI34/AI8),2)))*Main!$B$9*MIN(AI34,AI8)</f>
        <v>0</v>
      </c>
      <c r="AJ88" s="10" t="e" cm="1">
        <f t="array" aca="1" ref="AJ88" ca="1">SUMPRODUCT((LDC!$A$2:$A$2001)*(LDC!$B$2:$B$2001)*(LDC!$B$2:$B$2001&gt;=IF(ISERROR(MIN(1,AJ34/AJ8))=FALSE,MIN(1,AJ34/AJ8),2)))*Main!$B$9*(IF(AJ8="",0,AJ8))-
SUMPRODUCT((LDC!$A$2:$A$2001)*(LDC!$B$2:$B$2001&gt;=IF(ISERROR(MIN(1,AJ34/AJ8))=FALSE,MIN(1,AJ34/AJ8),2)))*Main!$B$9*MIN(AJ34,AJ8)</f>
        <v>#DIV/0!</v>
      </c>
      <c r="AL88" s="10" cm="1">
        <f t="array" aca="1" ref="AL88" ca="1">SUMPRODUCT((LDC!$A$2:$A$2001)*(LDC!$B$2:$B$2001)*(LDC!$B$2:$B$2001&gt;=IF(ISERROR(MIN(1,AL34/AL8))=FALSE,MIN(1,AL34/AL8),2)))*Main!$B$10*(IF(AL8="",0,AL8))-
SUMPRODUCT((LDC!$A$2:$A$2001)*(LDC!$B$2:$B$2001&gt;=IF(ISERROR(MIN(1,AL34/AL8))=FALSE,MIN(1,AL34/AL8),2)))*Main!$B$10*MIN(AL34,AL8)</f>
        <v>0</v>
      </c>
      <c r="AM88" s="10" cm="1">
        <f t="array" aca="1" ref="AM88" ca="1">SUMPRODUCT((LDC!$A$2:$A$2001)*(LDC!$B$2:$B$2001)*(LDC!$B$2:$B$2001&gt;=IF(ISERROR(MIN(1,AM34/AM8))=FALSE,MIN(1,AM34/AM8),2)))*Main!$B$10*(IF(AM8="",0,AM8))-
SUMPRODUCT((LDC!$A$2:$A$2001)*(LDC!$B$2:$B$2001&gt;=IF(ISERROR(MIN(1,AM34/AM8))=FALSE,MIN(1,AM34/AM8),2)))*Main!$B$10*MIN(AM34,AM8)</f>
        <v>0</v>
      </c>
      <c r="AN88" s="10" cm="1">
        <f t="array" aca="1" ref="AN88" ca="1">SUMPRODUCT((LDC!$A$2:$A$2001)*(LDC!$B$2:$B$2001)*(LDC!$B$2:$B$2001&gt;=IF(ISERROR(MIN(1,AN34/AN8))=FALSE,MIN(1,AN34/AN8),2)))*Main!$B$10*(IF(AN8="",0,AN8))-
SUMPRODUCT((LDC!$A$2:$A$2001)*(LDC!$B$2:$B$2001&gt;=IF(ISERROR(MIN(1,AN34/AN8))=FALSE,MIN(1,AN34/AN8),2)))*Main!$B$10*MIN(AN34,AN8)</f>
        <v>0</v>
      </c>
      <c r="AO88" s="10" cm="1">
        <f t="array" aca="1" ref="AO88" ca="1">SUMPRODUCT((LDC!$A$2:$A$2001)*(LDC!$B$2:$B$2001)*(LDC!$B$2:$B$2001&gt;=IF(ISERROR(MIN(1,AO34/AO8))=FALSE,MIN(1,AO34/AO8),2)))*Main!$B$10*(IF(AO8="",0,AO8))-
SUMPRODUCT((LDC!$A$2:$A$2001)*(LDC!$B$2:$B$2001&gt;=IF(ISERROR(MIN(1,AO34/AO8))=FALSE,MIN(1,AO34/AO8),2)))*Main!$B$10*MIN(AO34,AO8)</f>
        <v>0</v>
      </c>
      <c r="AP88" s="10" cm="1">
        <f t="array" aca="1" ref="AP88" ca="1">SUMPRODUCT((LDC!$A$2:$A$2001)*(LDC!$B$2:$B$2001)*(LDC!$B$2:$B$2001&gt;=IF(ISERROR(MIN(1,AP34/AP8))=FALSE,MIN(1,AP34/AP8),2)))*Main!$B$10*(IF(AP8="",0,AP8))-
SUMPRODUCT((LDC!$A$2:$A$2001)*(LDC!$B$2:$B$2001&gt;=IF(ISERROR(MIN(1,AP34/AP8))=FALSE,MIN(1,AP34/AP8),2)))*Main!$B$10*MIN(AP34,AP8)</f>
        <v>0</v>
      </c>
      <c r="AQ88" s="10" cm="1">
        <f t="array" aca="1" ref="AQ88" ca="1">SUMPRODUCT((LDC!$A$2:$A$2001)*(LDC!$B$2:$B$2001)*(LDC!$B$2:$B$2001&gt;=IF(ISERROR(MIN(1,AQ34/AQ8))=FALSE,MIN(1,AQ34/AQ8),2)))*Main!$B$10*(IF(AQ8="",0,AQ8))-
SUMPRODUCT((LDC!$A$2:$A$2001)*(LDC!$B$2:$B$2001&gt;=IF(ISERROR(MIN(1,AQ34/AQ8))=FALSE,MIN(1,AQ34/AQ8),2)))*Main!$B$10*MIN(AQ34,AQ8)</f>
        <v>0</v>
      </c>
      <c r="AR88" s="10" cm="1">
        <f t="array" aca="1" ref="AR88" ca="1">SUMPRODUCT((LDC!$A$2:$A$2001)*(LDC!$B$2:$B$2001)*(LDC!$B$2:$B$2001&gt;=IF(ISERROR(MIN(1,AR34/AR8))=FALSE,MIN(1,AR34/AR8),2)))*Main!$B$10*(IF(AR8="",0,AR8))-
SUMPRODUCT((LDC!$A$2:$A$2001)*(LDC!$B$2:$B$2001&gt;=IF(ISERROR(MIN(1,AR34/AR8))=FALSE,MIN(1,AR34/AR8),2)))*Main!$B$10*MIN(AR34,AR8)</f>
        <v>0</v>
      </c>
      <c r="AS88" s="10" cm="1">
        <f t="array" aca="1" ref="AS88" ca="1">SUMPRODUCT((LDC!$A$2:$A$2001)*(LDC!$B$2:$B$2001)*(LDC!$B$2:$B$2001&gt;=IF(ISERROR(MIN(1,AS34/AS8))=FALSE,MIN(1,AS34/AS8),2)))*Main!$B$10*(IF(AS8="",0,AS8))-
SUMPRODUCT((LDC!$A$2:$A$2001)*(LDC!$B$2:$B$2001&gt;=IF(ISERROR(MIN(1,AS34/AS8))=FALSE,MIN(1,AS34/AS8),2)))*Main!$B$10*MIN(AS34,AS8)</f>
        <v>0</v>
      </c>
      <c r="AT88" s="10" cm="1">
        <f t="array" aca="1" ref="AT88" ca="1">SUMPRODUCT((LDC!$A$2:$A$2001)*(LDC!$B$2:$B$2001)*(LDC!$B$2:$B$2001&gt;=IF(ISERROR(MIN(1,AT34/AT8))=FALSE,MIN(1,AT34/AT8),2)))*Main!$B$10*(IF(AT8="",0,AT8))-
SUMPRODUCT((LDC!$A$2:$A$2001)*(LDC!$B$2:$B$2001&gt;=IF(ISERROR(MIN(1,AT34/AT8))=FALSE,MIN(1,AT34/AT8),2)))*Main!$B$10*MIN(AT34,AT8)</f>
        <v>0</v>
      </c>
      <c r="AU88" s="10" cm="1">
        <f t="array" aca="1" ref="AU88" ca="1">SUMPRODUCT((LDC!$A$2:$A$2001)*(LDC!$B$2:$B$2001)*(LDC!$B$2:$B$2001&gt;=IF(ISERROR(MIN(1,AU34/AU8))=FALSE,MIN(1,AU34/AU8),2)))*Main!$B$10*(IF(AU8="",0,AU8))-
SUMPRODUCT((LDC!$A$2:$A$2001)*(LDC!$B$2:$B$2001&gt;=IF(ISERROR(MIN(1,AU34/AU8))=FALSE,MIN(1,AU34/AU8),2)))*Main!$B$10*MIN(AU34,AU8)</f>
        <v>0</v>
      </c>
      <c r="AV88" s="10" cm="1">
        <f t="array" aca="1" ref="AV88" ca="1">SUMPRODUCT((LDC!$A$2:$A$2001)*(LDC!$B$2:$B$2001)*(LDC!$B$2:$B$2001&gt;=IF(ISERROR(MIN(1,AV34/AV8))=FALSE,MIN(1,AV34/AV8),2)))*Main!$B$10*(IF(AV8="",0,AV8))-
SUMPRODUCT((LDC!$A$2:$A$2001)*(LDC!$B$2:$B$2001&gt;=IF(ISERROR(MIN(1,AV34/AV8))=FALSE,MIN(1,AV34/AV8),2)))*Main!$B$10*MIN(AV34,AV8)</f>
        <v>0</v>
      </c>
      <c r="AW88" s="10" cm="1">
        <f t="array" aca="1" ref="AW88" ca="1">SUMPRODUCT((LDC!$A$2:$A$2001)*(LDC!$B$2:$B$2001)*(LDC!$B$2:$B$2001&gt;=IF(ISERROR(MIN(1,AW34/AW8))=FALSE,MIN(1,AW34/AW8),2)))*Main!$B$10*(IF(AW8="",0,AW8))-
SUMPRODUCT((LDC!$A$2:$A$2001)*(LDC!$B$2:$B$2001&gt;=IF(ISERROR(MIN(1,AW34/AW8))=FALSE,MIN(1,AW34/AW8),2)))*Main!$B$10*MIN(AW34,AW8)</f>
        <v>0</v>
      </c>
      <c r="AX88" s="10" cm="1">
        <f t="array" aca="1" ref="AX88" ca="1">SUMPRODUCT((LDC!$A$2:$A$2001)*(LDC!$B$2:$B$2001)*(LDC!$B$2:$B$2001&gt;=IF(ISERROR(MIN(1,AX34/AX8))=FALSE,MIN(1,AX34/AX8),2)))*Main!$B$10*(IF(AX8="",0,AX8))-
SUMPRODUCT((LDC!$A$2:$A$2001)*(LDC!$B$2:$B$2001&gt;=IF(ISERROR(MIN(1,AX34/AX8))=FALSE,MIN(1,AX34/AX8),2)))*Main!$B$10*MIN(AX34,AX8)</f>
        <v>0</v>
      </c>
      <c r="AY88" s="10" cm="1">
        <f t="array" aca="1" ref="AY88" ca="1">SUMPRODUCT((LDC!$A$2:$A$2001)*(LDC!$B$2:$B$2001)*(LDC!$B$2:$B$2001&gt;=IF(ISERROR(MIN(1,AY34/AY8))=FALSE,MIN(1,AY34/AY8),2)))*Main!$B$10*(IF(AY8="",0,AY8))-
SUMPRODUCT((LDC!$A$2:$A$2001)*(LDC!$B$2:$B$2001&gt;=IF(ISERROR(MIN(1,AY34/AY8))=FALSE,MIN(1,AY34/AY8),2)))*Main!$B$10*MIN(AY34,AY8)</f>
        <v>0</v>
      </c>
      <c r="AZ88" s="10" cm="1">
        <f t="array" aca="1" ref="AZ88" ca="1">SUMPRODUCT((LDC!$A$2:$A$2001)*(LDC!$B$2:$B$2001)*(LDC!$B$2:$B$2001&gt;=IF(ISERROR(MIN(1,AZ34/AZ8))=FALSE,MIN(1,AZ34/AZ8),2)))*Main!$B$10*(IF(AZ8="",0,AZ8))-
SUMPRODUCT((LDC!$A$2:$A$2001)*(LDC!$B$2:$B$2001&gt;=IF(ISERROR(MIN(1,AZ34/AZ8))=FALSE,MIN(1,AZ34/AZ8),2)))*Main!$B$10*MIN(AZ34,AZ8)</f>
        <v>0</v>
      </c>
      <c r="BA88" s="10" cm="1">
        <f t="array" aca="1" ref="BA88" ca="1">SUMPRODUCT((LDC!$A$2:$A$2001)*(LDC!$B$2:$B$2001)*(LDC!$B$2:$B$2001&gt;=IF(ISERROR(MIN(1,BA34/BA8))=FALSE,MIN(1,BA34/BA8),2)))*Main!$B$10*(IF(BA8="",0,BA8))-
SUMPRODUCT((LDC!$A$2:$A$2001)*(LDC!$B$2:$B$2001&gt;=IF(ISERROR(MIN(1,BA34/BA8))=FALSE,MIN(1,BA34/BA8),2)))*Main!$B$10*MIN(BA34,BA8)</f>
        <v>0</v>
      </c>
      <c r="BB88" s="10" cm="1">
        <f t="array" aca="1" ref="BB88" ca="1">SUMPRODUCT((LDC!$A$2:$A$2001)*(LDC!$B$2:$B$2001)*(LDC!$B$2:$B$2001&gt;=IF(ISERROR(MIN(1,BB34/BB8))=FALSE,MIN(1,BB34/BB8),2)))*Main!$B$10*(IF(BB8="",0,BB8))-
SUMPRODUCT((LDC!$A$2:$A$2001)*(LDC!$B$2:$B$2001&gt;=IF(ISERROR(MIN(1,BB34/BB8))=FALSE,MIN(1,BB34/BB8),2)))*Main!$B$10*MIN(BB34,BB8)</f>
        <v>0</v>
      </c>
      <c r="BC88" s="10" cm="1">
        <f t="array" aca="1" ref="BC88" ca="1">SUMPRODUCT((LDC!$A$2:$A$2001)*(LDC!$B$2:$B$2001)*(LDC!$B$2:$B$2001&gt;=IF(ISERROR(MIN(1,BC34/BC8))=FALSE,MIN(1,BC34/BC8),2)))*Main!$B$10*(IF(BC8="",0,BC8))-
SUMPRODUCT((LDC!$A$2:$A$2001)*(LDC!$B$2:$B$2001&gt;=IF(ISERROR(MIN(1,BC34/BC8))=FALSE,MIN(1,BC34/BC8),2)))*Main!$B$10*MIN(BC34,BC8)</f>
        <v>0</v>
      </c>
      <c r="BD88" s="10" cm="1">
        <f t="array" aca="1" ref="BD88" ca="1">SUMPRODUCT((LDC!$A$2:$A$2001)*(LDC!$B$2:$B$2001)*(LDC!$B$2:$B$2001&gt;=IF(ISERROR(MIN(1,BD34/BD8))=FALSE,MIN(1,BD34/BD8),2)))*Main!$B$10*(IF(BD8="",0,BD8))-
SUMPRODUCT((LDC!$A$2:$A$2001)*(LDC!$B$2:$B$2001&gt;=IF(ISERROR(MIN(1,BD34/BD8))=FALSE,MIN(1,BD34/BD8),2)))*Main!$B$10*MIN(BD34,BD8)</f>
        <v>0</v>
      </c>
      <c r="BE88" s="10" cm="1">
        <f t="array" aca="1" ref="BE88" ca="1">SUMPRODUCT((LDC!$A$2:$A$2001)*(LDC!$B$2:$B$2001)*(LDC!$B$2:$B$2001&gt;=IF(ISERROR(MIN(1,BE34/BE8))=FALSE,MIN(1,BE34/BE8),2)))*Main!$B$10*(IF(BE8="",0,BE8))-
SUMPRODUCT((LDC!$A$2:$A$2001)*(LDC!$B$2:$B$2001&gt;=IF(ISERROR(MIN(1,BE34/BE8))=FALSE,MIN(1,BE34/BE8),2)))*Main!$B$10*MIN(BE34,BE8)</f>
        <v>0</v>
      </c>
      <c r="BF88" s="10" cm="1">
        <f t="array" aca="1" ref="BF88" ca="1">SUMPRODUCT((LDC!$A$2:$A$2001)*(LDC!$B$2:$B$2001)*(LDC!$B$2:$B$2001&gt;=IF(ISERROR(MIN(1,BF34/BF8))=FALSE,MIN(1,BF34/BF8),2)))*Main!$B$10*(IF(BF8="",0,BF8))-
SUMPRODUCT((LDC!$A$2:$A$2001)*(LDC!$B$2:$B$2001&gt;=IF(ISERROR(MIN(1,BF34/BF8))=FALSE,MIN(1,BF34/BF8),2)))*Main!$B$10*MIN(BF34,BF8)</f>
        <v>0</v>
      </c>
      <c r="BG88" s="10" cm="1">
        <f t="array" aca="1" ref="BG88" ca="1">SUMPRODUCT((LDC!$A$2:$A$2001)*(LDC!$B$2:$B$2001)*(LDC!$B$2:$B$2001&gt;=IF(ISERROR(MIN(1,BG34/BG8))=FALSE,MIN(1,BG34/BG8),2)))*Main!$B$10*(IF(BG8="",0,BG8))-
SUMPRODUCT((LDC!$A$2:$A$2001)*(LDC!$B$2:$B$2001&gt;=IF(ISERROR(MIN(1,BG34/BG8))=FALSE,MIN(1,BG34/BG8),2)))*Main!$B$10*MIN(BG34,BG8)</f>
        <v>0</v>
      </c>
      <c r="BH88" s="10" cm="1">
        <f t="array" aca="1" ref="BH88" ca="1">SUMPRODUCT((LDC!$A$2:$A$2001)*(LDC!$B$2:$B$2001)*(LDC!$B$2:$B$2001&gt;=IF(ISERROR(MIN(1,BH34/BH8))=FALSE,MIN(1,BH34/BH8),2)))*Main!$B$10*(IF(BH8="",0,BH8))-
SUMPRODUCT((LDC!$A$2:$A$2001)*(LDC!$B$2:$B$2001&gt;=IF(ISERROR(MIN(1,BH34/BH8))=FALSE,MIN(1,BH34/BH8),2)))*Main!$B$10*MIN(BH34,BH8)</f>
        <v>0</v>
      </c>
      <c r="BI88" s="10" cm="1">
        <f t="array" aca="1" ref="BI88" ca="1">SUMPRODUCT((LDC!$A$2:$A$2001)*(LDC!$B$2:$B$2001)*(LDC!$B$2:$B$2001&gt;=IF(ISERROR(MIN(1,BI34/BI8))=FALSE,MIN(1,BI34/BI8),2)))*Main!$B$10*(IF(BI8="",0,BI8))-
SUMPRODUCT((LDC!$A$2:$A$2001)*(LDC!$B$2:$B$2001&gt;=IF(ISERROR(MIN(1,BI34/BI8))=FALSE,MIN(1,BI34/BI8),2)))*Main!$B$10*MIN(BI34,BI8)</f>
        <v>0</v>
      </c>
      <c r="BJ88" s="10" cm="1">
        <f t="array" aca="1" ref="BJ88" ca="1">SUMPRODUCT((LDC!$A$2:$A$2001)*(LDC!$B$2:$B$2001)*(LDC!$B$2:$B$2001&gt;=IF(ISERROR(MIN(1,BJ34/BJ8))=FALSE,MIN(1,BJ34/BJ8),2)))*Main!$B$10*(IF(BJ8="",0,BJ8))-
SUMPRODUCT((LDC!$A$2:$A$2001)*(LDC!$B$2:$B$2001&gt;=IF(ISERROR(MIN(1,BJ34/BJ8))=FALSE,MIN(1,BJ34/BJ8),2)))*Main!$B$10*MIN(BJ34,BJ8)</f>
        <v>0</v>
      </c>
      <c r="BK88" s="10" cm="1">
        <f t="array" aca="1" ref="BK88" ca="1">SUMPRODUCT((LDC!$A$2:$A$2001)*(LDC!$B$2:$B$2001)*(LDC!$B$2:$B$2001&gt;=IF(ISERROR(MIN(1,BK34/BK8))=FALSE,MIN(1,BK34/BK8),2)))*Main!$B$10*(IF(BK8="",0,BK8))-
SUMPRODUCT((LDC!$A$2:$A$2001)*(LDC!$B$2:$B$2001&gt;=IF(ISERROR(MIN(1,BK34/BK8))=FALSE,MIN(1,BK34/BK8),2)))*Main!$B$10*MIN(BK34,BK8)</f>
        <v>0</v>
      </c>
      <c r="BL88" s="10" cm="1">
        <f t="array" aca="1" ref="BL88" ca="1">SUMPRODUCT((LDC!$A$2:$A$2001)*(LDC!$B$2:$B$2001)*(LDC!$B$2:$B$2001&gt;=IF(ISERROR(MIN(1,BL34/BL8))=FALSE,MIN(1,BL34/BL8),2)))*Main!$B$10*(IF(BL8="",0,BL8))-
SUMPRODUCT((LDC!$A$2:$A$2001)*(LDC!$B$2:$B$2001&gt;=IF(ISERROR(MIN(1,BL34/BL8))=FALSE,MIN(1,BL34/BL8),2)))*Main!$B$10*MIN(BL34,BL8)</f>
        <v>0</v>
      </c>
      <c r="BM88" s="10" cm="1">
        <f t="array" aca="1" ref="BM88" ca="1">SUMPRODUCT((LDC!$A$2:$A$2001)*(LDC!$B$2:$B$2001)*(LDC!$B$2:$B$2001&gt;=IF(ISERROR(MIN(1,BM34/BM8))=FALSE,MIN(1,BM34/BM8),2)))*Main!$B$10*(IF(BM8="",0,BM8))-
SUMPRODUCT((LDC!$A$2:$A$2001)*(LDC!$B$2:$B$2001&gt;=IF(ISERROR(MIN(1,BM34/BM8))=FALSE,MIN(1,BM34/BM8),2)))*Main!$B$10*MIN(BM34,BM8)</f>
        <v>0</v>
      </c>
      <c r="BN88" s="10" cm="1">
        <f t="array" aca="1" ref="BN88" ca="1">SUMPRODUCT((LDC!$A$2:$A$2001)*(LDC!$B$2:$B$2001)*(LDC!$B$2:$B$2001&gt;=IF(ISERROR(MIN(1,BN34/BN8))=FALSE,MIN(1,BN34/BN8),2)))*Main!$B$10*(IF(BN8="",0,BN8))-
SUMPRODUCT((LDC!$A$2:$A$2001)*(LDC!$B$2:$B$2001&gt;=IF(ISERROR(MIN(1,BN34/BN8))=FALSE,MIN(1,BN34/BN8),2)))*Main!$B$10*MIN(BN34,BN8)</f>
        <v>0</v>
      </c>
      <c r="BO88" s="10" cm="1">
        <f t="array" aca="1" ref="BO88" ca="1">SUMPRODUCT((LDC!$A$2:$A$2001)*(LDC!$B$2:$B$2001)*(LDC!$B$2:$B$2001&gt;=IF(ISERROR(MIN(1,BO34/BO8))=FALSE,MIN(1,BO34/BO8),2)))*Main!$B$10*(IF(BO8="",0,BO8))-
SUMPRODUCT((LDC!$A$2:$A$2001)*(LDC!$B$2:$B$2001&gt;=IF(ISERROR(MIN(1,BO34/BO8))=FALSE,MIN(1,BO34/BO8),2)))*Main!$B$10*MIN(BO34,BO8)</f>
        <v>0</v>
      </c>
      <c r="BP88" s="10" cm="1">
        <f t="array" aca="1" ref="BP88" ca="1">SUMPRODUCT((LDC!$A$2:$A$2001)*(LDC!$B$2:$B$2001)*(LDC!$B$2:$B$2001&gt;=IF(ISERROR(MIN(1,BP34/BP8))=FALSE,MIN(1,BP34/BP8),2)))*Main!$B$10*(IF(BP8="",0,BP8))-
SUMPRODUCT((LDC!$A$2:$A$2001)*(LDC!$B$2:$B$2001&gt;=IF(ISERROR(MIN(1,BP34/BP8))=FALSE,MIN(1,BP34/BP8),2)))*Main!$B$10*MIN(BP34,BP8)</f>
        <v>0</v>
      </c>
      <c r="BQ88" s="10" t="e" cm="1">
        <f t="array" aca="1" ref="BQ88" ca="1">SUMPRODUCT((LDC!$A$2:$A$2001)*(LDC!$B$2:$B$2001)*(LDC!$B$2:$B$2001&gt;=IF(ISERROR(MIN(1,BQ34/BQ8))=FALSE,MIN(1,BQ34/BQ8),2)))*Main!$B$10*(IF(BQ8="",0,BQ8))-
SUMPRODUCT((LDC!$A$2:$A$2001)*(LDC!$B$2:$B$2001&gt;=IF(ISERROR(MIN(1,BQ34/BQ8))=FALSE,MIN(1,BQ34/BQ8),2)))*Main!$B$10*MIN(BQ34,BQ8)</f>
        <v>#DIV/0!</v>
      </c>
    </row>
    <row r="89" spans="2:69" x14ac:dyDescent="0.2">
      <c r="B89" s="89">
        <v>5</v>
      </c>
      <c r="C89" s="89"/>
      <c r="D89" s="89"/>
      <c r="E89" s="10" cm="1">
        <f t="array" aca="1" ref="E89" ca="1">SUMPRODUCT((LDC!$A$2:$A$2001)*(LDC!$B$2:$B$2001)*(LDC!$B$2:$B$2001&gt;=IF(ISERROR(MIN(1,E35/E9))=FALSE,MIN(1,E35/E9),2)))*Main!$B$9*(IF(E9="",0,E9))-
SUMPRODUCT((LDC!$A$2:$A$2001)*(LDC!$B$2:$B$2001&gt;=IF(ISERROR(MIN(1,E35/E9))=FALSE,MIN(1,E35/E9),2)))*Main!$B$9*MIN(E35,E9)</f>
        <v>0</v>
      </c>
      <c r="F89" s="10" cm="1">
        <f t="array" aca="1" ref="F89" ca="1">SUMPRODUCT((LDC!$A$2:$A$2001)*(LDC!$B$2:$B$2001)*(LDC!$B$2:$B$2001&gt;=IF(ISERROR(MIN(1,F35/F9))=FALSE,MIN(1,F35/F9),2)))*Main!$B$9*(IF(F9="",0,F9))-
SUMPRODUCT((LDC!$A$2:$A$2001)*(LDC!$B$2:$B$2001&gt;=IF(ISERROR(MIN(1,F35/F9))=FALSE,MIN(1,F35/F9),2)))*Main!$B$9*MIN(F35,F9)</f>
        <v>0</v>
      </c>
      <c r="G89" s="10" cm="1">
        <f t="array" aca="1" ref="G89" ca="1">SUMPRODUCT((LDC!$A$2:$A$2001)*(LDC!$B$2:$B$2001)*(LDC!$B$2:$B$2001&gt;=IF(ISERROR(MIN(1,G35/G9))=FALSE,MIN(1,G35/G9),2)))*Main!$B$9*(IF(G9="",0,G9))-
SUMPRODUCT((LDC!$A$2:$A$2001)*(LDC!$B$2:$B$2001&gt;=IF(ISERROR(MIN(1,G35/G9))=FALSE,MIN(1,G35/G9),2)))*Main!$B$9*MIN(G35,G9)</f>
        <v>0</v>
      </c>
      <c r="H89" s="10" cm="1">
        <f t="array" aca="1" ref="H89" ca="1">SUMPRODUCT((LDC!$A$2:$A$2001)*(LDC!$B$2:$B$2001)*(LDC!$B$2:$B$2001&gt;=IF(ISERROR(MIN(1,H35/H9))=FALSE,MIN(1,H35/H9),2)))*Main!$B$9*(IF(H9="",0,H9))-
SUMPRODUCT((LDC!$A$2:$A$2001)*(LDC!$B$2:$B$2001&gt;=IF(ISERROR(MIN(1,H35/H9))=FALSE,MIN(1,H35/H9),2)))*Main!$B$9*MIN(H35,H9)</f>
        <v>0</v>
      </c>
      <c r="I89" s="10" cm="1">
        <f t="array" aca="1" ref="I89" ca="1">SUMPRODUCT((LDC!$A$2:$A$2001)*(LDC!$B$2:$B$2001)*(LDC!$B$2:$B$2001&gt;=IF(ISERROR(MIN(1,I35/I9))=FALSE,MIN(1,I35/I9),2)))*Main!$B$9*(IF(I9="",0,I9))-
SUMPRODUCT((LDC!$A$2:$A$2001)*(LDC!$B$2:$B$2001&gt;=IF(ISERROR(MIN(1,I35/I9))=FALSE,MIN(1,I35/I9),2)))*Main!$B$9*MIN(I35,I9)</f>
        <v>0</v>
      </c>
      <c r="J89" s="10" cm="1">
        <f t="array" aca="1" ref="J89" ca="1">SUMPRODUCT((LDC!$A$2:$A$2001)*(LDC!$B$2:$B$2001)*(LDC!$B$2:$B$2001&gt;=IF(ISERROR(MIN(1,J35/J9))=FALSE,MIN(1,J35/J9),2)))*Main!$B$9*(IF(J9="",0,J9))-
SUMPRODUCT((LDC!$A$2:$A$2001)*(LDC!$B$2:$B$2001&gt;=IF(ISERROR(MIN(1,J35/J9))=FALSE,MIN(1,J35/J9),2)))*Main!$B$9*MIN(J35,J9)</f>
        <v>0</v>
      </c>
      <c r="K89" s="10" cm="1">
        <f t="array" aca="1" ref="K89" ca="1">SUMPRODUCT((LDC!$A$2:$A$2001)*(LDC!$B$2:$B$2001)*(LDC!$B$2:$B$2001&gt;=IF(ISERROR(MIN(1,K35/K9))=FALSE,MIN(1,K35/K9),2)))*Main!$B$9*(IF(K9="",0,K9))-
SUMPRODUCT((LDC!$A$2:$A$2001)*(LDC!$B$2:$B$2001&gt;=IF(ISERROR(MIN(1,K35/K9))=FALSE,MIN(1,K35/K9),2)))*Main!$B$9*MIN(K35,K9)</f>
        <v>0</v>
      </c>
      <c r="L89" s="10" cm="1">
        <f t="array" aca="1" ref="L89" ca="1">SUMPRODUCT((LDC!$A$2:$A$2001)*(LDC!$B$2:$B$2001)*(LDC!$B$2:$B$2001&gt;=IF(ISERROR(MIN(1,L35/L9))=FALSE,MIN(1,L35/L9),2)))*Main!$B$9*(IF(L9="",0,L9))-
SUMPRODUCT((LDC!$A$2:$A$2001)*(LDC!$B$2:$B$2001&gt;=IF(ISERROR(MIN(1,L35/L9))=FALSE,MIN(1,L35/L9),2)))*Main!$B$9*MIN(L35,L9)</f>
        <v>0</v>
      </c>
      <c r="M89" s="10" cm="1">
        <f t="array" aca="1" ref="M89" ca="1">SUMPRODUCT((LDC!$A$2:$A$2001)*(LDC!$B$2:$B$2001)*(LDC!$B$2:$B$2001&gt;=IF(ISERROR(MIN(1,M35/M9))=FALSE,MIN(1,M35/M9),2)))*Main!$B$9*(IF(M9="",0,M9))-
SUMPRODUCT((LDC!$A$2:$A$2001)*(LDC!$B$2:$B$2001&gt;=IF(ISERROR(MIN(1,M35/M9))=FALSE,MIN(1,M35/M9),2)))*Main!$B$9*MIN(M35,M9)</f>
        <v>0</v>
      </c>
      <c r="N89" s="10" cm="1">
        <f t="array" aca="1" ref="N89" ca="1">SUMPRODUCT((LDC!$A$2:$A$2001)*(LDC!$B$2:$B$2001)*(LDC!$B$2:$B$2001&gt;=IF(ISERROR(MIN(1,N35/N9))=FALSE,MIN(1,N35/N9),2)))*Main!$B$9*(IF(N9="",0,N9))-
SUMPRODUCT((LDC!$A$2:$A$2001)*(LDC!$B$2:$B$2001&gt;=IF(ISERROR(MIN(1,N35/N9))=FALSE,MIN(1,N35/N9),2)))*Main!$B$9*MIN(N35,N9)</f>
        <v>0</v>
      </c>
      <c r="O89" s="10" cm="1">
        <f t="array" aca="1" ref="O89" ca="1">SUMPRODUCT((LDC!$A$2:$A$2001)*(LDC!$B$2:$B$2001)*(LDC!$B$2:$B$2001&gt;=IF(ISERROR(MIN(1,O35/O9))=FALSE,MIN(1,O35/O9),2)))*Main!$B$9*(IF(O9="",0,O9))-
SUMPRODUCT((LDC!$A$2:$A$2001)*(LDC!$B$2:$B$2001&gt;=IF(ISERROR(MIN(1,O35/O9))=FALSE,MIN(1,O35/O9),2)))*Main!$B$9*MIN(O35,O9)</f>
        <v>0</v>
      </c>
      <c r="P89" s="10" cm="1">
        <f t="array" aca="1" ref="P89" ca="1">SUMPRODUCT((LDC!$A$2:$A$2001)*(LDC!$B$2:$B$2001)*(LDC!$B$2:$B$2001&gt;=IF(ISERROR(MIN(1,P35/P9))=FALSE,MIN(1,P35/P9),2)))*Main!$B$9*(IF(P9="",0,P9))-
SUMPRODUCT((LDC!$A$2:$A$2001)*(LDC!$B$2:$B$2001&gt;=IF(ISERROR(MIN(1,P35/P9))=FALSE,MIN(1,P35/P9),2)))*Main!$B$9*MIN(P35,P9)</f>
        <v>0</v>
      </c>
      <c r="Q89" s="10" cm="1">
        <f t="array" aca="1" ref="Q89" ca="1">SUMPRODUCT((LDC!$A$2:$A$2001)*(LDC!$B$2:$B$2001)*(LDC!$B$2:$B$2001&gt;=IF(ISERROR(MIN(1,Q35/Q9))=FALSE,MIN(1,Q35/Q9),2)))*Main!$B$9*(IF(Q9="",0,Q9))-
SUMPRODUCT((LDC!$A$2:$A$2001)*(LDC!$B$2:$B$2001&gt;=IF(ISERROR(MIN(1,Q35/Q9))=FALSE,MIN(1,Q35/Q9),2)))*Main!$B$9*MIN(Q35,Q9)</f>
        <v>0</v>
      </c>
      <c r="R89" s="10" cm="1">
        <f t="array" aca="1" ref="R89" ca="1">SUMPRODUCT((LDC!$A$2:$A$2001)*(LDC!$B$2:$B$2001)*(LDC!$B$2:$B$2001&gt;=IF(ISERROR(MIN(1,R35/R9))=FALSE,MIN(1,R35/R9),2)))*Main!$B$9*(IF(R9="",0,R9))-
SUMPRODUCT((LDC!$A$2:$A$2001)*(LDC!$B$2:$B$2001&gt;=IF(ISERROR(MIN(1,R35/R9))=FALSE,MIN(1,R35/R9),2)))*Main!$B$9*MIN(R35,R9)</f>
        <v>0</v>
      </c>
      <c r="S89" s="10" cm="1">
        <f t="array" aca="1" ref="S89" ca="1">SUMPRODUCT((LDC!$A$2:$A$2001)*(LDC!$B$2:$B$2001)*(LDC!$B$2:$B$2001&gt;=IF(ISERROR(MIN(1,S35/S9))=FALSE,MIN(1,S35/S9),2)))*Main!$B$9*(IF(S9="",0,S9))-
SUMPRODUCT((LDC!$A$2:$A$2001)*(LDC!$B$2:$B$2001&gt;=IF(ISERROR(MIN(1,S35/S9))=FALSE,MIN(1,S35/S9),2)))*Main!$B$9*MIN(S35,S9)</f>
        <v>0</v>
      </c>
      <c r="T89" s="10" cm="1">
        <f t="array" aca="1" ref="T89" ca="1">SUMPRODUCT((LDC!$A$2:$A$2001)*(LDC!$B$2:$B$2001)*(LDC!$B$2:$B$2001&gt;=IF(ISERROR(MIN(1,T35/T9))=FALSE,MIN(1,T35/T9),2)))*Main!$B$9*(IF(T9="",0,T9))-
SUMPRODUCT((LDC!$A$2:$A$2001)*(LDC!$B$2:$B$2001&gt;=IF(ISERROR(MIN(1,T35/T9))=FALSE,MIN(1,T35/T9),2)))*Main!$B$9*MIN(T35,T9)</f>
        <v>0</v>
      </c>
      <c r="U89" s="10" cm="1">
        <f t="array" aca="1" ref="U89" ca="1">SUMPRODUCT((LDC!$A$2:$A$2001)*(LDC!$B$2:$B$2001)*(LDC!$B$2:$B$2001&gt;=IF(ISERROR(MIN(1,U35/U9))=FALSE,MIN(1,U35/U9),2)))*Main!$B$9*(IF(U9="",0,U9))-
SUMPRODUCT((LDC!$A$2:$A$2001)*(LDC!$B$2:$B$2001&gt;=IF(ISERROR(MIN(1,U35/U9))=FALSE,MIN(1,U35/U9),2)))*Main!$B$9*MIN(U35,U9)</f>
        <v>0</v>
      </c>
      <c r="V89" s="10" cm="1">
        <f t="array" aca="1" ref="V89" ca="1">SUMPRODUCT((LDC!$A$2:$A$2001)*(LDC!$B$2:$B$2001)*(LDC!$B$2:$B$2001&gt;=IF(ISERROR(MIN(1,V35/V9))=FALSE,MIN(1,V35/V9),2)))*Main!$B$9*(IF(V9="",0,V9))-
SUMPRODUCT((LDC!$A$2:$A$2001)*(LDC!$B$2:$B$2001&gt;=IF(ISERROR(MIN(1,V35/V9))=FALSE,MIN(1,V35/V9),2)))*Main!$B$9*MIN(V35,V9)</f>
        <v>0</v>
      </c>
      <c r="W89" s="10" cm="1">
        <f t="array" aca="1" ref="W89" ca="1">SUMPRODUCT((LDC!$A$2:$A$2001)*(LDC!$B$2:$B$2001)*(LDC!$B$2:$B$2001&gt;=IF(ISERROR(MIN(1,W35/W9))=FALSE,MIN(1,W35/W9),2)))*Main!$B$9*(IF(W9="",0,W9))-
SUMPRODUCT((LDC!$A$2:$A$2001)*(LDC!$B$2:$B$2001&gt;=IF(ISERROR(MIN(1,W35/W9))=FALSE,MIN(1,W35/W9),2)))*Main!$B$9*MIN(W35,W9)</f>
        <v>0</v>
      </c>
      <c r="X89" s="10" cm="1">
        <f t="array" aca="1" ref="X89" ca="1">SUMPRODUCT((LDC!$A$2:$A$2001)*(LDC!$B$2:$B$2001)*(LDC!$B$2:$B$2001&gt;=IF(ISERROR(MIN(1,X35/X9))=FALSE,MIN(1,X35/X9),2)))*Main!$B$9*(IF(X9="",0,X9))-
SUMPRODUCT((LDC!$A$2:$A$2001)*(LDC!$B$2:$B$2001&gt;=IF(ISERROR(MIN(1,X35/X9))=FALSE,MIN(1,X35/X9),2)))*Main!$B$9*MIN(X35,X9)</f>
        <v>0</v>
      </c>
      <c r="Y89" s="10" cm="1">
        <f t="array" aca="1" ref="Y89" ca="1">SUMPRODUCT((LDC!$A$2:$A$2001)*(LDC!$B$2:$B$2001)*(LDC!$B$2:$B$2001&gt;=IF(ISERROR(MIN(1,Y35/Y9))=FALSE,MIN(1,Y35/Y9),2)))*Main!$B$9*(IF(Y9="",0,Y9))-
SUMPRODUCT((LDC!$A$2:$A$2001)*(LDC!$B$2:$B$2001&gt;=IF(ISERROR(MIN(1,Y35/Y9))=FALSE,MIN(1,Y35/Y9),2)))*Main!$B$9*MIN(Y35,Y9)</f>
        <v>0</v>
      </c>
      <c r="Z89" s="10" cm="1">
        <f t="array" aca="1" ref="Z89" ca="1">SUMPRODUCT((LDC!$A$2:$A$2001)*(LDC!$B$2:$B$2001)*(LDC!$B$2:$B$2001&gt;=IF(ISERROR(MIN(1,Z35/Z9))=FALSE,MIN(1,Z35/Z9),2)))*Main!$B$9*(IF(Z9="",0,Z9))-
SUMPRODUCT((LDC!$A$2:$A$2001)*(LDC!$B$2:$B$2001&gt;=IF(ISERROR(MIN(1,Z35/Z9))=FALSE,MIN(1,Z35/Z9),2)))*Main!$B$9*MIN(Z35,Z9)</f>
        <v>0</v>
      </c>
      <c r="AA89" s="10" cm="1">
        <f t="array" aca="1" ref="AA89" ca="1">SUMPRODUCT((LDC!$A$2:$A$2001)*(LDC!$B$2:$B$2001)*(LDC!$B$2:$B$2001&gt;=IF(ISERROR(MIN(1,AA35/AA9))=FALSE,MIN(1,AA35/AA9),2)))*Main!$B$9*(IF(AA9="",0,AA9))-
SUMPRODUCT((LDC!$A$2:$A$2001)*(LDC!$B$2:$B$2001&gt;=IF(ISERROR(MIN(1,AA35/AA9))=FALSE,MIN(1,AA35/AA9),2)))*Main!$B$9*MIN(AA35,AA9)</f>
        <v>0</v>
      </c>
      <c r="AB89" s="10" cm="1">
        <f t="array" aca="1" ref="AB89" ca="1">SUMPRODUCT((LDC!$A$2:$A$2001)*(LDC!$B$2:$B$2001)*(LDC!$B$2:$B$2001&gt;=IF(ISERROR(MIN(1,AB35/AB9))=FALSE,MIN(1,AB35/AB9),2)))*Main!$B$9*(IF(AB9="",0,AB9))-
SUMPRODUCT((LDC!$A$2:$A$2001)*(LDC!$B$2:$B$2001&gt;=IF(ISERROR(MIN(1,AB35/AB9))=FALSE,MIN(1,AB35/AB9),2)))*Main!$B$9*MIN(AB35,AB9)</f>
        <v>0</v>
      </c>
      <c r="AC89" s="10" cm="1">
        <f t="array" aca="1" ref="AC89" ca="1">SUMPRODUCT((LDC!$A$2:$A$2001)*(LDC!$B$2:$B$2001)*(LDC!$B$2:$B$2001&gt;=IF(ISERROR(MIN(1,AC35/AC9))=FALSE,MIN(1,AC35/AC9),2)))*Main!$B$9*(IF(AC9="",0,AC9))-
SUMPRODUCT((LDC!$A$2:$A$2001)*(LDC!$B$2:$B$2001&gt;=IF(ISERROR(MIN(1,AC35/AC9))=FALSE,MIN(1,AC35/AC9),2)))*Main!$B$9*MIN(AC35,AC9)</f>
        <v>0</v>
      </c>
      <c r="AD89" s="10" cm="1">
        <f t="array" aca="1" ref="AD89" ca="1">SUMPRODUCT((LDC!$A$2:$A$2001)*(LDC!$B$2:$B$2001)*(LDC!$B$2:$B$2001&gt;=IF(ISERROR(MIN(1,AD35/AD9))=FALSE,MIN(1,AD35/AD9),2)))*Main!$B$9*(IF(AD9="",0,AD9))-
SUMPRODUCT((LDC!$A$2:$A$2001)*(LDC!$B$2:$B$2001&gt;=IF(ISERROR(MIN(1,AD35/AD9))=FALSE,MIN(1,AD35/AD9),2)))*Main!$B$9*MIN(AD35,AD9)</f>
        <v>0</v>
      </c>
      <c r="AE89" s="10" cm="1">
        <f t="array" aca="1" ref="AE89" ca="1">SUMPRODUCT((LDC!$A$2:$A$2001)*(LDC!$B$2:$B$2001)*(LDC!$B$2:$B$2001&gt;=IF(ISERROR(MIN(1,AE35/AE9))=FALSE,MIN(1,AE35/AE9),2)))*Main!$B$9*(IF(AE9="",0,AE9))-
SUMPRODUCT((LDC!$A$2:$A$2001)*(LDC!$B$2:$B$2001&gt;=IF(ISERROR(MIN(1,AE35/AE9))=FALSE,MIN(1,AE35/AE9),2)))*Main!$B$9*MIN(AE35,AE9)</f>
        <v>0</v>
      </c>
      <c r="AF89" s="10" cm="1">
        <f t="array" aca="1" ref="AF89" ca="1">SUMPRODUCT((LDC!$A$2:$A$2001)*(LDC!$B$2:$B$2001)*(LDC!$B$2:$B$2001&gt;=IF(ISERROR(MIN(1,AF35/AF9))=FALSE,MIN(1,AF35/AF9),2)))*Main!$B$9*(IF(AF9="",0,AF9))-
SUMPRODUCT((LDC!$A$2:$A$2001)*(LDC!$B$2:$B$2001&gt;=IF(ISERROR(MIN(1,AF35/AF9))=FALSE,MIN(1,AF35/AF9),2)))*Main!$B$9*MIN(AF35,AF9)</f>
        <v>0</v>
      </c>
      <c r="AG89" s="10" cm="1">
        <f t="array" aca="1" ref="AG89" ca="1">SUMPRODUCT((LDC!$A$2:$A$2001)*(LDC!$B$2:$B$2001)*(LDC!$B$2:$B$2001&gt;=IF(ISERROR(MIN(1,AG35/AG9))=FALSE,MIN(1,AG35/AG9),2)))*Main!$B$9*(IF(AG9="",0,AG9))-
SUMPRODUCT((LDC!$A$2:$A$2001)*(LDC!$B$2:$B$2001&gt;=IF(ISERROR(MIN(1,AG35/AG9))=FALSE,MIN(1,AG35/AG9),2)))*Main!$B$9*MIN(AG35,AG9)</f>
        <v>0</v>
      </c>
      <c r="AH89" s="10" cm="1">
        <f t="array" aca="1" ref="AH89" ca="1">SUMPRODUCT((LDC!$A$2:$A$2001)*(LDC!$B$2:$B$2001)*(LDC!$B$2:$B$2001&gt;=IF(ISERROR(MIN(1,AH35/AH9))=FALSE,MIN(1,AH35/AH9),2)))*Main!$B$9*(IF(AH9="",0,AH9))-
SUMPRODUCT((LDC!$A$2:$A$2001)*(LDC!$B$2:$B$2001&gt;=IF(ISERROR(MIN(1,AH35/AH9))=FALSE,MIN(1,AH35/AH9),2)))*Main!$B$9*MIN(AH35,AH9)</f>
        <v>0</v>
      </c>
      <c r="AI89" s="10" cm="1">
        <f t="array" aca="1" ref="AI89" ca="1">SUMPRODUCT((LDC!$A$2:$A$2001)*(LDC!$B$2:$B$2001)*(LDC!$B$2:$B$2001&gt;=IF(ISERROR(MIN(1,AI35/AI9))=FALSE,MIN(1,AI35/AI9),2)))*Main!$B$9*(IF(AI9="",0,AI9))-
SUMPRODUCT((LDC!$A$2:$A$2001)*(LDC!$B$2:$B$2001&gt;=IF(ISERROR(MIN(1,AI35/AI9))=FALSE,MIN(1,AI35/AI9),2)))*Main!$B$9*MIN(AI35,AI9)</f>
        <v>0</v>
      </c>
      <c r="AJ89" s="10" t="e" cm="1">
        <f t="array" aca="1" ref="AJ89" ca="1">SUMPRODUCT((LDC!$A$2:$A$2001)*(LDC!$B$2:$B$2001)*(LDC!$B$2:$B$2001&gt;=IF(ISERROR(MIN(1,AJ35/AJ9))=FALSE,MIN(1,AJ35/AJ9),2)))*Main!$B$9*(IF(AJ9="",0,AJ9))-
SUMPRODUCT((LDC!$A$2:$A$2001)*(LDC!$B$2:$B$2001&gt;=IF(ISERROR(MIN(1,AJ35/AJ9))=FALSE,MIN(1,AJ35/AJ9),2)))*Main!$B$9*MIN(AJ35,AJ9)</f>
        <v>#DIV/0!</v>
      </c>
      <c r="AL89" s="10" cm="1">
        <f t="array" aca="1" ref="AL89" ca="1">SUMPRODUCT((LDC!$A$2:$A$2001)*(LDC!$B$2:$B$2001)*(LDC!$B$2:$B$2001&gt;=IF(ISERROR(MIN(1,AL35/AL9))=FALSE,MIN(1,AL35/AL9),2)))*Main!$B$10*(IF(AL9="",0,AL9))-
SUMPRODUCT((LDC!$A$2:$A$2001)*(LDC!$B$2:$B$2001&gt;=IF(ISERROR(MIN(1,AL35/AL9))=FALSE,MIN(1,AL35/AL9),2)))*Main!$B$10*MIN(AL35,AL9)</f>
        <v>0</v>
      </c>
      <c r="AM89" s="10" cm="1">
        <f t="array" aca="1" ref="AM89" ca="1">SUMPRODUCT((LDC!$A$2:$A$2001)*(LDC!$B$2:$B$2001)*(LDC!$B$2:$B$2001&gt;=IF(ISERROR(MIN(1,AM35/AM9))=FALSE,MIN(1,AM35/AM9),2)))*Main!$B$10*(IF(AM9="",0,AM9))-
SUMPRODUCT((LDC!$A$2:$A$2001)*(LDC!$B$2:$B$2001&gt;=IF(ISERROR(MIN(1,AM35/AM9))=FALSE,MIN(1,AM35/AM9),2)))*Main!$B$10*MIN(AM35,AM9)</f>
        <v>0</v>
      </c>
      <c r="AN89" s="10" cm="1">
        <f t="array" aca="1" ref="AN89" ca="1">SUMPRODUCT((LDC!$A$2:$A$2001)*(LDC!$B$2:$B$2001)*(LDC!$B$2:$B$2001&gt;=IF(ISERROR(MIN(1,AN35/AN9))=FALSE,MIN(1,AN35/AN9),2)))*Main!$B$10*(IF(AN9="",0,AN9))-
SUMPRODUCT((LDC!$A$2:$A$2001)*(LDC!$B$2:$B$2001&gt;=IF(ISERROR(MIN(1,AN35/AN9))=FALSE,MIN(1,AN35/AN9),2)))*Main!$B$10*MIN(AN35,AN9)</f>
        <v>0</v>
      </c>
      <c r="AO89" s="10" cm="1">
        <f t="array" aca="1" ref="AO89" ca="1">SUMPRODUCT((LDC!$A$2:$A$2001)*(LDC!$B$2:$B$2001)*(LDC!$B$2:$B$2001&gt;=IF(ISERROR(MIN(1,AO35/AO9))=FALSE,MIN(1,AO35/AO9),2)))*Main!$B$10*(IF(AO9="",0,AO9))-
SUMPRODUCT((LDC!$A$2:$A$2001)*(LDC!$B$2:$B$2001&gt;=IF(ISERROR(MIN(1,AO35/AO9))=FALSE,MIN(1,AO35/AO9),2)))*Main!$B$10*MIN(AO35,AO9)</f>
        <v>0</v>
      </c>
      <c r="AP89" s="10" cm="1">
        <f t="array" aca="1" ref="AP89" ca="1">SUMPRODUCT((LDC!$A$2:$A$2001)*(LDC!$B$2:$B$2001)*(LDC!$B$2:$B$2001&gt;=IF(ISERROR(MIN(1,AP35/AP9))=FALSE,MIN(1,AP35/AP9),2)))*Main!$B$10*(IF(AP9="",0,AP9))-
SUMPRODUCT((LDC!$A$2:$A$2001)*(LDC!$B$2:$B$2001&gt;=IF(ISERROR(MIN(1,AP35/AP9))=FALSE,MIN(1,AP35/AP9),2)))*Main!$B$10*MIN(AP35,AP9)</f>
        <v>0</v>
      </c>
      <c r="AQ89" s="10" cm="1">
        <f t="array" aca="1" ref="AQ89" ca="1">SUMPRODUCT((LDC!$A$2:$A$2001)*(LDC!$B$2:$B$2001)*(LDC!$B$2:$B$2001&gt;=IF(ISERROR(MIN(1,AQ35/AQ9))=FALSE,MIN(1,AQ35/AQ9),2)))*Main!$B$10*(IF(AQ9="",0,AQ9))-
SUMPRODUCT((LDC!$A$2:$A$2001)*(LDC!$B$2:$B$2001&gt;=IF(ISERROR(MIN(1,AQ35/AQ9))=FALSE,MIN(1,AQ35/AQ9),2)))*Main!$B$10*MIN(AQ35,AQ9)</f>
        <v>0</v>
      </c>
      <c r="AR89" s="10" cm="1">
        <f t="array" aca="1" ref="AR89" ca="1">SUMPRODUCT((LDC!$A$2:$A$2001)*(LDC!$B$2:$B$2001)*(LDC!$B$2:$B$2001&gt;=IF(ISERROR(MIN(1,AR35/AR9))=FALSE,MIN(1,AR35/AR9),2)))*Main!$B$10*(IF(AR9="",0,AR9))-
SUMPRODUCT((LDC!$A$2:$A$2001)*(LDC!$B$2:$B$2001&gt;=IF(ISERROR(MIN(1,AR35/AR9))=FALSE,MIN(1,AR35/AR9),2)))*Main!$B$10*MIN(AR35,AR9)</f>
        <v>0</v>
      </c>
      <c r="AS89" s="10" cm="1">
        <f t="array" aca="1" ref="AS89" ca="1">SUMPRODUCT((LDC!$A$2:$A$2001)*(LDC!$B$2:$B$2001)*(LDC!$B$2:$B$2001&gt;=IF(ISERROR(MIN(1,AS35/AS9))=FALSE,MIN(1,AS35/AS9),2)))*Main!$B$10*(IF(AS9="",0,AS9))-
SUMPRODUCT((LDC!$A$2:$A$2001)*(LDC!$B$2:$B$2001&gt;=IF(ISERROR(MIN(1,AS35/AS9))=FALSE,MIN(1,AS35/AS9),2)))*Main!$B$10*MIN(AS35,AS9)</f>
        <v>0</v>
      </c>
      <c r="AT89" s="10" cm="1">
        <f t="array" aca="1" ref="AT89" ca="1">SUMPRODUCT((LDC!$A$2:$A$2001)*(LDC!$B$2:$B$2001)*(LDC!$B$2:$B$2001&gt;=IF(ISERROR(MIN(1,AT35/AT9))=FALSE,MIN(1,AT35/AT9),2)))*Main!$B$10*(IF(AT9="",0,AT9))-
SUMPRODUCT((LDC!$A$2:$A$2001)*(LDC!$B$2:$B$2001&gt;=IF(ISERROR(MIN(1,AT35/AT9))=FALSE,MIN(1,AT35/AT9),2)))*Main!$B$10*MIN(AT35,AT9)</f>
        <v>0</v>
      </c>
      <c r="AU89" s="10" cm="1">
        <f t="array" aca="1" ref="AU89" ca="1">SUMPRODUCT((LDC!$A$2:$A$2001)*(LDC!$B$2:$B$2001)*(LDC!$B$2:$B$2001&gt;=IF(ISERROR(MIN(1,AU35/AU9))=FALSE,MIN(1,AU35/AU9),2)))*Main!$B$10*(IF(AU9="",0,AU9))-
SUMPRODUCT((LDC!$A$2:$A$2001)*(LDC!$B$2:$B$2001&gt;=IF(ISERROR(MIN(1,AU35/AU9))=FALSE,MIN(1,AU35/AU9),2)))*Main!$B$10*MIN(AU35,AU9)</f>
        <v>0</v>
      </c>
      <c r="AV89" s="10" cm="1">
        <f t="array" aca="1" ref="AV89" ca="1">SUMPRODUCT((LDC!$A$2:$A$2001)*(LDC!$B$2:$B$2001)*(LDC!$B$2:$B$2001&gt;=IF(ISERROR(MIN(1,AV35/AV9))=FALSE,MIN(1,AV35/AV9),2)))*Main!$B$10*(IF(AV9="",0,AV9))-
SUMPRODUCT((LDC!$A$2:$A$2001)*(LDC!$B$2:$B$2001&gt;=IF(ISERROR(MIN(1,AV35/AV9))=FALSE,MIN(1,AV35/AV9),2)))*Main!$B$10*MIN(AV35,AV9)</f>
        <v>0</v>
      </c>
      <c r="AW89" s="10" cm="1">
        <f t="array" aca="1" ref="AW89" ca="1">SUMPRODUCT((LDC!$A$2:$A$2001)*(LDC!$B$2:$B$2001)*(LDC!$B$2:$B$2001&gt;=IF(ISERROR(MIN(1,AW35/AW9))=FALSE,MIN(1,AW35/AW9),2)))*Main!$B$10*(IF(AW9="",0,AW9))-
SUMPRODUCT((LDC!$A$2:$A$2001)*(LDC!$B$2:$B$2001&gt;=IF(ISERROR(MIN(1,AW35/AW9))=FALSE,MIN(1,AW35/AW9),2)))*Main!$B$10*MIN(AW35,AW9)</f>
        <v>0</v>
      </c>
      <c r="AX89" s="10" cm="1">
        <f t="array" aca="1" ref="AX89" ca="1">SUMPRODUCT((LDC!$A$2:$A$2001)*(LDC!$B$2:$B$2001)*(LDC!$B$2:$B$2001&gt;=IF(ISERROR(MIN(1,AX35/AX9))=FALSE,MIN(1,AX35/AX9),2)))*Main!$B$10*(IF(AX9="",0,AX9))-
SUMPRODUCT((LDC!$A$2:$A$2001)*(LDC!$B$2:$B$2001&gt;=IF(ISERROR(MIN(1,AX35/AX9))=FALSE,MIN(1,AX35/AX9),2)))*Main!$B$10*MIN(AX35,AX9)</f>
        <v>0</v>
      </c>
      <c r="AY89" s="10" cm="1">
        <f t="array" aca="1" ref="AY89" ca="1">SUMPRODUCT((LDC!$A$2:$A$2001)*(LDC!$B$2:$B$2001)*(LDC!$B$2:$B$2001&gt;=IF(ISERROR(MIN(1,AY35/AY9))=FALSE,MIN(1,AY35/AY9),2)))*Main!$B$10*(IF(AY9="",0,AY9))-
SUMPRODUCT((LDC!$A$2:$A$2001)*(LDC!$B$2:$B$2001&gt;=IF(ISERROR(MIN(1,AY35/AY9))=FALSE,MIN(1,AY35/AY9),2)))*Main!$B$10*MIN(AY35,AY9)</f>
        <v>0</v>
      </c>
      <c r="AZ89" s="10" cm="1">
        <f t="array" aca="1" ref="AZ89" ca="1">SUMPRODUCT((LDC!$A$2:$A$2001)*(LDC!$B$2:$B$2001)*(LDC!$B$2:$B$2001&gt;=IF(ISERROR(MIN(1,AZ35/AZ9))=FALSE,MIN(1,AZ35/AZ9),2)))*Main!$B$10*(IF(AZ9="",0,AZ9))-
SUMPRODUCT((LDC!$A$2:$A$2001)*(LDC!$B$2:$B$2001&gt;=IF(ISERROR(MIN(1,AZ35/AZ9))=FALSE,MIN(1,AZ35/AZ9),2)))*Main!$B$10*MIN(AZ35,AZ9)</f>
        <v>0</v>
      </c>
      <c r="BA89" s="10" cm="1">
        <f t="array" aca="1" ref="BA89" ca="1">SUMPRODUCT((LDC!$A$2:$A$2001)*(LDC!$B$2:$B$2001)*(LDC!$B$2:$B$2001&gt;=IF(ISERROR(MIN(1,BA35/BA9))=FALSE,MIN(1,BA35/BA9),2)))*Main!$B$10*(IF(BA9="",0,BA9))-
SUMPRODUCT((LDC!$A$2:$A$2001)*(LDC!$B$2:$B$2001&gt;=IF(ISERROR(MIN(1,BA35/BA9))=FALSE,MIN(1,BA35/BA9),2)))*Main!$B$10*MIN(BA35,BA9)</f>
        <v>0</v>
      </c>
      <c r="BB89" s="10" cm="1">
        <f t="array" aca="1" ref="BB89" ca="1">SUMPRODUCT((LDC!$A$2:$A$2001)*(LDC!$B$2:$B$2001)*(LDC!$B$2:$B$2001&gt;=IF(ISERROR(MIN(1,BB35/BB9))=FALSE,MIN(1,BB35/BB9),2)))*Main!$B$10*(IF(BB9="",0,BB9))-
SUMPRODUCT((LDC!$A$2:$A$2001)*(LDC!$B$2:$B$2001&gt;=IF(ISERROR(MIN(1,BB35/BB9))=FALSE,MIN(1,BB35/BB9),2)))*Main!$B$10*MIN(BB35,BB9)</f>
        <v>0</v>
      </c>
      <c r="BC89" s="10" cm="1">
        <f t="array" aca="1" ref="BC89" ca="1">SUMPRODUCT((LDC!$A$2:$A$2001)*(LDC!$B$2:$B$2001)*(LDC!$B$2:$B$2001&gt;=IF(ISERROR(MIN(1,BC35/BC9))=FALSE,MIN(1,BC35/BC9),2)))*Main!$B$10*(IF(BC9="",0,BC9))-
SUMPRODUCT((LDC!$A$2:$A$2001)*(LDC!$B$2:$B$2001&gt;=IF(ISERROR(MIN(1,BC35/BC9))=FALSE,MIN(1,BC35/BC9),2)))*Main!$B$10*MIN(BC35,BC9)</f>
        <v>0</v>
      </c>
      <c r="BD89" s="10" cm="1">
        <f t="array" aca="1" ref="BD89" ca="1">SUMPRODUCT((LDC!$A$2:$A$2001)*(LDC!$B$2:$B$2001)*(LDC!$B$2:$B$2001&gt;=IF(ISERROR(MIN(1,BD35/BD9))=FALSE,MIN(1,BD35/BD9),2)))*Main!$B$10*(IF(BD9="",0,BD9))-
SUMPRODUCT((LDC!$A$2:$A$2001)*(LDC!$B$2:$B$2001&gt;=IF(ISERROR(MIN(1,BD35/BD9))=FALSE,MIN(1,BD35/BD9),2)))*Main!$B$10*MIN(BD35,BD9)</f>
        <v>0</v>
      </c>
      <c r="BE89" s="10" cm="1">
        <f t="array" aca="1" ref="BE89" ca="1">SUMPRODUCT((LDC!$A$2:$A$2001)*(LDC!$B$2:$B$2001)*(LDC!$B$2:$B$2001&gt;=IF(ISERROR(MIN(1,BE35/BE9))=FALSE,MIN(1,BE35/BE9),2)))*Main!$B$10*(IF(BE9="",0,BE9))-
SUMPRODUCT((LDC!$A$2:$A$2001)*(LDC!$B$2:$B$2001&gt;=IF(ISERROR(MIN(1,BE35/BE9))=FALSE,MIN(1,BE35/BE9),2)))*Main!$B$10*MIN(BE35,BE9)</f>
        <v>0</v>
      </c>
      <c r="BF89" s="10" cm="1">
        <f t="array" aca="1" ref="BF89" ca="1">SUMPRODUCT((LDC!$A$2:$A$2001)*(LDC!$B$2:$B$2001)*(LDC!$B$2:$B$2001&gt;=IF(ISERROR(MIN(1,BF35/BF9))=FALSE,MIN(1,BF35/BF9),2)))*Main!$B$10*(IF(BF9="",0,BF9))-
SUMPRODUCT((LDC!$A$2:$A$2001)*(LDC!$B$2:$B$2001&gt;=IF(ISERROR(MIN(1,BF35/BF9))=FALSE,MIN(1,BF35/BF9),2)))*Main!$B$10*MIN(BF35,BF9)</f>
        <v>0</v>
      </c>
      <c r="BG89" s="10" cm="1">
        <f t="array" aca="1" ref="BG89" ca="1">SUMPRODUCT((LDC!$A$2:$A$2001)*(LDC!$B$2:$B$2001)*(LDC!$B$2:$B$2001&gt;=IF(ISERROR(MIN(1,BG35/BG9))=FALSE,MIN(1,BG35/BG9),2)))*Main!$B$10*(IF(BG9="",0,BG9))-
SUMPRODUCT((LDC!$A$2:$A$2001)*(LDC!$B$2:$B$2001&gt;=IF(ISERROR(MIN(1,BG35/BG9))=FALSE,MIN(1,BG35/BG9),2)))*Main!$B$10*MIN(BG35,BG9)</f>
        <v>0</v>
      </c>
      <c r="BH89" s="10" cm="1">
        <f t="array" aca="1" ref="BH89" ca="1">SUMPRODUCT((LDC!$A$2:$A$2001)*(LDC!$B$2:$B$2001)*(LDC!$B$2:$B$2001&gt;=IF(ISERROR(MIN(1,BH35/BH9))=FALSE,MIN(1,BH35/BH9),2)))*Main!$B$10*(IF(BH9="",0,BH9))-
SUMPRODUCT((LDC!$A$2:$A$2001)*(LDC!$B$2:$B$2001&gt;=IF(ISERROR(MIN(1,BH35/BH9))=FALSE,MIN(1,BH35/BH9),2)))*Main!$B$10*MIN(BH35,BH9)</f>
        <v>0</v>
      </c>
      <c r="BI89" s="10" cm="1">
        <f t="array" aca="1" ref="BI89" ca="1">SUMPRODUCT((LDC!$A$2:$A$2001)*(LDC!$B$2:$B$2001)*(LDC!$B$2:$B$2001&gt;=IF(ISERROR(MIN(1,BI35/BI9))=FALSE,MIN(1,BI35/BI9),2)))*Main!$B$10*(IF(BI9="",0,BI9))-
SUMPRODUCT((LDC!$A$2:$A$2001)*(LDC!$B$2:$B$2001&gt;=IF(ISERROR(MIN(1,BI35/BI9))=FALSE,MIN(1,BI35/BI9),2)))*Main!$B$10*MIN(BI35,BI9)</f>
        <v>0</v>
      </c>
      <c r="BJ89" s="10" cm="1">
        <f t="array" aca="1" ref="BJ89" ca="1">SUMPRODUCT((LDC!$A$2:$A$2001)*(LDC!$B$2:$B$2001)*(LDC!$B$2:$B$2001&gt;=IF(ISERROR(MIN(1,BJ35/BJ9))=FALSE,MIN(1,BJ35/BJ9),2)))*Main!$B$10*(IF(BJ9="",0,BJ9))-
SUMPRODUCT((LDC!$A$2:$A$2001)*(LDC!$B$2:$B$2001&gt;=IF(ISERROR(MIN(1,BJ35/BJ9))=FALSE,MIN(1,BJ35/BJ9),2)))*Main!$B$10*MIN(BJ35,BJ9)</f>
        <v>0</v>
      </c>
      <c r="BK89" s="10" cm="1">
        <f t="array" aca="1" ref="BK89" ca="1">SUMPRODUCT((LDC!$A$2:$A$2001)*(LDC!$B$2:$B$2001)*(LDC!$B$2:$B$2001&gt;=IF(ISERROR(MIN(1,BK35/BK9))=FALSE,MIN(1,BK35/BK9),2)))*Main!$B$10*(IF(BK9="",0,BK9))-
SUMPRODUCT((LDC!$A$2:$A$2001)*(LDC!$B$2:$B$2001&gt;=IF(ISERROR(MIN(1,BK35/BK9))=FALSE,MIN(1,BK35/BK9),2)))*Main!$B$10*MIN(BK35,BK9)</f>
        <v>0</v>
      </c>
      <c r="BL89" s="10" cm="1">
        <f t="array" aca="1" ref="BL89" ca="1">SUMPRODUCT((LDC!$A$2:$A$2001)*(LDC!$B$2:$B$2001)*(LDC!$B$2:$B$2001&gt;=IF(ISERROR(MIN(1,BL35/BL9))=FALSE,MIN(1,BL35/BL9),2)))*Main!$B$10*(IF(BL9="",0,BL9))-
SUMPRODUCT((LDC!$A$2:$A$2001)*(LDC!$B$2:$B$2001&gt;=IF(ISERROR(MIN(1,BL35/BL9))=FALSE,MIN(1,BL35/BL9),2)))*Main!$B$10*MIN(BL35,BL9)</f>
        <v>0</v>
      </c>
      <c r="BM89" s="10" cm="1">
        <f t="array" aca="1" ref="BM89" ca="1">SUMPRODUCT((LDC!$A$2:$A$2001)*(LDC!$B$2:$B$2001)*(LDC!$B$2:$B$2001&gt;=IF(ISERROR(MIN(1,BM35/BM9))=FALSE,MIN(1,BM35/BM9),2)))*Main!$B$10*(IF(BM9="",0,BM9))-
SUMPRODUCT((LDC!$A$2:$A$2001)*(LDC!$B$2:$B$2001&gt;=IF(ISERROR(MIN(1,BM35/BM9))=FALSE,MIN(1,BM35/BM9),2)))*Main!$B$10*MIN(BM35,BM9)</f>
        <v>0</v>
      </c>
      <c r="BN89" s="10" cm="1">
        <f t="array" aca="1" ref="BN89" ca="1">SUMPRODUCT((LDC!$A$2:$A$2001)*(LDC!$B$2:$B$2001)*(LDC!$B$2:$B$2001&gt;=IF(ISERROR(MIN(1,BN35/BN9))=FALSE,MIN(1,BN35/BN9),2)))*Main!$B$10*(IF(BN9="",0,BN9))-
SUMPRODUCT((LDC!$A$2:$A$2001)*(LDC!$B$2:$B$2001&gt;=IF(ISERROR(MIN(1,BN35/BN9))=FALSE,MIN(1,BN35/BN9),2)))*Main!$B$10*MIN(BN35,BN9)</f>
        <v>0</v>
      </c>
      <c r="BO89" s="10" cm="1">
        <f t="array" aca="1" ref="BO89" ca="1">SUMPRODUCT((LDC!$A$2:$A$2001)*(LDC!$B$2:$B$2001)*(LDC!$B$2:$B$2001&gt;=IF(ISERROR(MIN(1,BO35/BO9))=FALSE,MIN(1,BO35/BO9),2)))*Main!$B$10*(IF(BO9="",0,BO9))-
SUMPRODUCT((LDC!$A$2:$A$2001)*(LDC!$B$2:$B$2001&gt;=IF(ISERROR(MIN(1,BO35/BO9))=FALSE,MIN(1,BO35/BO9),2)))*Main!$B$10*MIN(BO35,BO9)</f>
        <v>0</v>
      </c>
      <c r="BP89" s="10" cm="1">
        <f t="array" aca="1" ref="BP89" ca="1">SUMPRODUCT((LDC!$A$2:$A$2001)*(LDC!$B$2:$B$2001)*(LDC!$B$2:$B$2001&gt;=IF(ISERROR(MIN(1,BP35/BP9))=FALSE,MIN(1,BP35/BP9),2)))*Main!$B$10*(IF(BP9="",0,BP9))-
SUMPRODUCT((LDC!$A$2:$A$2001)*(LDC!$B$2:$B$2001&gt;=IF(ISERROR(MIN(1,BP35/BP9))=FALSE,MIN(1,BP35/BP9),2)))*Main!$B$10*MIN(BP35,BP9)</f>
        <v>0</v>
      </c>
      <c r="BQ89" s="10" t="e" cm="1">
        <f t="array" aca="1" ref="BQ89" ca="1">SUMPRODUCT((LDC!$A$2:$A$2001)*(LDC!$B$2:$B$2001)*(LDC!$B$2:$B$2001&gt;=IF(ISERROR(MIN(1,BQ35/BQ9))=FALSE,MIN(1,BQ35/BQ9),2)))*Main!$B$10*(IF(BQ9="",0,BQ9))-
SUMPRODUCT((LDC!$A$2:$A$2001)*(LDC!$B$2:$B$2001&gt;=IF(ISERROR(MIN(1,BQ35/BQ9))=FALSE,MIN(1,BQ35/BQ9),2)))*Main!$B$10*MIN(BQ35,BQ9)</f>
        <v>#DIV/0!</v>
      </c>
    </row>
    <row r="90" spans="2:69" x14ac:dyDescent="0.2">
      <c r="B90" s="89">
        <v>6</v>
      </c>
      <c r="C90" s="89"/>
      <c r="D90" s="89"/>
      <c r="E90" s="10" cm="1">
        <f t="array" aca="1" ref="E90" ca="1">SUMPRODUCT((LDC!$A$2:$A$2001)*(LDC!$B$2:$B$2001)*(LDC!$B$2:$B$2001&gt;=IF(ISERROR(MIN(1,E36/E10))=FALSE,MIN(1,E36/E10),2)))*Main!$B$9*(IF(E10="",0,E10))-
SUMPRODUCT((LDC!$A$2:$A$2001)*(LDC!$B$2:$B$2001&gt;=IF(ISERROR(MIN(1,E36/E10))=FALSE,MIN(1,E36/E10),2)))*Main!$B$9*MIN(E36,E10)</f>
        <v>0</v>
      </c>
      <c r="F90" s="10" cm="1">
        <f t="array" aca="1" ref="F90" ca="1">SUMPRODUCT((LDC!$A$2:$A$2001)*(LDC!$B$2:$B$2001)*(LDC!$B$2:$B$2001&gt;=IF(ISERROR(MIN(1,F36/F10))=FALSE,MIN(1,F36/F10),2)))*Main!$B$9*(IF(F10="",0,F10))-
SUMPRODUCT((LDC!$A$2:$A$2001)*(LDC!$B$2:$B$2001&gt;=IF(ISERROR(MIN(1,F36/F10))=FALSE,MIN(1,F36/F10),2)))*Main!$B$9*MIN(F36,F10)</f>
        <v>0</v>
      </c>
      <c r="G90" s="10" cm="1">
        <f t="array" aca="1" ref="G90" ca="1">SUMPRODUCT((LDC!$A$2:$A$2001)*(LDC!$B$2:$B$2001)*(LDC!$B$2:$B$2001&gt;=IF(ISERROR(MIN(1,G36/G10))=FALSE,MIN(1,G36/G10),2)))*Main!$B$9*(IF(G10="",0,G10))-
SUMPRODUCT((LDC!$A$2:$A$2001)*(LDC!$B$2:$B$2001&gt;=IF(ISERROR(MIN(1,G36/G10))=FALSE,MIN(1,G36/G10),2)))*Main!$B$9*MIN(G36,G10)</f>
        <v>0</v>
      </c>
      <c r="H90" s="10" cm="1">
        <f t="array" aca="1" ref="H90" ca="1">SUMPRODUCT((LDC!$A$2:$A$2001)*(LDC!$B$2:$B$2001)*(LDC!$B$2:$B$2001&gt;=IF(ISERROR(MIN(1,H36/H10))=FALSE,MIN(1,H36/H10),2)))*Main!$B$9*(IF(H10="",0,H10))-
SUMPRODUCT((LDC!$A$2:$A$2001)*(LDC!$B$2:$B$2001&gt;=IF(ISERROR(MIN(1,H36/H10))=FALSE,MIN(1,H36/H10),2)))*Main!$B$9*MIN(H36,H10)</f>
        <v>0</v>
      </c>
      <c r="I90" s="10" cm="1">
        <f t="array" aca="1" ref="I90" ca="1">SUMPRODUCT((LDC!$A$2:$A$2001)*(LDC!$B$2:$B$2001)*(LDC!$B$2:$B$2001&gt;=IF(ISERROR(MIN(1,I36/I10))=FALSE,MIN(1,I36/I10),2)))*Main!$B$9*(IF(I10="",0,I10))-
SUMPRODUCT((LDC!$A$2:$A$2001)*(LDC!$B$2:$B$2001&gt;=IF(ISERROR(MIN(1,I36/I10))=FALSE,MIN(1,I36/I10),2)))*Main!$B$9*MIN(I36,I10)</f>
        <v>0</v>
      </c>
      <c r="J90" s="10" cm="1">
        <f t="array" aca="1" ref="J90" ca="1">SUMPRODUCT((LDC!$A$2:$A$2001)*(LDC!$B$2:$B$2001)*(LDC!$B$2:$B$2001&gt;=IF(ISERROR(MIN(1,J36/J10))=FALSE,MIN(1,J36/J10),2)))*Main!$B$9*(IF(J10="",0,J10))-
SUMPRODUCT((LDC!$A$2:$A$2001)*(LDC!$B$2:$B$2001&gt;=IF(ISERROR(MIN(1,J36/J10))=FALSE,MIN(1,J36/J10),2)))*Main!$B$9*MIN(J36,J10)</f>
        <v>0</v>
      </c>
      <c r="K90" s="10" cm="1">
        <f t="array" aca="1" ref="K90" ca="1">SUMPRODUCT((LDC!$A$2:$A$2001)*(LDC!$B$2:$B$2001)*(LDC!$B$2:$B$2001&gt;=IF(ISERROR(MIN(1,K36/K10))=FALSE,MIN(1,K36/K10),2)))*Main!$B$9*(IF(K10="",0,K10))-
SUMPRODUCT((LDC!$A$2:$A$2001)*(LDC!$B$2:$B$2001&gt;=IF(ISERROR(MIN(1,K36/K10))=FALSE,MIN(1,K36/K10),2)))*Main!$B$9*MIN(K36,K10)</f>
        <v>0</v>
      </c>
      <c r="L90" s="10" cm="1">
        <f t="array" aca="1" ref="L90" ca="1">SUMPRODUCT((LDC!$A$2:$A$2001)*(LDC!$B$2:$B$2001)*(LDC!$B$2:$B$2001&gt;=IF(ISERROR(MIN(1,L36/L10))=FALSE,MIN(1,L36/L10),2)))*Main!$B$9*(IF(L10="",0,L10))-
SUMPRODUCT((LDC!$A$2:$A$2001)*(LDC!$B$2:$B$2001&gt;=IF(ISERROR(MIN(1,L36/L10))=FALSE,MIN(1,L36/L10),2)))*Main!$B$9*MIN(L36,L10)</f>
        <v>0</v>
      </c>
      <c r="M90" s="10" cm="1">
        <f t="array" aca="1" ref="M90" ca="1">SUMPRODUCT((LDC!$A$2:$A$2001)*(LDC!$B$2:$B$2001)*(LDC!$B$2:$B$2001&gt;=IF(ISERROR(MIN(1,M36/M10))=FALSE,MIN(1,M36/M10),2)))*Main!$B$9*(IF(M10="",0,M10))-
SUMPRODUCT((LDC!$A$2:$A$2001)*(LDC!$B$2:$B$2001&gt;=IF(ISERROR(MIN(1,M36/M10))=FALSE,MIN(1,M36/M10),2)))*Main!$B$9*MIN(M36,M10)</f>
        <v>0</v>
      </c>
      <c r="N90" s="10" cm="1">
        <f t="array" aca="1" ref="N90" ca="1">SUMPRODUCT((LDC!$A$2:$A$2001)*(LDC!$B$2:$B$2001)*(LDC!$B$2:$B$2001&gt;=IF(ISERROR(MIN(1,N36/N10))=FALSE,MIN(1,N36/N10),2)))*Main!$B$9*(IF(N10="",0,N10))-
SUMPRODUCT((LDC!$A$2:$A$2001)*(LDC!$B$2:$B$2001&gt;=IF(ISERROR(MIN(1,N36/N10))=FALSE,MIN(1,N36/N10),2)))*Main!$B$9*MIN(N36,N10)</f>
        <v>0</v>
      </c>
      <c r="O90" s="10" cm="1">
        <f t="array" aca="1" ref="O90" ca="1">SUMPRODUCT((LDC!$A$2:$A$2001)*(LDC!$B$2:$B$2001)*(LDC!$B$2:$B$2001&gt;=IF(ISERROR(MIN(1,O36/O10))=FALSE,MIN(1,O36/O10),2)))*Main!$B$9*(IF(O10="",0,O10))-
SUMPRODUCT((LDC!$A$2:$A$2001)*(LDC!$B$2:$B$2001&gt;=IF(ISERROR(MIN(1,O36/O10))=FALSE,MIN(1,O36/O10),2)))*Main!$B$9*MIN(O36,O10)</f>
        <v>0</v>
      </c>
      <c r="P90" s="10" cm="1">
        <f t="array" aca="1" ref="P90" ca="1">SUMPRODUCT((LDC!$A$2:$A$2001)*(LDC!$B$2:$B$2001)*(LDC!$B$2:$B$2001&gt;=IF(ISERROR(MIN(1,P36/P10))=FALSE,MIN(1,P36/P10),2)))*Main!$B$9*(IF(P10="",0,P10))-
SUMPRODUCT((LDC!$A$2:$A$2001)*(LDC!$B$2:$B$2001&gt;=IF(ISERROR(MIN(1,P36/P10))=FALSE,MIN(1,P36/P10),2)))*Main!$B$9*MIN(P36,P10)</f>
        <v>0</v>
      </c>
      <c r="Q90" s="10" cm="1">
        <f t="array" aca="1" ref="Q90" ca="1">SUMPRODUCT((LDC!$A$2:$A$2001)*(LDC!$B$2:$B$2001)*(LDC!$B$2:$B$2001&gt;=IF(ISERROR(MIN(1,Q36/Q10))=FALSE,MIN(1,Q36/Q10),2)))*Main!$B$9*(IF(Q10="",0,Q10))-
SUMPRODUCT((LDC!$A$2:$A$2001)*(LDC!$B$2:$B$2001&gt;=IF(ISERROR(MIN(1,Q36/Q10))=FALSE,MIN(1,Q36/Q10),2)))*Main!$B$9*MIN(Q36,Q10)</f>
        <v>0</v>
      </c>
      <c r="R90" s="10" cm="1">
        <f t="array" aca="1" ref="R90" ca="1">SUMPRODUCT((LDC!$A$2:$A$2001)*(LDC!$B$2:$B$2001)*(LDC!$B$2:$B$2001&gt;=IF(ISERROR(MIN(1,R36/R10))=FALSE,MIN(1,R36/R10),2)))*Main!$B$9*(IF(R10="",0,R10))-
SUMPRODUCT((LDC!$A$2:$A$2001)*(LDC!$B$2:$B$2001&gt;=IF(ISERROR(MIN(1,R36/R10))=FALSE,MIN(1,R36/R10),2)))*Main!$B$9*MIN(R36,R10)</f>
        <v>0</v>
      </c>
      <c r="S90" s="10" cm="1">
        <f t="array" aca="1" ref="S90" ca="1">SUMPRODUCT((LDC!$A$2:$A$2001)*(LDC!$B$2:$B$2001)*(LDC!$B$2:$B$2001&gt;=IF(ISERROR(MIN(1,S36/S10))=FALSE,MIN(1,S36/S10),2)))*Main!$B$9*(IF(S10="",0,S10))-
SUMPRODUCT((LDC!$A$2:$A$2001)*(LDC!$B$2:$B$2001&gt;=IF(ISERROR(MIN(1,S36/S10))=FALSE,MIN(1,S36/S10),2)))*Main!$B$9*MIN(S36,S10)</f>
        <v>0</v>
      </c>
      <c r="T90" s="10" cm="1">
        <f t="array" aca="1" ref="T90" ca="1">SUMPRODUCT((LDC!$A$2:$A$2001)*(LDC!$B$2:$B$2001)*(LDC!$B$2:$B$2001&gt;=IF(ISERROR(MIN(1,T36/T10))=FALSE,MIN(1,T36/T10),2)))*Main!$B$9*(IF(T10="",0,T10))-
SUMPRODUCT((LDC!$A$2:$A$2001)*(LDC!$B$2:$B$2001&gt;=IF(ISERROR(MIN(1,T36/T10))=FALSE,MIN(1,T36/T10),2)))*Main!$B$9*MIN(T36,T10)</f>
        <v>0</v>
      </c>
      <c r="U90" s="10" cm="1">
        <f t="array" aca="1" ref="U90" ca="1">SUMPRODUCT((LDC!$A$2:$A$2001)*(LDC!$B$2:$B$2001)*(LDC!$B$2:$B$2001&gt;=IF(ISERROR(MIN(1,U36/U10))=FALSE,MIN(1,U36/U10),2)))*Main!$B$9*(IF(U10="",0,U10))-
SUMPRODUCT((LDC!$A$2:$A$2001)*(LDC!$B$2:$B$2001&gt;=IF(ISERROR(MIN(1,U36/U10))=FALSE,MIN(1,U36/U10),2)))*Main!$B$9*MIN(U36,U10)</f>
        <v>0</v>
      </c>
      <c r="V90" s="10" cm="1">
        <f t="array" aca="1" ref="V90" ca="1">SUMPRODUCT((LDC!$A$2:$A$2001)*(LDC!$B$2:$B$2001)*(LDC!$B$2:$B$2001&gt;=IF(ISERROR(MIN(1,V36/V10))=FALSE,MIN(1,V36/V10),2)))*Main!$B$9*(IF(V10="",0,V10))-
SUMPRODUCT((LDC!$A$2:$A$2001)*(LDC!$B$2:$B$2001&gt;=IF(ISERROR(MIN(1,V36/V10))=FALSE,MIN(1,V36/V10),2)))*Main!$B$9*MIN(V36,V10)</f>
        <v>0</v>
      </c>
      <c r="W90" s="10" cm="1">
        <f t="array" aca="1" ref="W90" ca="1">SUMPRODUCT((LDC!$A$2:$A$2001)*(LDC!$B$2:$B$2001)*(LDC!$B$2:$B$2001&gt;=IF(ISERROR(MIN(1,W36/W10))=FALSE,MIN(1,W36/W10),2)))*Main!$B$9*(IF(W10="",0,W10))-
SUMPRODUCT((LDC!$A$2:$A$2001)*(LDC!$B$2:$B$2001&gt;=IF(ISERROR(MIN(1,W36/W10))=FALSE,MIN(1,W36/W10),2)))*Main!$B$9*MIN(W36,W10)</f>
        <v>0</v>
      </c>
      <c r="X90" s="10" cm="1">
        <f t="array" aca="1" ref="X90" ca="1">SUMPRODUCT((LDC!$A$2:$A$2001)*(LDC!$B$2:$B$2001)*(LDC!$B$2:$B$2001&gt;=IF(ISERROR(MIN(1,X36/X10))=FALSE,MIN(1,X36/X10),2)))*Main!$B$9*(IF(X10="",0,X10))-
SUMPRODUCT((LDC!$A$2:$A$2001)*(LDC!$B$2:$B$2001&gt;=IF(ISERROR(MIN(1,X36/X10))=FALSE,MIN(1,X36/X10),2)))*Main!$B$9*MIN(X36,X10)</f>
        <v>0</v>
      </c>
      <c r="Y90" s="10" cm="1">
        <f t="array" aca="1" ref="Y90" ca="1">SUMPRODUCT((LDC!$A$2:$A$2001)*(LDC!$B$2:$B$2001)*(LDC!$B$2:$B$2001&gt;=IF(ISERROR(MIN(1,Y36/Y10))=FALSE,MIN(1,Y36/Y10),2)))*Main!$B$9*(IF(Y10="",0,Y10))-
SUMPRODUCT((LDC!$A$2:$A$2001)*(LDC!$B$2:$B$2001&gt;=IF(ISERROR(MIN(1,Y36/Y10))=FALSE,MIN(1,Y36/Y10),2)))*Main!$B$9*MIN(Y36,Y10)</f>
        <v>0</v>
      </c>
      <c r="Z90" s="10" cm="1">
        <f t="array" aca="1" ref="Z90" ca="1">SUMPRODUCT((LDC!$A$2:$A$2001)*(LDC!$B$2:$B$2001)*(LDC!$B$2:$B$2001&gt;=IF(ISERROR(MIN(1,Z36/Z10))=FALSE,MIN(1,Z36/Z10),2)))*Main!$B$9*(IF(Z10="",0,Z10))-
SUMPRODUCT((LDC!$A$2:$A$2001)*(LDC!$B$2:$B$2001&gt;=IF(ISERROR(MIN(1,Z36/Z10))=FALSE,MIN(1,Z36/Z10),2)))*Main!$B$9*MIN(Z36,Z10)</f>
        <v>0</v>
      </c>
      <c r="AA90" s="10" cm="1">
        <f t="array" aca="1" ref="AA90" ca="1">SUMPRODUCT((LDC!$A$2:$A$2001)*(LDC!$B$2:$B$2001)*(LDC!$B$2:$B$2001&gt;=IF(ISERROR(MIN(1,AA36/AA10))=FALSE,MIN(1,AA36/AA10),2)))*Main!$B$9*(IF(AA10="",0,AA10))-
SUMPRODUCT((LDC!$A$2:$A$2001)*(LDC!$B$2:$B$2001&gt;=IF(ISERROR(MIN(1,AA36/AA10))=FALSE,MIN(1,AA36/AA10),2)))*Main!$B$9*MIN(AA36,AA10)</f>
        <v>0</v>
      </c>
      <c r="AB90" s="10" cm="1">
        <f t="array" aca="1" ref="AB90" ca="1">SUMPRODUCT((LDC!$A$2:$A$2001)*(LDC!$B$2:$B$2001)*(LDC!$B$2:$B$2001&gt;=IF(ISERROR(MIN(1,AB36/AB10))=FALSE,MIN(1,AB36/AB10),2)))*Main!$B$9*(IF(AB10="",0,AB10))-
SUMPRODUCT((LDC!$A$2:$A$2001)*(LDC!$B$2:$B$2001&gt;=IF(ISERROR(MIN(1,AB36/AB10))=FALSE,MIN(1,AB36/AB10),2)))*Main!$B$9*MIN(AB36,AB10)</f>
        <v>0</v>
      </c>
      <c r="AC90" s="10" cm="1">
        <f t="array" aca="1" ref="AC90" ca="1">SUMPRODUCT((LDC!$A$2:$A$2001)*(LDC!$B$2:$B$2001)*(LDC!$B$2:$B$2001&gt;=IF(ISERROR(MIN(1,AC36/AC10))=FALSE,MIN(1,AC36/AC10),2)))*Main!$B$9*(IF(AC10="",0,AC10))-
SUMPRODUCT((LDC!$A$2:$A$2001)*(LDC!$B$2:$B$2001&gt;=IF(ISERROR(MIN(1,AC36/AC10))=FALSE,MIN(1,AC36/AC10),2)))*Main!$B$9*MIN(AC36,AC10)</f>
        <v>0</v>
      </c>
      <c r="AD90" s="10" cm="1">
        <f t="array" aca="1" ref="AD90" ca="1">SUMPRODUCT((LDC!$A$2:$A$2001)*(LDC!$B$2:$B$2001)*(LDC!$B$2:$B$2001&gt;=IF(ISERROR(MIN(1,AD36/AD10))=FALSE,MIN(1,AD36/AD10),2)))*Main!$B$9*(IF(AD10="",0,AD10))-
SUMPRODUCT((LDC!$A$2:$A$2001)*(LDC!$B$2:$B$2001&gt;=IF(ISERROR(MIN(1,AD36/AD10))=FALSE,MIN(1,AD36/AD10),2)))*Main!$B$9*MIN(AD36,AD10)</f>
        <v>0</v>
      </c>
      <c r="AE90" s="10" cm="1">
        <f t="array" aca="1" ref="AE90" ca="1">SUMPRODUCT((LDC!$A$2:$A$2001)*(LDC!$B$2:$B$2001)*(LDC!$B$2:$B$2001&gt;=IF(ISERROR(MIN(1,AE36/AE10))=FALSE,MIN(1,AE36/AE10),2)))*Main!$B$9*(IF(AE10="",0,AE10))-
SUMPRODUCT((LDC!$A$2:$A$2001)*(LDC!$B$2:$B$2001&gt;=IF(ISERROR(MIN(1,AE36/AE10))=FALSE,MIN(1,AE36/AE10),2)))*Main!$B$9*MIN(AE36,AE10)</f>
        <v>0</v>
      </c>
      <c r="AF90" s="10" cm="1">
        <f t="array" aca="1" ref="AF90" ca="1">SUMPRODUCT((LDC!$A$2:$A$2001)*(LDC!$B$2:$B$2001)*(LDC!$B$2:$B$2001&gt;=IF(ISERROR(MIN(1,AF36/AF10))=FALSE,MIN(1,AF36/AF10),2)))*Main!$B$9*(IF(AF10="",0,AF10))-
SUMPRODUCT((LDC!$A$2:$A$2001)*(LDC!$B$2:$B$2001&gt;=IF(ISERROR(MIN(1,AF36/AF10))=FALSE,MIN(1,AF36/AF10),2)))*Main!$B$9*MIN(AF36,AF10)</f>
        <v>0</v>
      </c>
      <c r="AG90" s="10" cm="1">
        <f t="array" aca="1" ref="AG90" ca="1">SUMPRODUCT((LDC!$A$2:$A$2001)*(LDC!$B$2:$B$2001)*(LDC!$B$2:$B$2001&gt;=IF(ISERROR(MIN(1,AG36/AG10))=FALSE,MIN(1,AG36/AG10),2)))*Main!$B$9*(IF(AG10="",0,AG10))-
SUMPRODUCT((LDC!$A$2:$A$2001)*(LDC!$B$2:$B$2001&gt;=IF(ISERROR(MIN(1,AG36/AG10))=FALSE,MIN(1,AG36/AG10),2)))*Main!$B$9*MIN(AG36,AG10)</f>
        <v>0</v>
      </c>
      <c r="AH90" s="10" cm="1">
        <f t="array" aca="1" ref="AH90" ca="1">SUMPRODUCT((LDC!$A$2:$A$2001)*(LDC!$B$2:$B$2001)*(LDC!$B$2:$B$2001&gt;=IF(ISERROR(MIN(1,AH36/AH10))=FALSE,MIN(1,AH36/AH10),2)))*Main!$B$9*(IF(AH10="",0,AH10))-
SUMPRODUCT((LDC!$A$2:$A$2001)*(LDC!$B$2:$B$2001&gt;=IF(ISERROR(MIN(1,AH36/AH10))=FALSE,MIN(1,AH36/AH10),2)))*Main!$B$9*MIN(AH36,AH10)</f>
        <v>0</v>
      </c>
      <c r="AI90" s="10" cm="1">
        <f t="array" aca="1" ref="AI90" ca="1">SUMPRODUCT((LDC!$A$2:$A$2001)*(LDC!$B$2:$B$2001)*(LDC!$B$2:$B$2001&gt;=IF(ISERROR(MIN(1,AI36/AI10))=FALSE,MIN(1,AI36/AI10),2)))*Main!$B$9*(IF(AI10="",0,AI10))-
SUMPRODUCT((LDC!$A$2:$A$2001)*(LDC!$B$2:$B$2001&gt;=IF(ISERROR(MIN(1,AI36/AI10))=FALSE,MIN(1,AI36/AI10),2)))*Main!$B$9*MIN(AI36,AI10)</f>
        <v>0</v>
      </c>
      <c r="AJ90" s="10" t="e" cm="1">
        <f t="array" aca="1" ref="AJ90" ca="1">SUMPRODUCT((LDC!$A$2:$A$2001)*(LDC!$B$2:$B$2001)*(LDC!$B$2:$B$2001&gt;=IF(ISERROR(MIN(1,AJ36/AJ10))=FALSE,MIN(1,AJ36/AJ10),2)))*Main!$B$9*(IF(AJ10="",0,AJ10))-
SUMPRODUCT((LDC!$A$2:$A$2001)*(LDC!$B$2:$B$2001&gt;=IF(ISERROR(MIN(1,AJ36/AJ10))=FALSE,MIN(1,AJ36/AJ10),2)))*Main!$B$9*MIN(AJ36,AJ10)</f>
        <v>#DIV/0!</v>
      </c>
      <c r="AL90" s="10" cm="1">
        <f t="array" aca="1" ref="AL90" ca="1">SUMPRODUCT((LDC!$A$2:$A$2001)*(LDC!$B$2:$B$2001)*(LDC!$B$2:$B$2001&gt;=IF(ISERROR(MIN(1,AL36/AL10))=FALSE,MIN(1,AL36/AL10),2)))*Main!$B$10*(IF(AL10="",0,AL10))-
SUMPRODUCT((LDC!$A$2:$A$2001)*(LDC!$B$2:$B$2001&gt;=IF(ISERROR(MIN(1,AL36/AL10))=FALSE,MIN(1,AL36/AL10),2)))*Main!$B$10*MIN(AL36,AL10)</f>
        <v>0</v>
      </c>
      <c r="AM90" s="10" cm="1">
        <f t="array" aca="1" ref="AM90" ca="1">SUMPRODUCT((LDC!$A$2:$A$2001)*(LDC!$B$2:$B$2001)*(LDC!$B$2:$B$2001&gt;=IF(ISERROR(MIN(1,AM36/AM10))=FALSE,MIN(1,AM36/AM10),2)))*Main!$B$10*(IF(AM10="",0,AM10))-
SUMPRODUCT((LDC!$A$2:$A$2001)*(LDC!$B$2:$B$2001&gt;=IF(ISERROR(MIN(1,AM36/AM10))=FALSE,MIN(1,AM36/AM10),2)))*Main!$B$10*MIN(AM36,AM10)</f>
        <v>0</v>
      </c>
      <c r="AN90" s="10" cm="1">
        <f t="array" aca="1" ref="AN90" ca="1">SUMPRODUCT((LDC!$A$2:$A$2001)*(LDC!$B$2:$B$2001)*(LDC!$B$2:$B$2001&gt;=IF(ISERROR(MIN(1,AN36/AN10))=FALSE,MIN(1,AN36/AN10),2)))*Main!$B$10*(IF(AN10="",0,AN10))-
SUMPRODUCT((LDC!$A$2:$A$2001)*(LDC!$B$2:$B$2001&gt;=IF(ISERROR(MIN(1,AN36/AN10))=FALSE,MIN(1,AN36/AN10),2)))*Main!$B$10*MIN(AN36,AN10)</f>
        <v>0</v>
      </c>
      <c r="AO90" s="10" cm="1">
        <f t="array" aca="1" ref="AO90" ca="1">SUMPRODUCT((LDC!$A$2:$A$2001)*(LDC!$B$2:$B$2001)*(LDC!$B$2:$B$2001&gt;=IF(ISERROR(MIN(1,AO36/AO10))=FALSE,MIN(1,AO36/AO10),2)))*Main!$B$10*(IF(AO10="",0,AO10))-
SUMPRODUCT((LDC!$A$2:$A$2001)*(LDC!$B$2:$B$2001&gt;=IF(ISERROR(MIN(1,AO36/AO10))=FALSE,MIN(1,AO36/AO10),2)))*Main!$B$10*MIN(AO36,AO10)</f>
        <v>0</v>
      </c>
      <c r="AP90" s="10" cm="1">
        <f t="array" aca="1" ref="AP90" ca="1">SUMPRODUCT((LDC!$A$2:$A$2001)*(LDC!$B$2:$B$2001)*(LDC!$B$2:$B$2001&gt;=IF(ISERROR(MIN(1,AP36/AP10))=FALSE,MIN(1,AP36/AP10),2)))*Main!$B$10*(IF(AP10="",0,AP10))-
SUMPRODUCT((LDC!$A$2:$A$2001)*(LDC!$B$2:$B$2001&gt;=IF(ISERROR(MIN(1,AP36/AP10))=FALSE,MIN(1,AP36/AP10),2)))*Main!$B$10*MIN(AP36,AP10)</f>
        <v>0</v>
      </c>
      <c r="AQ90" s="10" cm="1">
        <f t="array" aca="1" ref="AQ90" ca="1">SUMPRODUCT((LDC!$A$2:$A$2001)*(LDC!$B$2:$B$2001)*(LDC!$B$2:$B$2001&gt;=IF(ISERROR(MIN(1,AQ36/AQ10))=FALSE,MIN(1,AQ36/AQ10),2)))*Main!$B$10*(IF(AQ10="",0,AQ10))-
SUMPRODUCT((LDC!$A$2:$A$2001)*(LDC!$B$2:$B$2001&gt;=IF(ISERROR(MIN(1,AQ36/AQ10))=FALSE,MIN(1,AQ36/AQ10),2)))*Main!$B$10*MIN(AQ36,AQ10)</f>
        <v>0</v>
      </c>
      <c r="AR90" s="10" cm="1">
        <f t="array" aca="1" ref="AR90" ca="1">SUMPRODUCT((LDC!$A$2:$A$2001)*(LDC!$B$2:$B$2001)*(LDC!$B$2:$B$2001&gt;=IF(ISERROR(MIN(1,AR36/AR10))=FALSE,MIN(1,AR36/AR10),2)))*Main!$B$10*(IF(AR10="",0,AR10))-
SUMPRODUCT((LDC!$A$2:$A$2001)*(LDC!$B$2:$B$2001&gt;=IF(ISERROR(MIN(1,AR36/AR10))=FALSE,MIN(1,AR36/AR10),2)))*Main!$B$10*MIN(AR36,AR10)</f>
        <v>0</v>
      </c>
      <c r="AS90" s="10" cm="1">
        <f t="array" aca="1" ref="AS90" ca="1">SUMPRODUCT((LDC!$A$2:$A$2001)*(LDC!$B$2:$B$2001)*(LDC!$B$2:$B$2001&gt;=IF(ISERROR(MIN(1,AS36/AS10))=FALSE,MIN(1,AS36/AS10),2)))*Main!$B$10*(IF(AS10="",0,AS10))-
SUMPRODUCT((LDC!$A$2:$A$2001)*(LDC!$B$2:$B$2001&gt;=IF(ISERROR(MIN(1,AS36/AS10))=FALSE,MIN(1,AS36/AS10),2)))*Main!$B$10*MIN(AS36,AS10)</f>
        <v>0</v>
      </c>
      <c r="AT90" s="10" cm="1">
        <f t="array" aca="1" ref="AT90" ca="1">SUMPRODUCT((LDC!$A$2:$A$2001)*(LDC!$B$2:$B$2001)*(LDC!$B$2:$B$2001&gt;=IF(ISERROR(MIN(1,AT36/AT10))=FALSE,MIN(1,AT36/AT10),2)))*Main!$B$10*(IF(AT10="",0,AT10))-
SUMPRODUCT((LDC!$A$2:$A$2001)*(LDC!$B$2:$B$2001&gt;=IF(ISERROR(MIN(1,AT36/AT10))=FALSE,MIN(1,AT36/AT10),2)))*Main!$B$10*MIN(AT36,AT10)</f>
        <v>0</v>
      </c>
      <c r="AU90" s="10" cm="1">
        <f t="array" aca="1" ref="AU90" ca="1">SUMPRODUCT((LDC!$A$2:$A$2001)*(LDC!$B$2:$B$2001)*(LDC!$B$2:$B$2001&gt;=IF(ISERROR(MIN(1,AU36/AU10))=FALSE,MIN(1,AU36/AU10),2)))*Main!$B$10*(IF(AU10="",0,AU10))-
SUMPRODUCT((LDC!$A$2:$A$2001)*(LDC!$B$2:$B$2001&gt;=IF(ISERROR(MIN(1,AU36/AU10))=FALSE,MIN(1,AU36/AU10),2)))*Main!$B$10*MIN(AU36,AU10)</f>
        <v>0</v>
      </c>
      <c r="AV90" s="10" cm="1">
        <f t="array" aca="1" ref="AV90" ca="1">SUMPRODUCT((LDC!$A$2:$A$2001)*(LDC!$B$2:$B$2001)*(LDC!$B$2:$B$2001&gt;=IF(ISERROR(MIN(1,AV36/AV10))=FALSE,MIN(1,AV36/AV10),2)))*Main!$B$10*(IF(AV10="",0,AV10))-
SUMPRODUCT((LDC!$A$2:$A$2001)*(LDC!$B$2:$B$2001&gt;=IF(ISERROR(MIN(1,AV36/AV10))=FALSE,MIN(1,AV36/AV10),2)))*Main!$B$10*MIN(AV36,AV10)</f>
        <v>0</v>
      </c>
      <c r="AW90" s="10" cm="1">
        <f t="array" aca="1" ref="AW90" ca="1">SUMPRODUCT((LDC!$A$2:$A$2001)*(LDC!$B$2:$B$2001)*(LDC!$B$2:$B$2001&gt;=IF(ISERROR(MIN(1,AW36/AW10))=FALSE,MIN(1,AW36/AW10),2)))*Main!$B$10*(IF(AW10="",0,AW10))-
SUMPRODUCT((LDC!$A$2:$A$2001)*(LDC!$B$2:$B$2001&gt;=IF(ISERROR(MIN(1,AW36/AW10))=FALSE,MIN(1,AW36/AW10),2)))*Main!$B$10*MIN(AW36,AW10)</f>
        <v>0</v>
      </c>
      <c r="AX90" s="10" cm="1">
        <f t="array" aca="1" ref="AX90" ca="1">SUMPRODUCT((LDC!$A$2:$A$2001)*(LDC!$B$2:$B$2001)*(LDC!$B$2:$B$2001&gt;=IF(ISERROR(MIN(1,AX36/AX10))=FALSE,MIN(1,AX36/AX10),2)))*Main!$B$10*(IF(AX10="",0,AX10))-
SUMPRODUCT((LDC!$A$2:$A$2001)*(LDC!$B$2:$B$2001&gt;=IF(ISERROR(MIN(1,AX36/AX10))=FALSE,MIN(1,AX36/AX10),2)))*Main!$B$10*MIN(AX36,AX10)</f>
        <v>0</v>
      </c>
      <c r="AY90" s="10" cm="1">
        <f t="array" aca="1" ref="AY90" ca="1">SUMPRODUCT((LDC!$A$2:$A$2001)*(LDC!$B$2:$B$2001)*(LDC!$B$2:$B$2001&gt;=IF(ISERROR(MIN(1,AY36/AY10))=FALSE,MIN(1,AY36/AY10),2)))*Main!$B$10*(IF(AY10="",0,AY10))-
SUMPRODUCT((LDC!$A$2:$A$2001)*(LDC!$B$2:$B$2001&gt;=IF(ISERROR(MIN(1,AY36/AY10))=FALSE,MIN(1,AY36/AY10),2)))*Main!$B$10*MIN(AY36,AY10)</f>
        <v>0</v>
      </c>
      <c r="AZ90" s="10" cm="1">
        <f t="array" aca="1" ref="AZ90" ca="1">SUMPRODUCT((LDC!$A$2:$A$2001)*(LDC!$B$2:$B$2001)*(LDC!$B$2:$B$2001&gt;=IF(ISERROR(MIN(1,AZ36/AZ10))=FALSE,MIN(1,AZ36/AZ10),2)))*Main!$B$10*(IF(AZ10="",0,AZ10))-
SUMPRODUCT((LDC!$A$2:$A$2001)*(LDC!$B$2:$B$2001&gt;=IF(ISERROR(MIN(1,AZ36/AZ10))=FALSE,MIN(1,AZ36/AZ10),2)))*Main!$B$10*MIN(AZ36,AZ10)</f>
        <v>0</v>
      </c>
      <c r="BA90" s="10" cm="1">
        <f t="array" aca="1" ref="BA90" ca="1">SUMPRODUCT((LDC!$A$2:$A$2001)*(LDC!$B$2:$B$2001)*(LDC!$B$2:$B$2001&gt;=IF(ISERROR(MIN(1,BA36/BA10))=FALSE,MIN(1,BA36/BA10),2)))*Main!$B$10*(IF(BA10="",0,BA10))-
SUMPRODUCT((LDC!$A$2:$A$2001)*(LDC!$B$2:$B$2001&gt;=IF(ISERROR(MIN(1,BA36/BA10))=FALSE,MIN(1,BA36/BA10),2)))*Main!$B$10*MIN(BA36,BA10)</f>
        <v>0</v>
      </c>
      <c r="BB90" s="10" cm="1">
        <f t="array" aca="1" ref="BB90" ca="1">SUMPRODUCT((LDC!$A$2:$A$2001)*(LDC!$B$2:$B$2001)*(LDC!$B$2:$B$2001&gt;=IF(ISERROR(MIN(1,BB36/BB10))=FALSE,MIN(1,BB36/BB10),2)))*Main!$B$10*(IF(BB10="",0,BB10))-
SUMPRODUCT((LDC!$A$2:$A$2001)*(LDC!$B$2:$B$2001&gt;=IF(ISERROR(MIN(1,BB36/BB10))=FALSE,MIN(1,BB36/BB10),2)))*Main!$B$10*MIN(BB36,BB10)</f>
        <v>0</v>
      </c>
      <c r="BC90" s="10" cm="1">
        <f t="array" aca="1" ref="BC90" ca="1">SUMPRODUCT((LDC!$A$2:$A$2001)*(LDC!$B$2:$B$2001)*(LDC!$B$2:$B$2001&gt;=IF(ISERROR(MIN(1,BC36/BC10))=FALSE,MIN(1,BC36/BC10),2)))*Main!$B$10*(IF(BC10="",0,BC10))-
SUMPRODUCT((LDC!$A$2:$A$2001)*(LDC!$B$2:$B$2001&gt;=IF(ISERROR(MIN(1,BC36/BC10))=FALSE,MIN(1,BC36/BC10),2)))*Main!$B$10*MIN(BC36,BC10)</f>
        <v>0</v>
      </c>
      <c r="BD90" s="10" cm="1">
        <f t="array" aca="1" ref="BD90" ca="1">SUMPRODUCT((LDC!$A$2:$A$2001)*(LDC!$B$2:$B$2001)*(LDC!$B$2:$B$2001&gt;=IF(ISERROR(MIN(1,BD36/BD10))=FALSE,MIN(1,BD36/BD10),2)))*Main!$B$10*(IF(BD10="",0,BD10))-
SUMPRODUCT((LDC!$A$2:$A$2001)*(LDC!$B$2:$B$2001&gt;=IF(ISERROR(MIN(1,BD36/BD10))=FALSE,MIN(1,BD36/BD10),2)))*Main!$B$10*MIN(BD36,BD10)</f>
        <v>0</v>
      </c>
      <c r="BE90" s="10" cm="1">
        <f t="array" aca="1" ref="BE90" ca="1">SUMPRODUCT((LDC!$A$2:$A$2001)*(LDC!$B$2:$B$2001)*(LDC!$B$2:$B$2001&gt;=IF(ISERROR(MIN(1,BE36/BE10))=FALSE,MIN(1,BE36/BE10),2)))*Main!$B$10*(IF(BE10="",0,BE10))-
SUMPRODUCT((LDC!$A$2:$A$2001)*(LDC!$B$2:$B$2001&gt;=IF(ISERROR(MIN(1,BE36/BE10))=FALSE,MIN(1,BE36/BE10),2)))*Main!$B$10*MIN(BE36,BE10)</f>
        <v>0</v>
      </c>
      <c r="BF90" s="10" cm="1">
        <f t="array" aca="1" ref="BF90" ca="1">SUMPRODUCT((LDC!$A$2:$A$2001)*(LDC!$B$2:$B$2001)*(LDC!$B$2:$B$2001&gt;=IF(ISERROR(MIN(1,BF36/BF10))=FALSE,MIN(1,BF36/BF10),2)))*Main!$B$10*(IF(BF10="",0,BF10))-
SUMPRODUCT((LDC!$A$2:$A$2001)*(LDC!$B$2:$B$2001&gt;=IF(ISERROR(MIN(1,BF36/BF10))=FALSE,MIN(1,BF36/BF10),2)))*Main!$B$10*MIN(BF36,BF10)</f>
        <v>0</v>
      </c>
      <c r="BG90" s="10" cm="1">
        <f t="array" aca="1" ref="BG90" ca="1">SUMPRODUCT((LDC!$A$2:$A$2001)*(LDC!$B$2:$B$2001)*(LDC!$B$2:$B$2001&gt;=IF(ISERROR(MIN(1,BG36/BG10))=FALSE,MIN(1,BG36/BG10),2)))*Main!$B$10*(IF(BG10="",0,BG10))-
SUMPRODUCT((LDC!$A$2:$A$2001)*(LDC!$B$2:$B$2001&gt;=IF(ISERROR(MIN(1,BG36/BG10))=FALSE,MIN(1,BG36/BG10),2)))*Main!$B$10*MIN(BG36,BG10)</f>
        <v>0</v>
      </c>
      <c r="BH90" s="10" cm="1">
        <f t="array" aca="1" ref="BH90" ca="1">SUMPRODUCT((LDC!$A$2:$A$2001)*(LDC!$B$2:$B$2001)*(LDC!$B$2:$B$2001&gt;=IF(ISERROR(MIN(1,BH36/BH10))=FALSE,MIN(1,BH36/BH10),2)))*Main!$B$10*(IF(BH10="",0,BH10))-
SUMPRODUCT((LDC!$A$2:$A$2001)*(LDC!$B$2:$B$2001&gt;=IF(ISERROR(MIN(1,BH36/BH10))=FALSE,MIN(1,BH36/BH10),2)))*Main!$B$10*MIN(BH36,BH10)</f>
        <v>0</v>
      </c>
      <c r="BI90" s="10" cm="1">
        <f t="array" aca="1" ref="BI90" ca="1">SUMPRODUCT((LDC!$A$2:$A$2001)*(LDC!$B$2:$B$2001)*(LDC!$B$2:$B$2001&gt;=IF(ISERROR(MIN(1,BI36/BI10))=FALSE,MIN(1,BI36/BI10),2)))*Main!$B$10*(IF(BI10="",0,BI10))-
SUMPRODUCT((LDC!$A$2:$A$2001)*(LDC!$B$2:$B$2001&gt;=IF(ISERROR(MIN(1,BI36/BI10))=FALSE,MIN(1,BI36/BI10),2)))*Main!$B$10*MIN(BI36,BI10)</f>
        <v>0</v>
      </c>
      <c r="BJ90" s="10" cm="1">
        <f t="array" aca="1" ref="BJ90" ca="1">SUMPRODUCT((LDC!$A$2:$A$2001)*(LDC!$B$2:$B$2001)*(LDC!$B$2:$B$2001&gt;=IF(ISERROR(MIN(1,BJ36/BJ10))=FALSE,MIN(1,BJ36/BJ10),2)))*Main!$B$10*(IF(BJ10="",0,BJ10))-
SUMPRODUCT((LDC!$A$2:$A$2001)*(LDC!$B$2:$B$2001&gt;=IF(ISERROR(MIN(1,BJ36/BJ10))=FALSE,MIN(1,BJ36/BJ10),2)))*Main!$B$10*MIN(BJ36,BJ10)</f>
        <v>0</v>
      </c>
      <c r="BK90" s="10" cm="1">
        <f t="array" aca="1" ref="BK90" ca="1">SUMPRODUCT((LDC!$A$2:$A$2001)*(LDC!$B$2:$B$2001)*(LDC!$B$2:$B$2001&gt;=IF(ISERROR(MIN(1,BK36/BK10))=FALSE,MIN(1,BK36/BK10),2)))*Main!$B$10*(IF(BK10="",0,BK10))-
SUMPRODUCT((LDC!$A$2:$A$2001)*(LDC!$B$2:$B$2001&gt;=IF(ISERROR(MIN(1,BK36/BK10))=FALSE,MIN(1,BK36/BK10),2)))*Main!$B$10*MIN(BK36,BK10)</f>
        <v>0</v>
      </c>
      <c r="BL90" s="10" cm="1">
        <f t="array" aca="1" ref="BL90" ca="1">SUMPRODUCT((LDC!$A$2:$A$2001)*(LDC!$B$2:$B$2001)*(LDC!$B$2:$B$2001&gt;=IF(ISERROR(MIN(1,BL36/BL10))=FALSE,MIN(1,BL36/BL10),2)))*Main!$B$10*(IF(BL10="",0,BL10))-
SUMPRODUCT((LDC!$A$2:$A$2001)*(LDC!$B$2:$B$2001&gt;=IF(ISERROR(MIN(1,BL36/BL10))=FALSE,MIN(1,BL36/BL10),2)))*Main!$B$10*MIN(BL36,BL10)</f>
        <v>0</v>
      </c>
      <c r="BM90" s="10" cm="1">
        <f t="array" aca="1" ref="BM90" ca="1">SUMPRODUCT((LDC!$A$2:$A$2001)*(LDC!$B$2:$B$2001)*(LDC!$B$2:$B$2001&gt;=IF(ISERROR(MIN(1,BM36/BM10))=FALSE,MIN(1,BM36/BM10),2)))*Main!$B$10*(IF(BM10="",0,BM10))-
SUMPRODUCT((LDC!$A$2:$A$2001)*(LDC!$B$2:$B$2001&gt;=IF(ISERROR(MIN(1,BM36/BM10))=FALSE,MIN(1,BM36/BM10),2)))*Main!$B$10*MIN(BM36,BM10)</f>
        <v>0</v>
      </c>
      <c r="BN90" s="10" cm="1">
        <f t="array" aca="1" ref="BN90" ca="1">SUMPRODUCT((LDC!$A$2:$A$2001)*(LDC!$B$2:$B$2001)*(LDC!$B$2:$B$2001&gt;=IF(ISERROR(MIN(1,BN36/BN10))=FALSE,MIN(1,BN36/BN10),2)))*Main!$B$10*(IF(BN10="",0,BN10))-
SUMPRODUCT((LDC!$A$2:$A$2001)*(LDC!$B$2:$B$2001&gt;=IF(ISERROR(MIN(1,BN36/BN10))=FALSE,MIN(1,BN36/BN10),2)))*Main!$B$10*MIN(BN36,BN10)</f>
        <v>0</v>
      </c>
      <c r="BO90" s="10" cm="1">
        <f t="array" aca="1" ref="BO90" ca="1">SUMPRODUCT((LDC!$A$2:$A$2001)*(LDC!$B$2:$B$2001)*(LDC!$B$2:$B$2001&gt;=IF(ISERROR(MIN(1,BO36/BO10))=FALSE,MIN(1,BO36/BO10),2)))*Main!$B$10*(IF(BO10="",0,BO10))-
SUMPRODUCT((LDC!$A$2:$A$2001)*(LDC!$B$2:$B$2001&gt;=IF(ISERROR(MIN(1,BO36/BO10))=FALSE,MIN(1,BO36/BO10),2)))*Main!$B$10*MIN(BO36,BO10)</f>
        <v>0</v>
      </c>
      <c r="BP90" s="10" cm="1">
        <f t="array" aca="1" ref="BP90" ca="1">SUMPRODUCT((LDC!$A$2:$A$2001)*(LDC!$B$2:$B$2001)*(LDC!$B$2:$B$2001&gt;=IF(ISERROR(MIN(1,BP36/BP10))=FALSE,MIN(1,BP36/BP10),2)))*Main!$B$10*(IF(BP10="",0,BP10))-
SUMPRODUCT((LDC!$A$2:$A$2001)*(LDC!$B$2:$B$2001&gt;=IF(ISERROR(MIN(1,BP36/BP10))=FALSE,MIN(1,BP36/BP10),2)))*Main!$B$10*MIN(BP36,BP10)</f>
        <v>0</v>
      </c>
      <c r="BQ90" s="10" t="e" cm="1">
        <f t="array" aca="1" ref="BQ90" ca="1">SUMPRODUCT((LDC!$A$2:$A$2001)*(LDC!$B$2:$B$2001)*(LDC!$B$2:$B$2001&gt;=IF(ISERROR(MIN(1,BQ36/BQ10))=FALSE,MIN(1,BQ36/BQ10),2)))*Main!$B$10*(IF(BQ10="",0,BQ10))-
SUMPRODUCT((LDC!$A$2:$A$2001)*(LDC!$B$2:$B$2001&gt;=IF(ISERROR(MIN(1,BQ36/BQ10))=FALSE,MIN(1,BQ36/BQ10),2)))*Main!$B$10*MIN(BQ36,BQ10)</f>
        <v>#DIV/0!</v>
      </c>
    </row>
    <row r="91" spans="2:69" x14ac:dyDescent="0.2">
      <c r="B91" s="89">
        <v>7</v>
      </c>
      <c r="C91" s="89"/>
      <c r="D91" s="89"/>
      <c r="E91" s="10" cm="1">
        <f t="array" aca="1" ref="E91" ca="1">SUMPRODUCT((LDC!$A$2:$A$2001)*(LDC!$B$2:$B$2001)*(LDC!$B$2:$B$2001&gt;=IF(ISERROR(MIN(1,E37/E11))=FALSE,MIN(1,E37/E11),2)))*Main!$B$9*(IF(E11="",0,E11))-
SUMPRODUCT((LDC!$A$2:$A$2001)*(LDC!$B$2:$B$2001&gt;=IF(ISERROR(MIN(1,E37/E11))=FALSE,MIN(1,E37/E11),2)))*Main!$B$9*MIN(E37,E11)</f>
        <v>0</v>
      </c>
      <c r="F91" s="10" cm="1">
        <f t="array" aca="1" ref="F91" ca="1">SUMPRODUCT((LDC!$A$2:$A$2001)*(LDC!$B$2:$B$2001)*(LDC!$B$2:$B$2001&gt;=IF(ISERROR(MIN(1,F37/F11))=FALSE,MIN(1,F37/F11),2)))*Main!$B$9*(IF(F11="",0,F11))-
SUMPRODUCT((LDC!$A$2:$A$2001)*(LDC!$B$2:$B$2001&gt;=IF(ISERROR(MIN(1,F37/F11))=FALSE,MIN(1,F37/F11),2)))*Main!$B$9*MIN(F37,F11)</f>
        <v>0</v>
      </c>
      <c r="G91" s="10" cm="1">
        <f t="array" aca="1" ref="G91" ca="1">SUMPRODUCT((LDC!$A$2:$A$2001)*(LDC!$B$2:$B$2001)*(LDC!$B$2:$B$2001&gt;=IF(ISERROR(MIN(1,G37/G11))=FALSE,MIN(1,G37/G11),2)))*Main!$B$9*(IF(G11="",0,G11))-
SUMPRODUCT((LDC!$A$2:$A$2001)*(LDC!$B$2:$B$2001&gt;=IF(ISERROR(MIN(1,G37/G11))=FALSE,MIN(1,G37/G11),2)))*Main!$B$9*MIN(G37,G11)</f>
        <v>0</v>
      </c>
      <c r="H91" s="10" cm="1">
        <f t="array" aca="1" ref="H91" ca="1">SUMPRODUCT((LDC!$A$2:$A$2001)*(LDC!$B$2:$B$2001)*(LDC!$B$2:$B$2001&gt;=IF(ISERROR(MIN(1,H37/H11))=FALSE,MIN(1,H37/H11),2)))*Main!$B$9*(IF(H11="",0,H11))-
SUMPRODUCT((LDC!$A$2:$A$2001)*(LDC!$B$2:$B$2001&gt;=IF(ISERROR(MIN(1,H37/H11))=FALSE,MIN(1,H37/H11),2)))*Main!$B$9*MIN(H37,H11)</f>
        <v>0</v>
      </c>
      <c r="I91" s="10" cm="1">
        <f t="array" aca="1" ref="I91" ca="1">SUMPRODUCT((LDC!$A$2:$A$2001)*(LDC!$B$2:$B$2001)*(LDC!$B$2:$B$2001&gt;=IF(ISERROR(MIN(1,I37/I11))=FALSE,MIN(1,I37/I11),2)))*Main!$B$9*(IF(I11="",0,I11))-
SUMPRODUCT((LDC!$A$2:$A$2001)*(LDC!$B$2:$B$2001&gt;=IF(ISERROR(MIN(1,I37/I11))=FALSE,MIN(1,I37/I11),2)))*Main!$B$9*MIN(I37,I11)</f>
        <v>0</v>
      </c>
      <c r="J91" s="10" cm="1">
        <f t="array" aca="1" ref="J91" ca="1">SUMPRODUCT((LDC!$A$2:$A$2001)*(LDC!$B$2:$B$2001)*(LDC!$B$2:$B$2001&gt;=IF(ISERROR(MIN(1,J37/J11))=FALSE,MIN(1,J37/J11),2)))*Main!$B$9*(IF(J11="",0,J11))-
SUMPRODUCT((LDC!$A$2:$A$2001)*(LDC!$B$2:$B$2001&gt;=IF(ISERROR(MIN(1,J37/J11))=FALSE,MIN(1,J37/J11),2)))*Main!$B$9*MIN(J37,J11)</f>
        <v>0</v>
      </c>
      <c r="K91" s="10" cm="1">
        <f t="array" aca="1" ref="K91" ca="1">SUMPRODUCT((LDC!$A$2:$A$2001)*(LDC!$B$2:$B$2001)*(LDC!$B$2:$B$2001&gt;=IF(ISERROR(MIN(1,K37/K11))=FALSE,MIN(1,K37/K11),2)))*Main!$B$9*(IF(K11="",0,K11))-
SUMPRODUCT((LDC!$A$2:$A$2001)*(LDC!$B$2:$B$2001&gt;=IF(ISERROR(MIN(1,K37/K11))=FALSE,MIN(1,K37/K11),2)))*Main!$B$9*MIN(K37,K11)</f>
        <v>0</v>
      </c>
      <c r="L91" s="10" cm="1">
        <f t="array" aca="1" ref="L91" ca="1">SUMPRODUCT((LDC!$A$2:$A$2001)*(LDC!$B$2:$B$2001)*(LDC!$B$2:$B$2001&gt;=IF(ISERROR(MIN(1,L37/L11))=FALSE,MIN(1,L37/L11),2)))*Main!$B$9*(IF(L11="",0,L11))-
SUMPRODUCT((LDC!$A$2:$A$2001)*(LDC!$B$2:$B$2001&gt;=IF(ISERROR(MIN(1,L37/L11))=FALSE,MIN(1,L37/L11),2)))*Main!$B$9*MIN(L37,L11)</f>
        <v>0</v>
      </c>
      <c r="M91" s="10" cm="1">
        <f t="array" aca="1" ref="M91" ca="1">SUMPRODUCT((LDC!$A$2:$A$2001)*(LDC!$B$2:$B$2001)*(LDC!$B$2:$B$2001&gt;=IF(ISERROR(MIN(1,M37/M11))=FALSE,MIN(1,M37/M11),2)))*Main!$B$9*(IF(M11="",0,M11))-
SUMPRODUCT((LDC!$A$2:$A$2001)*(LDC!$B$2:$B$2001&gt;=IF(ISERROR(MIN(1,M37/M11))=FALSE,MIN(1,M37/M11),2)))*Main!$B$9*MIN(M37,M11)</f>
        <v>0</v>
      </c>
      <c r="N91" s="10" cm="1">
        <f t="array" aca="1" ref="N91" ca="1">SUMPRODUCT((LDC!$A$2:$A$2001)*(LDC!$B$2:$B$2001)*(LDC!$B$2:$B$2001&gt;=IF(ISERROR(MIN(1,N37/N11))=FALSE,MIN(1,N37/N11),2)))*Main!$B$9*(IF(N11="",0,N11))-
SUMPRODUCT((LDC!$A$2:$A$2001)*(LDC!$B$2:$B$2001&gt;=IF(ISERROR(MIN(1,N37/N11))=FALSE,MIN(1,N37/N11),2)))*Main!$B$9*MIN(N37,N11)</f>
        <v>0</v>
      </c>
      <c r="O91" s="10" cm="1">
        <f t="array" aca="1" ref="O91" ca="1">SUMPRODUCT((LDC!$A$2:$A$2001)*(LDC!$B$2:$B$2001)*(LDC!$B$2:$B$2001&gt;=IF(ISERROR(MIN(1,O37/O11))=FALSE,MIN(1,O37/O11),2)))*Main!$B$9*(IF(O11="",0,O11))-
SUMPRODUCT((LDC!$A$2:$A$2001)*(LDC!$B$2:$B$2001&gt;=IF(ISERROR(MIN(1,O37/O11))=FALSE,MIN(1,O37/O11),2)))*Main!$B$9*MIN(O37,O11)</f>
        <v>0</v>
      </c>
      <c r="P91" s="10" cm="1">
        <f t="array" aca="1" ref="P91" ca="1">SUMPRODUCT((LDC!$A$2:$A$2001)*(LDC!$B$2:$B$2001)*(LDC!$B$2:$B$2001&gt;=IF(ISERROR(MIN(1,P37/P11))=FALSE,MIN(1,P37/P11),2)))*Main!$B$9*(IF(P11="",0,P11))-
SUMPRODUCT((LDC!$A$2:$A$2001)*(LDC!$B$2:$B$2001&gt;=IF(ISERROR(MIN(1,P37/P11))=FALSE,MIN(1,P37/P11),2)))*Main!$B$9*MIN(P37,P11)</f>
        <v>0</v>
      </c>
      <c r="Q91" s="10" cm="1">
        <f t="array" aca="1" ref="Q91" ca="1">SUMPRODUCT((LDC!$A$2:$A$2001)*(LDC!$B$2:$B$2001)*(LDC!$B$2:$B$2001&gt;=IF(ISERROR(MIN(1,Q37/Q11))=FALSE,MIN(1,Q37/Q11),2)))*Main!$B$9*(IF(Q11="",0,Q11))-
SUMPRODUCT((LDC!$A$2:$A$2001)*(LDC!$B$2:$B$2001&gt;=IF(ISERROR(MIN(1,Q37/Q11))=FALSE,MIN(1,Q37/Q11),2)))*Main!$B$9*MIN(Q37,Q11)</f>
        <v>0</v>
      </c>
      <c r="R91" s="10" cm="1">
        <f t="array" aca="1" ref="R91" ca="1">SUMPRODUCT((LDC!$A$2:$A$2001)*(LDC!$B$2:$B$2001)*(LDC!$B$2:$B$2001&gt;=IF(ISERROR(MIN(1,R37/R11))=FALSE,MIN(1,R37/R11),2)))*Main!$B$9*(IF(R11="",0,R11))-
SUMPRODUCT((LDC!$A$2:$A$2001)*(LDC!$B$2:$B$2001&gt;=IF(ISERROR(MIN(1,R37/R11))=FALSE,MIN(1,R37/R11),2)))*Main!$B$9*MIN(R37,R11)</f>
        <v>0</v>
      </c>
      <c r="S91" s="10" cm="1">
        <f t="array" aca="1" ref="S91" ca="1">SUMPRODUCT((LDC!$A$2:$A$2001)*(LDC!$B$2:$B$2001)*(LDC!$B$2:$B$2001&gt;=IF(ISERROR(MIN(1,S37/S11))=FALSE,MIN(1,S37/S11),2)))*Main!$B$9*(IF(S11="",0,S11))-
SUMPRODUCT((LDC!$A$2:$A$2001)*(LDC!$B$2:$B$2001&gt;=IF(ISERROR(MIN(1,S37/S11))=FALSE,MIN(1,S37/S11),2)))*Main!$B$9*MIN(S37,S11)</f>
        <v>0</v>
      </c>
      <c r="T91" s="10" cm="1">
        <f t="array" aca="1" ref="T91" ca="1">SUMPRODUCT((LDC!$A$2:$A$2001)*(LDC!$B$2:$B$2001)*(LDC!$B$2:$B$2001&gt;=IF(ISERROR(MIN(1,T37/T11))=FALSE,MIN(1,T37/T11),2)))*Main!$B$9*(IF(T11="",0,T11))-
SUMPRODUCT((LDC!$A$2:$A$2001)*(LDC!$B$2:$B$2001&gt;=IF(ISERROR(MIN(1,T37/T11))=FALSE,MIN(1,T37/T11),2)))*Main!$B$9*MIN(T37,T11)</f>
        <v>0</v>
      </c>
      <c r="U91" s="10" cm="1">
        <f t="array" aca="1" ref="U91" ca="1">SUMPRODUCT((LDC!$A$2:$A$2001)*(LDC!$B$2:$B$2001)*(LDC!$B$2:$B$2001&gt;=IF(ISERROR(MIN(1,U37/U11))=FALSE,MIN(1,U37/U11),2)))*Main!$B$9*(IF(U11="",0,U11))-
SUMPRODUCT((LDC!$A$2:$A$2001)*(LDC!$B$2:$B$2001&gt;=IF(ISERROR(MIN(1,U37/U11))=FALSE,MIN(1,U37/U11),2)))*Main!$B$9*MIN(U37,U11)</f>
        <v>0</v>
      </c>
      <c r="V91" s="10" cm="1">
        <f t="array" aca="1" ref="V91" ca="1">SUMPRODUCT((LDC!$A$2:$A$2001)*(LDC!$B$2:$B$2001)*(LDC!$B$2:$B$2001&gt;=IF(ISERROR(MIN(1,V37/V11))=FALSE,MIN(1,V37/V11),2)))*Main!$B$9*(IF(V11="",0,V11))-
SUMPRODUCT((LDC!$A$2:$A$2001)*(LDC!$B$2:$B$2001&gt;=IF(ISERROR(MIN(1,V37/V11))=FALSE,MIN(1,V37/V11),2)))*Main!$B$9*MIN(V37,V11)</f>
        <v>0</v>
      </c>
      <c r="W91" s="10" cm="1">
        <f t="array" aca="1" ref="W91" ca="1">SUMPRODUCT((LDC!$A$2:$A$2001)*(LDC!$B$2:$B$2001)*(LDC!$B$2:$B$2001&gt;=IF(ISERROR(MIN(1,W37/W11))=FALSE,MIN(1,W37/W11),2)))*Main!$B$9*(IF(W11="",0,W11))-
SUMPRODUCT((LDC!$A$2:$A$2001)*(LDC!$B$2:$B$2001&gt;=IF(ISERROR(MIN(1,W37/W11))=FALSE,MIN(1,W37/W11),2)))*Main!$B$9*MIN(W37,W11)</f>
        <v>0</v>
      </c>
      <c r="X91" s="10" cm="1">
        <f t="array" aca="1" ref="X91" ca="1">SUMPRODUCT((LDC!$A$2:$A$2001)*(LDC!$B$2:$B$2001)*(LDC!$B$2:$B$2001&gt;=IF(ISERROR(MIN(1,X37/X11))=FALSE,MIN(1,X37/X11),2)))*Main!$B$9*(IF(X11="",0,X11))-
SUMPRODUCT((LDC!$A$2:$A$2001)*(LDC!$B$2:$B$2001&gt;=IF(ISERROR(MIN(1,X37/X11))=FALSE,MIN(1,X37/X11),2)))*Main!$B$9*MIN(X37,X11)</f>
        <v>0</v>
      </c>
      <c r="Y91" s="10" cm="1">
        <f t="array" aca="1" ref="Y91" ca="1">SUMPRODUCT((LDC!$A$2:$A$2001)*(LDC!$B$2:$B$2001)*(LDC!$B$2:$B$2001&gt;=IF(ISERROR(MIN(1,Y37/Y11))=FALSE,MIN(1,Y37/Y11),2)))*Main!$B$9*(IF(Y11="",0,Y11))-
SUMPRODUCT((LDC!$A$2:$A$2001)*(LDC!$B$2:$B$2001&gt;=IF(ISERROR(MIN(1,Y37/Y11))=FALSE,MIN(1,Y37/Y11),2)))*Main!$B$9*MIN(Y37,Y11)</f>
        <v>0</v>
      </c>
      <c r="Z91" s="10" cm="1">
        <f t="array" aca="1" ref="Z91" ca="1">SUMPRODUCT((LDC!$A$2:$A$2001)*(LDC!$B$2:$B$2001)*(LDC!$B$2:$B$2001&gt;=IF(ISERROR(MIN(1,Z37/Z11))=FALSE,MIN(1,Z37/Z11),2)))*Main!$B$9*(IF(Z11="",0,Z11))-
SUMPRODUCT((LDC!$A$2:$A$2001)*(LDC!$B$2:$B$2001&gt;=IF(ISERROR(MIN(1,Z37/Z11))=FALSE,MIN(1,Z37/Z11),2)))*Main!$B$9*MIN(Z37,Z11)</f>
        <v>0</v>
      </c>
      <c r="AA91" s="10" cm="1">
        <f t="array" aca="1" ref="AA91" ca="1">SUMPRODUCT((LDC!$A$2:$A$2001)*(LDC!$B$2:$B$2001)*(LDC!$B$2:$B$2001&gt;=IF(ISERROR(MIN(1,AA37/AA11))=FALSE,MIN(1,AA37/AA11),2)))*Main!$B$9*(IF(AA11="",0,AA11))-
SUMPRODUCT((LDC!$A$2:$A$2001)*(LDC!$B$2:$B$2001&gt;=IF(ISERROR(MIN(1,AA37/AA11))=FALSE,MIN(1,AA37/AA11),2)))*Main!$B$9*MIN(AA37,AA11)</f>
        <v>0</v>
      </c>
      <c r="AB91" s="10" cm="1">
        <f t="array" aca="1" ref="AB91" ca="1">SUMPRODUCT((LDC!$A$2:$A$2001)*(LDC!$B$2:$B$2001)*(LDC!$B$2:$B$2001&gt;=IF(ISERROR(MIN(1,AB37/AB11))=FALSE,MIN(1,AB37/AB11),2)))*Main!$B$9*(IF(AB11="",0,AB11))-
SUMPRODUCT((LDC!$A$2:$A$2001)*(LDC!$B$2:$B$2001&gt;=IF(ISERROR(MIN(1,AB37/AB11))=FALSE,MIN(1,AB37/AB11),2)))*Main!$B$9*MIN(AB37,AB11)</f>
        <v>0</v>
      </c>
      <c r="AC91" s="10" cm="1">
        <f t="array" aca="1" ref="AC91" ca="1">SUMPRODUCT((LDC!$A$2:$A$2001)*(LDC!$B$2:$B$2001)*(LDC!$B$2:$B$2001&gt;=IF(ISERROR(MIN(1,AC37/AC11))=FALSE,MIN(1,AC37/AC11),2)))*Main!$B$9*(IF(AC11="",0,AC11))-
SUMPRODUCT((LDC!$A$2:$A$2001)*(LDC!$B$2:$B$2001&gt;=IF(ISERROR(MIN(1,AC37/AC11))=FALSE,MIN(1,AC37/AC11),2)))*Main!$B$9*MIN(AC37,AC11)</f>
        <v>0</v>
      </c>
      <c r="AD91" s="10" cm="1">
        <f t="array" aca="1" ref="AD91" ca="1">SUMPRODUCT((LDC!$A$2:$A$2001)*(LDC!$B$2:$B$2001)*(LDC!$B$2:$B$2001&gt;=IF(ISERROR(MIN(1,AD37/AD11))=FALSE,MIN(1,AD37/AD11),2)))*Main!$B$9*(IF(AD11="",0,AD11))-
SUMPRODUCT((LDC!$A$2:$A$2001)*(LDC!$B$2:$B$2001&gt;=IF(ISERROR(MIN(1,AD37/AD11))=FALSE,MIN(1,AD37/AD11),2)))*Main!$B$9*MIN(AD37,AD11)</f>
        <v>0</v>
      </c>
      <c r="AE91" s="10" cm="1">
        <f t="array" aca="1" ref="AE91" ca="1">SUMPRODUCT((LDC!$A$2:$A$2001)*(LDC!$B$2:$B$2001)*(LDC!$B$2:$B$2001&gt;=IF(ISERROR(MIN(1,AE37/AE11))=FALSE,MIN(1,AE37/AE11),2)))*Main!$B$9*(IF(AE11="",0,AE11))-
SUMPRODUCT((LDC!$A$2:$A$2001)*(LDC!$B$2:$B$2001&gt;=IF(ISERROR(MIN(1,AE37/AE11))=FALSE,MIN(1,AE37/AE11),2)))*Main!$B$9*MIN(AE37,AE11)</f>
        <v>0</v>
      </c>
      <c r="AF91" s="10" cm="1">
        <f t="array" aca="1" ref="AF91" ca="1">SUMPRODUCT((LDC!$A$2:$A$2001)*(LDC!$B$2:$B$2001)*(LDC!$B$2:$B$2001&gt;=IF(ISERROR(MIN(1,AF37/AF11))=FALSE,MIN(1,AF37/AF11),2)))*Main!$B$9*(IF(AF11="",0,AF11))-
SUMPRODUCT((LDC!$A$2:$A$2001)*(LDC!$B$2:$B$2001&gt;=IF(ISERROR(MIN(1,AF37/AF11))=FALSE,MIN(1,AF37/AF11),2)))*Main!$B$9*MIN(AF37,AF11)</f>
        <v>0</v>
      </c>
      <c r="AG91" s="10" cm="1">
        <f t="array" aca="1" ref="AG91" ca="1">SUMPRODUCT((LDC!$A$2:$A$2001)*(LDC!$B$2:$B$2001)*(LDC!$B$2:$B$2001&gt;=IF(ISERROR(MIN(1,AG37/AG11))=FALSE,MIN(1,AG37/AG11),2)))*Main!$B$9*(IF(AG11="",0,AG11))-
SUMPRODUCT((LDC!$A$2:$A$2001)*(LDC!$B$2:$B$2001&gt;=IF(ISERROR(MIN(1,AG37/AG11))=FALSE,MIN(1,AG37/AG11),2)))*Main!$B$9*MIN(AG37,AG11)</f>
        <v>0</v>
      </c>
      <c r="AH91" s="10" cm="1">
        <f t="array" aca="1" ref="AH91" ca="1">SUMPRODUCT((LDC!$A$2:$A$2001)*(LDC!$B$2:$B$2001)*(LDC!$B$2:$B$2001&gt;=IF(ISERROR(MIN(1,AH37/AH11))=FALSE,MIN(1,AH37/AH11),2)))*Main!$B$9*(IF(AH11="",0,AH11))-
SUMPRODUCT((LDC!$A$2:$A$2001)*(LDC!$B$2:$B$2001&gt;=IF(ISERROR(MIN(1,AH37/AH11))=FALSE,MIN(1,AH37/AH11),2)))*Main!$B$9*MIN(AH37,AH11)</f>
        <v>0</v>
      </c>
      <c r="AI91" s="10" cm="1">
        <f t="array" aca="1" ref="AI91" ca="1">SUMPRODUCT((LDC!$A$2:$A$2001)*(LDC!$B$2:$B$2001)*(LDC!$B$2:$B$2001&gt;=IF(ISERROR(MIN(1,AI37/AI11))=FALSE,MIN(1,AI37/AI11),2)))*Main!$B$9*(IF(AI11="",0,AI11))-
SUMPRODUCT((LDC!$A$2:$A$2001)*(LDC!$B$2:$B$2001&gt;=IF(ISERROR(MIN(1,AI37/AI11))=FALSE,MIN(1,AI37/AI11),2)))*Main!$B$9*MIN(AI37,AI11)</f>
        <v>0</v>
      </c>
      <c r="AJ91" s="10" t="e" cm="1">
        <f t="array" aca="1" ref="AJ91" ca="1">SUMPRODUCT((LDC!$A$2:$A$2001)*(LDC!$B$2:$B$2001)*(LDC!$B$2:$B$2001&gt;=IF(ISERROR(MIN(1,AJ37/AJ11))=FALSE,MIN(1,AJ37/AJ11),2)))*Main!$B$9*(IF(AJ11="",0,AJ11))-
SUMPRODUCT((LDC!$A$2:$A$2001)*(LDC!$B$2:$B$2001&gt;=IF(ISERROR(MIN(1,AJ37/AJ11))=FALSE,MIN(1,AJ37/AJ11),2)))*Main!$B$9*MIN(AJ37,AJ11)</f>
        <v>#DIV/0!</v>
      </c>
      <c r="AL91" s="10" cm="1">
        <f t="array" aca="1" ref="AL91" ca="1">SUMPRODUCT((LDC!$A$2:$A$2001)*(LDC!$B$2:$B$2001)*(LDC!$B$2:$B$2001&gt;=IF(ISERROR(MIN(1,AL37/AL11))=FALSE,MIN(1,AL37/AL11),2)))*Main!$B$10*(IF(AL11="",0,AL11))-
SUMPRODUCT((LDC!$A$2:$A$2001)*(LDC!$B$2:$B$2001&gt;=IF(ISERROR(MIN(1,AL37/AL11))=FALSE,MIN(1,AL37/AL11),2)))*Main!$B$10*MIN(AL37,AL11)</f>
        <v>0</v>
      </c>
      <c r="AM91" s="10" cm="1">
        <f t="array" aca="1" ref="AM91" ca="1">SUMPRODUCT((LDC!$A$2:$A$2001)*(LDC!$B$2:$B$2001)*(LDC!$B$2:$B$2001&gt;=IF(ISERROR(MIN(1,AM37/AM11))=FALSE,MIN(1,AM37/AM11),2)))*Main!$B$10*(IF(AM11="",0,AM11))-
SUMPRODUCT((LDC!$A$2:$A$2001)*(LDC!$B$2:$B$2001&gt;=IF(ISERROR(MIN(1,AM37/AM11))=FALSE,MIN(1,AM37/AM11),2)))*Main!$B$10*MIN(AM37,AM11)</f>
        <v>0</v>
      </c>
      <c r="AN91" s="10" cm="1">
        <f t="array" aca="1" ref="AN91" ca="1">SUMPRODUCT((LDC!$A$2:$A$2001)*(LDC!$B$2:$B$2001)*(LDC!$B$2:$B$2001&gt;=IF(ISERROR(MIN(1,AN37/AN11))=FALSE,MIN(1,AN37/AN11),2)))*Main!$B$10*(IF(AN11="",0,AN11))-
SUMPRODUCT((LDC!$A$2:$A$2001)*(LDC!$B$2:$B$2001&gt;=IF(ISERROR(MIN(1,AN37/AN11))=FALSE,MIN(1,AN37/AN11),2)))*Main!$B$10*MIN(AN37,AN11)</f>
        <v>0</v>
      </c>
      <c r="AO91" s="10" cm="1">
        <f t="array" aca="1" ref="AO91" ca="1">SUMPRODUCT((LDC!$A$2:$A$2001)*(LDC!$B$2:$B$2001)*(LDC!$B$2:$B$2001&gt;=IF(ISERROR(MIN(1,AO37/AO11))=FALSE,MIN(1,AO37/AO11),2)))*Main!$B$10*(IF(AO11="",0,AO11))-
SUMPRODUCT((LDC!$A$2:$A$2001)*(LDC!$B$2:$B$2001&gt;=IF(ISERROR(MIN(1,AO37/AO11))=FALSE,MIN(1,AO37/AO11),2)))*Main!$B$10*MIN(AO37,AO11)</f>
        <v>0</v>
      </c>
      <c r="AP91" s="10" cm="1">
        <f t="array" aca="1" ref="AP91" ca="1">SUMPRODUCT((LDC!$A$2:$A$2001)*(LDC!$B$2:$B$2001)*(LDC!$B$2:$B$2001&gt;=IF(ISERROR(MIN(1,AP37/AP11))=FALSE,MIN(1,AP37/AP11),2)))*Main!$B$10*(IF(AP11="",0,AP11))-
SUMPRODUCT((LDC!$A$2:$A$2001)*(LDC!$B$2:$B$2001&gt;=IF(ISERROR(MIN(1,AP37/AP11))=FALSE,MIN(1,AP37/AP11),2)))*Main!$B$10*MIN(AP37,AP11)</f>
        <v>0</v>
      </c>
      <c r="AQ91" s="10" cm="1">
        <f t="array" aca="1" ref="AQ91" ca="1">SUMPRODUCT((LDC!$A$2:$A$2001)*(LDC!$B$2:$B$2001)*(LDC!$B$2:$B$2001&gt;=IF(ISERROR(MIN(1,AQ37/AQ11))=FALSE,MIN(1,AQ37/AQ11),2)))*Main!$B$10*(IF(AQ11="",0,AQ11))-
SUMPRODUCT((LDC!$A$2:$A$2001)*(LDC!$B$2:$B$2001&gt;=IF(ISERROR(MIN(1,AQ37/AQ11))=FALSE,MIN(1,AQ37/AQ11),2)))*Main!$B$10*MIN(AQ37,AQ11)</f>
        <v>0</v>
      </c>
      <c r="AR91" s="10" cm="1">
        <f t="array" aca="1" ref="AR91" ca="1">SUMPRODUCT((LDC!$A$2:$A$2001)*(LDC!$B$2:$B$2001)*(LDC!$B$2:$B$2001&gt;=IF(ISERROR(MIN(1,AR37/AR11))=FALSE,MIN(1,AR37/AR11),2)))*Main!$B$10*(IF(AR11="",0,AR11))-
SUMPRODUCT((LDC!$A$2:$A$2001)*(LDC!$B$2:$B$2001&gt;=IF(ISERROR(MIN(1,AR37/AR11))=FALSE,MIN(1,AR37/AR11),2)))*Main!$B$10*MIN(AR37,AR11)</f>
        <v>0</v>
      </c>
      <c r="AS91" s="10" cm="1">
        <f t="array" aca="1" ref="AS91" ca="1">SUMPRODUCT((LDC!$A$2:$A$2001)*(LDC!$B$2:$B$2001)*(LDC!$B$2:$B$2001&gt;=IF(ISERROR(MIN(1,AS37/AS11))=FALSE,MIN(1,AS37/AS11),2)))*Main!$B$10*(IF(AS11="",0,AS11))-
SUMPRODUCT((LDC!$A$2:$A$2001)*(LDC!$B$2:$B$2001&gt;=IF(ISERROR(MIN(1,AS37/AS11))=FALSE,MIN(1,AS37/AS11),2)))*Main!$B$10*MIN(AS37,AS11)</f>
        <v>0</v>
      </c>
      <c r="AT91" s="10" cm="1">
        <f t="array" aca="1" ref="AT91" ca="1">SUMPRODUCT((LDC!$A$2:$A$2001)*(LDC!$B$2:$B$2001)*(LDC!$B$2:$B$2001&gt;=IF(ISERROR(MIN(1,AT37/AT11))=FALSE,MIN(1,AT37/AT11),2)))*Main!$B$10*(IF(AT11="",0,AT11))-
SUMPRODUCT((LDC!$A$2:$A$2001)*(LDC!$B$2:$B$2001&gt;=IF(ISERROR(MIN(1,AT37/AT11))=FALSE,MIN(1,AT37/AT11),2)))*Main!$B$10*MIN(AT37,AT11)</f>
        <v>0</v>
      </c>
      <c r="AU91" s="10" cm="1">
        <f t="array" aca="1" ref="AU91" ca="1">SUMPRODUCT((LDC!$A$2:$A$2001)*(LDC!$B$2:$B$2001)*(LDC!$B$2:$B$2001&gt;=IF(ISERROR(MIN(1,AU37/AU11))=FALSE,MIN(1,AU37/AU11),2)))*Main!$B$10*(IF(AU11="",0,AU11))-
SUMPRODUCT((LDC!$A$2:$A$2001)*(LDC!$B$2:$B$2001&gt;=IF(ISERROR(MIN(1,AU37/AU11))=FALSE,MIN(1,AU37/AU11),2)))*Main!$B$10*MIN(AU37,AU11)</f>
        <v>0</v>
      </c>
      <c r="AV91" s="10" cm="1">
        <f t="array" aca="1" ref="AV91" ca="1">SUMPRODUCT((LDC!$A$2:$A$2001)*(LDC!$B$2:$B$2001)*(LDC!$B$2:$B$2001&gt;=IF(ISERROR(MIN(1,AV37/AV11))=FALSE,MIN(1,AV37/AV11),2)))*Main!$B$10*(IF(AV11="",0,AV11))-
SUMPRODUCT((LDC!$A$2:$A$2001)*(LDC!$B$2:$B$2001&gt;=IF(ISERROR(MIN(1,AV37/AV11))=FALSE,MIN(1,AV37/AV11),2)))*Main!$B$10*MIN(AV37,AV11)</f>
        <v>0</v>
      </c>
      <c r="AW91" s="10" cm="1">
        <f t="array" aca="1" ref="AW91" ca="1">SUMPRODUCT((LDC!$A$2:$A$2001)*(LDC!$B$2:$B$2001)*(LDC!$B$2:$B$2001&gt;=IF(ISERROR(MIN(1,AW37/AW11))=FALSE,MIN(1,AW37/AW11),2)))*Main!$B$10*(IF(AW11="",0,AW11))-
SUMPRODUCT((LDC!$A$2:$A$2001)*(LDC!$B$2:$B$2001&gt;=IF(ISERROR(MIN(1,AW37/AW11))=FALSE,MIN(1,AW37/AW11),2)))*Main!$B$10*MIN(AW37,AW11)</f>
        <v>0</v>
      </c>
      <c r="AX91" s="10" cm="1">
        <f t="array" aca="1" ref="AX91" ca="1">SUMPRODUCT((LDC!$A$2:$A$2001)*(LDC!$B$2:$B$2001)*(LDC!$B$2:$B$2001&gt;=IF(ISERROR(MIN(1,AX37/AX11))=FALSE,MIN(1,AX37/AX11),2)))*Main!$B$10*(IF(AX11="",0,AX11))-
SUMPRODUCT((LDC!$A$2:$A$2001)*(LDC!$B$2:$B$2001&gt;=IF(ISERROR(MIN(1,AX37/AX11))=FALSE,MIN(1,AX37/AX11),2)))*Main!$B$10*MIN(AX37,AX11)</f>
        <v>0</v>
      </c>
      <c r="AY91" s="10" cm="1">
        <f t="array" aca="1" ref="AY91" ca="1">SUMPRODUCT((LDC!$A$2:$A$2001)*(LDC!$B$2:$B$2001)*(LDC!$B$2:$B$2001&gt;=IF(ISERROR(MIN(1,AY37/AY11))=FALSE,MIN(1,AY37/AY11),2)))*Main!$B$10*(IF(AY11="",0,AY11))-
SUMPRODUCT((LDC!$A$2:$A$2001)*(LDC!$B$2:$B$2001&gt;=IF(ISERROR(MIN(1,AY37/AY11))=FALSE,MIN(1,AY37/AY11),2)))*Main!$B$10*MIN(AY37,AY11)</f>
        <v>0</v>
      </c>
      <c r="AZ91" s="10" cm="1">
        <f t="array" aca="1" ref="AZ91" ca="1">SUMPRODUCT((LDC!$A$2:$A$2001)*(LDC!$B$2:$B$2001)*(LDC!$B$2:$B$2001&gt;=IF(ISERROR(MIN(1,AZ37/AZ11))=FALSE,MIN(1,AZ37/AZ11),2)))*Main!$B$10*(IF(AZ11="",0,AZ11))-
SUMPRODUCT((LDC!$A$2:$A$2001)*(LDC!$B$2:$B$2001&gt;=IF(ISERROR(MIN(1,AZ37/AZ11))=FALSE,MIN(1,AZ37/AZ11),2)))*Main!$B$10*MIN(AZ37,AZ11)</f>
        <v>0</v>
      </c>
      <c r="BA91" s="10" cm="1">
        <f t="array" aca="1" ref="BA91" ca="1">SUMPRODUCT((LDC!$A$2:$A$2001)*(LDC!$B$2:$B$2001)*(LDC!$B$2:$B$2001&gt;=IF(ISERROR(MIN(1,BA37/BA11))=FALSE,MIN(1,BA37/BA11),2)))*Main!$B$10*(IF(BA11="",0,BA11))-
SUMPRODUCT((LDC!$A$2:$A$2001)*(LDC!$B$2:$B$2001&gt;=IF(ISERROR(MIN(1,BA37/BA11))=FALSE,MIN(1,BA37/BA11),2)))*Main!$B$10*MIN(BA37,BA11)</f>
        <v>0</v>
      </c>
      <c r="BB91" s="10" cm="1">
        <f t="array" aca="1" ref="BB91" ca="1">SUMPRODUCT((LDC!$A$2:$A$2001)*(LDC!$B$2:$B$2001)*(LDC!$B$2:$B$2001&gt;=IF(ISERROR(MIN(1,BB37/BB11))=FALSE,MIN(1,BB37/BB11),2)))*Main!$B$10*(IF(BB11="",0,BB11))-
SUMPRODUCT((LDC!$A$2:$A$2001)*(LDC!$B$2:$B$2001&gt;=IF(ISERROR(MIN(1,BB37/BB11))=FALSE,MIN(1,BB37/BB11),2)))*Main!$B$10*MIN(BB37,BB11)</f>
        <v>0</v>
      </c>
      <c r="BC91" s="10" cm="1">
        <f t="array" aca="1" ref="BC91" ca="1">SUMPRODUCT((LDC!$A$2:$A$2001)*(LDC!$B$2:$B$2001)*(LDC!$B$2:$B$2001&gt;=IF(ISERROR(MIN(1,BC37/BC11))=FALSE,MIN(1,BC37/BC11),2)))*Main!$B$10*(IF(BC11="",0,BC11))-
SUMPRODUCT((LDC!$A$2:$A$2001)*(LDC!$B$2:$B$2001&gt;=IF(ISERROR(MIN(1,BC37/BC11))=FALSE,MIN(1,BC37/BC11),2)))*Main!$B$10*MIN(BC37,BC11)</f>
        <v>0</v>
      </c>
      <c r="BD91" s="10" cm="1">
        <f t="array" aca="1" ref="BD91" ca="1">SUMPRODUCT((LDC!$A$2:$A$2001)*(LDC!$B$2:$B$2001)*(LDC!$B$2:$B$2001&gt;=IF(ISERROR(MIN(1,BD37/BD11))=FALSE,MIN(1,BD37/BD11),2)))*Main!$B$10*(IF(BD11="",0,BD11))-
SUMPRODUCT((LDC!$A$2:$A$2001)*(LDC!$B$2:$B$2001&gt;=IF(ISERROR(MIN(1,BD37/BD11))=FALSE,MIN(1,BD37/BD11),2)))*Main!$B$10*MIN(BD37,BD11)</f>
        <v>0</v>
      </c>
      <c r="BE91" s="10" cm="1">
        <f t="array" aca="1" ref="BE91" ca="1">SUMPRODUCT((LDC!$A$2:$A$2001)*(LDC!$B$2:$B$2001)*(LDC!$B$2:$B$2001&gt;=IF(ISERROR(MIN(1,BE37/BE11))=FALSE,MIN(1,BE37/BE11),2)))*Main!$B$10*(IF(BE11="",0,BE11))-
SUMPRODUCT((LDC!$A$2:$A$2001)*(LDC!$B$2:$B$2001&gt;=IF(ISERROR(MIN(1,BE37/BE11))=FALSE,MIN(1,BE37/BE11),2)))*Main!$B$10*MIN(BE37,BE11)</f>
        <v>0</v>
      </c>
      <c r="BF91" s="10" cm="1">
        <f t="array" aca="1" ref="BF91" ca="1">SUMPRODUCT((LDC!$A$2:$A$2001)*(LDC!$B$2:$B$2001)*(LDC!$B$2:$B$2001&gt;=IF(ISERROR(MIN(1,BF37/BF11))=FALSE,MIN(1,BF37/BF11),2)))*Main!$B$10*(IF(BF11="",0,BF11))-
SUMPRODUCT((LDC!$A$2:$A$2001)*(LDC!$B$2:$B$2001&gt;=IF(ISERROR(MIN(1,BF37/BF11))=FALSE,MIN(1,BF37/BF11),2)))*Main!$B$10*MIN(BF37,BF11)</f>
        <v>0</v>
      </c>
      <c r="BG91" s="10" cm="1">
        <f t="array" aca="1" ref="BG91" ca="1">SUMPRODUCT((LDC!$A$2:$A$2001)*(LDC!$B$2:$B$2001)*(LDC!$B$2:$B$2001&gt;=IF(ISERROR(MIN(1,BG37/BG11))=FALSE,MIN(1,BG37/BG11),2)))*Main!$B$10*(IF(BG11="",0,BG11))-
SUMPRODUCT((LDC!$A$2:$A$2001)*(LDC!$B$2:$B$2001&gt;=IF(ISERROR(MIN(1,BG37/BG11))=FALSE,MIN(1,BG37/BG11),2)))*Main!$B$10*MIN(BG37,BG11)</f>
        <v>0</v>
      </c>
      <c r="BH91" s="10" cm="1">
        <f t="array" aca="1" ref="BH91" ca="1">SUMPRODUCT((LDC!$A$2:$A$2001)*(LDC!$B$2:$B$2001)*(LDC!$B$2:$B$2001&gt;=IF(ISERROR(MIN(1,BH37/BH11))=FALSE,MIN(1,BH37/BH11),2)))*Main!$B$10*(IF(BH11="",0,BH11))-
SUMPRODUCT((LDC!$A$2:$A$2001)*(LDC!$B$2:$B$2001&gt;=IF(ISERROR(MIN(1,BH37/BH11))=FALSE,MIN(1,BH37/BH11),2)))*Main!$B$10*MIN(BH37,BH11)</f>
        <v>0</v>
      </c>
      <c r="BI91" s="10" cm="1">
        <f t="array" aca="1" ref="BI91" ca="1">SUMPRODUCT((LDC!$A$2:$A$2001)*(LDC!$B$2:$B$2001)*(LDC!$B$2:$B$2001&gt;=IF(ISERROR(MIN(1,BI37/BI11))=FALSE,MIN(1,BI37/BI11),2)))*Main!$B$10*(IF(BI11="",0,BI11))-
SUMPRODUCT((LDC!$A$2:$A$2001)*(LDC!$B$2:$B$2001&gt;=IF(ISERROR(MIN(1,BI37/BI11))=FALSE,MIN(1,BI37/BI11),2)))*Main!$B$10*MIN(BI37,BI11)</f>
        <v>0</v>
      </c>
      <c r="BJ91" s="10" cm="1">
        <f t="array" aca="1" ref="BJ91" ca="1">SUMPRODUCT((LDC!$A$2:$A$2001)*(LDC!$B$2:$B$2001)*(LDC!$B$2:$B$2001&gt;=IF(ISERROR(MIN(1,BJ37/BJ11))=FALSE,MIN(1,BJ37/BJ11),2)))*Main!$B$10*(IF(BJ11="",0,BJ11))-
SUMPRODUCT((LDC!$A$2:$A$2001)*(LDC!$B$2:$B$2001&gt;=IF(ISERROR(MIN(1,BJ37/BJ11))=FALSE,MIN(1,BJ37/BJ11),2)))*Main!$B$10*MIN(BJ37,BJ11)</f>
        <v>0</v>
      </c>
      <c r="BK91" s="10" cm="1">
        <f t="array" aca="1" ref="BK91" ca="1">SUMPRODUCT((LDC!$A$2:$A$2001)*(LDC!$B$2:$B$2001)*(LDC!$B$2:$B$2001&gt;=IF(ISERROR(MIN(1,BK37/BK11))=FALSE,MIN(1,BK37/BK11),2)))*Main!$B$10*(IF(BK11="",0,BK11))-
SUMPRODUCT((LDC!$A$2:$A$2001)*(LDC!$B$2:$B$2001&gt;=IF(ISERROR(MIN(1,BK37/BK11))=FALSE,MIN(1,BK37/BK11),2)))*Main!$B$10*MIN(BK37,BK11)</f>
        <v>0</v>
      </c>
      <c r="BL91" s="10" cm="1">
        <f t="array" aca="1" ref="BL91" ca="1">SUMPRODUCT((LDC!$A$2:$A$2001)*(LDC!$B$2:$B$2001)*(LDC!$B$2:$B$2001&gt;=IF(ISERROR(MIN(1,BL37/BL11))=FALSE,MIN(1,BL37/BL11),2)))*Main!$B$10*(IF(BL11="",0,BL11))-
SUMPRODUCT((LDC!$A$2:$A$2001)*(LDC!$B$2:$B$2001&gt;=IF(ISERROR(MIN(1,BL37/BL11))=FALSE,MIN(1,BL37/BL11),2)))*Main!$B$10*MIN(BL37,BL11)</f>
        <v>0</v>
      </c>
      <c r="BM91" s="10" cm="1">
        <f t="array" aca="1" ref="BM91" ca="1">SUMPRODUCT((LDC!$A$2:$A$2001)*(LDC!$B$2:$B$2001)*(LDC!$B$2:$B$2001&gt;=IF(ISERROR(MIN(1,BM37/BM11))=FALSE,MIN(1,BM37/BM11),2)))*Main!$B$10*(IF(BM11="",0,BM11))-
SUMPRODUCT((LDC!$A$2:$A$2001)*(LDC!$B$2:$B$2001&gt;=IF(ISERROR(MIN(1,BM37/BM11))=FALSE,MIN(1,BM37/BM11),2)))*Main!$B$10*MIN(BM37,BM11)</f>
        <v>0</v>
      </c>
      <c r="BN91" s="10" cm="1">
        <f t="array" aca="1" ref="BN91" ca="1">SUMPRODUCT((LDC!$A$2:$A$2001)*(LDC!$B$2:$B$2001)*(LDC!$B$2:$B$2001&gt;=IF(ISERROR(MIN(1,BN37/BN11))=FALSE,MIN(1,BN37/BN11),2)))*Main!$B$10*(IF(BN11="",0,BN11))-
SUMPRODUCT((LDC!$A$2:$A$2001)*(LDC!$B$2:$B$2001&gt;=IF(ISERROR(MIN(1,BN37/BN11))=FALSE,MIN(1,BN37/BN11),2)))*Main!$B$10*MIN(BN37,BN11)</f>
        <v>0</v>
      </c>
      <c r="BO91" s="10" cm="1">
        <f t="array" aca="1" ref="BO91" ca="1">SUMPRODUCT((LDC!$A$2:$A$2001)*(LDC!$B$2:$B$2001)*(LDC!$B$2:$B$2001&gt;=IF(ISERROR(MIN(1,BO37/BO11))=FALSE,MIN(1,BO37/BO11),2)))*Main!$B$10*(IF(BO11="",0,BO11))-
SUMPRODUCT((LDC!$A$2:$A$2001)*(LDC!$B$2:$B$2001&gt;=IF(ISERROR(MIN(1,BO37/BO11))=FALSE,MIN(1,BO37/BO11),2)))*Main!$B$10*MIN(BO37,BO11)</f>
        <v>0</v>
      </c>
      <c r="BP91" s="10" cm="1">
        <f t="array" aca="1" ref="BP91" ca="1">SUMPRODUCT((LDC!$A$2:$A$2001)*(LDC!$B$2:$B$2001)*(LDC!$B$2:$B$2001&gt;=IF(ISERROR(MIN(1,BP37/BP11))=FALSE,MIN(1,BP37/BP11),2)))*Main!$B$10*(IF(BP11="",0,BP11))-
SUMPRODUCT((LDC!$A$2:$A$2001)*(LDC!$B$2:$B$2001&gt;=IF(ISERROR(MIN(1,BP37/BP11))=FALSE,MIN(1,BP37/BP11),2)))*Main!$B$10*MIN(BP37,BP11)</f>
        <v>0</v>
      </c>
      <c r="BQ91" s="10" t="e" cm="1">
        <f t="array" aca="1" ref="BQ91" ca="1">SUMPRODUCT((LDC!$A$2:$A$2001)*(LDC!$B$2:$B$2001)*(LDC!$B$2:$B$2001&gt;=IF(ISERROR(MIN(1,BQ37/BQ11))=FALSE,MIN(1,BQ37/BQ11),2)))*Main!$B$10*(IF(BQ11="",0,BQ11))-
SUMPRODUCT((LDC!$A$2:$A$2001)*(LDC!$B$2:$B$2001&gt;=IF(ISERROR(MIN(1,BQ37/BQ11))=FALSE,MIN(1,BQ37/BQ11),2)))*Main!$B$10*MIN(BQ37,BQ11)</f>
        <v>#DIV/0!</v>
      </c>
    </row>
    <row r="92" spans="2:69" x14ac:dyDescent="0.2">
      <c r="B92" s="89">
        <v>8</v>
      </c>
      <c r="C92" s="89"/>
      <c r="D92" s="89"/>
      <c r="E92" s="10" cm="1">
        <f t="array" aca="1" ref="E92" ca="1">SUMPRODUCT((LDC!$A$2:$A$2001)*(LDC!$B$2:$B$2001)*(LDC!$B$2:$B$2001&gt;=IF(ISERROR(MIN(1,E38/E12))=FALSE,MIN(1,E38/E12),2)))*Main!$B$9*(IF(E12="",0,E12))-
SUMPRODUCT((LDC!$A$2:$A$2001)*(LDC!$B$2:$B$2001&gt;=IF(ISERROR(MIN(1,E38/E12))=FALSE,MIN(1,E38/E12),2)))*Main!$B$9*MIN(E38,E12)</f>
        <v>0</v>
      </c>
      <c r="F92" s="10" cm="1">
        <f t="array" aca="1" ref="F92" ca="1">SUMPRODUCT((LDC!$A$2:$A$2001)*(LDC!$B$2:$B$2001)*(LDC!$B$2:$B$2001&gt;=IF(ISERROR(MIN(1,F38/F12))=FALSE,MIN(1,F38/F12),2)))*Main!$B$9*(IF(F12="",0,F12))-
SUMPRODUCT((LDC!$A$2:$A$2001)*(LDC!$B$2:$B$2001&gt;=IF(ISERROR(MIN(1,F38/F12))=FALSE,MIN(1,F38/F12),2)))*Main!$B$9*MIN(F38,F12)</f>
        <v>0</v>
      </c>
      <c r="G92" s="10" cm="1">
        <f t="array" aca="1" ref="G92" ca="1">SUMPRODUCT((LDC!$A$2:$A$2001)*(LDC!$B$2:$B$2001)*(LDC!$B$2:$B$2001&gt;=IF(ISERROR(MIN(1,G38/G12))=FALSE,MIN(1,G38/G12),2)))*Main!$B$9*(IF(G12="",0,G12))-
SUMPRODUCT((LDC!$A$2:$A$2001)*(LDC!$B$2:$B$2001&gt;=IF(ISERROR(MIN(1,G38/G12))=FALSE,MIN(1,G38/G12),2)))*Main!$B$9*MIN(G38,G12)</f>
        <v>0</v>
      </c>
      <c r="H92" s="10" cm="1">
        <f t="array" aca="1" ref="H92" ca="1">SUMPRODUCT((LDC!$A$2:$A$2001)*(LDC!$B$2:$B$2001)*(LDC!$B$2:$B$2001&gt;=IF(ISERROR(MIN(1,H38/H12))=FALSE,MIN(1,H38/H12),2)))*Main!$B$9*(IF(H12="",0,H12))-
SUMPRODUCT((LDC!$A$2:$A$2001)*(LDC!$B$2:$B$2001&gt;=IF(ISERROR(MIN(1,H38/H12))=FALSE,MIN(1,H38/H12),2)))*Main!$B$9*MIN(H38,H12)</f>
        <v>0</v>
      </c>
      <c r="I92" s="10" cm="1">
        <f t="array" aca="1" ref="I92" ca="1">SUMPRODUCT((LDC!$A$2:$A$2001)*(LDC!$B$2:$B$2001)*(LDC!$B$2:$B$2001&gt;=IF(ISERROR(MIN(1,I38/I12))=FALSE,MIN(1,I38/I12),2)))*Main!$B$9*(IF(I12="",0,I12))-
SUMPRODUCT((LDC!$A$2:$A$2001)*(LDC!$B$2:$B$2001&gt;=IF(ISERROR(MIN(1,I38/I12))=FALSE,MIN(1,I38/I12),2)))*Main!$B$9*MIN(I38,I12)</f>
        <v>0</v>
      </c>
      <c r="J92" s="10" cm="1">
        <f t="array" aca="1" ref="J92" ca="1">SUMPRODUCT((LDC!$A$2:$A$2001)*(LDC!$B$2:$B$2001)*(LDC!$B$2:$B$2001&gt;=IF(ISERROR(MIN(1,J38/J12))=FALSE,MIN(1,J38/J12),2)))*Main!$B$9*(IF(J12="",0,J12))-
SUMPRODUCT((LDC!$A$2:$A$2001)*(LDC!$B$2:$B$2001&gt;=IF(ISERROR(MIN(1,J38/J12))=FALSE,MIN(1,J38/J12),2)))*Main!$B$9*MIN(J38,J12)</f>
        <v>0</v>
      </c>
      <c r="K92" s="10" cm="1">
        <f t="array" aca="1" ref="K92" ca="1">SUMPRODUCT((LDC!$A$2:$A$2001)*(LDC!$B$2:$B$2001)*(LDC!$B$2:$B$2001&gt;=IF(ISERROR(MIN(1,K38/K12))=FALSE,MIN(1,K38/K12),2)))*Main!$B$9*(IF(K12="",0,K12))-
SUMPRODUCT((LDC!$A$2:$A$2001)*(LDC!$B$2:$B$2001&gt;=IF(ISERROR(MIN(1,K38/K12))=FALSE,MIN(1,K38/K12),2)))*Main!$B$9*MIN(K38,K12)</f>
        <v>0</v>
      </c>
      <c r="L92" s="10" cm="1">
        <f t="array" aca="1" ref="L92" ca="1">SUMPRODUCT((LDC!$A$2:$A$2001)*(LDC!$B$2:$B$2001)*(LDC!$B$2:$B$2001&gt;=IF(ISERROR(MIN(1,L38/L12))=FALSE,MIN(1,L38/L12),2)))*Main!$B$9*(IF(L12="",0,L12))-
SUMPRODUCT((LDC!$A$2:$A$2001)*(LDC!$B$2:$B$2001&gt;=IF(ISERROR(MIN(1,L38/L12))=FALSE,MIN(1,L38/L12),2)))*Main!$B$9*MIN(L38,L12)</f>
        <v>0</v>
      </c>
      <c r="M92" s="10" cm="1">
        <f t="array" aca="1" ref="M92" ca="1">SUMPRODUCT((LDC!$A$2:$A$2001)*(LDC!$B$2:$B$2001)*(LDC!$B$2:$B$2001&gt;=IF(ISERROR(MIN(1,M38/M12))=FALSE,MIN(1,M38/M12),2)))*Main!$B$9*(IF(M12="",0,M12))-
SUMPRODUCT((LDC!$A$2:$A$2001)*(LDC!$B$2:$B$2001&gt;=IF(ISERROR(MIN(1,M38/M12))=FALSE,MIN(1,M38/M12),2)))*Main!$B$9*MIN(M38,M12)</f>
        <v>0</v>
      </c>
      <c r="N92" s="10" cm="1">
        <f t="array" aca="1" ref="N92" ca="1">SUMPRODUCT((LDC!$A$2:$A$2001)*(LDC!$B$2:$B$2001)*(LDC!$B$2:$B$2001&gt;=IF(ISERROR(MIN(1,N38/N12))=FALSE,MIN(1,N38/N12),2)))*Main!$B$9*(IF(N12="",0,N12))-
SUMPRODUCT((LDC!$A$2:$A$2001)*(LDC!$B$2:$B$2001&gt;=IF(ISERROR(MIN(1,N38/N12))=FALSE,MIN(1,N38/N12),2)))*Main!$B$9*MIN(N38,N12)</f>
        <v>0</v>
      </c>
      <c r="O92" s="10" cm="1">
        <f t="array" aca="1" ref="O92" ca="1">SUMPRODUCT((LDC!$A$2:$A$2001)*(LDC!$B$2:$B$2001)*(LDC!$B$2:$B$2001&gt;=IF(ISERROR(MIN(1,O38/O12))=FALSE,MIN(1,O38/O12),2)))*Main!$B$9*(IF(O12="",0,O12))-
SUMPRODUCT((LDC!$A$2:$A$2001)*(LDC!$B$2:$B$2001&gt;=IF(ISERROR(MIN(1,O38/O12))=FALSE,MIN(1,O38/O12),2)))*Main!$B$9*MIN(O38,O12)</f>
        <v>0</v>
      </c>
      <c r="P92" s="10" cm="1">
        <f t="array" aca="1" ref="P92" ca="1">SUMPRODUCT((LDC!$A$2:$A$2001)*(LDC!$B$2:$B$2001)*(LDC!$B$2:$B$2001&gt;=IF(ISERROR(MIN(1,P38/P12))=FALSE,MIN(1,P38/P12),2)))*Main!$B$9*(IF(P12="",0,P12))-
SUMPRODUCT((LDC!$A$2:$A$2001)*(LDC!$B$2:$B$2001&gt;=IF(ISERROR(MIN(1,P38/P12))=FALSE,MIN(1,P38/P12),2)))*Main!$B$9*MIN(P38,P12)</f>
        <v>0</v>
      </c>
      <c r="Q92" s="10" cm="1">
        <f t="array" aca="1" ref="Q92" ca="1">SUMPRODUCT((LDC!$A$2:$A$2001)*(LDC!$B$2:$B$2001)*(LDC!$B$2:$B$2001&gt;=IF(ISERROR(MIN(1,Q38/Q12))=FALSE,MIN(1,Q38/Q12),2)))*Main!$B$9*(IF(Q12="",0,Q12))-
SUMPRODUCT((LDC!$A$2:$A$2001)*(LDC!$B$2:$B$2001&gt;=IF(ISERROR(MIN(1,Q38/Q12))=FALSE,MIN(1,Q38/Q12),2)))*Main!$B$9*MIN(Q38,Q12)</f>
        <v>0</v>
      </c>
      <c r="R92" s="10" cm="1">
        <f t="array" aca="1" ref="R92" ca="1">SUMPRODUCT((LDC!$A$2:$A$2001)*(LDC!$B$2:$B$2001)*(LDC!$B$2:$B$2001&gt;=IF(ISERROR(MIN(1,R38/R12))=FALSE,MIN(1,R38/R12),2)))*Main!$B$9*(IF(R12="",0,R12))-
SUMPRODUCT((LDC!$A$2:$A$2001)*(LDC!$B$2:$B$2001&gt;=IF(ISERROR(MIN(1,R38/R12))=FALSE,MIN(1,R38/R12),2)))*Main!$B$9*MIN(R38,R12)</f>
        <v>0</v>
      </c>
      <c r="S92" s="10" cm="1">
        <f t="array" aca="1" ref="S92" ca="1">SUMPRODUCT((LDC!$A$2:$A$2001)*(LDC!$B$2:$B$2001)*(LDC!$B$2:$B$2001&gt;=IF(ISERROR(MIN(1,S38/S12))=FALSE,MIN(1,S38/S12),2)))*Main!$B$9*(IF(S12="",0,S12))-
SUMPRODUCT((LDC!$A$2:$A$2001)*(LDC!$B$2:$B$2001&gt;=IF(ISERROR(MIN(1,S38/S12))=FALSE,MIN(1,S38/S12),2)))*Main!$B$9*MIN(S38,S12)</f>
        <v>0</v>
      </c>
      <c r="T92" s="10" cm="1">
        <f t="array" aca="1" ref="T92" ca="1">SUMPRODUCT((LDC!$A$2:$A$2001)*(LDC!$B$2:$B$2001)*(LDC!$B$2:$B$2001&gt;=IF(ISERROR(MIN(1,T38/T12))=FALSE,MIN(1,T38/T12),2)))*Main!$B$9*(IF(T12="",0,T12))-
SUMPRODUCT((LDC!$A$2:$A$2001)*(LDC!$B$2:$B$2001&gt;=IF(ISERROR(MIN(1,T38/T12))=FALSE,MIN(1,T38/T12),2)))*Main!$B$9*MIN(T38,T12)</f>
        <v>0</v>
      </c>
      <c r="U92" s="10" cm="1">
        <f t="array" aca="1" ref="U92" ca="1">SUMPRODUCT((LDC!$A$2:$A$2001)*(LDC!$B$2:$B$2001)*(LDC!$B$2:$B$2001&gt;=IF(ISERROR(MIN(1,U38/U12))=FALSE,MIN(1,U38/U12),2)))*Main!$B$9*(IF(U12="",0,U12))-
SUMPRODUCT((LDC!$A$2:$A$2001)*(LDC!$B$2:$B$2001&gt;=IF(ISERROR(MIN(1,U38/U12))=FALSE,MIN(1,U38/U12),2)))*Main!$B$9*MIN(U38,U12)</f>
        <v>0</v>
      </c>
      <c r="V92" s="10" cm="1">
        <f t="array" aca="1" ref="V92" ca="1">SUMPRODUCT((LDC!$A$2:$A$2001)*(LDC!$B$2:$B$2001)*(LDC!$B$2:$B$2001&gt;=IF(ISERROR(MIN(1,V38/V12))=FALSE,MIN(1,V38/V12),2)))*Main!$B$9*(IF(V12="",0,V12))-
SUMPRODUCT((LDC!$A$2:$A$2001)*(LDC!$B$2:$B$2001&gt;=IF(ISERROR(MIN(1,V38/V12))=FALSE,MIN(1,V38/V12),2)))*Main!$B$9*MIN(V38,V12)</f>
        <v>0</v>
      </c>
      <c r="W92" s="10" cm="1">
        <f t="array" aca="1" ref="W92" ca="1">SUMPRODUCT((LDC!$A$2:$A$2001)*(LDC!$B$2:$B$2001)*(LDC!$B$2:$B$2001&gt;=IF(ISERROR(MIN(1,W38/W12))=FALSE,MIN(1,W38/W12),2)))*Main!$B$9*(IF(W12="",0,W12))-
SUMPRODUCT((LDC!$A$2:$A$2001)*(LDC!$B$2:$B$2001&gt;=IF(ISERROR(MIN(1,W38/W12))=FALSE,MIN(1,W38/W12),2)))*Main!$B$9*MIN(W38,W12)</f>
        <v>0</v>
      </c>
      <c r="X92" s="10" cm="1">
        <f t="array" aca="1" ref="X92" ca="1">SUMPRODUCT((LDC!$A$2:$A$2001)*(LDC!$B$2:$B$2001)*(LDC!$B$2:$B$2001&gt;=IF(ISERROR(MIN(1,X38/X12))=FALSE,MIN(1,X38/X12),2)))*Main!$B$9*(IF(X12="",0,X12))-
SUMPRODUCT((LDC!$A$2:$A$2001)*(LDC!$B$2:$B$2001&gt;=IF(ISERROR(MIN(1,X38/X12))=FALSE,MIN(1,X38/X12),2)))*Main!$B$9*MIN(X38,X12)</f>
        <v>0</v>
      </c>
      <c r="Y92" s="10" cm="1">
        <f t="array" aca="1" ref="Y92" ca="1">SUMPRODUCT((LDC!$A$2:$A$2001)*(LDC!$B$2:$B$2001)*(LDC!$B$2:$B$2001&gt;=IF(ISERROR(MIN(1,Y38/Y12))=FALSE,MIN(1,Y38/Y12),2)))*Main!$B$9*(IF(Y12="",0,Y12))-
SUMPRODUCT((LDC!$A$2:$A$2001)*(LDC!$B$2:$B$2001&gt;=IF(ISERROR(MIN(1,Y38/Y12))=FALSE,MIN(1,Y38/Y12),2)))*Main!$B$9*MIN(Y38,Y12)</f>
        <v>0</v>
      </c>
      <c r="Z92" s="10" cm="1">
        <f t="array" aca="1" ref="Z92" ca="1">SUMPRODUCT((LDC!$A$2:$A$2001)*(LDC!$B$2:$B$2001)*(LDC!$B$2:$B$2001&gt;=IF(ISERROR(MIN(1,Z38/Z12))=FALSE,MIN(1,Z38/Z12),2)))*Main!$B$9*(IF(Z12="",0,Z12))-
SUMPRODUCT((LDC!$A$2:$A$2001)*(LDC!$B$2:$B$2001&gt;=IF(ISERROR(MIN(1,Z38/Z12))=FALSE,MIN(1,Z38/Z12),2)))*Main!$B$9*MIN(Z38,Z12)</f>
        <v>0</v>
      </c>
      <c r="AA92" s="10" cm="1">
        <f t="array" aca="1" ref="AA92" ca="1">SUMPRODUCT((LDC!$A$2:$A$2001)*(LDC!$B$2:$B$2001)*(LDC!$B$2:$B$2001&gt;=IF(ISERROR(MIN(1,AA38/AA12))=FALSE,MIN(1,AA38/AA12),2)))*Main!$B$9*(IF(AA12="",0,AA12))-
SUMPRODUCT((LDC!$A$2:$A$2001)*(LDC!$B$2:$B$2001&gt;=IF(ISERROR(MIN(1,AA38/AA12))=FALSE,MIN(1,AA38/AA12),2)))*Main!$B$9*MIN(AA38,AA12)</f>
        <v>0</v>
      </c>
      <c r="AB92" s="10" cm="1">
        <f t="array" aca="1" ref="AB92" ca="1">SUMPRODUCT((LDC!$A$2:$A$2001)*(LDC!$B$2:$B$2001)*(LDC!$B$2:$B$2001&gt;=IF(ISERROR(MIN(1,AB38/AB12))=FALSE,MIN(1,AB38/AB12),2)))*Main!$B$9*(IF(AB12="",0,AB12))-
SUMPRODUCT((LDC!$A$2:$A$2001)*(LDC!$B$2:$B$2001&gt;=IF(ISERROR(MIN(1,AB38/AB12))=FALSE,MIN(1,AB38/AB12),2)))*Main!$B$9*MIN(AB38,AB12)</f>
        <v>0</v>
      </c>
      <c r="AC92" s="10" cm="1">
        <f t="array" aca="1" ref="AC92" ca="1">SUMPRODUCT((LDC!$A$2:$A$2001)*(LDC!$B$2:$B$2001)*(LDC!$B$2:$B$2001&gt;=IF(ISERROR(MIN(1,AC38/AC12))=FALSE,MIN(1,AC38/AC12),2)))*Main!$B$9*(IF(AC12="",0,AC12))-
SUMPRODUCT((LDC!$A$2:$A$2001)*(LDC!$B$2:$B$2001&gt;=IF(ISERROR(MIN(1,AC38/AC12))=FALSE,MIN(1,AC38/AC12),2)))*Main!$B$9*MIN(AC38,AC12)</f>
        <v>0</v>
      </c>
      <c r="AD92" s="10" cm="1">
        <f t="array" aca="1" ref="AD92" ca="1">SUMPRODUCT((LDC!$A$2:$A$2001)*(LDC!$B$2:$B$2001)*(LDC!$B$2:$B$2001&gt;=IF(ISERROR(MIN(1,AD38/AD12))=FALSE,MIN(1,AD38/AD12),2)))*Main!$B$9*(IF(AD12="",0,AD12))-
SUMPRODUCT((LDC!$A$2:$A$2001)*(LDC!$B$2:$B$2001&gt;=IF(ISERROR(MIN(1,AD38/AD12))=FALSE,MIN(1,AD38/AD12),2)))*Main!$B$9*MIN(AD38,AD12)</f>
        <v>0</v>
      </c>
      <c r="AE92" s="10" cm="1">
        <f t="array" aca="1" ref="AE92" ca="1">SUMPRODUCT((LDC!$A$2:$A$2001)*(LDC!$B$2:$B$2001)*(LDC!$B$2:$B$2001&gt;=IF(ISERROR(MIN(1,AE38/AE12))=FALSE,MIN(1,AE38/AE12),2)))*Main!$B$9*(IF(AE12="",0,AE12))-
SUMPRODUCT((LDC!$A$2:$A$2001)*(LDC!$B$2:$B$2001&gt;=IF(ISERROR(MIN(1,AE38/AE12))=FALSE,MIN(1,AE38/AE12),2)))*Main!$B$9*MIN(AE38,AE12)</f>
        <v>0</v>
      </c>
      <c r="AF92" s="10" cm="1">
        <f t="array" aca="1" ref="AF92" ca="1">SUMPRODUCT((LDC!$A$2:$A$2001)*(LDC!$B$2:$B$2001)*(LDC!$B$2:$B$2001&gt;=IF(ISERROR(MIN(1,AF38/AF12))=FALSE,MIN(1,AF38/AF12),2)))*Main!$B$9*(IF(AF12="",0,AF12))-
SUMPRODUCT((LDC!$A$2:$A$2001)*(LDC!$B$2:$B$2001&gt;=IF(ISERROR(MIN(1,AF38/AF12))=FALSE,MIN(1,AF38/AF12),2)))*Main!$B$9*MIN(AF38,AF12)</f>
        <v>0</v>
      </c>
      <c r="AG92" s="10" cm="1">
        <f t="array" aca="1" ref="AG92" ca="1">SUMPRODUCT((LDC!$A$2:$A$2001)*(LDC!$B$2:$B$2001)*(LDC!$B$2:$B$2001&gt;=IF(ISERROR(MIN(1,AG38/AG12))=FALSE,MIN(1,AG38/AG12),2)))*Main!$B$9*(IF(AG12="",0,AG12))-
SUMPRODUCT((LDC!$A$2:$A$2001)*(LDC!$B$2:$B$2001&gt;=IF(ISERROR(MIN(1,AG38/AG12))=FALSE,MIN(1,AG38/AG12),2)))*Main!$B$9*MIN(AG38,AG12)</f>
        <v>0</v>
      </c>
      <c r="AH92" s="10" cm="1">
        <f t="array" aca="1" ref="AH92" ca="1">SUMPRODUCT((LDC!$A$2:$A$2001)*(LDC!$B$2:$B$2001)*(LDC!$B$2:$B$2001&gt;=IF(ISERROR(MIN(1,AH38/AH12))=FALSE,MIN(1,AH38/AH12),2)))*Main!$B$9*(IF(AH12="",0,AH12))-
SUMPRODUCT((LDC!$A$2:$A$2001)*(LDC!$B$2:$B$2001&gt;=IF(ISERROR(MIN(1,AH38/AH12))=FALSE,MIN(1,AH38/AH12),2)))*Main!$B$9*MIN(AH38,AH12)</f>
        <v>0</v>
      </c>
      <c r="AI92" s="10" cm="1">
        <f t="array" aca="1" ref="AI92" ca="1">SUMPRODUCT((LDC!$A$2:$A$2001)*(LDC!$B$2:$B$2001)*(LDC!$B$2:$B$2001&gt;=IF(ISERROR(MIN(1,AI38/AI12))=FALSE,MIN(1,AI38/AI12),2)))*Main!$B$9*(IF(AI12="",0,AI12))-
SUMPRODUCT((LDC!$A$2:$A$2001)*(LDC!$B$2:$B$2001&gt;=IF(ISERROR(MIN(1,AI38/AI12))=FALSE,MIN(1,AI38/AI12),2)))*Main!$B$9*MIN(AI38,AI12)</f>
        <v>0</v>
      </c>
      <c r="AJ92" s="10" t="e" cm="1">
        <f t="array" aca="1" ref="AJ92" ca="1">SUMPRODUCT((LDC!$A$2:$A$2001)*(LDC!$B$2:$B$2001)*(LDC!$B$2:$B$2001&gt;=IF(ISERROR(MIN(1,AJ38/AJ12))=FALSE,MIN(1,AJ38/AJ12),2)))*Main!$B$9*(IF(AJ12="",0,AJ12))-
SUMPRODUCT((LDC!$A$2:$A$2001)*(LDC!$B$2:$B$2001&gt;=IF(ISERROR(MIN(1,AJ38/AJ12))=FALSE,MIN(1,AJ38/AJ12),2)))*Main!$B$9*MIN(AJ38,AJ12)</f>
        <v>#DIV/0!</v>
      </c>
      <c r="AL92" s="10" cm="1">
        <f t="array" aca="1" ref="AL92" ca="1">SUMPRODUCT((LDC!$A$2:$A$2001)*(LDC!$B$2:$B$2001)*(LDC!$B$2:$B$2001&gt;=IF(ISERROR(MIN(1,AL38/AL12))=FALSE,MIN(1,AL38/AL12),2)))*Main!$B$10*(IF(AL12="",0,AL12))-
SUMPRODUCT((LDC!$A$2:$A$2001)*(LDC!$B$2:$B$2001&gt;=IF(ISERROR(MIN(1,AL38/AL12))=FALSE,MIN(1,AL38/AL12),2)))*Main!$B$10*MIN(AL38,AL12)</f>
        <v>0</v>
      </c>
      <c r="AM92" s="10" cm="1">
        <f t="array" aca="1" ref="AM92" ca="1">SUMPRODUCT((LDC!$A$2:$A$2001)*(LDC!$B$2:$B$2001)*(LDC!$B$2:$B$2001&gt;=IF(ISERROR(MIN(1,AM38/AM12))=FALSE,MIN(1,AM38/AM12),2)))*Main!$B$10*(IF(AM12="",0,AM12))-
SUMPRODUCT((LDC!$A$2:$A$2001)*(LDC!$B$2:$B$2001&gt;=IF(ISERROR(MIN(1,AM38/AM12))=FALSE,MIN(1,AM38/AM12),2)))*Main!$B$10*MIN(AM38,AM12)</f>
        <v>0</v>
      </c>
      <c r="AN92" s="10" cm="1">
        <f t="array" aca="1" ref="AN92" ca="1">SUMPRODUCT((LDC!$A$2:$A$2001)*(LDC!$B$2:$B$2001)*(LDC!$B$2:$B$2001&gt;=IF(ISERROR(MIN(1,AN38/AN12))=FALSE,MIN(1,AN38/AN12),2)))*Main!$B$10*(IF(AN12="",0,AN12))-
SUMPRODUCT((LDC!$A$2:$A$2001)*(LDC!$B$2:$B$2001&gt;=IF(ISERROR(MIN(1,AN38/AN12))=FALSE,MIN(1,AN38/AN12),2)))*Main!$B$10*MIN(AN38,AN12)</f>
        <v>0</v>
      </c>
      <c r="AO92" s="10" cm="1">
        <f t="array" aca="1" ref="AO92" ca="1">SUMPRODUCT((LDC!$A$2:$A$2001)*(LDC!$B$2:$B$2001)*(LDC!$B$2:$B$2001&gt;=IF(ISERROR(MIN(1,AO38/AO12))=FALSE,MIN(1,AO38/AO12),2)))*Main!$B$10*(IF(AO12="",0,AO12))-
SUMPRODUCT((LDC!$A$2:$A$2001)*(LDC!$B$2:$B$2001&gt;=IF(ISERROR(MIN(1,AO38/AO12))=FALSE,MIN(1,AO38/AO12),2)))*Main!$B$10*MIN(AO38,AO12)</f>
        <v>0</v>
      </c>
      <c r="AP92" s="10" cm="1">
        <f t="array" aca="1" ref="AP92" ca="1">SUMPRODUCT((LDC!$A$2:$A$2001)*(LDC!$B$2:$B$2001)*(LDC!$B$2:$B$2001&gt;=IF(ISERROR(MIN(1,AP38/AP12))=FALSE,MIN(1,AP38/AP12),2)))*Main!$B$10*(IF(AP12="",0,AP12))-
SUMPRODUCT((LDC!$A$2:$A$2001)*(LDC!$B$2:$B$2001&gt;=IF(ISERROR(MIN(1,AP38/AP12))=FALSE,MIN(1,AP38/AP12),2)))*Main!$B$10*MIN(AP38,AP12)</f>
        <v>0</v>
      </c>
      <c r="AQ92" s="10" cm="1">
        <f t="array" aca="1" ref="AQ92" ca="1">SUMPRODUCT((LDC!$A$2:$A$2001)*(LDC!$B$2:$B$2001)*(LDC!$B$2:$B$2001&gt;=IF(ISERROR(MIN(1,AQ38/AQ12))=FALSE,MIN(1,AQ38/AQ12),2)))*Main!$B$10*(IF(AQ12="",0,AQ12))-
SUMPRODUCT((LDC!$A$2:$A$2001)*(LDC!$B$2:$B$2001&gt;=IF(ISERROR(MIN(1,AQ38/AQ12))=FALSE,MIN(1,AQ38/AQ12),2)))*Main!$B$10*MIN(AQ38,AQ12)</f>
        <v>0</v>
      </c>
      <c r="AR92" s="10" cm="1">
        <f t="array" aca="1" ref="AR92" ca="1">SUMPRODUCT((LDC!$A$2:$A$2001)*(LDC!$B$2:$B$2001)*(LDC!$B$2:$B$2001&gt;=IF(ISERROR(MIN(1,AR38/AR12))=FALSE,MIN(1,AR38/AR12),2)))*Main!$B$10*(IF(AR12="",0,AR12))-
SUMPRODUCT((LDC!$A$2:$A$2001)*(LDC!$B$2:$B$2001&gt;=IF(ISERROR(MIN(1,AR38/AR12))=FALSE,MIN(1,AR38/AR12),2)))*Main!$B$10*MIN(AR38,AR12)</f>
        <v>0</v>
      </c>
      <c r="AS92" s="10" cm="1">
        <f t="array" aca="1" ref="AS92" ca="1">SUMPRODUCT((LDC!$A$2:$A$2001)*(LDC!$B$2:$B$2001)*(LDC!$B$2:$B$2001&gt;=IF(ISERROR(MIN(1,AS38/AS12))=FALSE,MIN(1,AS38/AS12),2)))*Main!$B$10*(IF(AS12="",0,AS12))-
SUMPRODUCT((LDC!$A$2:$A$2001)*(LDC!$B$2:$B$2001&gt;=IF(ISERROR(MIN(1,AS38/AS12))=FALSE,MIN(1,AS38/AS12),2)))*Main!$B$10*MIN(AS38,AS12)</f>
        <v>0</v>
      </c>
      <c r="AT92" s="10" cm="1">
        <f t="array" aca="1" ref="AT92" ca="1">SUMPRODUCT((LDC!$A$2:$A$2001)*(LDC!$B$2:$B$2001)*(LDC!$B$2:$B$2001&gt;=IF(ISERROR(MIN(1,AT38/AT12))=FALSE,MIN(1,AT38/AT12),2)))*Main!$B$10*(IF(AT12="",0,AT12))-
SUMPRODUCT((LDC!$A$2:$A$2001)*(LDC!$B$2:$B$2001&gt;=IF(ISERROR(MIN(1,AT38/AT12))=FALSE,MIN(1,AT38/AT12),2)))*Main!$B$10*MIN(AT38,AT12)</f>
        <v>0</v>
      </c>
      <c r="AU92" s="10" cm="1">
        <f t="array" aca="1" ref="AU92" ca="1">SUMPRODUCT((LDC!$A$2:$A$2001)*(LDC!$B$2:$B$2001)*(LDC!$B$2:$B$2001&gt;=IF(ISERROR(MIN(1,AU38/AU12))=FALSE,MIN(1,AU38/AU12),2)))*Main!$B$10*(IF(AU12="",0,AU12))-
SUMPRODUCT((LDC!$A$2:$A$2001)*(LDC!$B$2:$B$2001&gt;=IF(ISERROR(MIN(1,AU38/AU12))=FALSE,MIN(1,AU38/AU12),2)))*Main!$B$10*MIN(AU38,AU12)</f>
        <v>0</v>
      </c>
      <c r="AV92" s="10" cm="1">
        <f t="array" aca="1" ref="AV92" ca="1">SUMPRODUCT((LDC!$A$2:$A$2001)*(LDC!$B$2:$B$2001)*(LDC!$B$2:$B$2001&gt;=IF(ISERROR(MIN(1,AV38/AV12))=FALSE,MIN(1,AV38/AV12),2)))*Main!$B$10*(IF(AV12="",0,AV12))-
SUMPRODUCT((LDC!$A$2:$A$2001)*(LDC!$B$2:$B$2001&gt;=IF(ISERROR(MIN(1,AV38/AV12))=FALSE,MIN(1,AV38/AV12),2)))*Main!$B$10*MIN(AV38,AV12)</f>
        <v>0</v>
      </c>
      <c r="AW92" s="10" cm="1">
        <f t="array" aca="1" ref="AW92" ca="1">SUMPRODUCT((LDC!$A$2:$A$2001)*(LDC!$B$2:$B$2001)*(LDC!$B$2:$B$2001&gt;=IF(ISERROR(MIN(1,AW38/AW12))=FALSE,MIN(1,AW38/AW12),2)))*Main!$B$10*(IF(AW12="",0,AW12))-
SUMPRODUCT((LDC!$A$2:$A$2001)*(LDC!$B$2:$B$2001&gt;=IF(ISERROR(MIN(1,AW38/AW12))=FALSE,MIN(1,AW38/AW12),2)))*Main!$B$10*MIN(AW38,AW12)</f>
        <v>0</v>
      </c>
      <c r="AX92" s="10" cm="1">
        <f t="array" aca="1" ref="AX92" ca="1">SUMPRODUCT((LDC!$A$2:$A$2001)*(LDC!$B$2:$B$2001)*(LDC!$B$2:$B$2001&gt;=IF(ISERROR(MIN(1,AX38/AX12))=FALSE,MIN(1,AX38/AX12),2)))*Main!$B$10*(IF(AX12="",0,AX12))-
SUMPRODUCT((LDC!$A$2:$A$2001)*(LDC!$B$2:$B$2001&gt;=IF(ISERROR(MIN(1,AX38/AX12))=FALSE,MIN(1,AX38/AX12),2)))*Main!$B$10*MIN(AX38,AX12)</f>
        <v>0</v>
      </c>
      <c r="AY92" s="10" cm="1">
        <f t="array" aca="1" ref="AY92" ca="1">SUMPRODUCT((LDC!$A$2:$A$2001)*(LDC!$B$2:$B$2001)*(LDC!$B$2:$B$2001&gt;=IF(ISERROR(MIN(1,AY38/AY12))=FALSE,MIN(1,AY38/AY12),2)))*Main!$B$10*(IF(AY12="",0,AY12))-
SUMPRODUCT((LDC!$A$2:$A$2001)*(LDC!$B$2:$B$2001&gt;=IF(ISERROR(MIN(1,AY38/AY12))=FALSE,MIN(1,AY38/AY12),2)))*Main!$B$10*MIN(AY38,AY12)</f>
        <v>0</v>
      </c>
      <c r="AZ92" s="10" cm="1">
        <f t="array" aca="1" ref="AZ92" ca="1">SUMPRODUCT((LDC!$A$2:$A$2001)*(LDC!$B$2:$B$2001)*(LDC!$B$2:$B$2001&gt;=IF(ISERROR(MIN(1,AZ38/AZ12))=FALSE,MIN(1,AZ38/AZ12),2)))*Main!$B$10*(IF(AZ12="",0,AZ12))-
SUMPRODUCT((LDC!$A$2:$A$2001)*(LDC!$B$2:$B$2001&gt;=IF(ISERROR(MIN(1,AZ38/AZ12))=FALSE,MIN(1,AZ38/AZ12),2)))*Main!$B$10*MIN(AZ38,AZ12)</f>
        <v>0</v>
      </c>
      <c r="BA92" s="10" cm="1">
        <f t="array" aca="1" ref="BA92" ca="1">SUMPRODUCT((LDC!$A$2:$A$2001)*(LDC!$B$2:$B$2001)*(LDC!$B$2:$B$2001&gt;=IF(ISERROR(MIN(1,BA38/BA12))=FALSE,MIN(1,BA38/BA12),2)))*Main!$B$10*(IF(BA12="",0,BA12))-
SUMPRODUCT((LDC!$A$2:$A$2001)*(LDC!$B$2:$B$2001&gt;=IF(ISERROR(MIN(1,BA38/BA12))=FALSE,MIN(1,BA38/BA12),2)))*Main!$B$10*MIN(BA38,BA12)</f>
        <v>0</v>
      </c>
      <c r="BB92" s="10" cm="1">
        <f t="array" aca="1" ref="BB92" ca="1">SUMPRODUCT((LDC!$A$2:$A$2001)*(LDC!$B$2:$B$2001)*(LDC!$B$2:$B$2001&gt;=IF(ISERROR(MIN(1,BB38/BB12))=FALSE,MIN(1,BB38/BB12),2)))*Main!$B$10*(IF(BB12="",0,BB12))-
SUMPRODUCT((LDC!$A$2:$A$2001)*(LDC!$B$2:$B$2001&gt;=IF(ISERROR(MIN(1,BB38/BB12))=FALSE,MIN(1,BB38/BB12),2)))*Main!$B$10*MIN(BB38,BB12)</f>
        <v>0</v>
      </c>
      <c r="BC92" s="10" cm="1">
        <f t="array" aca="1" ref="BC92" ca="1">SUMPRODUCT((LDC!$A$2:$A$2001)*(LDC!$B$2:$B$2001)*(LDC!$B$2:$B$2001&gt;=IF(ISERROR(MIN(1,BC38/BC12))=FALSE,MIN(1,BC38/BC12),2)))*Main!$B$10*(IF(BC12="",0,BC12))-
SUMPRODUCT((LDC!$A$2:$A$2001)*(LDC!$B$2:$B$2001&gt;=IF(ISERROR(MIN(1,BC38/BC12))=FALSE,MIN(1,BC38/BC12),2)))*Main!$B$10*MIN(BC38,BC12)</f>
        <v>0</v>
      </c>
      <c r="BD92" s="10" cm="1">
        <f t="array" aca="1" ref="BD92" ca="1">SUMPRODUCT((LDC!$A$2:$A$2001)*(LDC!$B$2:$B$2001)*(LDC!$B$2:$B$2001&gt;=IF(ISERROR(MIN(1,BD38/BD12))=FALSE,MIN(1,BD38/BD12),2)))*Main!$B$10*(IF(BD12="",0,BD12))-
SUMPRODUCT((LDC!$A$2:$A$2001)*(LDC!$B$2:$B$2001&gt;=IF(ISERROR(MIN(1,BD38/BD12))=FALSE,MIN(1,BD38/BD12),2)))*Main!$B$10*MIN(BD38,BD12)</f>
        <v>0</v>
      </c>
      <c r="BE92" s="10" cm="1">
        <f t="array" aca="1" ref="BE92" ca="1">SUMPRODUCT((LDC!$A$2:$A$2001)*(LDC!$B$2:$B$2001)*(LDC!$B$2:$B$2001&gt;=IF(ISERROR(MIN(1,BE38/BE12))=FALSE,MIN(1,BE38/BE12),2)))*Main!$B$10*(IF(BE12="",0,BE12))-
SUMPRODUCT((LDC!$A$2:$A$2001)*(LDC!$B$2:$B$2001&gt;=IF(ISERROR(MIN(1,BE38/BE12))=FALSE,MIN(1,BE38/BE12),2)))*Main!$B$10*MIN(BE38,BE12)</f>
        <v>0</v>
      </c>
      <c r="BF92" s="10" cm="1">
        <f t="array" aca="1" ref="BF92" ca="1">SUMPRODUCT((LDC!$A$2:$A$2001)*(LDC!$B$2:$B$2001)*(LDC!$B$2:$B$2001&gt;=IF(ISERROR(MIN(1,BF38/BF12))=FALSE,MIN(1,BF38/BF12),2)))*Main!$B$10*(IF(BF12="",0,BF12))-
SUMPRODUCT((LDC!$A$2:$A$2001)*(LDC!$B$2:$B$2001&gt;=IF(ISERROR(MIN(1,BF38/BF12))=FALSE,MIN(1,BF38/BF12),2)))*Main!$B$10*MIN(BF38,BF12)</f>
        <v>0</v>
      </c>
      <c r="BG92" s="10" cm="1">
        <f t="array" aca="1" ref="BG92" ca="1">SUMPRODUCT((LDC!$A$2:$A$2001)*(LDC!$B$2:$B$2001)*(LDC!$B$2:$B$2001&gt;=IF(ISERROR(MIN(1,BG38/BG12))=FALSE,MIN(1,BG38/BG12),2)))*Main!$B$10*(IF(BG12="",0,BG12))-
SUMPRODUCT((LDC!$A$2:$A$2001)*(LDC!$B$2:$B$2001&gt;=IF(ISERROR(MIN(1,BG38/BG12))=FALSE,MIN(1,BG38/BG12),2)))*Main!$B$10*MIN(BG38,BG12)</f>
        <v>0</v>
      </c>
      <c r="BH92" s="10" cm="1">
        <f t="array" aca="1" ref="BH92" ca="1">SUMPRODUCT((LDC!$A$2:$A$2001)*(LDC!$B$2:$B$2001)*(LDC!$B$2:$B$2001&gt;=IF(ISERROR(MIN(1,BH38/BH12))=FALSE,MIN(1,BH38/BH12),2)))*Main!$B$10*(IF(BH12="",0,BH12))-
SUMPRODUCT((LDC!$A$2:$A$2001)*(LDC!$B$2:$B$2001&gt;=IF(ISERROR(MIN(1,BH38/BH12))=FALSE,MIN(1,BH38/BH12),2)))*Main!$B$10*MIN(BH38,BH12)</f>
        <v>0</v>
      </c>
      <c r="BI92" s="10" cm="1">
        <f t="array" aca="1" ref="BI92" ca="1">SUMPRODUCT((LDC!$A$2:$A$2001)*(LDC!$B$2:$B$2001)*(LDC!$B$2:$B$2001&gt;=IF(ISERROR(MIN(1,BI38/BI12))=FALSE,MIN(1,BI38/BI12),2)))*Main!$B$10*(IF(BI12="",0,BI12))-
SUMPRODUCT((LDC!$A$2:$A$2001)*(LDC!$B$2:$B$2001&gt;=IF(ISERROR(MIN(1,BI38/BI12))=FALSE,MIN(1,BI38/BI12),2)))*Main!$B$10*MIN(BI38,BI12)</f>
        <v>0</v>
      </c>
      <c r="BJ92" s="10" cm="1">
        <f t="array" aca="1" ref="BJ92" ca="1">SUMPRODUCT((LDC!$A$2:$A$2001)*(LDC!$B$2:$B$2001)*(LDC!$B$2:$B$2001&gt;=IF(ISERROR(MIN(1,BJ38/BJ12))=FALSE,MIN(1,BJ38/BJ12),2)))*Main!$B$10*(IF(BJ12="",0,BJ12))-
SUMPRODUCT((LDC!$A$2:$A$2001)*(LDC!$B$2:$B$2001&gt;=IF(ISERROR(MIN(1,BJ38/BJ12))=FALSE,MIN(1,BJ38/BJ12),2)))*Main!$B$10*MIN(BJ38,BJ12)</f>
        <v>0</v>
      </c>
      <c r="BK92" s="10" cm="1">
        <f t="array" aca="1" ref="BK92" ca="1">SUMPRODUCT((LDC!$A$2:$A$2001)*(LDC!$B$2:$B$2001)*(LDC!$B$2:$B$2001&gt;=IF(ISERROR(MIN(1,BK38/BK12))=FALSE,MIN(1,BK38/BK12),2)))*Main!$B$10*(IF(BK12="",0,BK12))-
SUMPRODUCT((LDC!$A$2:$A$2001)*(LDC!$B$2:$B$2001&gt;=IF(ISERROR(MIN(1,BK38/BK12))=FALSE,MIN(1,BK38/BK12),2)))*Main!$B$10*MIN(BK38,BK12)</f>
        <v>0</v>
      </c>
      <c r="BL92" s="10" cm="1">
        <f t="array" aca="1" ref="BL92" ca="1">SUMPRODUCT((LDC!$A$2:$A$2001)*(LDC!$B$2:$B$2001)*(LDC!$B$2:$B$2001&gt;=IF(ISERROR(MIN(1,BL38/BL12))=FALSE,MIN(1,BL38/BL12),2)))*Main!$B$10*(IF(BL12="",0,BL12))-
SUMPRODUCT((LDC!$A$2:$A$2001)*(LDC!$B$2:$B$2001&gt;=IF(ISERROR(MIN(1,BL38/BL12))=FALSE,MIN(1,BL38/BL12),2)))*Main!$B$10*MIN(BL38,BL12)</f>
        <v>0</v>
      </c>
      <c r="BM92" s="10" cm="1">
        <f t="array" aca="1" ref="BM92" ca="1">SUMPRODUCT((LDC!$A$2:$A$2001)*(LDC!$B$2:$B$2001)*(LDC!$B$2:$B$2001&gt;=IF(ISERROR(MIN(1,BM38/BM12))=FALSE,MIN(1,BM38/BM12),2)))*Main!$B$10*(IF(BM12="",0,BM12))-
SUMPRODUCT((LDC!$A$2:$A$2001)*(LDC!$B$2:$B$2001&gt;=IF(ISERROR(MIN(1,BM38/BM12))=FALSE,MIN(1,BM38/BM12),2)))*Main!$B$10*MIN(BM38,BM12)</f>
        <v>0</v>
      </c>
      <c r="BN92" s="10" cm="1">
        <f t="array" aca="1" ref="BN92" ca="1">SUMPRODUCT((LDC!$A$2:$A$2001)*(LDC!$B$2:$B$2001)*(LDC!$B$2:$B$2001&gt;=IF(ISERROR(MIN(1,BN38/BN12))=FALSE,MIN(1,BN38/BN12),2)))*Main!$B$10*(IF(BN12="",0,BN12))-
SUMPRODUCT((LDC!$A$2:$A$2001)*(LDC!$B$2:$B$2001&gt;=IF(ISERROR(MIN(1,BN38/BN12))=FALSE,MIN(1,BN38/BN12),2)))*Main!$B$10*MIN(BN38,BN12)</f>
        <v>0</v>
      </c>
      <c r="BO92" s="10" cm="1">
        <f t="array" aca="1" ref="BO92" ca="1">SUMPRODUCT((LDC!$A$2:$A$2001)*(LDC!$B$2:$B$2001)*(LDC!$B$2:$B$2001&gt;=IF(ISERROR(MIN(1,BO38/BO12))=FALSE,MIN(1,BO38/BO12),2)))*Main!$B$10*(IF(BO12="",0,BO12))-
SUMPRODUCT((LDC!$A$2:$A$2001)*(LDC!$B$2:$B$2001&gt;=IF(ISERROR(MIN(1,BO38/BO12))=FALSE,MIN(1,BO38/BO12),2)))*Main!$B$10*MIN(BO38,BO12)</f>
        <v>0</v>
      </c>
      <c r="BP92" s="10" cm="1">
        <f t="array" aca="1" ref="BP92" ca="1">SUMPRODUCT((LDC!$A$2:$A$2001)*(LDC!$B$2:$B$2001)*(LDC!$B$2:$B$2001&gt;=IF(ISERROR(MIN(1,BP38/BP12))=FALSE,MIN(1,BP38/BP12),2)))*Main!$B$10*(IF(BP12="",0,BP12))-
SUMPRODUCT((LDC!$A$2:$A$2001)*(LDC!$B$2:$B$2001&gt;=IF(ISERROR(MIN(1,BP38/BP12))=FALSE,MIN(1,BP38/BP12),2)))*Main!$B$10*MIN(BP38,BP12)</f>
        <v>0</v>
      </c>
      <c r="BQ92" s="10" t="e" cm="1">
        <f t="array" aca="1" ref="BQ92" ca="1">SUMPRODUCT((LDC!$A$2:$A$2001)*(LDC!$B$2:$B$2001)*(LDC!$B$2:$B$2001&gt;=IF(ISERROR(MIN(1,BQ38/BQ12))=FALSE,MIN(1,BQ38/BQ12),2)))*Main!$B$10*(IF(BQ12="",0,BQ12))-
SUMPRODUCT((LDC!$A$2:$A$2001)*(LDC!$B$2:$B$2001&gt;=IF(ISERROR(MIN(1,BQ38/BQ12))=FALSE,MIN(1,BQ38/BQ12),2)))*Main!$B$10*MIN(BQ38,BQ12)</f>
        <v>#DIV/0!</v>
      </c>
    </row>
    <row r="93" spans="2:69" x14ac:dyDescent="0.2">
      <c r="B93" s="89">
        <v>9</v>
      </c>
      <c r="C93" s="89"/>
      <c r="D93" s="89"/>
      <c r="E93" s="10" cm="1">
        <f t="array" aca="1" ref="E93" ca="1">SUMPRODUCT((LDC!$A$2:$A$2001)*(LDC!$B$2:$B$2001)*(LDC!$B$2:$B$2001&gt;=IF(ISERROR(MIN(1,E39/E13))=FALSE,MIN(1,E39/E13),2)))*Main!$B$9*(IF(E13="",0,E13))-
SUMPRODUCT((LDC!$A$2:$A$2001)*(LDC!$B$2:$B$2001&gt;=IF(ISERROR(MIN(1,E39/E13))=FALSE,MIN(1,E39/E13),2)))*Main!$B$9*MIN(E39,E13)</f>
        <v>0</v>
      </c>
      <c r="F93" s="10" cm="1">
        <f t="array" aca="1" ref="F93" ca="1">SUMPRODUCT((LDC!$A$2:$A$2001)*(LDC!$B$2:$B$2001)*(LDC!$B$2:$B$2001&gt;=IF(ISERROR(MIN(1,F39/F13))=FALSE,MIN(1,F39/F13),2)))*Main!$B$9*(IF(F13="",0,F13))-
SUMPRODUCT((LDC!$A$2:$A$2001)*(LDC!$B$2:$B$2001&gt;=IF(ISERROR(MIN(1,F39/F13))=FALSE,MIN(1,F39/F13),2)))*Main!$B$9*MIN(F39,F13)</f>
        <v>0</v>
      </c>
      <c r="G93" s="10" cm="1">
        <f t="array" aca="1" ref="G93" ca="1">SUMPRODUCT((LDC!$A$2:$A$2001)*(LDC!$B$2:$B$2001)*(LDC!$B$2:$B$2001&gt;=IF(ISERROR(MIN(1,G39/G13))=FALSE,MIN(1,G39/G13),2)))*Main!$B$9*(IF(G13="",0,G13))-
SUMPRODUCT((LDC!$A$2:$A$2001)*(LDC!$B$2:$B$2001&gt;=IF(ISERROR(MIN(1,G39/G13))=FALSE,MIN(1,G39/G13),2)))*Main!$B$9*MIN(G39,G13)</f>
        <v>0</v>
      </c>
      <c r="H93" s="10" cm="1">
        <f t="array" aca="1" ref="H93" ca="1">SUMPRODUCT((LDC!$A$2:$A$2001)*(LDC!$B$2:$B$2001)*(LDC!$B$2:$B$2001&gt;=IF(ISERROR(MIN(1,H39/H13))=FALSE,MIN(1,H39/H13),2)))*Main!$B$9*(IF(H13="",0,H13))-
SUMPRODUCT((LDC!$A$2:$A$2001)*(LDC!$B$2:$B$2001&gt;=IF(ISERROR(MIN(1,H39/H13))=FALSE,MIN(1,H39/H13),2)))*Main!$B$9*MIN(H39,H13)</f>
        <v>0</v>
      </c>
      <c r="I93" s="10" cm="1">
        <f t="array" aca="1" ref="I93" ca="1">SUMPRODUCT((LDC!$A$2:$A$2001)*(LDC!$B$2:$B$2001)*(LDC!$B$2:$B$2001&gt;=IF(ISERROR(MIN(1,I39/I13))=FALSE,MIN(1,I39/I13),2)))*Main!$B$9*(IF(I13="",0,I13))-
SUMPRODUCT((LDC!$A$2:$A$2001)*(LDC!$B$2:$B$2001&gt;=IF(ISERROR(MIN(1,I39/I13))=FALSE,MIN(1,I39/I13),2)))*Main!$B$9*MIN(I39,I13)</f>
        <v>0</v>
      </c>
      <c r="J93" s="10" cm="1">
        <f t="array" aca="1" ref="J93" ca="1">SUMPRODUCT((LDC!$A$2:$A$2001)*(LDC!$B$2:$B$2001)*(LDC!$B$2:$B$2001&gt;=IF(ISERROR(MIN(1,J39/J13))=FALSE,MIN(1,J39/J13),2)))*Main!$B$9*(IF(J13="",0,J13))-
SUMPRODUCT((LDC!$A$2:$A$2001)*(LDC!$B$2:$B$2001&gt;=IF(ISERROR(MIN(1,J39/J13))=FALSE,MIN(1,J39/J13),2)))*Main!$B$9*MIN(J39,J13)</f>
        <v>0</v>
      </c>
      <c r="K93" s="10" cm="1">
        <f t="array" aca="1" ref="K93" ca="1">SUMPRODUCT((LDC!$A$2:$A$2001)*(LDC!$B$2:$B$2001)*(LDC!$B$2:$B$2001&gt;=IF(ISERROR(MIN(1,K39/K13))=FALSE,MIN(1,K39/K13),2)))*Main!$B$9*(IF(K13="",0,K13))-
SUMPRODUCT((LDC!$A$2:$A$2001)*(LDC!$B$2:$B$2001&gt;=IF(ISERROR(MIN(1,K39/K13))=FALSE,MIN(1,K39/K13),2)))*Main!$B$9*MIN(K39,K13)</f>
        <v>0</v>
      </c>
      <c r="L93" s="10" cm="1">
        <f t="array" aca="1" ref="L93" ca="1">SUMPRODUCT((LDC!$A$2:$A$2001)*(LDC!$B$2:$B$2001)*(LDC!$B$2:$B$2001&gt;=IF(ISERROR(MIN(1,L39/L13))=FALSE,MIN(1,L39/L13),2)))*Main!$B$9*(IF(L13="",0,L13))-
SUMPRODUCT((LDC!$A$2:$A$2001)*(LDC!$B$2:$B$2001&gt;=IF(ISERROR(MIN(1,L39/L13))=FALSE,MIN(1,L39/L13),2)))*Main!$B$9*MIN(L39,L13)</f>
        <v>0</v>
      </c>
      <c r="M93" s="10" cm="1">
        <f t="array" aca="1" ref="M93" ca="1">SUMPRODUCT((LDC!$A$2:$A$2001)*(LDC!$B$2:$B$2001)*(LDC!$B$2:$B$2001&gt;=IF(ISERROR(MIN(1,M39/M13))=FALSE,MIN(1,M39/M13),2)))*Main!$B$9*(IF(M13="",0,M13))-
SUMPRODUCT((LDC!$A$2:$A$2001)*(LDC!$B$2:$B$2001&gt;=IF(ISERROR(MIN(1,M39/M13))=FALSE,MIN(1,M39/M13),2)))*Main!$B$9*MIN(M39,M13)</f>
        <v>0</v>
      </c>
      <c r="N93" s="10" cm="1">
        <f t="array" aca="1" ref="N93" ca="1">SUMPRODUCT((LDC!$A$2:$A$2001)*(LDC!$B$2:$B$2001)*(LDC!$B$2:$B$2001&gt;=IF(ISERROR(MIN(1,N39/N13))=FALSE,MIN(1,N39/N13),2)))*Main!$B$9*(IF(N13="",0,N13))-
SUMPRODUCT((LDC!$A$2:$A$2001)*(LDC!$B$2:$B$2001&gt;=IF(ISERROR(MIN(1,N39/N13))=FALSE,MIN(1,N39/N13),2)))*Main!$B$9*MIN(N39,N13)</f>
        <v>0</v>
      </c>
      <c r="O93" s="10" cm="1">
        <f t="array" aca="1" ref="O93" ca="1">SUMPRODUCT((LDC!$A$2:$A$2001)*(LDC!$B$2:$B$2001)*(LDC!$B$2:$B$2001&gt;=IF(ISERROR(MIN(1,O39/O13))=FALSE,MIN(1,O39/O13),2)))*Main!$B$9*(IF(O13="",0,O13))-
SUMPRODUCT((LDC!$A$2:$A$2001)*(LDC!$B$2:$B$2001&gt;=IF(ISERROR(MIN(1,O39/O13))=FALSE,MIN(1,O39/O13),2)))*Main!$B$9*MIN(O39,O13)</f>
        <v>0</v>
      </c>
      <c r="P93" s="10" cm="1">
        <f t="array" aca="1" ref="P93" ca="1">SUMPRODUCT((LDC!$A$2:$A$2001)*(LDC!$B$2:$B$2001)*(LDC!$B$2:$B$2001&gt;=IF(ISERROR(MIN(1,P39/P13))=FALSE,MIN(1,P39/P13),2)))*Main!$B$9*(IF(P13="",0,P13))-
SUMPRODUCT((LDC!$A$2:$A$2001)*(LDC!$B$2:$B$2001&gt;=IF(ISERROR(MIN(1,P39/P13))=FALSE,MIN(1,P39/P13),2)))*Main!$B$9*MIN(P39,P13)</f>
        <v>0</v>
      </c>
      <c r="Q93" s="10" cm="1">
        <f t="array" aca="1" ref="Q93" ca="1">SUMPRODUCT((LDC!$A$2:$A$2001)*(LDC!$B$2:$B$2001)*(LDC!$B$2:$B$2001&gt;=IF(ISERROR(MIN(1,Q39/Q13))=FALSE,MIN(1,Q39/Q13),2)))*Main!$B$9*(IF(Q13="",0,Q13))-
SUMPRODUCT((LDC!$A$2:$A$2001)*(LDC!$B$2:$B$2001&gt;=IF(ISERROR(MIN(1,Q39/Q13))=FALSE,MIN(1,Q39/Q13),2)))*Main!$B$9*MIN(Q39,Q13)</f>
        <v>0</v>
      </c>
      <c r="R93" s="10" cm="1">
        <f t="array" aca="1" ref="R93" ca="1">SUMPRODUCT((LDC!$A$2:$A$2001)*(LDC!$B$2:$B$2001)*(LDC!$B$2:$B$2001&gt;=IF(ISERROR(MIN(1,R39/R13))=FALSE,MIN(1,R39/R13),2)))*Main!$B$9*(IF(R13="",0,R13))-
SUMPRODUCT((LDC!$A$2:$A$2001)*(LDC!$B$2:$B$2001&gt;=IF(ISERROR(MIN(1,R39/R13))=FALSE,MIN(1,R39/R13),2)))*Main!$B$9*MIN(R39,R13)</f>
        <v>0</v>
      </c>
      <c r="S93" s="10" cm="1">
        <f t="array" aca="1" ref="S93" ca="1">SUMPRODUCT((LDC!$A$2:$A$2001)*(LDC!$B$2:$B$2001)*(LDC!$B$2:$B$2001&gt;=IF(ISERROR(MIN(1,S39/S13))=FALSE,MIN(1,S39/S13),2)))*Main!$B$9*(IF(S13="",0,S13))-
SUMPRODUCT((LDC!$A$2:$A$2001)*(LDC!$B$2:$B$2001&gt;=IF(ISERROR(MIN(1,S39/S13))=FALSE,MIN(1,S39/S13),2)))*Main!$B$9*MIN(S39,S13)</f>
        <v>0</v>
      </c>
      <c r="T93" s="10" cm="1">
        <f t="array" aca="1" ref="T93" ca="1">SUMPRODUCT((LDC!$A$2:$A$2001)*(LDC!$B$2:$B$2001)*(LDC!$B$2:$B$2001&gt;=IF(ISERROR(MIN(1,T39/T13))=FALSE,MIN(1,T39/T13),2)))*Main!$B$9*(IF(T13="",0,T13))-
SUMPRODUCT((LDC!$A$2:$A$2001)*(LDC!$B$2:$B$2001&gt;=IF(ISERROR(MIN(1,T39/T13))=FALSE,MIN(1,T39/T13),2)))*Main!$B$9*MIN(T39,T13)</f>
        <v>0</v>
      </c>
      <c r="U93" s="10" cm="1">
        <f t="array" aca="1" ref="U93" ca="1">SUMPRODUCT((LDC!$A$2:$A$2001)*(LDC!$B$2:$B$2001)*(LDC!$B$2:$B$2001&gt;=IF(ISERROR(MIN(1,U39/U13))=FALSE,MIN(1,U39/U13),2)))*Main!$B$9*(IF(U13="",0,U13))-
SUMPRODUCT((LDC!$A$2:$A$2001)*(LDC!$B$2:$B$2001&gt;=IF(ISERROR(MIN(1,U39/U13))=FALSE,MIN(1,U39/U13),2)))*Main!$B$9*MIN(U39,U13)</f>
        <v>0</v>
      </c>
      <c r="V93" s="10" cm="1">
        <f t="array" aca="1" ref="V93" ca="1">SUMPRODUCT((LDC!$A$2:$A$2001)*(LDC!$B$2:$B$2001)*(LDC!$B$2:$B$2001&gt;=IF(ISERROR(MIN(1,V39/V13))=FALSE,MIN(1,V39/V13),2)))*Main!$B$9*(IF(V13="",0,V13))-
SUMPRODUCT((LDC!$A$2:$A$2001)*(LDC!$B$2:$B$2001&gt;=IF(ISERROR(MIN(1,V39/V13))=FALSE,MIN(1,V39/V13),2)))*Main!$B$9*MIN(V39,V13)</f>
        <v>0</v>
      </c>
      <c r="W93" s="10" cm="1">
        <f t="array" aca="1" ref="W93" ca="1">SUMPRODUCT((LDC!$A$2:$A$2001)*(LDC!$B$2:$B$2001)*(LDC!$B$2:$B$2001&gt;=IF(ISERROR(MIN(1,W39/W13))=FALSE,MIN(1,W39/W13),2)))*Main!$B$9*(IF(W13="",0,W13))-
SUMPRODUCT((LDC!$A$2:$A$2001)*(LDC!$B$2:$B$2001&gt;=IF(ISERROR(MIN(1,W39/W13))=FALSE,MIN(1,W39/W13),2)))*Main!$B$9*MIN(W39,W13)</f>
        <v>0</v>
      </c>
      <c r="X93" s="10" cm="1">
        <f t="array" aca="1" ref="X93" ca="1">SUMPRODUCT((LDC!$A$2:$A$2001)*(LDC!$B$2:$B$2001)*(LDC!$B$2:$B$2001&gt;=IF(ISERROR(MIN(1,X39/X13))=FALSE,MIN(1,X39/X13),2)))*Main!$B$9*(IF(X13="",0,X13))-
SUMPRODUCT((LDC!$A$2:$A$2001)*(LDC!$B$2:$B$2001&gt;=IF(ISERROR(MIN(1,X39/X13))=FALSE,MIN(1,X39/X13),2)))*Main!$B$9*MIN(X39,X13)</f>
        <v>0</v>
      </c>
      <c r="Y93" s="10" cm="1">
        <f t="array" aca="1" ref="Y93" ca="1">SUMPRODUCT((LDC!$A$2:$A$2001)*(LDC!$B$2:$B$2001)*(LDC!$B$2:$B$2001&gt;=IF(ISERROR(MIN(1,Y39/Y13))=FALSE,MIN(1,Y39/Y13),2)))*Main!$B$9*(IF(Y13="",0,Y13))-
SUMPRODUCT((LDC!$A$2:$A$2001)*(LDC!$B$2:$B$2001&gt;=IF(ISERROR(MIN(1,Y39/Y13))=FALSE,MIN(1,Y39/Y13),2)))*Main!$B$9*MIN(Y39,Y13)</f>
        <v>0</v>
      </c>
      <c r="Z93" s="10" cm="1">
        <f t="array" aca="1" ref="Z93" ca="1">SUMPRODUCT((LDC!$A$2:$A$2001)*(LDC!$B$2:$B$2001)*(LDC!$B$2:$B$2001&gt;=IF(ISERROR(MIN(1,Z39/Z13))=FALSE,MIN(1,Z39/Z13),2)))*Main!$B$9*(IF(Z13="",0,Z13))-
SUMPRODUCT((LDC!$A$2:$A$2001)*(LDC!$B$2:$B$2001&gt;=IF(ISERROR(MIN(1,Z39/Z13))=FALSE,MIN(1,Z39/Z13),2)))*Main!$B$9*MIN(Z39,Z13)</f>
        <v>0</v>
      </c>
      <c r="AA93" s="10" cm="1">
        <f t="array" aca="1" ref="AA93" ca="1">SUMPRODUCT((LDC!$A$2:$A$2001)*(LDC!$B$2:$B$2001)*(LDC!$B$2:$B$2001&gt;=IF(ISERROR(MIN(1,AA39/AA13))=FALSE,MIN(1,AA39/AA13),2)))*Main!$B$9*(IF(AA13="",0,AA13))-
SUMPRODUCT((LDC!$A$2:$A$2001)*(LDC!$B$2:$B$2001&gt;=IF(ISERROR(MIN(1,AA39/AA13))=FALSE,MIN(1,AA39/AA13),2)))*Main!$B$9*MIN(AA39,AA13)</f>
        <v>0</v>
      </c>
      <c r="AB93" s="10" cm="1">
        <f t="array" aca="1" ref="AB93" ca="1">SUMPRODUCT((LDC!$A$2:$A$2001)*(LDC!$B$2:$B$2001)*(LDC!$B$2:$B$2001&gt;=IF(ISERROR(MIN(1,AB39/AB13))=FALSE,MIN(1,AB39/AB13),2)))*Main!$B$9*(IF(AB13="",0,AB13))-
SUMPRODUCT((LDC!$A$2:$A$2001)*(LDC!$B$2:$B$2001&gt;=IF(ISERROR(MIN(1,AB39/AB13))=FALSE,MIN(1,AB39/AB13),2)))*Main!$B$9*MIN(AB39,AB13)</f>
        <v>0</v>
      </c>
      <c r="AC93" s="10" cm="1">
        <f t="array" aca="1" ref="AC93" ca="1">SUMPRODUCT((LDC!$A$2:$A$2001)*(LDC!$B$2:$B$2001)*(LDC!$B$2:$B$2001&gt;=IF(ISERROR(MIN(1,AC39/AC13))=FALSE,MIN(1,AC39/AC13),2)))*Main!$B$9*(IF(AC13="",0,AC13))-
SUMPRODUCT((LDC!$A$2:$A$2001)*(LDC!$B$2:$B$2001&gt;=IF(ISERROR(MIN(1,AC39/AC13))=FALSE,MIN(1,AC39/AC13),2)))*Main!$B$9*MIN(AC39,AC13)</f>
        <v>0</v>
      </c>
      <c r="AD93" s="10" cm="1">
        <f t="array" aca="1" ref="AD93" ca="1">SUMPRODUCT((LDC!$A$2:$A$2001)*(LDC!$B$2:$B$2001)*(LDC!$B$2:$B$2001&gt;=IF(ISERROR(MIN(1,AD39/AD13))=FALSE,MIN(1,AD39/AD13),2)))*Main!$B$9*(IF(AD13="",0,AD13))-
SUMPRODUCT((LDC!$A$2:$A$2001)*(LDC!$B$2:$B$2001&gt;=IF(ISERROR(MIN(1,AD39/AD13))=FALSE,MIN(1,AD39/AD13),2)))*Main!$B$9*MIN(AD39,AD13)</f>
        <v>0</v>
      </c>
      <c r="AE93" s="10" cm="1">
        <f t="array" aca="1" ref="AE93" ca="1">SUMPRODUCT((LDC!$A$2:$A$2001)*(LDC!$B$2:$B$2001)*(LDC!$B$2:$B$2001&gt;=IF(ISERROR(MIN(1,AE39/AE13))=FALSE,MIN(1,AE39/AE13),2)))*Main!$B$9*(IF(AE13="",0,AE13))-
SUMPRODUCT((LDC!$A$2:$A$2001)*(LDC!$B$2:$B$2001&gt;=IF(ISERROR(MIN(1,AE39/AE13))=FALSE,MIN(1,AE39/AE13),2)))*Main!$B$9*MIN(AE39,AE13)</f>
        <v>0</v>
      </c>
      <c r="AF93" s="10" cm="1">
        <f t="array" aca="1" ref="AF93" ca="1">SUMPRODUCT((LDC!$A$2:$A$2001)*(LDC!$B$2:$B$2001)*(LDC!$B$2:$B$2001&gt;=IF(ISERROR(MIN(1,AF39/AF13))=FALSE,MIN(1,AF39/AF13),2)))*Main!$B$9*(IF(AF13="",0,AF13))-
SUMPRODUCT((LDC!$A$2:$A$2001)*(LDC!$B$2:$B$2001&gt;=IF(ISERROR(MIN(1,AF39/AF13))=FALSE,MIN(1,AF39/AF13),2)))*Main!$B$9*MIN(AF39,AF13)</f>
        <v>0</v>
      </c>
      <c r="AG93" s="10" cm="1">
        <f t="array" aca="1" ref="AG93" ca="1">SUMPRODUCT((LDC!$A$2:$A$2001)*(LDC!$B$2:$B$2001)*(LDC!$B$2:$B$2001&gt;=IF(ISERROR(MIN(1,AG39/AG13))=FALSE,MIN(1,AG39/AG13),2)))*Main!$B$9*(IF(AG13="",0,AG13))-
SUMPRODUCT((LDC!$A$2:$A$2001)*(LDC!$B$2:$B$2001&gt;=IF(ISERROR(MIN(1,AG39/AG13))=FALSE,MIN(1,AG39/AG13),2)))*Main!$B$9*MIN(AG39,AG13)</f>
        <v>0</v>
      </c>
      <c r="AH93" s="10" cm="1">
        <f t="array" aca="1" ref="AH93" ca="1">SUMPRODUCT((LDC!$A$2:$A$2001)*(LDC!$B$2:$B$2001)*(LDC!$B$2:$B$2001&gt;=IF(ISERROR(MIN(1,AH39/AH13))=FALSE,MIN(1,AH39/AH13),2)))*Main!$B$9*(IF(AH13="",0,AH13))-
SUMPRODUCT((LDC!$A$2:$A$2001)*(LDC!$B$2:$B$2001&gt;=IF(ISERROR(MIN(1,AH39/AH13))=FALSE,MIN(1,AH39/AH13),2)))*Main!$B$9*MIN(AH39,AH13)</f>
        <v>0</v>
      </c>
      <c r="AI93" s="10" cm="1">
        <f t="array" aca="1" ref="AI93" ca="1">SUMPRODUCT((LDC!$A$2:$A$2001)*(LDC!$B$2:$B$2001)*(LDC!$B$2:$B$2001&gt;=IF(ISERROR(MIN(1,AI39/AI13))=FALSE,MIN(1,AI39/AI13),2)))*Main!$B$9*(IF(AI13="",0,AI13))-
SUMPRODUCT((LDC!$A$2:$A$2001)*(LDC!$B$2:$B$2001&gt;=IF(ISERROR(MIN(1,AI39/AI13))=FALSE,MIN(1,AI39/AI13),2)))*Main!$B$9*MIN(AI39,AI13)</f>
        <v>0</v>
      </c>
      <c r="AJ93" s="10" t="e" cm="1">
        <f t="array" aca="1" ref="AJ93" ca="1">SUMPRODUCT((LDC!$A$2:$A$2001)*(LDC!$B$2:$B$2001)*(LDC!$B$2:$B$2001&gt;=IF(ISERROR(MIN(1,AJ39/AJ13))=FALSE,MIN(1,AJ39/AJ13),2)))*Main!$B$9*(IF(AJ13="",0,AJ13))-
SUMPRODUCT((LDC!$A$2:$A$2001)*(LDC!$B$2:$B$2001&gt;=IF(ISERROR(MIN(1,AJ39/AJ13))=FALSE,MIN(1,AJ39/AJ13),2)))*Main!$B$9*MIN(AJ39,AJ13)</f>
        <v>#DIV/0!</v>
      </c>
      <c r="AL93" s="10" cm="1">
        <f t="array" aca="1" ref="AL93" ca="1">SUMPRODUCT((LDC!$A$2:$A$2001)*(LDC!$B$2:$B$2001)*(LDC!$B$2:$B$2001&gt;=IF(ISERROR(MIN(1,AL39/AL13))=FALSE,MIN(1,AL39/AL13),2)))*Main!$B$10*(IF(AL13="",0,AL13))-
SUMPRODUCT((LDC!$A$2:$A$2001)*(LDC!$B$2:$B$2001&gt;=IF(ISERROR(MIN(1,AL39/AL13))=FALSE,MIN(1,AL39/AL13),2)))*Main!$B$10*MIN(AL39,AL13)</f>
        <v>0</v>
      </c>
      <c r="AM93" s="10" cm="1">
        <f t="array" aca="1" ref="AM93" ca="1">SUMPRODUCT((LDC!$A$2:$A$2001)*(LDC!$B$2:$B$2001)*(LDC!$B$2:$B$2001&gt;=IF(ISERROR(MIN(1,AM39/AM13))=FALSE,MIN(1,AM39/AM13),2)))*Main!$B$10*(IF(AM13="",0,AM13))-
SUMPRODUCT((LDC!$A$2:$A$2001)*(LDC!$B$2:$B$2001&gt;=IF(ISERROR(MIN(1,AM39/AM13))=FALSE,MIN(1,AM39/AM13),2)))*Main!$B$10*MIN(AM39,AM13)</f>
        <v>0</v>
      </c>
      <c r="AN93" s="10" cm="1">
        <f t="array" aca="1" ref="AN93" ca="1">SUMPRODUCT((LDC!$A$2:$A$2001)*(LDC!$B$2:$B$2001)*(LDC!$B$2:$B$2001&gt;=IF(ISERROR(MIN(1,AN39/AN13))=FALSE,MIN(1,AN39/AN13),2)))*Main!$B$10*(IF(AN13="",0,AN13))-
SUMPRODUCT((LDC!$A$2:$A$2001)*(LDC!$B$2:$B$2001&gt;=IF(ISERROR(MIN(1,AN39/AN13))=FALSE,MIN(1,AN39/AN13),2)))*Main!$B$10*MIN(AN39,AN13)</f>
        <v>0</v>
      </c>
      <c r="AO93" s="10" cm="1">
        <f t="array" aca="1" ref="AO93" ca="1">SUMPRODUCT((LDC!$A$2:$A$2001)*(LDC!$B$2:$B$2001)*(LDC!$B$2:$B$2001&gt;=IF(ISERROR(MIN(1,AO39/AO13))=FALSE,MIN(1,AO39/AO13),2)))*Main!$B$10*(IF(AO13="",0,AO13))-
SUMPRODUCT((LDC!$A$2:$A$2001)*(LDC!$B$2:$B$2001&gt;=IF(ISERROR(MIN(1,AO39/AO13))=FALSE,MIN(1,AO39/AO13),2)))*Main!$B$10*MIN(AO39,AO13)</f>
        <v>0</v>
      </c>
      <c r="AP93" s="10" cm="1">
        <f t="array" aca="1" ref="AP93" ca="1">SUMPRODUCT((LDC!$A$2:$A$2001)*(LDC!$B$2:$B$2001)*(LDC!$B$2:$B$2001&gt;=IF(ISERROR(MIN(1,AP39/AP13))=FALSE,MIN(1,AP39/AP13),2)))*Main!$B$10*(IF(AP13="",0,AP13))-
SUMPRODUCT((LDC!$A$2:$A$2001)*(LDC!$B$2:$B$2001&gt;=IF(ISERROR(MIN(1,AP39/AP13))=FALSE,MIN(1,AP39/AP13),2)))*Main!$B$10*MIN(AP39,AP13)</f>
        <v>0</v>
      </c>
      <c r="AQ93" s="10" cm="1">
        <f t="array" aca="1" ref="AQ93" ca="1">SUMPRODUCT((LDC!$A$2:$A$2001)*(LDC!$B$2:$B$2001)*(LDC!$B$2:$B$2001&gt;=IF(ISERROR(MIN(1,AQ39/AQ13))=FALSE,MIN(1,AQ39/AQ13),2)))*Main!$B$10*(IF(AQ13="",0,AQ13))-
SUMPRODUCT((LDC!$A$2:$A$2001)*(LDC!$B$2:$B$2001&gt;=IF(ISERROR(MIN(1,AQ39/AQ13))=FALSE,MIN(1,AQ39/AQ13),2)))*Main!$B$10*MIN(AQ39,AQ13)</f>
        <v>0</v>
      </c>
      <c r="AR93" s="10" cm="1">
        <f t="array" aca="1" ref="AR93" ca="1">SUMPRODUCT((LDC!$A$2:$A$2001)*(LDC!$B$2:$B$2001)*(LDC!$B$2:$B$2001&gt;=IF(ISERROR(MIN(1,AR39/AR13))=FALSE,MIN(1,AR39/AR13),2)))*Main!$B$10*(IF(AR13="",0,AR13))-
SUMPRODUCT((LDC!$A$2:$A$2001)*(LDC!$B$2:$B$2001&gt;=IF(ISERROR(MIN(1,AR39/AR13))=FALSE,MIN(1,AR39/AR13),2)))*Main!$B$10*MIN(AR39,AR13)</f>
        <v>0</v>
      </c>
      <c r="AS93" s="10" cm="1">
        <f t="array" aca="1" ref="AS93" ca="1">SUMPRODUCT((LDC!$A$2:$A$2001)*(LDC!$B$2:$B$2001)*(LDC!$B$2:$B$2001&gt;=IF(ISERROR(MIN(1,AS39/AS13))=FALSE,MIN(1,AS39/AS13),2)))*Main!$B$10*(IF(AS13="",0,AS13))-
SUMPRODUCT((LDC!$A$2:$A$2001)*(LDC!$B$2:$B$2001&gt;=IF(ISERROR(MIN(1,AS39/AS13))=FALSE,MIN(1,AS39/AS13),2)))*Main!$B$10*MIN(AS39,AS13)</f>
        <v>0</v>
      </c>
      <c r="AT93" s="10" cm="1">
        <f t="array" aca="1" ref="AT93" ca="1">SUMPRODUCT((LDC!$A$2:$A$2001)*(LDC!$B$2:$B$2001)*(LDC!$B$2:$B$2001&gt;=IF(ISERROR(MIN(1,AT39/AT13))=FALSE,MIN(1,AT39/AT13),2)))*Main!$B$10*(IF(AT13="",0,AT13))-
SUMPRODUCT((LDC!$A$2:$A$2001)*(LDC!$B$2:$B$2001&gt;=IF(ISERROR(MIN(1,AT39/AT13))=FALSE,MIN(1,AT39/AT13),2)))*Main!$B$10*MIN(AT39,AT13)</f>
        <v>0</v>
      </c>
      <c r="AU93" s="10" cm="1">
        <f t="array" aca="1" ref="AU93" ca="1">SUMPRODUCT((LDC!$A$2:$A$2001)*(LDC!$B$2:$B$2001)*(LDC!$B$2:$B$2001&gt;=IF(ISERROR(MIN(1,AU39/AU13))=FALSE,MIN(1,AU39/AU13),2)))*Main!$B$10*(IF(AU13="",0,AU13))-
SUMPRODUCT((LDC!$A$2:$A$2001)*(LDC!$B$2:$B$2001&gt;=IF(ISERROR(MIN(1,AU39/AU13))=FALSE,MIN(1,AU39/AU13),2)))*Main!$B$10*MIN(AU39,AU13)</f>
        <v>0</v>
      </c>
      <c r="AV93" s="10" cm="1">
        <f t="array" aca="1" ref="AV93" ca="1">SUMPRODUCT((LDC!$A$2:$A$2001)*(LDC!$B$2:$B$2001)*(LDC!$B$2:$B$2001&gt;=IF(ISERROR(MIN(1,AV39/AV13))=FALSE,MIN(1,AV39/AV13),2)))*Main!$B$10*(IF(AV13="",0,AV13))-
SUMPRODUCT((LDC!$A$2:$A$2001)*(LDC!$B$2:$B$2001&gt;=IF(ISERROR(MIN(1,AV39/AV13))=FALSE,MIN(1,AV39/AV13),2)))*Main!$B$10*MIN(AV39,AV13)</f>
        <v>0</v>
      </c>
      <c r="AW93" s="10" cm="1">
        <f t="array" aca="1" ref="AW93" ca="1">SUMPRODUCT((LDC!$A$2:$A$2001)*(LDC!$B$2:$B$2001)*(LDC!$B$2:$B$2001&gt;=IF(ISERROR(MIN(1,AW39/AW13))=FALSE,MIN(1,AW39/AW13),2)))*Main!$B$10*(IF(AW13="",0,AW13))-
SUMPRODUCT((LDC!$A$2:$A$2001)*(LDC!$B$2:$B$2001&gt;=IF(ISERROR(MIN(1,AW39/AW13))=FALSE,MIN(1,AW39/AW13),2)))*Main!$B$10*MIN(AW39,AW13)</f>
        <v>0</v>
      </c>
      <c r="AX93" s="10" cm="1">
        <f t="array" aca="1" ref="AX93" ca="1">SUMPRODUCT((LDC!$A$2:$A$2001)*(LDC!$B$2:$B$2001)*(LDC!$B$2:$B$2001&gt;=IF(ISERROR(MIN(1,AX39/AX13))=FALSE,MIN(1,AX39/AX13),2)))*Main!$B$10*(IF(AX13="",0,AX13))-
SUMPRODUCT((LDC!$A$2:$A$2001)*(LDC!$B$2:$B$2001&gt;=IF(ISERROR(MIN(1,AX39/AX13))=FALSE,MIN(1,AX39/AX13),2)))*Main!$B$10*MIN(AX39,AX13)</f>
        <v>0</v>
      </c>
      <c r="AY93" s="10" cm="1">
        <f t="array" aca="1" ref="AY93" ca="1">SUMPRODUCT((LDC!$A$2:$A$2001)*(LDC!$B$2:$B$2001)*(LDC!$B$2:$B$2001&gt;=IF(ISERROR(MIN(1,AY39/AY13))=FALSE,MIN(1,AY39/AY13),2)))*Main!$B$10*(IF(AY13="",0,AY13))-
SUMPRODUCT((LDC!$A$2:$A$2001)*(LDC!$B$2:$B$2001&gt;=IF(ISERROR(MIN(1,AY39/AY13))=FALSE,MIN(1,AY39/AY13),2)))*Main!$B$10*MIN(AY39,AY13)</f>
        <v>0</v>
      </c>
      <c r="AZ93" s="10" cm="1">
        <f t="array" aca="1" ref="AZ93" ca="1">SUMPRODUCT((LDC!$A$2:$A$2001)*(LDC!$B$2:$B$2001)*(LDC!$B$2:$B$2001&gt;=IF(ISERROR(MIN(1,AZ39/AZ13))=FALSE,MIN(1,AZ39/AZ13),2)))*Main!$B$10*(IF(AZ13="",0,AZ13))-
SUMPRODUCT((LDC!$A$2:$A$2001)*(LDC!$B$2:$B$2001&gt;=IF(ISERROR(MIN(1,AZ39/AZ13))=FALSE,MIN(1,AZ39/AZ13),2)))*Main!$B$10*MIN(AZ39,AZ13)</f>
        <v>0</v>
      </c>
      <c r="BA93" s="10" cm="1">
        <f t="array" aca="1" ref="BA93" ca="1">SUMPRODUCT((LDC!$A$2:$A$2001)*(LDC!$B$2:$B$2001)*(LDC!$B$2:$B$2001&gt;=IF(ISERROR(MIN(1,BA39/BA13))=FALSE,MIN(1,BA39/BA13),2)))*Main!$B$10*(IF(BA13="",0,BA13))-
SUMPRODUCT((LDC!$A$2:$A$2001)*(LDC!$B$2:$B$2001&gt;=IF(ISERROR(MIN(1,BA39/BA13))=FALSE,MIN(1,BA39/BA13),2)))*Main!$B$10*MIN(BA39,BA13)</f>
        <v>0</v>
      </c>
      <c r="BB93" s="10" cm="1">
        <f t="array" aca="1" ref="BB93" ca="1">SUMPRODUCT((LDC!$A$2:$A$2001)*(LDC!$B$2:$B$2001)*(LDC!$B$2:$B$2001&gt;=IF(ISERROR(MIN(1,BB39/BB13))=FALSE,MIN(1,BB39/BB13),2)))*Main!$B$10*(IF(BB13="",0,BB13))-
SUMPRODUCT((LDC!$A$2:$A$2001)*(LDC!$B$2:$B$2001&gt;=IF(ISERROR(MIN(1,BB39/BB13))=FALSE,MIN(1,BB39/BB13),2)))*Main!$B$10*MIN(BB39,BB13)</f>
        <v>0</v>
      </c>
      <c r="BC93" s="10" cm="1">
        <f t="array" aca="1" ref="BC93" ca="1">SUMPRODUCT((LDC!$A$2:$A$2001)*(LDC!$B$2:$B$2001)*(LDC!$B$2:$B$2001&gt;=IF(ISERROR(MIN(1,BC39/BC13))=FALSE,MIN(1,BC39/BC13),2)))*Main!$B$10*(IF(BC13="",0,BC13))-
SUMPRODUCT((LDC!$A$2:$A$2001)*(LDC!$B$2:$B$2001&gt;=IF(ISERROR(MIN(1,BC39/BC13))=FALSE,MIN(1,BC39/BC13),2)))*Main!$B$10*MIN(BC39,BC13)</f>
        <v>0</v>
      </c>
      <c r="BD93" s="10" cm="1">
        <f t="array" aca="1" ref="BD93" ca="1">SUMPRODUCT((LDC!$A$2:$A$2001)*(LDC!$B$2:$B$2001)*(LDC!$B$2:$B$2001&gt;=IF(ISERROR(MIN(1,BD39/BD13))=FALSE,MIN(1,BD39/BD13),2)))*Main!$B$10*(IF(BD13="",0,BD13))-
SUMPRODUCT((LDC!$A$2:$A$2001)*(LDC!$B$2:$B$2001&gt;=IF(ISERROR(MIN(1,BD39/BD13))=FALSE,MIN(1,BD39/BD13),2)))*Main!$B$10*MIN(BD39,BD13)</f>
        <v>0</v>
      </c>
      <c r="BE93" s="10" cm="1">
        <f t="array" aca="1" ref="BE93" ca="1">SUMPRODUCT((LDC!$A$2:$A$2001)*(LDC!$B$2:$B$2001)*(LDC!$B$2:$B$2001&gt;=IF(ISERROR(MIN(1,BE39/BE13))=FALSE,MIN(1,BE39/BE13),2)))*Main!$B$10*(IF(BE13="",0,BE13))-
SUMPRODUCT((LDC!$A$2:$A$2001)*(LDC!$B$2:$B$2001&gt;=IF(ISERROR(MIN(1,BE39/BE13))=FALSE,MIN(1,BE39/BE13),2)))*Main!$B$10*MIN(BE39,BE13)</f>
        <v>0</v>
      </c>
      <c r="BF93" s="10" cm="1">
        <f t="array" aca="1" ref="BF93" ca="1">SUMPRODUCT((LDC!$A$2:$A$2001)*(LDC!$B$2:$B$2001)*(LDC!$B$2:$B$2001&gt;=IF(ISERROR(MIN(1,BF39/BF13))=FALSE,MIN(1,BF39/BF13),2)))*Main!$B$10*(IF(BF13="",0,BF13))-
SUMPRODUCT((LDC!$A$2:$A$2001)*(LDC!$B$2:$B$2001&gt;=IF(ISERROR(MIN(1,BF39/BF13))=FALSE,MIN(1,BF39/BF13),2)))*Main!$B$10*MIN(BF39,BF13)</f>
        <v>0</v>
      </c>
      <c r="BG93" s="10" cm="1">
        <f t="array" aca="1" ref="BG93" ca="1">SUMPRODUCT((LDC!$A$2:$A$2001)*(LDC!$B$2:$B$2001)*(LDC!$B$2:$B$2001&gt;=IF(ISERROR(MIN(1,BG39/BG13))=FALSE,MIN(1,BG39/BG13),2)))*Main!$B$10*(IF(BG13="",0,BG13))-
SUMPRODUCT((LDC!$A$2:$A$2001)*(LDC!$B$2:$B$2001&gt;=IF(ISERROR(MIN(1,BG39/BG13))=FALSE,MIN(1,BG39/BG13),2)))*Main!$B$10*MIN(BG39,BG13)</f>
        <v>0</v>
      </c>
      <c r="BH93" s="10" cm="1">
        <f t="array" aca="1" ref="BH93" ca="1">SUMPRODUCT((LDC!$A$2:$A$2001)*(LDC!$B$2:$B$2001)*(LDC!$B$2:$B$2001&gt;=IF(ISERROR(MIN(1,BH39/BH13))=FALSE,MIN(1,BH39/BH13),2)))*Main!$B$10*(IF(BH13="",0,BH13))-
SUMPRODUCT((LDC!$A$2:$A$2001)*(LDC!$B$2:$B$2001&gt;=IF(ISERROR(MIN(1,BH39/BH13))=FALSE,MIN(1,BH39/BH13),2)))*Main!$B$10*MIN(BH39,BH13)</f>
        <v>0</v>
      </c>
      <c r="BI93" s="10" cm="1">
        <f t="array" aca="1" ref="BI93" ca="1">SUMPRODUCT((LDC!$A$2:$A$2001)*(LDC!$B$2:$B$2001)*(LDC!$B$2:$B$2001&gt;=IF(ISERROR(MIN(1,BI39/BI13))=FALSE,MIN(1,BI39/BI13),2)))*Main!$B$10*(IF(BI13="",0,BI13))-
SUMPRODUCT((LDC!$A$2:$A$2001)*(LDC!$B$2:$B$2001&gt;=IF(ISERROR(MIN(1,BI39/BI13))=FALSE,MIN(1,BI39/BI13),2)))*Main!$B$10*MIN(BI39,BI13)</f>
        <v>0</v>
      </c>
      <c r="BJ93" s="10" cm="1">
        <f t="array" aca="1" ref="BJ93" ca="1">SUMPRODUCT((LDC!$A$2:$A$2001)*(LDC!$B$2:$B$2001)*(LDC!$B$2:$B$2001&gt;=IF(ISERROR(MIN(1,BJ39/BJ13))=FALSE,MIN(1,BJ39/BJ13),2)))*Main!$B$10*(IF(BJ13="",0,BJ13))-
SUMPRODUCT((LDC!$A$2:$A$2001)*(LDC!$B$2:$B$2001&gt;=IF(ISERROR(MIN(1,BJ39/BJ13))=FALSE,MIN(1,BJ39/BJ13),2)))*Main!$B$10*MIN(BJ39,BJ13)</f>
        <v>0</v>
      </c>
      <c r="BK93" s="10" cm="1">
        <f t="array" aca="1" ref="BK93" ca="1">SUMPRODUCT((LDC!$A$2:$A$2001)*(LDC!$B$2:$B$2001)*(LDC!$B$2:$B$2001&gt;=IF(ISERROR(MIN(1,BK39/BK13))=FALSE,MIN(1,BK39/BK13),2)))*Main!$B$10*(IF(BK13="",0,BK13))-
SUMPRODUCT((LDC!$A$2:$A$2001)*(LDC!$B$2:$B$2001&gt;=IF(ISERROR(MIN(1,BK39/BK13))=FALSE,MIN(1,BK39/BK13),2)))*Main!$B$10*MIN(BK39,BK13)</f>
        <v>0</v>
      </c>
      <c r="BL93" s="10" cm="1">
        <f t="array" aca="1" ref="BL93" ca="1">SUMPRODUCT((LDC!$A$2:$A$2001)*(LDC!$B$2:$B$2001)*(LDC!$B$2:$B$2001&gt;=IF(ISERROR(MIN(1,BL39/BL13))=FALSE,MIN(1,BL39/BL13),2)))*Main!$B$10*(IF(BL13="",0,BL13))-
SUMPRODUCT((LDC!$A$2:$A$2001)*(LDC!$B$2:$B$2001&gt;=IF(ISERROR(MIN(1,BL39/BL13))=FALSE,MIN(1,BL39/BL13),2)))*Main!$B$10*MIN(BL39,BL13)</f>
        <v>0</v>
      </c>
      <c r="BM93" s="10" cm="1">
        <f t="array" aca="1" ref="BM93" ca="1">SUMPRODUCT((LDC!$A$2:$A$2001)*(LDC!$B$2:$B$2001)*(LDC!$B$2:$B$2001&gt;=IF(ISERROR(MIN(1,BM39/BM13))=FALSE,MIN(1,BM39/BM13),2)))*Main!$B$10*(IF(BM13="",0,BM13))-
SUMPRODUCT((LDC!$A$2:$A$2001)*(LDC!$B$2:$B$2001&gt;=IF(ISERROR(MIN(1,BM39/BM13))=FALSE,MIN(1,BM39/BM13),2)))*Main!$B$10*MIN(BM39,BM13)</f>
        <v>0</v>
      </c>
      <c r="BN93" s="10" cm="1">
        <f t="array" aca="1" ref="BN93" ca="1">SUMPRODUCT((LDC!$A$2:$A$2001)*(LDC!$B$2:$B$2001)*(LDC!$B$2:$B$2001&gt;=IF(ISERROR(MIN(1,BN39/BN13))=FALSE,MIN(1,BN39/BN13),2)))*Main!$B$10*(IF(BN13="",0,BN13))-
SUMPRODUCT((LDC!$A$2:$A$2001)*(LDC!$B$2:$B$2001&gt;=IF(ISERROR(MIN(1,BN39/BN13))=FALSE,MIN(1,BN39/BN13),2)))*Main!$B$10*MIN(BN39,BN13)</f>
        <v>0</v>
      </c>
      <c r="BO93" s="10" cm="1">
        <f t="array" aca="1" ref="BO93" ca="1">SUMPRODUCT((LDC!$A$2:$A$2001)*(LDC!$B$2:$B$2001)*(LDC!$B$2:$B$2001&gt;=IF(ISERROR(MIN(1,BO39/BO13))=FALSE,MIN(1,BO39/BO13),2)))*Main!$B$10*(IF(BO13="",0,BO13))-
SUMPRODUCT((LDC!$A$2:$A$2001)*(LDC!$B$2:$B$2001&gt;=IF(ISERROR(MIN(1,BO39/BO13))=FALSE,MIN(1,BO39/BO13),2)))*Main!$B$10*MIN(BO39,BO13)</f>
        <v>0</v>
      </c>
      <c r="BP93" s="10" cm="1">
        <f t="array" aca="1" ref="BP93" ca="1">SUMPRODUCT((LDC!$A$2:$A$2001)*(LDC!$B$2:$B$2001)*(LDC!$B$2:$B$2001&gt;=IF(ISERROR(MIN(1,BP39/BP13))=FALSE,MIN(1,BP39/BP13),2)))*Main!$B$10*(IF(BP13="",0,BP13))-
SUMPRODUCT((LDC!$A$2:$A$2001)*(LDC!$B$2:$B$2001&gt;=IF(ISERROR(MIN(1,BP39/BP13))=FALSE,MIN(1,BP39/BP13),2)))*Main!$B$10*MIN(BP39,BP13)</f>
        <v>0</v>
      </c>
      <c r="BQ93" s="10" t="e" cm="1">
        <f t="array" aca="1" ref="BQ93" ca="1">SUMPRODUCT((LDC!$A$2:$A$2001)*(LDC!$B$2:$B$2001)*(LDC!$B$2:$B$2001&gt;=IF(ISERROR(MIN(1,BQ39/BQ13))=FALSE,MIN(1,BQ39/BQ13),2)))*Main!$B$10*(IF(BQ13="",0,BQ13))-
SUMPRODUCT((LDC!$A$2:$A$2001)*(LDC!$B$2:$B$2001&gt;=IF(ISERROR(MIN(1,BQ39/BQ13))=FALSE,MIN(1,BQ39/BQ13),2)))*Main!$B$10*MIN(BQ39,BQ13)</f>
        <v>#DIV/0!</v>
      </c>
    </row>
    <row r="94" spans="2:69" x14ac:dyDescent="0.2">
      <c r="B94" s="89">
        <v>10</v>
      </c>
      <c r="C94" s="89"/>
      <c r="D94" s="89"/>
      <c r="E94" s="10" cm="1">
        <f t="array" aca="1" ref="E94" ca="1">SUMPRODUCT((LDC!$A$2:$A$2001)*(LDC!$B$2:$B$2001)*(LDC!$B$2:$B$2001&gt;=IF(ISERROR(MIN(1,E40/E14))=FALSE,MIN(1,E40/E14),2)))*Main!$B$9*(IF(E14="",0,E14))-
SUMPRODUCT((LDC!$A$2:$A$2001)*(LDC!$B$2:$B$2001&gt;=IF(ISERROR(MIN(1,E40/E14))=FALSE,MIN(1,E40/E14),2)))*Main!$B$9*MIN(E40,E14)</f>
        <v>0</v>
      </c>
      <c r="F94" s="10" cm="1">
        <f t="array" aca="1" ref="F94" ca="1">SUMPRODUCT((LDC!$A$2:$A$2001)*(LDC!$B$2:$B$2001)*(LDC!$B$2:$B$2001&gt;=IF(ISERROR(MIN(1,F40/F14))=FALSE,MIN(1,F40/F14),2)))*Main!$B$9*(IF(F14="",0,F14))-
SUMPRODUCT((LDC!$A$2:$A$2001)*(LDC!$B$2:$B$2001&gt;=IF(ISERROR(MIN(1,F40/F14))=FALSE,MIN(1,F40/F14),2)))*Main!$B$9*MIN(F40,F14)</f>
        <v>0</v>
      </c>
      <c r="G94" s="10" cm="1">
        <f t="array" aca="1" ref="G94" ca="1">SUMPRODUCT((LDC!$A$2:$A$2001)*(LDC!$B$2:$B$2001)*(LDC!$B$2:$B$2001&gt;=IF(ISERROR(MIN(1,G40/G14))=FALSE,MIN(1,G40/G14),2)))*Main!$B$9*(IF(G14="",0,G14))-
SUMPRODUCT((LDC!$A$2:$A$2001)*(LDC!$B$2:$B$2001&gt;=IF(ISERROR(MIN(1,G40/G14))=FALSE,MIN(1,G40/G14),2)))*Main!$B$9*MIN(G40,G14)</f>
        <v>0</v>
      </c>
      <c r="H94" s="10" cm="1">
        <f t="array" aca="1" ref="H94" ca="1">SUMPRODUCT((LDC!$A$2:$A$2001)*(LDC!$B$2:$B$2001)*(LDC!$B$2:$B$2001&gt;=IF(ISERROR(MIN(1,H40/H14))=FALSE,MIN(1,H40/H14),2)))*Main!$B$9*(IF(H14="",0,H14))-
SUMPRODUCT((LDC!$A$2:$A$2001)*(LDC!$B$2:$B$2001&gt;=IF(ISERROR(MIN(1,H40/H14))=FALSE,MIN(1,H40/H14),2)))*Main!$B$9*MIN(H40,H14)</f>
        <v>0</v>
      </c>
      <c r="I94" s="10" cm="1">
        <f t="array" aca="1" ref="I94" ca="1">SUMPRODUCT((LDC!$A$2:$A$2001)*(LDC!$B$2:$B$2001)*(LDC!$B$2:$B$2001&gt;=IF(ISERROR(MIN(1,I40/I14))=FALSE,MIN(1,I40/I14),2)))*Main!$B$9*(IF(I14="",0,I14))-
SUMPRODUCT((LDC!$A$2:$A$2001)*(LDC!$B$2:$B$2001&gt;=IF(ISERROR(MIN(1,I40/I14))=FALSE,MIN(1,I40/I14),2)))*Main!$B$9*MIN(I40,I14)</f>
        <v>0</v>
      </c>
      <c r="J94" s="10" cm="1">
        <f t="array" aca="1" ref="J94" ca="1">SUMPRODUCT((LDC!$A$2:$A$2001)*(LDC!$B$2:$B$2001)*(LDC!$B$2:$B$2001&gt;=IF(ISERROR(MIN(1,J40/J14))=FALSE,MIN(1,J40/J14),2)))*Main!$B$9*(IF(J14="",0,J14))-
SUMPRODUCT((LDC!$A$2:$A$2001)*(LDC!$B$2:$B$2001&gt;=IF(ISERROR(MIN(1,J40/J14))=FALSE,MIN(1,J40/J14),2)))*Main!$B$9*MIN(J40,J14)</f>
        <v>0</v>
      </c>
      <c r="K94" s="10" cm="1">
        <f t="array" aca="1" ref="K94" ca="1">SUMPRODUCT((LDC!$A$2:$A$2001)*(LDC!$B$2:$B$2001)*(LDC!$B$2:$B$2001&gt;=IF(ISERROR(MIN(1,K40/K14))=FALSE,MIN(1,K40/K14),2)))*Main!$B$9*(IF(K14="",0,K14))-
SUMPRODUCT((LDC!$A$2:$A$2001)*(LDC!$B$2:$B$2001&gt;=IF(ISERROR(MIN(1,K40/K14))=FALSE,MIN(1,K40/K14),2)))*Main!$B$9*MIN(K40,K14)</f>
        <v>0</v>
      </c>
      <c r="L94" s="10" cm="1">
        <f t="array" aca="1" ref="L94" ca="1">SUMPRODUCT((LDC!$A$2:$A$2001)*(LDC!$B$2:$B$2001)*(LDC!$B$2:$B$2001&gt;=IF(ISERROR(MIN(1,L40/L14))=FALSE,MIN(1,L40/L14),2)))*Main!$B$9*(IF(L14="",0,L14))-
SUMPRODUCT((LDC!$A$2:$A$2001)*(LDC!$B$2:$B$2001&gt;=IF(ISERROR(MIN(1,L40/L14))=FALSE,MIN(1,L40/L14),2)))*Main!$B$9*MIN(L40,L14)</f>
        <v>0</v>
      </c>
      <c r="M94" s="10" cm="1">
        <f t="array" aca="1" ref="M94" ca="1">SUMPRODUCT((LDC!$A$2:$A$2001)*(LDC!$B$2:$B$2001)*(LDC!$B$2:$B$2001&gt;=IF(ISERROR(MIN(1,M40/M14))=FALSE,MIN(1,M40/M14),2)))*Main!$B$9*(IF(M14="",0,M14))-
SUMPRODUCT((LDC!$A$2:$A$2001)*(LDC!$B$2:$B$2001&gt;=IF(ISERROR(MIN(1,M40/M14))=FALSE,MIN(1,M40/M14),2)))*Main!$B$9*MIN(M40,M14)</f>
        <v>0</v>
      </c>
      <c r="N94" s="10" cm="1">
        <f t="array" aca="1" ref="N94" ca="1">SUMPRODUCT((LDC!$A$2:$A$2001)*(LDC!$B$2:$B$2001)*(LDC!$B$2:$B$2001&gt;=IF(ISERROR(MIN(1,N40/N14))=FALSE,MIN(1,N40/N14),2)))*Main!$B$9*(IF(N14="",0,N14))-
SUMPRODUCT((LDC!$A$2:$A$2001)*(LDC!$B$2:$B$2001&gt;=IF(ISERROR(MIN(1,N40/N14))=FALSE,MIN(1,N40/N14),2)))*Main!$B$9*MIN(N40,N14)</f>
        <v>0</v>
      </c>
      <c r="O94" s="10" cm="1">
        <f t="array" aca="1" ref="O94" ca="1">SUMPRODUCT((LDC!$A$2:$A$2001)*(LDC!$B$2:$B$2001)*(LDC!$B$2:$B$2001&gt;=IF(ISERROR(MIN(1,O40/O14))=FALSE,MIN(1,O40/O14),2)))*Main!$B$9*(IF(O14="",0,O14))-
SUMPRODUCT((LDC!$A$2:$A$2001)*(LDC!$B$2:$B$2001&gt;=IF(ISERROR(MIN(1,O40/O14))=FALSE,MIN(1,O40/O14),2)))*Main!$B$9*MIN(O40,O14)</f>
        <v>0</v>
      </c>
      <c r="P94" s="10" cm="1">
        <f t="array" aca="1" ref="P94" ca="1">SUMPRODUCT((LDC!$A$2:$A$2001)*(LDC!$B$2:$B$2001)*(LDC!$B$2:$B$2001&gt;=IF(ISERROR(MIN(1,P40/P14))=FALSE,MIN(1,P40/P14),2)))*Main!$B$9*(IF(P14="",0,P14))-
SUMPRODUCT((LDC!$A$2:$A$2001)*(LDC!$B$2:$B$2001&gt;=IF(ISERROR(MIN(1,P40/P14))=FALSE,MIN(1,P40/P14),2)))*Main!$B$9*MIN(P40,P14)</f>
        <v>0</v>
      </c>
      <c r="Q94" s="10" cm="1">
        <f t="array" aca="1" ref="Q94" ca="1">SUMPRODUCT((LDC!$A$2:$A$2001)*(LDC!$B$2:$B$2001)*(LDC!$B$2:$B$2001&gt;=IF(ISERROR(MIN(1,Q40/Q14))=FALSE,MIN(1,Q40/Q14),2)))*Main!$B$9*(IF(Q14="",0,Q14))-
SUMPRODUCT((LDC!$A$2:$A$2001)*(LDC!$B$2:$B$2001&gt;=IF(ISERROR(MIN(1,Q40/Q14))=FALSE,MIN(1,Q40/Q14),2)))*Main!$B$9*MIN(Q40,Q14)</f>
        <v>0</v>
      </c>
      <c r="R94" s="10" cm="1">
        <f t="array" aca="1" ref="R94" ca="1">SUMPRODUCT((LDC!$A$2:$A$2001)*(LDC!$B$2:$B$2001)*(LDC!$B$2:$B$2001&gt;=IF(ISERROR(MIN(1,R40/R14))=FALSE,MIN(1,R40/R14),2)))*Main!$B$9*(IF(R14="",0,R14))-
SUMPRODUCT((LDC!$A$2:$A$2001)*(LDC!$B$2:$B$2001&gt;=IF(ISERROR(MIN(1,R40/R14))=FALSE,MIN(1,R40/R14),2)))*Main!$B$9*MIN(R40,R14)</f>
        <v>0</v>
      </c>
      <c r="S94" s="10" cm="1">
        <f t="array" aca="1" ref="S94" ca="1">SUMPRODUCT((LDC!$A$2:$A$2001)*(LDC!$B$2:$B$2001)*(LDC!$B$2:$B$2001&gt;=IF(ISERROR(MIN(1,S40/S14))=FALSE,MIN(1,S40/S14),2)))*Main!$B$9*(IF(S14="",0,S14))-
SUMPRODUCT((LDC!$A$2:$A$2001)*(LDC!$B$2:$B$2001&gt;=IF(ISERROR(MIN(1,S40/S14))=FALSE,MIN(1,S40/S14),2)))*Main!$B$9*MIN(S40,S14)</f>
        <v>0</v>
      </c>
      <c r="T94" s="10" cm="1">
        <f t="array" aca="1" ref="T94" ca="1">SUMPRODUCT((LDC!$A$2:$A$2001)*(LDC!$B$2:$B$2001)*(LDC!$B$2:$B$2001&gt;=IF(ISERROR(MIN(1,T40/T14))=FALSE,MIN(1,T40/T14),2)))*Main!$B$9*(IF(T14="",0,T14))-
SUMPRODUCT((LDC!$A$2:$A$2001)*(LDC!$B$2:$B$2001&gt;=IF(ISERROR(MIN(1,T40/T14))=FALSE,MIN(1,T40/T14),2)))*Main!$B$9*MIN(T40,T14)</f>
        <v>0</v>
      </c>
      <c r="U94" s="10" cm="1">
        <f t="array" aca="1" ref="U94" ca="1">SUMPRODUCT((LDC!$A$2:$A$2001)*(LDC!$B$2:$B$2001)*(LDC!$B$2:$B$2001&gt;=IF(ISERROR(MIN(1,U40/U14))=FALSE,MIN(1,U40/U14),2)))*Main!$B$9*(IF(U14="",0,U14))-
SUMPRODUCT((LDC!$A$2:$A$2001)*(LDC!$B$2:$B$2001&gt;=IF(ISERROR(MIN(1,U40/U14))=FALSE,MIN(1,U40/U14),2)))*Main!$B$9*MIN(U40,U14)</f>
        <v>0</v>
      </c>
      <c r="V94" s="10" cm="1">
        <f t="array" aca="1" ref="V94" ca="1">SUMPRODUCT((LDC!$A$2:$A$2001)*(LDC!$B$2:$B$2001)*(LDC!$B$2:$B$2001&gt;=IF(ISERROR(MIN(1,V40/V14))=FALSE,MIN(1,V40/V14),2)))*Main!$B$9*(IF(V14="",0,V14))-
SUMPRODUCT((LDC!$A$2:$A$2001)*(LDC!$B$2:$B$2001&gt;=IF(ISERROR(MIN(1,V40/V14))=FALSE,MIN(1,V40/V14),2)))*Main!$B$9*MIN(V40,V14)</f>
        <v>0</v>
      </c>
      <c r="W94" s="10" cm="1">
        <f t="array" aca="1" ref="W94" ca="1">SUMPRODUCT((LDC!$A$2:$A$2001)*(LDC!$B$2:$B$2001)*(LDC!$B$2:$B$2001&gt;=IF(ISERROR(MIN(1,W40/W14))=FALSE,MIN(1,W40/W14),2)))*Main!$B$9*(IF(W14="",0,W14))-
SUMPRODUCT((LDC!$A$2:$A$2001)*(LDC!$B$2:$B$2001&gt;=IF(ISERROR(MIN(1,W40/W14))=FALSE,MIN(1,W40/W14),2)))*Main!$B$9*MIN(W40,W14)</f>
        <v>0</v>
      </c>
      <c r="X94" s="10" cm="1">
        <f t="array" aca="1" ref="X94" ca="1">SUMPRODUCT((LDC!$A$2:$A$2001)*(LDC!$B$2:$B$2001)*(LDC!$B$2:$B$2001&gt;=IF(ISERROR(MIN(1,X40/X14))=FALSE,MIN(1,X40/X14),2)))*Main!$B$9*(IF(X14="",0,X14))-
SUMPRODUCT((LDC!$A$2:$A$2001)*(LDC!$B$2:$B$2001&gt;=IF(ISERROR(MIN(1,X40/X14))=FALSE,MIN(1,X40/X14),2)))*Main!$B$9*MIN(X40,X14)</f>
        <v>0</v>
      </c>
      <c r="Y94" s="10" cm="1">
        <f t="array" aca="1" ref="Y94" ca="1">SUMPRODUCT((LDC!$A$2:$A$2001)*(LDC!$B$2:$B$2001)*(LDC!$B$2:$B$2001&gt;=IF(ISERROR(MIN(1,Y40/Y14))=FALSE,MIN(1,Y40/Y14),2)))*Main!$B$9*(IF(Y14="",0,Y14))-
SUMPRODUCT((LDC!$A$2:$A$2001)*(LDC!$B$2:$B$2001&gt;=IF(ISERROR(MIN(1,Y40/Y14))=FALSE,MIN(1,Y40/Y14),2)))*Main!$B$9*MIN(Y40,Y14)</f>
        <v>0</v>
      </c>
      <c r="Z94" s="10" cm="1">
        <f t="array" aca="1" ref="Z94" ca="1">SUMPRODUCT((LDC!$A$2:$A$2001)*(LDC!$B$2:$B$2001)*(LDC!$B$2:$B$2001&gt;=IF(ISERROR(MIN(1,Z40/Z14))=FALSE,MIN(1,Z40/Z14),2)))*Main!$B$9*(IF(Z14="",0,Z14))-
SUMPRODUCT((LDC!$A$2:$A$2001)*(LDC!$B$2:$B$2001&gt;=IF(ISERROR(MIN(1,Z40/Z14))=FALSE,MIN(1,Z40/Z14),2)))*Main!$B$9*MIN(Z40,Z14)</f>
        <v>0</v>
      </c>
      <c r="AA94" s="10" cm="1">
        <f t="array" aca="1" ref="AA94" ca="1">SUMPRODUCT((LDC!$A$2:$A$2001)*(LDC!$B$2:$B$2001)*(LDC!$B$2:$B$2001&gt;=IF(ISERROR(MIN(1,AA40/AA14))=FALSE,MIN(1,AA40/AA14),2)))*Main!$B$9*(IF(AA14="",0,AA14))-
SUMPRODUCT((LDC!$A$2:$A$2001)*(LDC!$B$2:$B$2001&gt;=IF(ISERROR(MIN(1,AA40/AA14))=FALSE,MIN(1,AA40/AA14),2)))*Main!$B$9*MIN(AA40,AA14)</f>
        <v>0</v>
      </c>
      <c r="AB94" s="10" cm="1">
        <f t="array" aca="1" ref="AB94" ca="1">SUMPRODUCT((LDC!$A$2:$A$2001)*(LDC!$B$2:$B$2001)*(LDC!$B$2:$B$2001&gt;=IF(ISERROR(MIN(1,AB40/AB14))=FALSE,MIN(1,AB40/AB14),2)))*Main!$B$9*(IF(AB14="",0,AB14))-
SUMPRODUCT((LDC!$A$2:$A$2001)*(LDC!$B$2:$B$2001&gt;=IF(ISERROR(MIN(1,AB40/AB14))=FALSE,MIN(1,AB40/AB14),2)))*Main!$B$9*MIN(AB40,AB14)</f>
        <v>0</v>
      </c>
      <c r="AC94" s="10" cm="1">
        <f t="array" aca="1" ref="AC94" ca="1">SUMPRODUCT((LDC!$A$2:$A$2001)*(LDC!$B$2:$B$2001)*(LDC!$B$2:$B$2001&gt;=IF(ISERROR(MIN(1,AC40/AC14))=FALSE,MIN(1,AC40/AC14),2)))*Main!$B$9*(IF(AC14="",0,AC14))-
SUMPRODUCT((LDC!$A$2:$A$2001)*(LDC!$B$2:$B$2001&gt;=IF(ISERROR(MIN(1,AC40/AC14))=FALSE,MIN(1,AC40/AC14),2)))*Main!$B$9*MIN(AC40,AC14)</f>
        <v>0</v>
      </c>
      <c r="AD94" s="10" cm="1">
        <f t="array" aca="1" ref="AD94" ca="1">SUMPRODUCT((LDC!$A$2:$A$2001)*(LDC!$B$2:$B$2001)*(LDC!$B$2:$B$2001&gt;=IF(ISERROR(MIN(1,AD40/AD14))=FALSE,MIN(1,AD40/AD14),2)))*Main!$B$9*(IF(AD14="",0,AD14))-
SUMPRODUCT((LDC!$A$2:$A$2001)*(LDC!$B$2:$B$2001&gt;=IF(ISERROR(MIN(1,AD40/AD14))=FALSE,MIN(1,AD40/AD14),2)))*Main!$B$9*MIN(AD40,AD14)</f>
        <v>0</v>
      </c>
      <c r="AE94" s="10" cm="1">
        <f t="array" aca="1" ref="AE94" ca="1">SUMPRODUCT((LDC!$A$2:$A$2001)*(LDC!$B$2:$B$2001)*(LDC!$B$2:$B$2001&gt;=IF(ISERROR(MIN(1,AE40/AE14))=FALSE,MIN(1,AE40/AE14),2)))*Main!$B$9*(IF(AE14="",0,AE14))-
SUMPRODUCT((LDC!$A$2:$A$2001)*(LDC!$B$2:$B$2001&gt;=IF(ISERROR(MIN(1,AE40/AE14))=FALSE,MIN(1,AE40/AE14),2)))*Main!$B$9*MIN(AE40,AE14)</f>
        <v>0</v>
      </c>
      <c r="AF94" s="10" cm="1">
        <f t="array" aca="1" ref="AF94" ca="1">SUMPRODUCT((LDC!$A$2:$A$2001)*(LDC!$B$2:$B$2001)*(LDC!$B$2:$B$2001&gt;=IF(ISERROR(MIN(1,AF40/AF14))=FALSE,MIN(1,AF40/AF14),2)))*Main!$B$9*(IF(AF14="",0,AF14))-
SUMPRODUCT((LDC!$A$2:$A$2001)*(LDC!$B$2:$B$2001&gt;=IF(ISERROR(MIN(1,AF40/AF14))=FALSE,MIN(1,AF40/AF14),2)))*Main!$B$9*MIN(AF40,AF14)</f>
        <v>0</v>
      </c>
      <c r="AG94" s="10" cm="1">
        <f t="array" aca="1" ref="AG94" ca="1">SUMPRODUCT((LDC!$A$2:$A$2001)*(LDC!$B$2:$B$2001)*(LDC!$B$2:$B$2001&gt;=IF(ISERROR(MIN(1,AG40/AG14))=FALSE,MIN(1,AG40/AG14),2)))*Main!$B$9*(IF(AG14="",0,AG14))-
SUMPRODUCT((LDC!$A$2:$A$2001)*(LDC!$B$2:$B$2001&gt;=IF(ISERROR(MIN(1,AG40/AG14))=FALSE,MIN(1,AG40/AG14),2)))*Main!$B$9*MIN(AG40,AG14)</f>
        <v>0</v>
      </c>
      <c r="AH94" s="10" cm="1">
        <f t="array" aca="1" ref="AH94" ca="1">SUMPRODUCT((LDC!$A$2:$A$2001)*(LDC!$B$2:$B$2001)*(LDC!$B$2:$B$2001&gt;=IF(ISERROR(MIN(1,AH40/AH14))=FALSE,MIN(1,AH40/AH14),2)))*Main!$B$9*(IF(AH14="",0,AH14))-
SUMPRODUCT((LDC!$A$2:$A$2001)*(LDC!$B$2:$B$2001&gt;=IF(ISERROR(MIN(1,AH40/AH14))=FALSE,MIN(1,AH40/AH14),2)))*Main!$B$9*MIN(AH40,AH14)</f>
        <v>0</v>
      </c>
      <c r="AI94" s="10" cm="1">
        <f t="array" aca="1" ref="AI94" ca="1">SUMPRODUCT((LDC!$A$2:$A$2001)*(LDC!$B$2:$B$2001)*(LDC!$B$2:$B$2001&gt;=IF(ISERROR(MIN(1,AI40/AI14))=FALSE,MIN(1,AI40/AI14),2)))*Main!$B$9*(IF(AI14="",0,AI14))-
SUMPRODUCT((LDC!$A$2:$A$2001)*(LDC!$B$2:$B$2001&gt;=IF(ISERROR(MIN(1,AI40/AI14))=FALSE,MIN(1,AI40/AI14),2)))*Main!$B$9*MIN(AI40,AI14)</f>
        <v>0</v>
      </c>
      <c r="AJ94" s="10" t="e" cm="1">
        <f t="array" aca="1" ref="AJ94" ca="1">SUMPRODUCT((LDC!$A$2:$A$2001)*(LDC!$B$2:$B$2001)*(LDC!$B$2:$B$2001&gt;=IF(ISERROR(MIN(1,AJ40/AJ14))=FALSE,MIN(1,AJ40/AJ14),2)))*Main!$B$9*(IF(AJ14="",0,AJ14))-
SUMPRODUCT((LDC!$A$2:$A$2001)*(LDC!$B$2:$B$2001&gt;=IF(ISERROR(MIN(1,AJ40/AJ14))=FALSE,MIN(1,AJ40/AJ14),2)))*Main!$B$9*MIN(AJ40,AJ14)</f>
        <v>#DIV/0!</v>
      </c>
      <c r="AL94" s="10" cm="1">
        <f t="array" aca="1" ref="AL94" ca="1">SUMPRODUCT((LDC!$A$2:$A$2001)*(LDC!$B$2:$B$2001)*(LDC!$B$2:$B$2001&gt;=IF(ISERROR(MIN(1,AL40/AL14))=FALSE,MIN(1,AL40/AL14),2)))*Main!$B$10*(IF(AL14="",0,AL14))-
SUMPRODUCT((LDC!$A$2:$A$2001)*(LDC!$B$2:$B$2001&gt;=IF(ISERROR(MIN(1,AL40/AL14))=FALSE,MIN(1,AL40/AL14),2)))*Main!$B$10*MIN(AL40,AL14)</f>
        <v>0</v>
      </c>
      <c r="AM94" s="10" cm="1">
        <f t="array" aca="1" ref="AM94" ca="1">SUMPRODUCT((LDC!$A$2:$A$2001)*(LDC!$B$2:$B$2001)*(LDC!$B$2:$B$2001&gt;=IF(ISERROR(MIN(1,AM40/AM14))=FALSE,MIN(1,AM40/AM14),2)))*Main!$B$10*(IF(AM14="",0,AM14))-
SUMPRODUCT((LDC!$A$2:$A$2001)*(LDC!$B$2:$B$2001&gt;=IF(ISERROR(MIN(1,AM40/AM14))=FALSE,MIN(1,AM40/AM14),2)))*Main!$B$10*MIN(AM40,AM14)</f>
        <v>0</v>
      </c>
      <c r="AN94" s="10" cm="1">
        <f t="array" aca="1" ref="AN94" ca="1">SUMPRODUCT((LDC!$A$2:$A$2001)*(LDC!$B$2:$B$2001)*(LDC!$B$2:$B$2001&gt;=IF(ISERROR(MIN(1,AN40/AN14))=FALSE,MIN(1,AN40/AN14),2)))*Main!$B$10*(IF(AN14="",0,AN14))-
SUMPRODUCT((LDC!$A$2:$A$2001)*(LDC!$B$2:$B$2001&gt;=IF(ISERROR(MIN(1,AN40/AN14))=FALSE,MIN(1,AN40/AN14),2)))*Main!$B$10*MIN(AN40,AN14)</f>
        <v>0</v>
      </c>
      <c r="AO94" s="10" cm="1">
        <f t="array" aca="1" ref="AO94" ca="1">SUMPRODUCT((LDC!$A$2:$A$2001)*(LDC!$B$2:$B$2001)*(LDC!$B$2:$B$2001&gt;=IF(ISERROR(MIN(1,AO40/AO14))=FALSE,MIN(1,AO40/AO14),2)))*Main!$B$10*(IF(AO14="",0,AO14))-
SUMPRODUCT((LDC!$A$2:$A$2001)*(LDC!$B$2:$B$2001&gt;=IF(ISERROR(MIN(1,AO40/AO14))=FALSE,MIN(1,AO40/AO14),2)))*Main!$B$10*MIN(AO40,AO14)</f>
        <v>0</v>
      </c>
      <c r="AP94" s="10" cm="1">
        <f t="array" aca="1" ref="AP94" ca="1">SUMPRODUCT((LDC!$A$2:$A$2001)*(LDC!$B$2:$B$2001)*(LDC!$B$2:$B$2001&gt;=IF(ISERROR(MIN(1,AP40/AP14))=FALSE,MIN(1,AP40/AP14),2)))*Main!$B$10*(IF(AP14="",0,AP14))-
SUMPRODUCT((LDC!$A$2:$A$2001)*(LDC!$B$2:$B$2001&gt;=IF(ISERROR(MIN(1,AP40/AP14))=FALSE,MIN(1,AP40/AP14),2)))*Main!$B$10*MIN(AP40,AP14)</f>
        <v>0</v>
      </c>
      <c r="AQ94" s="10" cm="1">
        <f t="array" aca="1" ref="AQ94" ca="1">SUMPRODUCT((LDC!$A$2:$A$2001)*(LDC!$B$2:$B$2001)*(LDC!$B$2:$B$2001&gt;=IF(ISERROR(MIN(1,AQ40/AQ14))=FALSE,MIN(1,AQ40/AQ14),2)))*Main!$B$10*(IF(AQ14="",0,AQ14))-
SUMPRODUCT((LDC!$A$2:$A$2001)*(LDC!$B$2:$B$2001&gt;=IF(ISERROR(MIN(1,AQ40/AQ14))=FALSE,MIN(1,AQ40/AQ14),2)))*Main!$B$10*MIN(AQ40,AQ14)</f>
        <v>0</v>
      </c>
      <c r="AR94" s="10" cm="1">
        <f t="array" aca="1" ref="AR94" ca="1">SUMPRODUCT((LDC!$A$2:$A$2001)*(LDC!$B$2:$B$2001)*(LDC!$B$2:$B$2001&gt;=IF(ISERROR(MIN(1,AR40/AR14))=FALSE,MIN(1,AR40/AR14),2)))*Main!$B$10*(IF(AR14="",0,AR14))-
SUMPRODUCT((LDC!$A$2:$A$2001)*(LDC!$B$2:$B$2001&gt;=IF(ISERROR(MIN(1,AR40/AR14))=FALSE,MIN(1,AR40/AR14),2)))*Main!$B$10*MIN(AR40,AR14)</f>
        <v>0</v>
      </c>
      <c r="AS94" s="10" cm="1">
        <f t="array" aca="1" ref="AS94" ca="1">SUMPRODUCT((LDC!$A$2:$A$2001)*(LDC!$B$2:$B$2001)*(LDC!$B$2:$B$2001&gt;=IF(ISERROR(MIN(1,AS40/AS14))=FALSE,MIN(1,AS40/AS14),2)))*Main!$B$10*(IF(AS14="",0,AS14))-
SUMPRODUCT((LDC!$A$2:$A$2001)*(LDC!$B$2:$B$2001&gt;=IF(ISERROR(MIN(1,AS40/AS14))=FALSE,MIN(1,AS40/AS14),2)))*Main!$B$10*MIN(AS40,AS14)</f>
        <v>0</v>
      </c>
      <c r="AT94" s="10" cm="1">
        <f t="array" aca="1" ref="AT94" ca="1">SUMPRODUCT((LDC!$A$2:$A$2001)*(LDC!$B$2:$B$2001)*(LDC!$B$2:$B$2001&gt;=IF(ISERROR(MIN(1,AT40/AT14))=FALSE,MIN(1,AT40/AT14),2)))*Main!$B$10*(IF(AT14="",0,AT14))-
SUMPRODUCT((LDC!$A$2:$A$2001)*(LDC!$B$2:$B$2001&gt;=IF(ISERROR(MIN(1,AT40/AT14))=FALSE,MIN(1,AT40/AT14),2)))*Main!$B$10*MIN(AT40,AT14)</f>
        <v>0</v>
      </c>
      <c r="AU94" s="10" cm="1">
        <f t="array" aca="1" ref="AU94" ca="1">SUMPRODUCT((LDC!$A$2:$A$2001)*(LDC!$B$2:$B$2001)*(LDC!$B$2:$B$2001&gt;=IF(ISERROR(MIN(1,AU40/AU14))=FALSE,MIN(1,AU40/AU14),2)))*Main!$B$10*(IF(AU14="",0,AU14))-
SUMPRODUCT((LDC!$A$2:$A$2001)*(LDC!$B$2:$B$2001&gt;=IF(ISERROR(MIN(1,AU40/AU14))=FALSE,MIN(1,AU40/AU14),2)))*Main!$B$10*MIN(AU40,AU14)</f>
        <v>0</v>
      </c>
      <c r="AV94" s="10" cm="1">
        <f t="array" aca="1" ref="AV94" ca="1">SUMPRODUCT((LDC!$A$2:$A$2001)*(LDC!$B$2:$B$2001)*(LDC!$B$2:$B$2001&gt;=IF(ISERROR(MIN(1,AV40/AV14))=FALSE,MIN(1,AV40/AV14),2)))*Main!$B$10*(IF(AV14="",0,AV14))-
SUMPRODUCT((LDC!$A$2:$A$2001)*(LDC!$B$2:$B$2001&gt;=IF(ISERROR(MIN(1,AV40/AV14))=FALSE,MIN(1,AV40/AV14),2)))*Main!$B$10*MIN(AV40,AV14)</f>
        <v>0</v>
      </c>
      <c r="AW94" s="10" cm="1">
        <f t="array" aca="1" ref="AW94" ca="1">SUMPRODUCT((LDC!$A$2:$A$2001)*(LDC!$B$2:$B$2001)*(LDC!$B$2:$B$2001&gt;=IF(ISERROR(MIN(1,AW40/AW14))=FALSE,MIN(1,AW40/AW14),2)))*Main!$B$10*(IF(AW14="",0,AW14))-
SUMPRODUCT((LDC!$A$2:$A$2001)*(LDC!$B$2:$B$2001&gt;=IF(ISERROR(MIN(1,AW40/AW14))=FALSE,MIN(1,AW40/AW14),2)))*Main!$B$10*MIN(AW40,AW14)</f>
        <v>0</v>
      </c>
      <c r="AX94" s="10" cm="1">
        <f t="array" aca="1" ref="AX94" ca="1">SUMPRODUCT((LDC!$A$2:$A$2001)*(LDC!$B$2:$B$2001)*(LDC!$B$2:$B$2001&gt;=IF(ISERROR(MIN(1,AX40/AX14))=FALSE,MIN(1,AX40/AX14),2)))*Main!$B$10*(IF(AX14="",0,AX14))-
SUMPRODUCT((LDC!$A$2:$A$2001)*(LDC!$B$2:$B$2001&gt;=IF(ISERROR(MIN(1,AX40/AX14))=FALSE,MIN(1,AX40/AX14),2)))*Main!$B$10*MIN(AX40,AX14)</f>
        <v>0</v>
      </c>
      <c r="AY94" s="10" cm="1">
        <f t="array" aca="1" ref="AY94" ca="1">SUMPRODUCT((LDC!$A$2:$A$2001)*(LDC!$B$2:$B$2001)*(LDC!$B$2:$B$2001&gt;=IF(ISERROR(MIN(1,AY40/AY14))=FALSE,MIN(1,AY40/AY14),2)))*Main!$B$10*(IF(AY14="",0,AY14))-
SUMPRODUCT((LDC!$A$2:$A$2001)*(LDC!$B$2:$B$2001&gt;=IF(ISERROR(MIN(1,AY40/AY14))=FALSE,MIN(1,AY40/AY14),2)))*Main!$B$10*MIN(AY40,AY14)</f>
        <v>0</v>
      </c>
      <c r="AZ94" s="10" cm="1">
        <f t="array" aca="1" ref="AZ94" ca="1">SUMPRODUCT((LDC!$A$2:$A$2001)*(LDC!$B$2:$B$2001)*(LDC!$B$2:$B$2001&gt;=IF(ISERROR(MIN(1,AZ40/AZ14))=FALSE,MIN(1,AZ40/AZ14),2)))*Main!$B$10*(IF(AZ14="",0,AZ14))-
SUMPRODUCT((LDC!$A$2:$A$2001)*(LDC!$B$2:$B$2001&gt;=IF(ISERROR(MIN(1,AZ40/AZ14))=FALSE,MIN(1,AZ40/AZ14),2)))*Main!$B$10*MIN(AZ40,AZ14)</f>
        <v>0</v>
      </c>
      <c r="BA94" s="10" cm="1">
        <f t="array" aca="1" ref="BA94" ca="1">SUMPRODUCT((LDC!$A$2:$A$2001)*(LDC!$B$2:$B$2001)*(LDC!$B$2:$B$2001&gt;=IF(ISERROR(MIN(1,BA40/BA14))=FALSE,MIN(1,BA40/BA14),2)))*Main!$B$10*(IF(BA14="",0,BA14))-
SUMPRODUCT((LDC!$A$2:$A$2001)*(LDC!$B$2:$B$2001&gt;=IF(ISERROR(MIN(1,BA40/BA14))=FALSE,MIN(1,BA40/BA14),2)))*Main!$B$10*MIN(BA40,BA14)</f>
        <v>0</v>
      </c>
      <c r="BB94" s="10" cm="1">
        <f t="array" aca="1" ref="BB94" ca="1">SUMPRODUCT((LDC!$A$2:$A$2001)*(LDC!$B$2:$B$2001)*(LDC!$B$2:$B$2001&gt;=IF(ISERROR(MIN(1,BB40/BB14))=FALSE,MIN(1,BB40/BB14),2)))*Main!$B$10*(IF(BB14="",0,BB14))-
SUMPRODUCT((LDC!$A$2:$A$2001)*(LDC!$B$2:$B$2001&gt;=IF(ISERROR(MIN(1,BB40/BB14))=FALSE,MIN(1,BB40/BB14),2)))*Main!$B$10*MIN(BB40,BB14)</f>
        <v>0</v>
      </c>
      <c r="BC94" s="10" cm="1">
        <f t="array" aca="1" ref="BC94" ca="1">SUMPRODUCT((LDC!$A$2:$A$2001)*(LDC!$B$2:$B$2001)*(LDC!$B$2:$B$2001&gt;=IF(ISERROR(MIN(1,BC40/BC14))=FALSE,MIN(1,BC40/BC14),2)))*Main!$B$10*(IF(BC14="",0,BC14))-
SUMPRODUCT((LDC!$A$2:$A$2001)*(LDC!$B$2:$B$2001&gt;=IF(ISERROR(MIN(1,BC40/BC14))=FALSE,MIN(1,BC40/BC14),2)))*Main!$B$10*MIN(BC40,BC14)</f>
        <v>0</v>
      </c>
      <c r="BD94" s="10" cm="1">
        <f t="array" aca="1" ref="BD94" ca="1">SUMPRODUCT((LDC!$A$2:$A$2001)*(LDC!$B$2:$B$2001)*(LDC!$B$2:$B$2001&gt;=IF(ISERROR(MIN(1,BD40/BD14))=FALSE,MIN(1,BD40/BD14),2)))*Main!$B$10*(IF(BD14="",0,BD14))-
SUMPRODUCT((LDC!$A$2:$A$2001)*(LDC!$B$2:$B$2001&gt;=IF(ISERROR(MIN(1,BD40/BD14))=FALSE,MIN(1,BD40/BD14),2)))*Main!$B$10*MIN(BD40,BD14)</f>
        <v>0</v>
      </c>
      <c r="BE94" s="10" cm="1">
        <f t="array" aca="1" ref="BE94" ca="1">SUMPRODUCT((LDC!$A$2:$A$2001)*(LDC!$B$2:$B$2001)*(LDC!$B$2:$B$2001&gt;=IF(ISERROR(MIN(1,BE40/BE14))=FALSE,MIN(1,BE40/BE14),2)))*Main!$B$10*(IF(BE14="",0,BE14))-
SUMPRODUCT((LDC!$A$2:$A$2001)*(LDC!$B$2:$B$2001&gt;=IF(ISERROR(MIN(1,BE40/BE14))=FALSE,MIN(1,BE40/BE14),2)))*Main!$B$10*MIN(BE40,BE14)</f>
        <v>0</v>
      </c>
      <c r="BF94" s="10" cm="1">
        <f t="array" aca="1" ref="BF94" ca="1">SUMPRODUCT((LDC!$A$2:$A$2001)*(LDC!$B$2:$B$2001)*(LDC!$B$2:$B$2001&gt;=IF(ISERROR(MIN(1,BF40/BF14))=FALSE,MIN(1,BF40/BF14),2)))*Main!$B$10*(IF(BF14="",0,BF14))-
SUMPRODUCT((LDC!$A$2:$A$2001)*(LDC!$B$2:$B$2001&gt;=IF(ISERROR(MIN(1,BF40/BF14))=FALSE,MIN(1,BF40/BF14),2)))*Main!$B$10*MIN(BF40,BF14)</f>
        <v>0</v>
      </c>
      <c r="BG94" s="10" cm="1">
        <f t="array" aca="1" ref="BG94" ca="1">SUMPRODUCT((LDC!$A$2:$A$2001)*(LDC!$B$2:$B$2001)*(LDC!$B$2:$B$2001&gt;=IF(ISERROR(MIN(1,BG40/BG14))=FALSE,MIN(1,BG40/BG14),2)))*Main!$B$10*(IF(BG14="",0,BG14))-
SUMPRODUCT((LDC!$A$2:$A$2001)*(LDC!$B$2:$B$2001&gt;=IF(ISERROR(MIN(1,BG40/BG14))=FALSE,MIN(1,BG40/BG14),2)))*Main!$B$10*MIN(BG40,BG14)</f>
        <v>0</v>
      </c>
      <c r="BH94" s="10" cm="1">
        <f t="array" aca="1" ref="BH94" ca="1">SUMPRODUCT((LDC!$A$2:$A$2001)*(LDC!$B$2:$B$2001)*(LDC!$B$2:$B$2001&gt;=IF(ISERROR(MIN(1,BH40/BH14))=FALSE,MIN(1,BH40/BH14),2)))*Main!$B$10*(IF(BH14="",0,BH14))-
SUMPRODUCT((LDC!$A$2:$A$2001)*(LDC!$B$2:$B$2001&gt;=IF(ISERROR(MIN(1,BH40/BH14))=FALSE,MIN(1,BH40/BH14),2)))*Main!$B$10*MIN(BH40,BH14)</f>
        <v>0</v>
      </c>
      <c r="BI94" s="10" cm="1">
        <f t="array" aca="1" ref="BI94" ca="1">SUMPRODUCT((LDC!$A$2:$A$2001)*(LDC!$B$2:$B$2001)*(LDC!$B$2:$B$2001&gt;=IF(ISERROR(MIN(1,BI40/BI14))=FALSE,MIN(1,BI40/BI14),2)))*Main!$B$10*(IF(BI14="",0,BI14))-
SUMPRODUCT((LDC!$A$2:$A$2001)*(LDC!$B$2:$B$2001&gt;=IF(ISERROR(MIN(1,BI40/BI14))=FALSE,MIN(1,BI40/BI14),2)))*Main!$B$10*MIN(BI40,BI14)</f>
        <v>0</v>
      </c>
      <c r="BJ94" s="10" cm="1">
        <f t="array" aca="1" ref="BJ94" ca="1">SUMPRODUCT((LDC!$A$2:$A$2001)*(LDC!$B$2:$B$2001)*(LDC!$B$2:$B$2001&gt;=IF(ISERROR(MIN(1,BJ40/BJ14))=FALSE,MIN(1,BJ40/BJ14),2)))*Main!$B$10*(IF(BJ14="",0,BJ14))-
SUMPRODUCT((LDC!$A$2:$A$2001)*(LDC!$B$2:$B$2001&gt;=IF(ISERROR(MIN(1,BJ40/BJ14))=FALSE,MIN(1,BJ40/BJ14),2)))*Main!$B$10*MIN(BJ40,BJ14)</f>
        <v>0</v>
      </c>
      <c r="BK94" s="10" cm="1">
        <f t="array" aca="1" ref="BK94" ca="1">SUMPRODUCT((LDC!$A$2:$A$2001)*(LDC!$B$2:$B$2001)*(LDC!$B$2:$B$2001&gt;=IF(ISERROR(MIN(1,BK40/BK14))=FALSE,MIN(1,BK40/BK14),2)))*Main!$B$10*(IF(BK14="",0,BK14))-
SUMPRODUCT((LDC!$A$2:$A$2001)*(LDC!$B$2:$B$2001&gt;=IF(ISERROR(MIN(1,BK40/BK14))=FALSE,MIN(1,BK40/BK14),2)))*Main!$B$10*MIN(BK40,BK14)</f>
        <v>0</v>
      </c>
      <c r="BL94" s="10" cm="1">
        <f t="array" aca="1" ref="BL94" ca="1">SUMPRODUCT((LDC!$A$2:$A$2001)*(LDC!$B$2:$B$2001)*(LDC!$B$2:$B$2001&gt;=IF(ISERROR(MIN(1,BL40/BL14))=FALSE,MIN(1,BL40/BL14),2)))*Main!$B$10*(IF(BL14="",0,BL14))-
SUMPRODUCT((LDC!$A$2:$A$2001)*(LDC!$B$2:$B$2001&gt;=IF(ISERROR(MIN(1,BL40/BL14))=FALSE,MIN(1,BL40/BL14),2)))*Main!$B$10*MIN(BL40,BL14)</f>
        <v>0</v>
      </c>
      <c r="BM94" s="10" cm="1">
        <f t="array" aca="1" ref="BM94" ca="1">SUMPRODUCT((LDC!$A$2:$A$2001)*(LDC!$B$2:$B$2001)*(LDC!$B$2:$B$2001&gt;=IF(ISERROR(MIN(1,BM40/BM14))=FALSE,MIN(1,BM40/BM14),2)))*Main!$B$10*(IF(BM14="",0,BM14))-
SUMPRODUCT((LDC!$A$2:$A$2001)*(LDC!$B$2:$B$2001&gt;=IF(ISERROR(MIN(1,BM40/BM14))=FALSE,MIN(1,BM40/BM14),2)))*Main!$B$10*MIN(BM40,BM14)</f>
        <v>0</v>
      </c>
      <c r="BN94" s="10" cm="1">
        <f t="array" aca="1" ref="BN94" ca="1">SUMPRODUCT((LDC!$A$2:$A$2001)*(LDC!$B$2:$B$2001)*(LDC!$B$2:$B$2001&gt;=IF(ISERROR(MIN(1,BN40/BN14))=FALSE,MIN(1,BN40/BN14),2)))*Main!$B$10*(IF(BN14="",0,BN14))-
SUMPRODUCT((LDC!$A$2:$A$2001)*(LDC!$B$2:$B$2001&gt;=IF(ISERROR(MIN(1,BN40/BN14))=FALSE,MIN(1,BN40/BN14),2)))*Main!$B$10*MIN(BN40,BN14)</f>
        <v>0</v>
      </c>
      <c r="BO94" s="10" cm="1">
        <f t="array" aca="1" ref="BO94" ca="1">SUMPRODUCT((LDC!$A$2:$A$2001)*(LDC!$B$2:$B$2001)*(LDC!$B$2:$B$2001&gt;=IF(ISERROR(MIN(1,BO40/BO14))=FALSE,MIN(1,BO40/BO14),2)))*Main!$B$10*(IF(BO14="",0,BO14))-
SUMPRODUCT((LDC!$A$2:$A$2001)*(LDC!$B$2:$B$2001&gt;=IF(ISERROR(MIN(1,BO40/BO14))=FALSE,MIN(1,BO40/BO14),2)))*Main!$B$10*MIN(BO40,BO14)</f>
        <v>0</v>
      </c>
      <c r="BP94" s="10" cm="1">
        <f t="array" aca="1" ref="BP94" ca="1">SUMPRODUCT((LDC!$A$2:$A$2001)*(LDC!$B$2:$B$2001)*(LDC!$B$2:$B$2001&gt;=IF(ISERROR(MIN(1,BP40/BP14))=FALSE,MIN(1,BP40/BP14),2)))*Main!$B$10*(IF(BP14="",0,BP14))-
SUMPRODUCT((LDC!$A$2:$A$2001)*(LDC!$B$2:$B$2001&gt;=IF(ISERROR(MIN(1,BP40/BP14))=FALSE,MIN(1,BP40/BP14),2)))*Main!$B$10*MIN(BP40,BP14)</f>
        <v>0</v>
      </c>
      <c r="BQ94" s="10" t="e" cm="1">
        <f t="array" aca="1" ref="BQ94" ca="1">SUMPRODUCT((LDC!$A$2:$A$2001)*(LDC!$B$2:$B$2001)*(LDC!$B$2:$B$2001&gt;=IF(ISERROR(MIN(1,BQ40/BQ14))=FALSE,MIN(1,BQ40/BQ14),2)))*Main!$B$10*(IF(BQ14="",0,BQ14))-
SUMPRODUCT((LDC!$A$2:$A$2001)*(LDC!$B$2:$B$2001&gt;=IF(ISERROR(MIN(1,BQ40/BQ14))=FALSE,MIN(1,BQ40/BQ14),2)))*Main!$B$10*MIN(BQ40,BQ14)</f>
        <v>#DIV/0!</v>
      </c>
    </row>
    <row r="95" spans="2:69" x14ac:dyDescent="0.2">
      <c r="B95" s="89">
        <v>11</v>
      </c>
      <c r="C95" s="89"/>
      <c r="D95" s="89"/>
      <c r="E95" s="10" cm="1">
        <f t="array" aca="1" ref="E95" ca="1">SUMPRODUCT((LDC!$A$2:$A$2001)*(LDC!$B$2:$B$2001)*(LDC!$B$2:$B$2001&gt;=IF(ISERROR(MIN(1,E41/E15))=FALSE,MIN(1,E41/E15),2)))*Main!$B$9*(IF(E15="",0,E15))-
SUMPRODUCT((LDC!$A$2:$A$2001)*(LDC!$B$2:$B$2001&gt;=IF(ISERROR(MIN(1,E41/E15))=FALSE,MIN(1,E41/E15),2)))*Main!$B$9*MIN(E41,E15)</f>
        <v>0</v>
      </c>
      <c r="F95" s="10" cm="1">
        <f t="array" aca="1" ref="F95" ca="1">SUMPRODUCT((LDC!$A$2:$A$2001)*(LDC!$B$2:$B$2001)*(LDC!$B$2:$B$2001&gt;=IF(ISERROR(MIN(1,F41/F15))=FALSE,MIN(1,F41/F15),2)))*Main!$B$9*(IF(F15="",0,F15))-
SUMPRODUCT((LDC!$A$2:$A$2001)*(LDC!$B$2:$B$2001&gt;=IF(ISERROR(MIN(1,F41/F15))=FALSE,MIN(1,F41/F15),2)))*Main!$B$9*MIN(F41,F15)</f>
        <v>0</v>
      </c>
      <c r="G95" s="10" cm="1">
        <f t="array" aca="1" ref="G95" ca="1">SUMPRODUCT((LDC!$A$2:$A$2001)*(LDC!$B$2:$B$2001)*(LDC!$B$2:$B$2001&gt;=IF(ISERROR(MIN(1,G41/G15))=FALSE,MIN(1,G41/G15),2)))*Main!$B$9*(IF(G15="",0,G15))-
SUMPRODUCT((LDC!$A$2:$A$2001)*(LDC!$B$2:$B$2001&gt;=IF(ISERROR(MIN(1,G41/G15))=FALSE,MIN(1,G41/G15),2)))*Main!$B$9*MIN(G41,G15)</f>
        <v>0</v>
      </c>
      <c r="H95" s="10" cm="1">
        <f t="array" aca="1" ref="H95" ca="1">SUMPRODUCT((LDC!$A$2:$A$2001)*(LDC!$B$2:$B$2001)*(LDC!$B$2:$B$2001&gt;=IF(ISERROR(MIN(1,H41/H15))=FALSE,MIN(1,H41/H15),2)))*Main!$B$9*(IF(H15="",0,H15))-
SUMPRODUCT((LDC!$A$2:$A$2001)*(LDC!$B$2:$B$2001&gt;=IF(ISERROR(MIN(1,H41/H15))=FALSE,MIN(1,H41/H15),2)))*Main!$B$9*MIN(H41,H15)</f>
        <v>0</v>
      </c>
      <c r="I95" s="10" cm="1">
        <f t="array" aca="1" ref="I95" ca="1">SUMPRODUCT((LDC!$A$2:$A$2001)*(LDC!$B$2:$B$2001)*(LDC!$B$2:$B$2001&gt;=IF(ISERROR(MIN(1,I41/I15))=FALSE,MIN(1,I41/I15),2)))*Main!$B$9*(IF(I15="",0,I15))-
SUMPRODUCT((LDC!$A$2:$A$2001)*(LDC!$B$2:$B$2001&gt;=IF(ISERROR(MIN(1,I41/I15))=FALSE,MIN(1,I41/I15),2)))*Main!$B$9*MIN(I41,I15)</f>
        <v>0</v>
      </c>
      <c r="J95" s="10" cm="1">
        <f t="array" aca="1" ref="J95" ca="1">SUMPRODUCT((LDC!$A$2:$A$2001)*(LDC!$B$2:$B$2001)*(LDC!$B$2:$B$2001&gt;=IF(ISERROR(MIN(1,J41/J15))=FALSE,MIN(1,J41/J15),2)))*Main!$B$9*(IF(J15="",0,J15))-
SUMPRODUCT((LDC!$A$2:$A$2001)*(LDC!$B$2:$B$2001&gt;=IF(ISERROR(MIN(1,J41/J15))=FALSE,MIN(1,J41/J15),2)))*Main!$B$9*MIN(J41,J15)</f>
        <v>0</v>
      </c>
      <c r="K95" s="10" cm="1">
        <f t="array" aca="1" ref="K95" ca="1">SUMPRODUCT((LDC!$A$2:$A$2001)*(LDC!$B$2:$B$2001)*(LDC!$B$2:$B$2001&gt;=IF(ISERROR(MIN(1,K41/K15))=FALSE,MIN(1,K41/K15),2)))*Main!$B$9*(IF(K15="",0,K15))-
SUMPRODUCT((LDC!$A$2:$A$2001)*(LDC!$B$2:$B$2001&gt;=IF(ISERROR(MIN(1,K41/K15))=FALSE,MIN(1,K41/K15),2)))*Main!$B$9*MIN(K41,K15)</f>
        <v>0</v>
      </c>
      <c r="L95" s="10" cm="1">
        <f t="array" aca="1" ref="L95" ca="1">SUMPRODUCT((LDC!$A$2:$A$2001)*(LDC!$B$2:$B$2001)*(LDC!$B$2:$B$2001&gt;=IF(ISERROR(MIN(1,L41/L15))=FALSE,MIN(1,L41/L15),2)))*Main!$B$9*(IF(L15="",0,L15))-
SUMPRODUCT((LDC!$A$2:$A$2001)*(LDC!$B$2:$B$2001&gt;=IF(ISERROR(MIN(1,L41/L15))=FALSE,MIN(1,L41/L15),2)))*Main!$B$9*MIN(L41,L15)</f>
        <v>0</v>
      </c>
      <c r="M95" s="10" cm="1">
        <f t="array" aca="1" ref="M95" ca="1">SUMPRODUCT((LDC!$A$2:$A$2001)*(LDC!$B$2:$B$2001)*(LDC!$B$2:$B$2001&gt;=IF(ISERROR(MIN(1,M41/M15))=FALSE,MIN(1,M41/M15),2)))*Main!$B$9*(IF(M15="",0,M15))-
SUMPRODUCT((LDC!$A$2:$A$2001)*(LDC!$B$2:$B$2001&gt;=IF(ISERROR(MIN(1,M41/M15))=FALSE,MIN(1,M41/M15),2)))*Main!$B$9*MIN(M41,M15)</f>
        <v>0</v>
      </c>
      <c r="N95" s="10" cm="1">
        <f t="array" aca="1" ref="N95" ca="1">SUMPRODUCT((LDC!$A$2:$A$2001)*(LDC!$B$2:$B$2001)*(LDC!$B$2:$B$2001&gt;=IF(ISERROR(MIN(1,N41/N15))=FALSE,MIN(1,N41/N15),2)))*Main!$B$9*(IF(N15="",0,N15))-
SUMPRODUCT((LDC!$A$2:$A$2001)*(LDC!$B$2:$B$2001&gt;=IF(ISERROR(MIN(1,N41/N15))=FALSE,MIN(1,N41/N15),2)))*Main!$B$9*MIN(N41,N15)</f>
        <v>0</v>
      </c>
      <c r="O95" s="10" cm="1">
        <f t="array" aca="1" ref="O95" ca="1">SUMPRODUCT((LDC!$A$2:$A$2001)*(LDC!$B$2:$B$2001)*(LDC!$B$2:$B$2001&gt;=IF(ISERROR(MIN(1,O41/O15))=FALSE,MIN(1,O41/O15),2)))*Main!$B$9*(IF(O15="",0,O15))-
SUMPRODUCT((LDC!$A$2:$A$2001)*(LDC!$B$2:$B$2001&gt;=IF(ISERROR(MIN(1,O41/O15))=FALSE,MIN(1,O41/O15),2)))*Main!$B$9*MIN(O41,O15)</f>
        <v>0</v>
      </c>
      <c r="P95" s="10" cm="1">
        <f t="array" aca="1" ref="P95" ca="1">SUMPRODUCT((LDC!$A$2:$A$2001)*(LDC!$B$2:$B$2001)*(LDC!$B$2:$B$2001&gt;=IF(ISERROR(MIN(1,P41/P15))=FALSE,MIN(1,P41/P15),2)))*Main!$B$9*(IF(P15="",0,P15))-
SUMPRODUCT((LDC!$A$2:$A$2001)*(LDC!$B$2:$B$2001&gt;=IF(ISERROR(MIN(1,P41/P15))=FALSE,MIN(1,P41/P15),2)))*Main!$B$9*MIN(P41,P15)</f>
        <v>0</v>
      </c>
      <c r="Q95" s="10" cm="1">
        <f t="array" aca="1" ref="Q95" ca="1">SUMPRODUCT((LDC!$A$2:$A$2001)*(LDC!$B$2:$B$2001)*(LDC!$B$2:$B$2001&gt;=IF(ISERROR(MIN(1,Q41/Q15))=FALSE,MIN(1,Q41/Q15),2)))*Main!$B$9*(IF(Q15="",0,Q15))-
SUMPRODUCT((LDC!$A$2:$A$2001)*(LDC!$B$2:$B$2001&gt;=IF(ISERROR(MIN(1,Q41/Q15))=FALSE,MIN(1,Q41/Q15),2)))*Main!$B$9*MIN(Q41,Q15)</f>
        <v>0</v>
      </c>
      <c r="R95" s="10" cm="1">
        <f t="array" aca="1" ref="R95" ca="1">SUMPRODUCT((LDC!$A$2:$A$2001)*(LDC!$B$2:$B$2001)*(LDC!$B$2:$B$2001&gt;=IF(ISERROR(MIN(1,R41/R15))=FALSE,MIN(1,R41/R15),2)))*Main!$B$9*(IF(R15="",0,R15))-
SUMPRODUCT((LDC!$A$2:$A$2001)*(LDC!$B$2:$B$2001&gt;=IF(ISERROR(MIN(1,R41/R15))=FALSE,MIN(1,R41/R15),2)))*Main!$B$9*MIN(R41,R15)</f>
        <v>0</v>
      </c>
      <c r="S95" s="10" cm="1">
        <f t="array" aca="1" ref="S95" ca="1">SUMPRODUCT((LDC!$A$2:$A$2001)*(LDC!$B$2:$B$2001)*(LDC!$B$2:$B$2001&gt;=IF(ISERROR(MIN(1,S41/S15))=FALSE,MIN(1,S41/S15),2)))*Main!$B$9*(IF(S15="",0,S15))-
SUMPRODUCT((LDC!$A$2:$A$2001)*(LDC!$B$2:$B$2001&gt;=IF(ISERROR(MIN(1,S41/S15))=FALSE,MIN(1,S41/S15),2)))*Main!$B$9*MIN(S41,S15)</f>
        <v>0</v>
      </c>
      <c r="T95" s="10" cm="1">
        <f t="array" aca="1" ref="T95" ca="1">SUMPRODUCT((LDC!$A$2:$A$2001)*(LDC!$B$2:$B$2001)*(LDC!$B$2:$B$2001&gt;=IF(ISERROR(MIN(1,T41/T15))=FALSE,MIN(1,T41/T15),2)))*Main!$B$9*(IF(T15="",0,T15))-
SUMPRODUCT((LDC!$A$2:$A$2001)*(LDC!$B$2:$B$2001&gt;=IF(ISERROR(MIN(1,T41/T15))=FALSE,MIN(1,T41/T15),2)))*Main!$B$9*MIN(T41,T15)</f>
        <v>0</v>
      </c>
      <c r="U95" s="10" cm="1">
        <f t="array" aca="1" ref="U95" ca="1">SUMPRODUCT((LDC!$A$2:$A$2001)*(LDC!$B$2:$B$2001)*(LDC!$B$2:$B$2001&gt;=IF(ISERROR(MIN(1,U41/U15))=FALSE,MIN(1,U41/U15),2)))*Main!$B$9*(IF(U15="",0,U15))-
SUMPRODUCT((LDC!$A$2:$A$2001)*(LDC!$B$2:$B$2001&gt;=IF(ISERROR(MIN(1,U41/U15))=FALSE,MIN(1,U41/U15),2)))*Main!$B$9*MIN(U41,U15)</f>
        <v>0</v>
      </c>
      <c r="V95" s="10" cm="1">
        <f t="array" aca="1" ref="V95" ca="1">SUMPRODUCT((LDC!$A$2:$A$2001)*(LDC!$B$2:$B$2001)*(LDC!$B$2:$B$2001&gt;=IF(ISERROR(MIN(1,V41/V15))=FALSE,MIN(1,V41/V15),2)))*Main!$B$9*(IF(V15="",0,V15))-
SUMPRODUCT((LDC!$A$2:$A$2001)*(LDC!$B$2:$B$2001&gt;=IF(ISERROR(MIN(1,V41/V15))=FALSE,MIN(1,V41/V15),2)))*Main!$B$9*MIN(V41,V15)</f>
        <v>0</v>
      </c>
      <c r="W95" s="10" cm="1">
        <f t="array" aca="1" ref="W95" ca="1">SUMPRODUCT((LDC!$A$2:$A$2001)*(LDC!$B$2:$B$2001)*(LDC!$B$2:$B$2001&gt;=IF(ISERROR(MIN(1,W41/W15))=FALSE,MIN(1,W41/W15),2)))*Main!$B$9*(IF(W15="",0,W15))-
SUMPRODUCT((LDC!$A$2:$A$2001)*(LDC!$B$2:$B$2001&gt;=IF(ISERROR(MIN(1,W41/W15))=FALSE,MIN(1,W41/W15),2)))*Main!$B$9*MIN(W41,W15)</f>
        <v>0</v>
      </c>
      <c r="X95" s="10" cm="1">
        <f t="array" aca="1" ref="X95" ca="1">SUMPRODUCT((LDC!$A$2:$A$2001)*(LDC!$B$2:$B$2001)*(LDC!$B$2:$B$2001&gt;=IF(ISERROR(MIN(1,X41/X15))=FALSE,MIN(1,X41/X15),2)))*Main!$B$9*(IF(X15="",0,X15))-
SUMPRODUCT((LDC!$A$2:$A$2001)*(LDC!$B$2:$B$2001&gt;=IF(ISERROR(MIN(1,X41/X15))=FALSE,MIN(1,X41/X15),2)))*Main!$B$9*MIN(X41,X15)</f>
        <v>0</v>
      </c>
      <c r="Y95" s="10" cm="1">
        <f t="array" aca="1" ref="Y95" ca="1">SUMPRODUCT((LDC!$A$2:$A$2001)*(LDC!$B$2:$B$2001)*(LDC!$B$2:$B$2001&gt;=IF(ISERROR(MIN(1,Y41/Y15))=FALSE,MIN(1,Y41/Y15),2)))*Main!$B$9*(IF(Y15="",0,Y15))-
SUMPRODUCT((LDC!$A$2:$A$2001)*(LDC!$B$2:$B$2001&gt;=IF(ISERROR(MIN(1,Y41/Y15))=FALSE,MIN(1,Y41/Y15),2)))*Main!$B$9*MIN(Y41,Y15)</f>
        <v>0</v>
      </c>
      <c r="Z95" s="10" cm="1">
        <f t="array" aca="1" ref="Z95" ca="1">SUMPRODUCT((LDC!$A$2:$A$2001)*(LDC!$B$2:$B$2001)*(LDC!$B$2:$B$2001&gt;=IF(ISERROR(MIN(1,Z41/Z15))=FALSE,MIN(1,Z41/Z15),2)))*Main!$B$9*(IF(Z15="",0,Z15))-
SUMPRODUCT((LDC!$A$2:$A$2001)*(LDC!$B$2:$B$2001&gt;=IF(ISERROR(MIN(1,Z41/Z15))=FALSE,MIN(1,Z41/Z15),2)))*Main!$B$9*MIN(Z41,Z15)</f>
        <v>0</v>
      </c>
      <c r="AA95" s="10" cm="1">
        <f t="array" aca="1" ref="AA95" ca="1">SUMPRODUCT((LDC!$A$2:$A$2001)*(LDC!$B$2:$B$2001)*(LDC!$B$2:$B$2001&gt;=IF(ISERROR(MIN(1,AA41/AA15))=FALSE,MIN(1,AA41/AA15),2)))*Main!$B$9*(IF(AA15="",0,AA15))-
SUMPRODUCT((LDC!$A$2:$A$2001)*(LDC!$B$2:$B$2001&gt;=IF(ISERROR(MIN(1,AA41/AA15))=FALSE,MIN(1,AA41/AA15),2)))*Main!$B$9*MIN(AA41,AA15)</f>
        <v>0</v>
      </c>
      <c r="AB95" s="10" cm="1">
        <f t="array" aca="1" ref="AB95" ca="1">SUMPRODUCT((LDC!$A$2:$A$2001)*(LDC!$B$2:$B$2001)*(LDC!$B$2:$B$2001&gt;=IF(ISERROR(MIN(1,AB41/AB15))=FALSE,MIN(1,AB41/AB15),2)))*Main!$B$9*(IF(AB15="",0,AB15))-
SUMPRODUCT((LDC!$A$2:$A$2001)*(LDC!$B$2:$B$2001&gt;=IF(ISERROR(MIN(1,AB41/AB15))=FALSE,MIN(1,AB41/AB15),2)))*Main!$B$9*MIN(AB41,AB15)</f>
        <v>0</v>
      </c>
      <c r="AC95" s="10" cm="1">
        <f t="array" aca="1" ref="AC95" ca="1">SUMPRODUCT((LDC!$A$2:$A$2001)*(LDC!$B$2:$B$2001)*(LDC!$B$2:$B$2001&gt;=IF(ISERROR(MIN(1,AC41/AC15))=FALSE,MIN(1,AC41/AC15),2)))*Main!$B$9*(IF(AC15="",0,AC15))-
SUMPRODUCT((LDC!$A$2:$A$2001)*(LDC!$B$2:$B$2001&gt;=IF(ISERROR(MIN(1,AC41/AC15))=FALSE,MIN(1,AC41/AC15),2)))*Main!$B$9*MIN(AC41,AC15)</f>
        <v>0</v>
      </c>
      <c r="AD95" s="10" cm="1">
        <f t="array" aca="1" ref="AD95" ca="1">SUMPRODUCT((LDC!$A$2:$A$2001)*(LDC!$B$2:$B$2001)*(LDC!$B$2:$B$2001&gt;=IF(ISERROR(MIN(1,AD41/AD15))=FALSE,MIN(1,AD41/AD15),2)))*Main!$B$9*(IF(AD15="",0,AD15))-
SUMPRODUCT((LDC!$A$2:$A$2001)*(LDC!$B$2:$B$2001&gt;=IF(ISERROR(MIN(1,AD41/AD15))=FALSE,MIN(1,AD41/AD15),2)))*Main!$B$9*MIN(AD41,AD15)</f>
        <v>0</v>
      </c>
      <c r="AE95" s="10" cm="1">
        <f t="array" aca="1" ref="AE95" ca="1">SUMPRODUCT((LDC!$A$2:$A$2001)*(LDC!$B$2:$B$2001)*(LDC!$B$2:$B$2001&gt;=IF(ISERROR(MIN(1,AE41/AE15))=FALSE,MIN(1,AE41/AE15),2)))*Main!$B$9*(IF(AE15="",0,AE15))-
SUMPRODUCT((LDC!$A$2:$A$2001)*(LDC!$B$2:$B$2001&gt;=IF(ISERROR(MIN(1,AE41/AE15))=FALSE,MIN(1,AE41/AE15),2)))*Main!$B$9*MIN(AE41,AE15)</f>
        <v>0</v>
      </c>
      <c r="AF95" s="10" cm="1">
        <f t="array" aca="1" ref="AF95" ca="1">SUMPRODUCT((LDC!$A$2:$A$2001)*(LDC!$B$2:$B$2001)*(LDC!$B$2:$B$2001&gt;=IF(ISERROR(MIN(1,AF41/AF15))=FALSE,MIN(1,AF41/AF15),2)))*Main!$B$9*(IF(AF15="",0,AF15))-
SUMPRODUCT((LDC!$A$2:$A$2001)*(LDC!$B$2:$B$2001&gt;=IF(ISERROR(MIN(1,AF41/AF15))=FALSE,MIN(1,AF41/AF15),2)))*Main!$B$9*MIN(AF41,AF15)</f>
        <v>0</v>
      </c>
      <c r="AG95" s="10" cm="1">
        <f t="array" aca="1" ref="AG95" ca="1">SUMPRODUCT((LDC!$A$2:$A$2001)*(LDC!$B$2:$B$2001)*(LDC!$B$2:$B$2001&gt;=IF(ISERROR(MIN(1,AG41/AG15))=FALSE,MIN(1,AG41/AG15),2)))*Main!$B$9*(IF(AG15="",0,AG15))-
SUMPRODUCT((LDC!$A$2:$A$2001)*(LDC!$B$2:$B$2001&gt;=IF(ISERROR(MIN(1,AG41/AG15))=FALSE,MIN(1,AG41/AG15),2)))*Main!$B$9*MIN(AG41,AG15)</f>
        <v>0</v>
      </c>
      <c r="AH95" s="10" cm="1">
        <f t="array" aca="1" ref="AH95" ca="1">SUMPRODUCT((LDC!$A$2:$A$2001)*(LDC!$B$2:$B$2001)*(LDC!$B$2:$B$2001&gt;=IF(ISERROR(MIN(1,AH41/AH15))=FALSE,MIN(1,AH41/AH15),2)))*Main!$B$9*(IF(AH15="",0,AH15))-
SUMPRODUCT((LDC!$A$2:$A$2001)*(LDC!$B$2:$B$2001&gt;=IF(ISERROR(MIN(1,AH41/AH15))=FALSE,MIN(1,AH41/AH15),2)))*Main!$B$9*MIN(AH41,AH15)</f>
        <v>0</v>
      </c>
      <c r="AI95" s="10" cm="1">
        <f t="array" aca="1" ref="AI95" ca="1">SUMPRODUCT((LDC!$A$2:$A$2001)*(LDC!$B$2:$B$2001)*(LDC!$B$2:$B$2001&gt;=IF(ISERROR(MIN(1,AI41/AI15))=FALSE,MIN(1,AI41/AI15),2)))*Main!$B$9*(IF(AI15="",0,AI15))-
SUMPRODUCT((LDC!$A$2:$A$2001)*(LDC!$B$2:$B$2001&gt;=IF(ISERROR(MIN(1,AI41/AI15))=FALSE,MIN(1,AI41/AI15),2)))*Main!$B$9*MIN(AI41,AI15)</f>
        <v>0</v>
      </c>
      <c r="AJ95" s="10" t="e" cm="1">
        <f t="array" aca="1" ref="AJ95" ca="1">SUMPRODUCT((LDC!$A$2:$A$2001)*(LDC!$B$2:$B$2001)*(LDC!$B$2:$B$2001&gt;=IF(ISERROR(MIN(1,AJ41/AJ15))=FALSE,MIN(1,AJ41/AJ15),2)))*Main!$B$9*(IF(AJ15="",0,AJ15))-
SUMPRODUCT((LDC!$A$2:$A$2001)*(LDC!$B$2:$B$2001&gt;=IF(ISERROR(MIN(1,AJ41/AJ15))=FALSE,MIN(1,AJ41/AJ15),2)))*Main!$B$9*MIN(AJ41,AJ15)</f>
        <v>#DIV/0!</v>
      </c>
      <c r="AL95" s="10" cm="1">
        <f t="array" aca="1" ref="AL95" ca="1">SUMPRODUCT((LDC!$A$2:$A$2001)*(LDC!$B$2:$B$2001)*(LDC!$B$2:$B$2001&gt;=IF(ISERROR(MIN(1,AL41/AL15))=FALSE,MIN(1,AL41/AL15),2)))*Main!$B$10*(IF(AL15="",0,AL15))-
SUMPRODUCT((LDC!$A$2:$A$2001)*(LDC!$B$2:$B$2001&gt;=IF(ISERROR(MIN(1,AL41/AL15))=FALSE,MIN(1,AL41/AL15),2)))*Main!$B$10*MIN(AL41,AL15)</f>
        <v>0</v>
      </c>
      <c r="AM95" s="10" cm="1">
        <f t="array" aca="1" ref="AM95" ca="1">SUMPRODUCT((LDC!$A$2:$A$2001)*(LDC!$B$2:$B$2001)*(LDC!$B$2:$B$2001&gt;=IF(ISERROR(MIN(1,AM41/AM15))=FALSE,MIN(1,AM41/AM15),2)))*Main!$B$10*(IF(AM15="",0,AM15))-
SUMPRODUCT((LDC!$A$2:$A$2001)*(LDC!$B$2:$B$2001&gt;=IF(ISERROR(MIN(1,AM41/AM15))=FALSE,MIN(1,AM41/AM15),2)))*Main!$B$10*MIN(AM41,AM15)</f>
        <v>0</v>
      </c>
      <c r="AN95" s="10" cm="1">
        <f t="array" aca="1" ref="AN95" ca="1">SUMPRODUCT((LDC!$A$2:$A$2001)*(LDC!$B$2:$B$2001)*(LDC!$B$2:$B$2001&gt;=IF(ISERROR(MIN(1,AN41/AN15))=FALSE,MIN(1,AN41/AN15),2)))*Main!$B$10*(IF(AN15="",0,AN15))-
SUMPRODUCT((LDC!$A$2:$A$2001)*(LDC!$B$2:$B$2001&gt;=IF(ISERROR(MIN(1,AN41/AN15))=FALSE,MIN(1,AN41/AN15),2)))*Main!$B$10*MIN(AN41,AN15)</f>
        <v>0</v>
      </c>
      <c r="AO95" s="10" cm="1">
        <f t="array" aca="1" ref="AO95" ca="1">SUMPRODUCT((LDC!$A$2:$A$2001)*(LDC!$B$2:$B$2001)*(LDC!$B$2:$B$2001&gt;=IF(ISERROR(MIN(1,AO41/AO15))=FALSE,MIN(1,AO41/AO15),2)))*Main!$B$10*(IF(AO15="",0,AO15))-
SUMPRODUCT((LDC!$A$2:$A$2001)*(LDC!$B$2:$B$2001&gt;=IF(ISERROR(MIN(1,AO41/AO15))=FALSE,MIN(1,AO41/AO15),2)))*Main!$B$10*MIN(AO41,AO15)</f>
        <v>0</v>
      </c>
      <c r="AP95" s="10" cm="1">
        <f t="array" aca="1" ref="AP95" ca="1">SUMPRODUCT((LDC!$A$2:$A$2001)*(LDC!$B$2:$B$2001)*(LDC!$B$2:$B$2001&gt;=IF(ISERROR(MIN(1,AP41/AP15))=FALSE,MIN(1,AP41/AP15),2)))*Main!$B$10*(IF(AP15="",0,AP15))-
SUMPRODUCT((LDC!$A$2:$A$2001)*(LDC!$B$2:$B$2001&gt;=IF(ISERROR(MIN(1,AP41/AP15))=FALSE,MIN(1,AP41/AP15),2)))*Main!$B$10*MIN(AP41,AP15)</f>
        <v>0</v>
      </c>
      <c r="AQ95" s="10" cm="1">
        <f t="array" aca="1" ref="AQ95" ca="1">SUMPRODUCT((LDC!$A$2:$A$2001)*(LDC!$B$2:$B$2001)*(LDC!$B$2:$B$2001&gt;=IF(ISERROR(MIN(1,AQ41/AQ15))=FALSE,MIN(1,AQ41/AQ15),2)))*Main!$B$10*(IF(AQ15="",0,AQ15))-
SUMPRODUCT((LDC!$A$2:$A$2001)*(LDC!$B$2:$B$2001&gt;=IF(ISERROR(MIN(1,AQ41/AQ15))=FALSE,MIN(1,AQ41/AQ15),2)))*Main!$B$10*MIN(AQ41,AQ15)</f>
        <v>0</v>
      </c>
      <c r="AR95" s="10" cm="1">
        <f t="array" aca="1" ref="AR95" ca="1">SUMPRODUCT((LDC!$A$2:$A$2001)*(LDC!$B$2:$B$2001)*(LDC!$B$2:$B$2001&gt;=IF(ISERROR(MIN(1,AR41/AR15))=FALSE,MIN(1,AR41/AR15),2)))*Main!$B$10*(IF(AR15="",0,AR15))-
SUMPRODUCT((LDC!$A$2:$A$2001)*(LDC!$B$2:$B$2001&gt;=IF(ISERROR(MIN(1,AR41/AR15))=FALSE,MIN(1,AR41/AR15),2)))*Main!$B$10*MIN(AR41,AR15)</f>
        <v>0</v>
      </c>
      <c r="AS95" s="10" cm="1">
        <f t="array" aca="1" ref="AS95" ca="1">SUMPRODUCT((LDC!$A$2:$A$2001)*(LDC!$B$2:$B$2001)*(LDC!$B$2:$B$2001&gt;=IF(ISERROR(MIN(1,AS41/AS15))=FALSE,MIN(1,AS41/AS15),2)))*Main!$B$10*(IF(AS15="",0,AS15))-
SUMPRODUCT((LDC!$A$2:$A$2001)*(LDC!$B$2:$B$2001&gt;=IF(ISERROR(MIN(1,AS41/AS15))=FALSE,MIN(1,AS41/AS15),2)))*Main!$B$10*MIN(AS41,AS15)</f>
        <v>0</v>
      </c>
      <c r="AT95" s="10" cm="1">
        <f t="array" aca="1" ref="AT95" ca="1">SUMPRODUCT((LDC!$A$2:$A$2001)*(LDC!$B$2:$B$2001)*(LDC!$B$2:$B$2001&gt;=IF(ISERROR(MIN(1,AT41/AT15))=FALSE,MIN(1,AT41/AT15),2)))*Main!$B$10*(IF(AT15="",0,AT15))-
SUMPRODUCT((LDC!$A$2:$A$2001)*(LDC!$B$2:$B$2001&gt;=IF(ISERROR(MIN(1,AT41/AT15))=FALSE,MIN(1,AT41/AT15),2)))*Main!$B$10*MIN(AT41,AT15)</f>
        <v>0</v>
      </c>
      <c r="AU95" s="10" cm="1">
        <f t="array" aca="1" ref="AU95" ca="1">SUMPRODUCT((LDC!$A$2:$A$2001)*(LDC!$B$2:$B$2001)*(LDC!$B$2:$B$2001&gt;=IF(ISERROR(MIN(1,AU41/AU15))=FALSE,MIN(1,AU41/AU15),2)))*Main!$B$10*(IF(AU15="",0,AU15))-
SUMPRODUCT((LDC!$A$2:$A$2001)*(LDC!$B$2:$B$2001&gt;=IF(ISERROR(MIN(1,AU41/AU15))=FALSE,MIN(1,AU41/AU15),2)))*Main!$B$10*MIN(AU41,AU15)</f>
        <v>0</v>
      </c>
      <c r="AV95" s="10" cm="1">
        <f t="array" aca="1" ref="AV95" ca="1">SUMPRODUCT((LDC!$A$2:$A$2001)*(LDC!$B$2:$B$2001)*(LDC!$B$2:$B$2001&gt;=IF(ISERROR(MIN(1,AV41/AV15))=FALSE,MIN(1,AV41/AV15),2)))*Main!$B$10*(IF(AV15="",0,AV15))-
SUMPRODUCT((LDC!$A$2:$A$2001)*(LDC!$B$2:$B$2001&gt;=IF(ISERROR(MIN(1,AV41/AV15))=FALSE,MIN(1,AV41/AV15),2)))*Main!$B$10*MIN(AV41,AV15)</f>
        <v>0</v>
      </c>
      <c r="AW95" s="10" cm="1">
        <f t="array" aca="1" ref="AW95" ca="1">SUMPRODUCT((LDC!$A$2:$A$2001)*(LDC!$B$2:$B$2001)*(LDC!$B$2:$B$2001&gt;=IF(ISERROR(MIN(1,AW41/AW15))=FALSE,MIN(1,AW41/AW15),2)))*Main!$B$10*(IF(AW15="",0,AW15))-
SUMPRODUCT((LDC!$A$2:$A$2001)*(LDC!$B$2:$B$2001&gt;=IF(ISERROR(MIN(1,AW41/AW15))=FALSE,MIN(1,AW41/AW15),2)))*Main!$B$10*MIN(AW41,AW15)</f>
        <v>0</v>
      </c>
      <c r="AX95" s="10" cm="1">
        <f t="array" aca="1" ref="AX95" ca="1">SUMPRODUCT((LDC!$A$2:$A$2001)*(LDC!$B$2:$B$2001)*(LDC!$B$2:$B$2001&gt;=IF(ISERROR(MIN(1,AX41/AX15))=FALSE,MIN(1,AX41/AX15),2)))*Main!$B$10*(IF(AX15="",0,AX15))-
SUMPRODUCT((LDC!$A$2:$A$2001)*(LDC!$B$2:$B$2001&gt;=IF(ISERROR(MIN(1,AX41/AX15))=FALSE,MIN(1,AX41/AX15),2)))*Main!$B$10*MIN(AX41,AX15)</f>
        <v>0</v>
      </c>
      <c r="AY95" s="10" cm="1">
        <f t="array" aca="1" ref="AY95" ca="1">SUMPRODUCT((LDC!$A$2:$A$2001)*(LDC!$B$2:$B$2001)*(LDC!$B$2:$B$2001&gt;=IF(ISERROR(MIN(1,AY41/AY15))=FALSE,MIN(1,AY41/AY15),2)))*Main!$B$10*(IF(AY15="",0,AY15))-
SUMPRODUCT((LDC!$A$2:$A$2001)*(LDC!$B$2:$B$2001&gt;=IF(ISERROR(MIN(1,AY41/AY15))=FALSE,MIN(1,AY41/AY15),2)))*Main!$B$10*MIN(AY41,AY15)</f>
        <v>0</v>
      </c>
      <c r="AZ95" s="10" cm="1">
        <f t="array" aca="1" ref="AZ95" ca="1">SUMPRODUCT((LDC!$A$2:$A$2001)*(LDC!$B$2:$B$2001)*(LDC!$B$2:$B$2001&gt;=IF(ISERROR(MIN(1,AZ41/AZ15))=FALSE,MIN(1,AZ41/AZ15),2)))*Main!$B$10*(IF(AZ15="",0,AZ15))-
SUMPRODUCT((LDC!$A$2:$A$2001)*(LDC!$B$2:$B$2001&gt;=IF(ISERROR(MIN(1,AZ41/AZ15))=FALSE,MIN(1,AZ41/AZ15),2)))*Main!$B$10*MIN(AZ41,AZ15)</f>
        <v>0</v>
      </c>
      <c r="BA95" s="10" cm="1">
        <f t="array" aca="1" ref="BA95" ca="1">SUMPRODUCT((LDC!$A$2:$A$2001)*(LDC!$B$2:$B$2001)*(LDC!$B$2:$B$2001&gt;=IF(ISERROR(MIN(1,BA41/BA15))=FALSE,MIN(1,BA41/BA15),2)))*Main!$B$10*(IF(BA15="",0,BA15))-
SUMPRODUCT((LDC!$A$2:$A$2001)*(LDC!$B$2:$B$2001&gt;=IF(ISERROR(MIN(1,BA41/BA15))=FALSE,MIN(1,BA41/BA15),2)))*Main!$B$10*MIN(BA41,BA15)</f>
        <v>0</v>
      </c>
      <c r="BB95" s="10" cm="1">
        <f t="array" aca="1" ref="BB95" ca="1">SUMPRODUCT((LDC!$A$2:$A$2001)*(LDC!$B$2:$B$2001)*(LDC!$B$2:$B$2001&gt;=IF(ISERROR(MIN(1,BB41/BB15))=FALSE,MIN(1,BB41/BB15),2)))*Main!$B$10*(IF(BB15="",0,BB15))-
SUMPRODUCT((LDC!$A$2:$A$2001)*(LDC!$B$2:$B$2001&gt;=IF(ISERROR(MIN(1,BB41/BB15))=FALSE,MIN(1,BB41/BB15),2)))*Main!$B$10*MIN(BB41,BB15)</f>
        <v>0</v>
      </c>
      <c r="BC95" s="10" cm="1">
        <f t="array" aca="1" ref="BC95" ca="1">SUMPRODUCT((LDC!$A$2:$A$2001)*(LDC!$B$2:$B$2001)*(LDC!$B$2:$B$2001&gt;=IF(ISERROR(MIN(1,BC41/BC15))=FALSE,MIN(1,BC41/BC15),2)))*Main!$B$10*(IF(BC15="",0,BC15))-
SUMPRODUCT((LDC!$A$2:$A$2001)*(LDC!$B$2:$B$2001&gt;=IF(ISERROR(MIN(1,BC41/BC15))=FALSE,MIN(1,BC41/BC15),2)))*Main!$B$10*MIN(BC41,BC15)</f>
        <v>0</v>
      </c>
      <c r="BD95" s="10" cm="1">
        <f t="array" aca="1" ref="BD95" ca="1">SUMPRODUCT((LDC!$A$2:$A$2001)*(LDC!$B$2:$B$2001)*(LDC!$B$2:$B$2001&gt;=IF(ISERROR(MIN(1,BD41/BD15))=FALSE,MIN(1,BD41/BD15),2)))*Main!$B$10*(IF(BD15="",0,BD15))-
SUMPRODUCT((LDC!$A$2:$A$2001)*(LDC!$B$2:$B$2001&gt;=IF(ISERROR(MIN(1,BD41/BD15))=FALSE,MIN(1,BD41/BD15),2)))*Main!$B$10*MIN(BD41,BD15)</f>
        <v>0</v>
      </c>
      <c r="BE95" s="10" cm="1">
        <f t="array" aca="1" ref="BE95" ca="1">SUMPRODUCT((LDC!$A$2:$A$2001)*(LDC!$B$2:$B$2001)*(LDC!$B$2:$B$2001&gt;=IF(ISERROR(MIN(1,BE41/BE15))=FALSE,MIN(1,BE41/BE15),2)))*Main!$B$10*(IF(BE15="",0,BE15))-
SUMPRODUCT((LDC!$A$2:$A$2001)*(LDC!$B$2:$B$2001&gt;=IF(ISERROR(MIN(1,BE41/BE15))=FALSE,MIN(1,BE41/BE15),2)))*Main!$B$10*MIN(BE41,BE15)</f>
        <v>0</v>
      </c>
      <c r="BF95" s="10" cm="1">
        <f t="array" aca="1" ref="BF95" ca="1">SUMPRODUCT((LDC!$A$2:$A$2001)*(LDC!$B$2:$B$2001)*(LDC!$B$2:$B$2001&gt;=IF(ISERROR(MIN(1,BF41/BF15))=FALSE,MIN(1,BF41/BF15),2)))*Main!$B$10*(IF(BF15="",0,BF15))-
SUMPRODUCT((LDC!$A$2:$A$2001)*(LDC!$B$2:$B$2001&gt;=IF(ISERROR(MIN(1,BF41/BF15))=FALSE,MIN(1,BF41/BF15),2)))*Main!$B$10*MIN(BF41,BF15)</f>
        <v>0</v>
      </c>
      <c r="BG95" s="10" cm="1">
        <f t="array" aca="1" ref="BG95" ca="1">SUMPRODUCT((LDC!$A$2:$A$2001)*(LDC!$B$2:$B$2001)*(LDC!$B$2:$B$2001&gt;=IF(ISERROR(MIN(1,BG41/BG15))=FALSE,MIN(1,BG41/BG15),2)))*Main!$B$10*(IF(BG15="",0,BG15))-
SUMPRODUCT((LDC!$A$2:$A$2001)*(LDC!$B$2:$B$2001&gt;=IF(ISERROR(MIN(1,BG41/BG15))=FALSE,MIN(1,BG41/BG15),2)))*Main!$B$10*MIN(BG41,BG15)</f>
        <v>0</v>
      </c>
      <c r="BH95" s="10" cm="1">
        <f t="array" aca="1" ref="BH95" ca="1">SUMPRODUCT((LDC!$A$2:$A$2001)*(LDC!$B$2:$B$2001)*(LDC!$B$2:$B$2001&gt;=IF(ISERROR(MIN(1,BH41/BH15))=FALSE,MIN(1,BH41/BH15),2)))*Main!$B$10*(IF(BH15="",0,BH15))-
SUMPRODUCT((LDC!$A$2:$A$2001)*(LDC!$B$2:$B$2001&gt;=IF(ISERROR(MIN(1,BH41/BH15))=FALSE,MIN(1,BH41/BH15),2)))*Main!$B$10*MIN(BH41,BH15)</f>
        <v>0</v>
      </c>
      <c r="BI95" s="10" cm="1">
        <f t="array" aca="1" ref="BI95" ca="1">SUMPRODUCT((LDC!$A$2:$A$2001)*(LDC!$B$2:$B$2001)*(LDC!$B$2:$B$2001&gt;=IF(ISERROR(MIN(1,BI41/BI15))=FALSE,MIN(1,BI41/BI15),2)))*Main!$B$10*(IF(BI15="",0,BI15))-
SUMPRODUCT((LDC!$A$2:$A$2001)*(LDC!$B$2:$B$2001&gt;=IF(ISERROR(MIN(1,BI41/BI15))=FALSE,MIN(1,BI41/BI15),2)))*Main!$B$10*MIN(BI41,BI15)</f>
        <v>0</v>
      </c>
      <c r="BJ95" s="10" cm="1">
        <f t="array" aca="1" ref="BJ95" ca="1">SUMPRODUCT((LDC!$A$2:$A$2001)*(LDC!$B$2:$B$2001)*(LDC!$B$2:$B$2001&gt;=IF(ISERROR(MIN(1,BJ41/BJ15))=FALSE,MIN(1,BJ41/BJ15),2)))*Main!$B$10*(IF(BJ15="",0,BJ15))-
SUMPRODUCT((LDC!$A$2:$A$2001)*(LDC!$B$2:$B$2001&gt;=IF(ISERROR(MIN(1,BJ41/BJ15))=FALSE,MIN(1,BJ41/BJ15),2)))*Main!$B$10*MIN(BJ41,BJ15)</f>
        <v>0</v>
      </c>
      <c r="BK95" s="10" cm="1">
        <f t="array" aca="1" ref="BK95" ca="1">SUMPRODUCT((LDC!$A$2:$A$2001)*(LDC!$B$2:$B$2001)*(LDC!$B$2:$B$2001&gt;=IF(ISERROR(MIN(1,BK41/BK15))=FALSE,MIN(1,BK41/BK15),2)))*Main!$B$10*(IF(BK15="",0,BK15))-
SUMPRODUCT((LDC!$A$2:$A$2001)*(LDC!$B$2:$B$2001&gt;=IF(ISERROR(MIN(1,BK41/BK15))=FALSE,MIN(1,BK41/BK15),2)))*Main!$B$10*MIN(BK41,BK15)</f>
        <v>0</v>
      </c>
      <c r="BL95" s="10" cm="1">
        <f t="array" aca="1" ref="BL95" ca="1">SUMPRODUCT((LDC!$A$2:$A$2001)*(LDC!$B$2:$B$2001)*(LDC!$B$2:$B$2001&gt;=IF(ISERROR(MIN(1,BL41/BL15))=FALSE,MIN(1,BL41/BL15),2)))*Main!$B$10*(IF(BL15="",0,BL15))-
SUMPRODUCT((LDC!$A$2:$A$2001)*(LDC!$B$2:$B$2001&gt;=IF(ISERROR(MIN(1,BL41/BL15))=FALSE,MIN(1,BL41/BL15),2)))*Main!$B$10*MIN(BL41,BL15)</f>
        <v>0</v>
      </c>
      <c r="BM95" s="10" cm="1">
        <f t="array" aca="1" ref="BM95" ca="1">SUMPRODUCT((LDC!$A$2:$A$2001)*(LDC!$B$2:$B$2001)*(LDC!$B$2:$B$2001&gt;=IF(ISERROR(MIN(1,BM41/BM15))=FALSE,MIN(1,BM41/BM15),2)))*Main!$B$10*(IF(BM15="",0,BM15))-
SUMPRODUCT((LDC!$A$2:$A$2001)*(LDC!$B$2:$B$2001&gt;=IF(ISERROR(MIN(1,BM41/BM15))=FALSE,MIN(1,BM41/BM15),2)))*Main!$B$10*MIN(BM41,BM15)</f>
        <v>0</v>
      </c>
      <c r="BN95" s="10" cm="1">
        <f t="array" aca="1" ref="BN95" ca="1">SUMPRODUCT((LDC!$A$2:$A$2001)*(LDC!$B$2:$B$2001)*(LDC!$B$2:$B$2001&gt;=IF(ISERROR(MIN(1,BN41/BN15))=FALSE,MIN(1,BN41/BN15),2)))*Main!$B$10*(IF(BN15="",0,BN15))-
SUMPRODUCT((LDC!$A$2:$A$2001)*(LDC!$B$2:$B$2001&gt;=IF(ISERROR(MIN(1,BN41/BN15))=FALSE,MIN(1,BN41/BN15),2)))*Main!$B$10*MIN(BN41,BN15)</f>
        <v>0</v>
      </c>
      <c r="BO95" s="10" cm="1">
        <f t="array" aca="1" ref="BO95" ca="1">SUMPRODUCT((LDC!$A$2:$A$2001)*(LDC!$B$2:$B$2001)*(LDC!$B$2:$B$2001&gt;=IF(ISERROR(MIN(1,BO41/BO15))=FALSE,MIN(1,BO41/BO15),2)))*Main!$B$10*(IF(BO15="",0,BO15))-
SUMPRODUCT((LDC!$A$2:$A$2001)*(LDC!$B$2:$B$2001&gt;=IF(ISERROR(MIN(1,BO41/BO15))=FALSE,MIN(1,BO41/BO15),2)))*Main!$B$10*MIN(BO41,BO15)</f>
        <v>0</v>
      </c>
      <c r="BP95" s="10" cm="1">
        <f t="array" aca="1" ref="BP95" ca="1">SUMPRODUCT((LDC!$A$2:$A$2001)*(LDC!$B$2:$B$2001)*(LDC!$B$2:$B$2001&gt;=IF(ISERROR(MIN(1,BP41/BP15))=FALSE,MIN(1,BP41/BP15),2)))*Main!$B$10*(IF(BP15="",0,BP15))-
SUMPRODUCT((LDC!$A$2:$A$2001)*(LDC!$B$2:$B$2001&gt;=IF(ISERROR(MIN(1,BP41/BP15))=FALSE,MIN(1,BP41/BP15),2)))*Main!$B$10*MIN(BP41,BP15)</f>
        <v>0</v>
      </c>
      <c r="BQ95" s="10" t="e" cm="1">
        <f t="array" aca="1" ref="BQ95" ca="1">SUMPRODUCT((LDC!$A$2:$A$2001)*(LDC!$B$2:$B$2001)*(LDC!$B$2:$B$2001&gt;=IF(ISERROR(MIN(1,BQ41/BQ15))=FALSE,MIN(1,BQ41/BQ15),2)))*Main!$B$10*(IF(BQ15="",0,BQ15))-
SUMPRODUCT((LDC!$A$2:$A$2001)*(LDC!$B$2:$B$2001&gt;=IF(ISERROR(MIN(1,BQ41/BQ15))=FALSE,MIN(1,BQ41/BQ15),2)))*Main!$B$10*MIN(BQ41,BQ15)</f>
        <v>#DIV/0!</v>
      </c>
    </row>
    <row r="96" spans="2:69" x14ac:dyDescent="0.2">
      <c r="B96" s="89">
        <v>12</v>
      </c>
      <c r="C96" s="89"/>
      <c r="D96" s="89"/>
      <c r="E96" s="10" cm="1">
        <f t="array" aca="1" ref="E96" ca="1">SUMPRODUCT((LDC!$A$2:$A$2001)*(LDC!$B$2:$B$2001)*(LDC!$B$2:$B$2001&gt;=IF(ISERROR(MIN(1,E42/E16))=FALSE,MIN(1,E42/E16),2)))*Main!$B$9*(IF(E16="",0,E16))-
SUMPRODUCT((LDC!$A$2:$A$2001)*(LDC!$B$2:$B$2001&gt;=IF(ISERROR(MIN(1,E42/E16))=FALSE,MIN(1,E42/E16),2)))*Main!$B$9*MIN(E42,E16)</f>
        <v>0</v>
      </c>
      <c r="F96" s="10" cm="1">
        <f t="array" aca="1" ref="F96" ca="1">SUMPRODUCT((LDC!$A$2:$A$2001)*(LDC!$B$2:$B$2001)*(LDC!$B$2:$B$2001&gt;=IF(ISERROR(MIN(1,F42/F16))=FALSE,MIN(1,F42/F16),2)))*Main!$B$9*(IF(F16="",0,F16))-
SUMPRODUCT((LDC!$A$2:$A$2001)*(LDC!$B$2:$B$2001&gt;=IF(ISERROR(MIN(1,F42/F16))=FALSE,MIN(1,F42/F16),2)))*Main!$B$9*MIN(F42,F16)</f>
        <v>0</v>
      </c>
      <c r="G96" s="10" cm="1">
        <f t="array" aca="1" ref="G96" ca="1">SUMPRODUCT((LDC!$A$2:$A$2001)*(LDC!$B$2:$B$2001)*(LDC!$B$2:$B$2001&gt;=IF(ISERROR(MIN(1,G42/G16))=FALSE,MIN(1,G42/G16),2)))*Main!$B$9*(IF(G16="",0,G16))-
SUMPRODUCT((LDC!$A$2:$A$2001)*(LDC!$B$2:$B$2001&gt;=IF(ISERROR(MIN(1,G42/G16))=FALSE,MIN(1,G42/G16),2)))*Main!$B$9*MIN(G42,G16)</f>
        <v>0</v>
      </c>
      <c r="H96" s="10" cm="1">
        <f t="array" aca="1" ref="H96" ca="1">SUMPRODUCT((LDC!$A$2:$A$2001)*(LDC!$B$2:$B$2001)*(LDC!$B$2:$B$2001&gt;=IF(ISERROR(MIN(1,H42/H16))=FALSE,MIN(1,H42/H16),2)))*Main!$B$9*(IF(H16="",0,H16))-
SUMPRODUCT((LDC!$A$2:$A$2001)*(LDC!$B$2:$B$2001&gt;=IF(ISERROR(MIN(1,H42/H16))=FALSE,MIN(1,H42/H16),2)))*Main!$B$9*MIN(H42,H16)</f>
        <v>0</v>
      </c>
      <c r="I96" s="10" cm="1">
        <f t="array" aca="1" ref="I96" ca="1">SUMPRODUCT((LDC!$A$2:$A$2001)*(LDC!$B$2:$B$2001)*(LDC!$B$2:$B$2001&gt;=IF(ISERROR(MIN(1,I42/I16))=FALSE,MIN(1,I42/I16),2)))*Main!$B$9*(IF(I16="",0,I16))-
SUMPRODUCT((LDC!$A$2:$A$2001)*(LDC!$B$2:$B$2001&gt;=IF(ISERROR(MIN(1,I42/I16))=FALSE,MIN(1,I42/I16),2)))*Main!$B$9*MIN(I42,I16)</f>
        <v>0</v>
      </c>
      <c r="J96" s="10" cm="1">
        <f t="array" aca="1" ref="J96" ca="1">SUMPRODUCT((LDC!$A$2:$A$2001)*(LDC!$B$2:$B$2001)*(LDC!$B$2:$B$2001&gt;=IF(ISERROR(MIN(1,J42/J16))=FALSE,MIN(1,J42/J16),2)))*Main!$B$9*(IF(J16="",0,J16))-
SUMPRODUCT((LDC!$A$2:$A$2001)*(LDC!$B$2:$B$2001&gt;=IF(ISERROR(MIN(1,J42/J16))=FALSE,MIN(1,J42/J16),2)))*Main!$B$9*MIN(J42,J16)</f>
        <v>0</v>
      </c>
      <c r="K96" s="10" cm="1">
        <f t="array" aca="1" ref="K96" ca="1">SUMPRODUCT((LDC!$A$2:$A$2001)*(LDC!$B$2:$B$2001)*(LDC!$B$2:$B$2001&gt;=IF(ISERROR(MIN(1,K42/K16))=FALSE,MIN(1,K42/K16),2)))*Main!$B$9*(IF(K16="",0,K16))-
SUMPRODUCT((LDC!$A$2:$A$2001)*(LDC!$B$2:$B$2001&gt;=IF(ISERROR(MIN(1,K42/K16))=FALSE,MIN(1,K42/K16),2)))*Main!$B$9*MIN(K42,K16)</f>
        <v>0</v>
      </c>
      <c r="L96" s="10" cm="1">
        <f t="array" aca="1" ref="L96" ca="1">SUMPRODUCT((LDC!$A$2:$A$2001)*(LDC!$B$2:$B$2001)*(LDC!$B$2:$B$2001&gt;=IF(ISERROR(MIN(1,L42/L16))=FALSE,MIN(1,L42/L16),2)))*Main!$B$9*(IF(L16="",0,L16))-
SUMPRODUCT((LDC!$A$2:$A$2001)*(LDC!$B$2:$B$2001&gt;=IF(ISERROR(MIN(1,L42/L16))=FALSE,MIN(1,L42/L16),2)))*Main!$B$9*MIN(L42,L16)</f>
        <v>0</v>
      </c>
      <c r="M96" s="10" cm="1">
        <f t="array" aca="1" ref="M96" ca="1">SUMPRODUCT((LDC!$A$2:$A$2001)*(LDC!$B$2:$B$2001)*(LDC!$B$2:$B$2001&gt;=IF(ISERROR(MIN(1,M42/M16))=FALSE,MIN(1,M42/M16),2)))*Main!$B$9*(IF(M16="",0,M16))-
SUMPRODUCT((LDC!$A$2:$A$2001)*(LDC!$B$2:$B$2001&gt;=IF(ISERROR(MIN(1,M42/M16))=FALSE,MIN(1,M42/M16),2)))*Main!$B$9*MIN(M42,M16)</f>
        <v>0</v>
      </c>
      <c r="N96" s="10" cm="1">
        <f t="array" aca="1" ref="N96" ca="1">SUMPRODUCT((LDC!$A$2:$A$2001)*(LDC!$B$2:$B$2001)*(LDC!$B$2:$B$2001&gt;=IF(ISERROR(MIN(1,N42/N16))=FALSE,MIN(1,N42/N16),2)))*Main!$B$9*(IF(N16="",0,N16))-
SUMPRODUCT((LDC!$A$2:$A$2001)*(LDC!$B$2:$B$2001&gt;=IF(ISERROR(MIN(1,N42/N16))=FALSE,MIN(1,N42/N16),2)))*Main!$B$9*MIN(N42,N16)</f>
        <v>0</v>
      </c>
      <c r="O96" s="10" cm="1">
        <f t="array" aca="1" ref="O96" ca="1">SUMPRODUCT((LDC!$A$2:$A$2001)*(LDC!$B$2:$B$2001)*(LDC!$B$2:$B$2001&gt;=IF(ISERROR(MIN(1,O42/O16))=FALSE,MIN(1,O42/O16),2)))*Main!$B$9*(IF(O16="",0,O16))-
SUMPRODUCT((LDC!$A$2:$A$2001)*(LDC!$B$2:$B$2001&gt;=IF(ISERROR(MIN(1,O42/O16))=FALSE,MIN(1,O42/O16),2)))*Main!$B$9*MIN(O42,O16)</f>
        <v>0</v>
      </c>
      <c r="P96" s="10" cm="1">
        <f t="array" aca="1" ref="P96" ca="1">SUMPRODUCT((LDC!$A$2:$A$2001)*(LDC!$B$2:$B$2001)*(LDC!$B$2:$B$2001&gt;=IF(ISERROR(MIN(1,P42/P16))=FALSE,MIN(1,P42/P16),2)))*Main!$B$9*(IF(P16="",0,P16))-
SUMPRODUCT((LDC!$A$2:$A$2001)*(LDC!$B$2:$B$2001&gt;=IF(ISERROR(MIN(1,P42/P16))=FALSE,MIN(1,P42/P16),2)))*Main!$B$9*MIN(P42,P16)</f>
        <v>0</v>
      </c>
      <c r="Q96" s="10" cm="1">
        <f t="array" aca="1" ref="Q96" ca="1">SUMPRODUCT((LDC!$A$2:$A$2001)*(LDC!$B$2:$B$2001)*(LDC!$B$2:$B$2001&gt;=IF(ISERROR(MIN(1,Q42/Q16))=FALSE,MIN(1,Q42/Q16),2)))*Main!$B$9*(IF(Q16="",0,Q16))-
SUMPRODUCT((LDC!$A$2:$A$2001)*(LDC!$B$2:$B$2001&gt;=IF(ISERROR(MIN(1,Q42/Q16))=FALSE,MIN(1,Q42/Q16),2)))*Main!$B$9*MIN(Q42,Q16)</f>
        <v>0</v>
      </c>
      <c r="R96" s="10" cm="1">
        <f t="array" aca="1" ref="R96" ca="1">SUMPRODUCT((LDC!$A$2:$A$2001)*(LDC!$B$2:$B$2001)*(LDC!$B$2:$B$2001&gt;=IF(ISERROR(MIN(1,R42/R16))=FALSE,MIN(1,R42/R16),2)))*Main!$B$9*(IF(R16="",0,R16))-
SUMPRODUCT((LDC!$A$2:$A$2001)*(LDC!$B$2:$B$2001&gt;=IF(ISERROR(MIN(1,R42/R16))=FALSE,MIN(1,R42/R16),2)))*Main!$B$9*MIN(R42,R16)</f>
        <v>0</v>
      </c>
      <c r="S96" s="10" cm="1">
        <f t="array" aca="1" ref="S96" ca="1">SUMPRODUCT((LDC!$A$2:$A$2001)*(LDC!$B$2:$B$2001)*(LDC!$B$2:$B$2001&gt;=IF(ISERROR(MIN(1,S42/S16))=FALSE,MIN(1,S42/S16),2)))*Main!$B$9*(IF(S16="",0,S16))-
SUMPRODUCT((LDC!$A$2:$A$2001)*(LDC!$B$2:$B$2001&gt;=IF(ISERROR(MIN(1,S42/S16))=FALSE,MIN(1,S42/S16),2)))*Main!$B$9*MIN(S42,S16)</f>
        <v>0</v>
      </c>
      <c r="T96" s="10" cm="1">
        <f t="array" aca="1" ref="T96" ca="1">SUMPRODUCT((LDC!$A$2:$A$2001)*(LDC!$B$2:$B$2001)*(LDC!$B$2:$B$2001&gt;=IF(ISERROR(MIN(1,T42/T16))=FALSE,MIN(1,T42/T16),2)))*Main!$B$9*(IF(T16="",0,T16))-
SUMPRODUCT((LDC!$A$2:$A$2001)*(LDC!$B$2:$B$2001&gt;=IF(ISERROR(MIN(1,T42/T16))=FALSE,MIN(1,T42/T16),2)))*Main!$B$9*MIN(T42,T16)</f>
        <v>0</v>
      </c>
      <c r="U96" s="10" cm="1">
        <f t="array" aca="1" ref="U96" ca="1">SUMPRODUCT((LDC!$A$2:$A$2001)*(LDC!$B$2:$B$2001)*(LDC!$B$2:$B$2001&gt;=IF(ISERROR(MIN(1,U42/U16))=FALSE,MIN(1,U42/U16),2)))*Main!$B$9*(IF(U16="",0,U16))-
SUMPRODUCT((LDC!$A$2:$A$2001)*(LDC!$B$2:$B$2001&gt;=IF(ISERROR(MIN(1,U42/U16))=FALSE,MIN(1,U42/U16),2)))*Main!$B$9*MIN(U42,U16)</f>
        <v>0</v>
      </c>
      <c r="V96" s="10" cm="1">
        <f t="array" aca="1" ref="V96" ca="1">SUMPRODUCT((LDC!$A$2:$A$2001)*(LDC!$B$2:$B$2001)*(LDC!$B$2:$B$2001&gt;=IF(ISERROR(MIN(1,V42/V16))=FALSE,MIN(1,V42/V16),2)))*Main!$B$9*(IF(V16="",0,V16))-
SUMPRODUCT((LDC!$A$2:$A$2001)*(LDC!$B$2:$B$2001&gt;=IF(ISERROR(MIN(1,V42/V16))=FALSE,MIN(1,V42/V16),2)))*Main!$B$9*MIN(V42,V16)</f>
        <v>0</v>
      </c>
      <c r="W96" s="10" cm="1">
        <f t="array" aca="1" ref="W96" ca="1">SUMPRODUCT((LDC!$A$2:$A$2001)*(LDC!$B$2:$B$2001)*(LDC!$B$2:$B$2001&gt;=IF(ISERROR(MIN(1,W42/W16))=FALSE,MIN(1,W42/W16),2)))*Main!$B$9*(IF(W16="",0,W16))-
SUMPRODUCT((LDC!$A$2:$A$2001)*(LDC!$B$2:$B$2001&gt;=IF(ISERROR(MIN(1,W42/W16))=FALSE,MIN(1,W42/W16),2)))*Main!$B$9*MIN(W42,W16)</f>
        <v>0</v>
      </c>
      <c r="X96" s="10" cm="1">
        <f t="array" aca="1" ref="X96" ca="1">SUMPRODUCT((LDC!$A$2:$A$2001)*(LDC!$B$2:$B$2001)*(LDC!$B$2:$B$2001&gt;=IF(ISERROR(MIN(1,X42/X16))=FALSE,MIN(1,X42/X16),2)))*Main!$B$9*(IF(X16="",0,X16))-
SUMPRODUCT((LDC!$A$2:$A$2001)*(LDC!$B$2:$B$2001&gt;=IF(ISERROR(MIN(1,X42/X16))=FALSE,MIN(1,X42/X16),2)))*Main!$B$9*MIN(X42,X16)</f>
        <v>0</v>
      </c>
      <c r="Y96" s="10" cm="1">
        <f t="array" aca="1" ref="Y96" ca="1">SUMPRODUCT((LDC!$A$2:$A$2001)*(LDC!$B$2:$B$2001)*(LDC!$B$2:$B$2001&gt;=IF(ISERROR(MIN(1,Y42/Y16))=FALSE,MIN(1,Y42/Y16),2)))*Main!$B$9*(IF(Y16="",0,Y16))-
SUMPRODUCT((LDC!$A$2:$A$2001)*(LDC!$B$2:$B$2001&gt;=IF(ISERROR(MIN(1,Y42/Y16))=FALSE,MIN(1,Y42/Y16),2)))*Main!$B$9*MIN(Y42,Y16)</f>
        <v>0</v>
      </c>
      <c r="Z96" s="10" cm="1">
        <f t="array" aca="1" ref="Z96" ca="1">SUMPRODUCT((LDC!$A$2:$A$2001)*(LDC!$B$2:$B$2001)*(LDC!$B$2:$B$2001&gt;=IF(ISERROR(MIN(1,Z42/Z16))=FALSE,MIN(1,Z42/Z16),2)))*Main!$B$9*(IF(Z16="",0,Z16))-
SUMPRODUCT((LDC!$A$2:$A$2001)*(LDC!$B$2:$B$2001&gt;=IF(ISERROR(MIN(1,Z42/Z16))=FALSE,MIN(1,Z42/Z16),2)))*Main!$B$9*MIN(Z42,Z16)</f>
        <v>0</v>
      </c>
      <c r="AA96" s="10" cm="1">
        <f t="array" aca="1" ref="AA96" ca="1">SUMPRODUCT((LDC!$A$2:$A$2001)*(LDC!$B$2:$B$2001)*(LDC!$B$2:$B$2001&gt;=IF(ISERROR(MIN(1,AA42/AA16))=FALSE,MIN(1,AA42/AA16),2)))*Main!$B$9*(IF(AA16="",0,AA16))-
SUMPRODUCT((LDC!$A$2:$A$2001)*(LDC!$B$2:$B$2001&gt;=IF(ISERROR(MIN(1,AA42/AA16))=FALSE,MIN(1,AA42/AA16),2)))*Main!$B$9*MIN(AA42,AA16)</f>
        <v>0</v>
      </c>
      <c r="AB96" s="10" cm="1">
        <f t="array" aca="1" ref="AB96" ca="1">SUMPRODUCT((LDC!$A$2:$A$2001)*(LDC!$B$2:$B$2001)*(LDC!$B$2:$B$2001&gt;=IF(ISERROR(MIN(1,AB42/AB16))=FALSE,MIN(1,AB42/AB16),2)))*Main!$B$9*(IF(AB16="",0,AB16))-
SUMPRODUCT((LDC!$A$2:$A$2001)*(LDC!$B$2:$B$2001&gt;=IF(ISERROR(MIN(1,AB42/AB16))=FALSE,MIN(1,AB42/AB16),2)))*Main!$B$9*MIN(AB42,AB16)</f>
        <v>0</v>
      </c>
      <c r="AC96" s="10" cm="1">
        <f t="array" aca="1" ref="AC96" ca="1">SUMPRODUCT((LDC!$A$2:$A$2001)*(LDC!$B$2:$B$2001)*(LDC!$B$2:$B$2001&gt;=IF(ISERROR(MIN(1,AC42/AC16))=FALSE,MIN(1,AC42/AC16),2)))*Main!$B$9*(IF(AC16="",0,AC16))-
SUMPRODUCT((LDC!$A$2:$A$2001)*(LDC!$B$2:$B$2001&gt;=IF(ISERROR(MIN(1,AC42/AC16))=FALSE,MIN(1,AC42/AC16),2)))*Main!$B$9*MIN(AC42,AC16)</f>
        <v>0</v>
      </c>
      <c r="AD96" s="10" cm="1">
        <f t="array" aca="1" ref="AD96" ca="1">SUMPRODUCT((LDC!$A$2:$A$2001)*(LDC!$B$2:$B$2001)*(LDC!$B$2:$B$2001&gt;=IF(ISERROR(MIN(1,AD42/AD16))=FALSE,MIN(1,AD42/AD16),2)))*Main!$B$9*(IF(AD16="",0,AD16))-
SUMPRODUCT((LDC!$A$2:$A$2001)*(LDC!$B$2:$B$2001&gt;=IF(ISERROR(MIN(1,AD42/AD16))=FALSE,MIN(1,AD42/AD16),2)))*Main!$B$9*MIN(AD42,AD16)</f>
        <v>0</v>
      </c>
      <c r="AE96" s="10" cm="1">
        <f t="array" aca="1" ref="AE96" ca="1">SUMPRODUCT((LDC!$A$2:$A$2001)*(LDC!$B$2:$B$2001)*(LDC!$B$2:$B$2001&gt;=IF(ISERROR(MIN(1,AE42/AE16))=FALSE,MIN(1,AE42/AE16),2)))*Main!$B$9*(IF(AE16="",0,AE16))-
SUMPRODUCT((LDC!$A$2:$A$2001)*(LDC!$B$2:$B$2001&gt;=IF(ISERROR(MIN(1,AE42/AE16))=FALSE,MIN(1,AE42/AE16),2)))*Main!$B$9*MIN(AE42,AE16)</f>
        <v>0</v>
      </c>
      <c r="AF96" s="10" cm="1">
        <f t="array" aca="1" ref="AF96" ca="1">SUMPRODUCT((LDC!$A$2:$A$2001)*(LDC!$B$2:$B$2001)*(LDC!$B$2:$B$2001&gt;=IF(ISERROR(MIN(1,AF42/AF16))=FALSE,MIN(1,AF42/AF16),2)))*Main!$B$9*(IF(AF16="",0,AF16))-
SUMPRODUCT((LDC!$A$2:$A$2001)*(LDC!$B$2:$B$2001&gt;=IF(ISERROR(MIN(1,AF42/AF16))=FALSE,MIN(1,AF42/AF16),2)))*Main!$B$9*MIN(AF42,AF16)</f>
        <v>0</v>
      </c>
      <c r="AG96" s="10" cm="1">
        <f t="array" aca="1" ref="AG96" ca="1">SUMPRODUCT((LDC!$A$2:$A$2001)*(LDC!$B$2:$B$2001)*(LDC!$B$2:$B$2001&gt;=IF(ISERROR(MIN(1,AG42/AG16))=FALSE,MIN(1,AG42/AG16),2)))*Main!$B$9*(IF(AG16="",0,AG16))-
SUMPRODUCT((LDC!$A$2:$A$2001)*(LDC!$B$2:$B$2001&gt;=IF(ISERROR(MIN(1,AG42/AG16))=FALSE,MIN(1,AG42/AG16),2)))*Main!$B$9*MIN(AG42,AG16)</f>
        <v>0</v>
      </c>
      <c r="AH96" s="10" cm="1">
        <f t="array" aca="1" ref="AH96" ca="1">SUMPRODUCT((LDC!$A$2:$A$2001)*(LDC!$B$2:$B$2001)*(LDC!$B$2:$B$2001&gt;=IF(ISERROR(MIN(1,AH42/AH16))=FALSE,MIN(1,AH42/AH16),2)))*Main!$B$9*(IF(AH16="",0,AH16))-
SUMPRODUCT((LDC!$A$2:$A$2001)*(LDC!$B$2:$B$2001&gt;=IF(ISERROR(MIN(1,AH42/AH16))=FALSE,MIN(1,AH42/AH16),2)))*Main!$B$9*MIN(AH42,AH16)</f>
        <v>0</v>
      </c>
      <c r="AI96" s="10" cm="1">
        <f t="array" aca="1" ref="AI96" ca="1">SUMPRODUCT((LDC!$A$2:$A$2001)*(LDC!$B$2:$B$2001)*(LDC!$B$2:$B$2001&gt;=IF(ISERROR(MIN(1,AI42/AI16))=FALSE,MIN(1,AI42/AI16),2)))*Main!$B$9*(IF(AI16="",0,AI16))-
SUMPRODUCT((LDC!$A$2:$A$2001)*(LDC!$B$2:$B$2001&gt;=IF(ISERROR(MIN(1,AI42/AI16))=FALSE,MIN(1,AI42/AI16),2)))*Main!$B$9*MIN(AI42,AI16)</f>
        <v>0</v>
      </c>
      <c r="AJ96" s="10" t="e" cm="1">
        <f t="array" aca="1" ref="AJ96" ca="1">SUMPRODUCT((LDC!$A$2:$A$2001)*(LDC!$B$2:$B$2001)*(LDC!$B$2:$B$2001&gt;=IF(ISERROR(MIN(1,AJ42/AJ16))=FALSE,MIN(1,AJ42/AJ16),2)))*Main!$B$9*(IF(AJ16="",0,AJ16))-
SUMPRODUCT((LDC!$A$2:$A$2001)*(LDC!$B$2:$B$2001&gt;=IF(ISERROR(MIN(1,AJ42/AJ16))=FALSE,MIN(1,AJ42/AJ16),2)))*Main!$B$9*MIN(AJ42,AJ16)</f>
        <v>#DIV/0!</v>
      </c>
      <c r="AL96" s="10" cm="1">
        <f t="array" aca="1" ref="AL96" ca="1">SUMPRODUCT((LDC!$A$2:$A$2001)*(LDC!$B$2:$B$2001)*(LDC!$B$2:$B$2001&gt;=IF(ISERROR(MIN(1,AL42/AL16))=FALSE,MIN(1,AL42/AL16),2)))*Main!$B$10*(IF(AL16="",0,AL16))-
SUMPRODUCT((LDC!$A$2:$A$2001)*(LDC!$B$2:$B$2001&gt;=IF(ISERROR(MIN(1,AL42/AL16))=FALSE,MIN(1,AL42/AL16),2)))*Main!$B$10*MIN(AL42,AL16)</f>
        <v>0</v>
      </c>
      <c r="AM96" s="10" cm="1">
        <f t="array" aca="1" ref="AM96" ca="1">SUMPRODUCT((LDC!$A$2:$A$2001)*(LDC!$B$2:$B$2001)*(LDC!$B$2:$B$2001&gt;=IF(ISERROR(MIN(1,AM42/AM16))=FALSE,MIN(1,AM42/AM16),2)))*Main!$B$10*(IF(AM16="",0,AM16))-
SUMPRODUCT((LDC!$A$2:$A$2001)*(LDC!$B$2:$B$2001&gt;=IF(ISERROR(MIN(1,AM42/AM16))=FALSE,MIN(1,AM42/AM16),2)))*Main!$B$10*MIN(AM42,AM16)</f>
        <v>0</v>
      </c>
      <c r="AN96" s="10" cm="1">
        <f t="array" aca="1" ref="AN96" ca="1">SUMPRODUCT((LDC!$A$2:$A$2001)*(LDC!$B$2:$B$2001)*(LDC!$B$2:$B$2001&gt;=IF(ISERROR(MIN(1,AN42/AN16))=FALSE,MIN(1,AN42/AN16),2)))*Main!$B$10*(IF(AN16="",0,AN16))-
SUMPRODUCT((LDC!$A$2:$A$2001)*(LDC!$B$2:$B$2001&gt;=IF(ISERROR(MIN(1,AN42/AN16))=FALSE,MIN(1,AN42/AN16),2)))*Main!$B$10*MIN(AN42,AN16)</f>
        <v>0</v>
      </c>
      <c r="AO96" s="10" cm="1">
        <f t="array" aca="1" ref="AO96" ca="1">SUMPRODUCT((LDC!$A$2:$A$2001)*(LDC!$B$2:$B$2001)*(LDC!$B$2:$B$2001&gt;=IF(ISERROR(MIN(1,AO42/AO16))=FALSE,MIN(1,AO42/AO16),2)))*Main!$B$10*(IF(AO16="",0,AO16))-
SUMPRODUCT((LDC!$A$2:$A$2001)*(LDC!$B$2:$B$2001&gt;=IF(ISERROR(MIN(1,AO42/AO16))=FALSE,MIN(1,AO42/AO16),2)))*Main!$B$10*MIN(AO42,AO16)</f>
        <v>0</v>
      </c>
      <c r="AP96" s="10" cm="1">
        <f t="array" aca="1" ref="AP96" ca="1">SUMPRODUCT((LDC!$A$2:$A$2001)*(LDC!$B$2:$B$2001)*(LDC!$B$2:$B$2001&gt;=IF(ISERROR(MIN(1,AP42/AP16))=FALSE,MIN(1,AP42/AP16),2)))*Main!$B$10*(IF(AP16="",0,AP16))-
SUMPRODUCT((LDC!$A$2:$A$2001)*(LDC!$B$2:$B$2001&gt;=IF(ISERROR(MIN(1,AP42/AP16))=FALSE,MIN(1,AP42/AP16),2)))*Main!$B$10*MIN(AP42,AP16)</f>
        <v>0</v>
      </c>
      <c r="AQ96" s="10" cm="1">
        <f t="array" aca="1" ref="AQ96" ca="1">SUMPRODUCT((LDC!$A$2:$A$2001)*(LDC!$B$2:$B$2001)*(LDC!$B$2:$B$2001&gt;=IF(ISERROR(MIN(1,AQ42/AQ16))=FALSE,MIN(1,AQ42/AQ16),2)))*Main!$B$10*(IF(AQ16="",0,AQ16))-
SUMPRODUCT((LDC!$A$2:$A$2001)*(LDC!$B$2:$B$2001&gt;=IF(ISERROR(MIN(1,AQ42/AQ16))=FALSE,MIN(1,AQ42/AQ16),2)))*Main!$B$10*MIN(AQ42,AQ16)</f>
        <v>0</v>
      </c>
      <c r="AR96" s="10" cm="1">
        <f t="array" aca="1" ref="AR96" ca="1">SUMPRODUCT((LDC!$A$2:$A$2001)*(LDC!$B$2:$B$2001)*(LDC!$B$2:$B$2001&gt;=IF(ISERROR(MIN(1,AR42/AR16))=FALSE,MIN(1,AR42/AR16),2)))*Main!$B$10*(IF(AR16="",0,AR16))-
SUMPRODUCT((LDC!$A$2:$A$2001)*(LDC!$B$2:$B$2001&gt;=IF(ISERROR(MIN(1,AR42/AR16))=FALSE,MIN(1,AR42/AR16),2)))*Main!$B$10*MIN(AR42,AR16)</f>
        <v>0</v>
      </c>
      <c r="AS96" s="10" cm="1">
        <f t="array" aca="1" ref="AS96" ca="1">SUMPRODUCT((LDC!$A$2:$A$2001)*(LDC!$B$2:$B$2001)*(LDC!$B$2:$B$2001&gt;=IF(ISERROR(MIN(1,AS42/AS16))=FALSE,MIN(1,AS42/AS16),2)))*Main!$B$10*(IF(AS16="",0,AS16))-
SUMPRODUCT((LDC!$A$2:$A$2001)*(LDC!$B$2:$B$2001&gt;=IF(ISERROR(MIN(1,AS42/AS16))=FALSE,MIN(1,AS42/AS16),2)))*Main!$B$10*MIN(AS42,AS16)</f>
        <v>0</v>
      </c>
      <c r="AT96" s="10" cm="1">
        <f t="array" aca="1" ref="AT96" ca="1">SUMPRODUCT((LDC!$A$2:$A$2001)*(LDC!$B$2:$B$2001)*(LDC!$B$2:$B$2001&gt;=IF(ISERROR(MIN(1,AT42/AT16))=FALSE,MIN(1,AT42/AT16),2)))*Main!$B$10*(IF(AT16="",0,AT16))-
SUMPRODUCT((LDC!$A$2:$A$2001)*(LDC!$B$2:$B$2001&gt;=IF(ISERROR(MIN(1,AT42/AT16))=FALSE,MIN(1,AT42/AT16),2)))*Main!$B$10*MIN(AT42,AT16)</f>
        <v>0</v>
      </c>
      <c r="AU96" s="10" cm="1">
        <f t="array" aca="1" ref="AU96" ca="1">SUMPRODUCT((LDC!$A$2:$A$2001)*(LDC!$B$2:$B$2001)*(LDC!$B$2:$B$2001&gt;=IF(ISERROR(MIN(1,AU42/AU16))=FALSE,MIN(1,AU42/AU16),2)))*Main!$B$10*(IF(AU16="",0,AU16))-
SUMPRODUCT((LDC!$A$2:$A$2001)*(LDC!$B$2:$B$2001&gt;=IF(ISERROR(MIN(1,AU42/AU16))=FALSE,MIN(1,AU42/AU16),2)))*Main!$B$10*MIN(AU42,AU16)</f>
        <v>0</v>
      </c>
      <c r="AV96" s="10" cm="1">
        <f t="array" aca="1" ref="AV96" ca="1">SUMPRODUCT((LDC!$A$2:$A$2001)*(LDC!$B$2:$B$2001)*(LDC!$B$2:$B$2001&gt;=IF(ISERROR(MIN(1,AV42/AV16))=FALSE,MIN(1,AV42/AV16),2)))*Main!$B$10*(IF(AV16="",0,AV16))-
SUMPRODUCT((LDC!$A$2:$A$2001)*(LDC!$B$2:$B$2001&gt;=IF(ISERROR(MIN(1,AV42/AV16))=FALSE,MIN(1,AV42/AV16),2)))*Main!$B$10*MIN(AV42,AV16)</f>
        <v>0</v>
      </c>
      <c r="AW96" s="10" cm="1">
        <f t="array" aca="1" ref="AW96" ca="1">SUMPRODUCT((LDC!$A$2:$A$2001)*(LDC!$B$2:$B$2001)*(LDC!$B$2:$B$2001&gt;=IF(ISERROR(MIN(1,AW42/AW16))=FALSE,MIN(1,AW42/AW16),2)))*Main!$B$10*(IF(AW16="",0,AW16))-
SUMPRODUCT((LDC!$A$2:$A$2001)*(LDC!$B$2:$B$2001&gt;=IF(ISERROR(MIN(1,AW42/AW16))=FALSE,MIN(1,AW42/AW16),2)))*Main!$B$10*MIN(AW42,AW16)</f>
        <v>0</v>
      </c>
      <c r="AX96" s="10" cm="1">
        <f t="array" aca="1" ref="AX96" ca="1">SUMPRODUCT((LDC!$A$2:$A$2001)*(LDC!$B$2:$B$2001)*(LDC!$B$2:$B$2001&gt;=IF(ISERROR(MIN(1,AX42/AX16))=FALSE,MIN(1,AX42/AX16),2)))*Main!$B$10*(IF(AX16="",0,AX16))-
SUMPRODUCT((LDC!$A$2:$A$2001)*(LDC!$B$2:$B$2001&gt;=IF(ISERROR(MIN(1,AX42/AX16))=FALSE,MIN(1,AX42/AX16),2)))*Main!$B$10*MIN(AX42,AX16)</f>
        <v>0</v>
      </c>
      <c r="AY96" s="10" cm="1">
        <f t="array" aca="1" ref="AY96" ca="1">SUMPRODUCT((LDC!$A$2:$A$2001)*(LDC!$B$2:$B$2001)*(LDC!$B$2:$B$2001&gt;=IF(ISERROR(MIN(1,AY42/AY16))=FALSE,MIN(1,AY42/AY16),2)))*Main!$B$10*(IF(AY16="",0,AY16))-
SUMPRODUCT((LDC!$A$2:$A$2001)*(LDC!$B$2:$B$2001&gt;=IF(ISERROR(MIN(1,AY42/AY16))=FALSE,MIN(1,AY42/AY16),2)))*Main!$B$10*MIN(AY42,AY16)</f>
        <v>0</v>
      </c>
      <c r="AZ96" s="10" cm="1">
        <f t="array" aca="1" ref="AZ96" ca="1">SUMPRODUCT((LDC!$A$2:$A$2001)*(LDC!$B$2:$B$2001)*(LDC!$B$2:$B$2001&gt;=IF(ISERROR(MIN(1,AZ42/AZ16))=FALSE,MIN(1,AZ42/AZ16),2)))*Main!$B$10*(IF(AZ16="",0,AZ16))-
SUMPRODUCT((LDC!$A$2:$A$2001)*(LDC!$B$2:$B$2001&gt;=IF(ISERROR(MIN(1,AZ42/AZ16))=FALSE,MIN(1,AZ42/AZ16),2)))*Main!$B$10*MIN(AZ42,AZ16)</f>
        <v>0</v>
      </c>
      <c r="BA96" s="10" cm="1">
        <f t="array" aca="1" ref="BA96" ca="1">SUMPRODUCT((LDC!$A$2:$A$2001)*(LDC!$B$2:$B$2001)*(LDC!$B$2:$B$2001&gt;=IF(ISERROR(MIN(1,BA42/BA16))=FALSE,MIN(1,BA42/BA16),2)))*Main!$B$10*(IF(BA16="",0,BA16))-
SUMPRODUCT((LDC!$A$2:$A$2001)*(LDC!$B$2:$B$2001&gt;=IF(ISERROR(MIN(1,BA42/BA16))=FALSE,MIN(1,BA42/BA16),2)))*Main!$B$10*MIN(BA42,BA16)</f>
        <v>0</v>
      </c>
      <c r="BB96" s="10" cm="1">
        <f t="array" aca="1" ref="BB96" ca="1">SUMPRODUCT((LDC!$A$2:$A$2001)*(LDC!$B$2:$B$2001)*(LDC!$B$2:$B$2001&gt;=IF(ISERROR(MIN(1,BB42/BB16))=FALSE,MIN(1,BB42/BB16),2)))*Main!$B$10*(IF(BB16="",0,BB16))-
SUMPRODUCT((LDC!$A$2:$A$2001)*(LDC!$B$2:$B$2001&gt;=IF(ISERROR(MIN(1,BB42/BB16))=FALSE,MIN(1,BB42/BB16),2)))*Main!$B$10*MIN(BB42,BB16)</f>
        <v>0</v>
      </c>
      <c r="BC96" s="10" cm="1">
        <f t="array" aca="1" ref="BC96" ca="1">SUMPRODUCT((LDC!$A$2:$A$2001)*(LDC!$B$2:$B$2001)*(LDC!$B$2:$B$2001&gt;=IF(ISERROR(MIN(1,BC42/BC16))=FALSE,MIN(1,BC42/BC16),2)))*Main!$B$10*(IF(BC16="",0,BC16))-
SUMPRODUCT((LDC!$A$2:$A$2001)*(LDC!$B$2:$B$2001&gt;=IF(ISERROR(MIN(1,BC42/BC16))=FALSE,MIN(1,BC42/BC16),2)))*Main!$B$10*MIN(BC42,BC16)</f>
        <v>0</v>
      </c>
      <c r="BD96" s="10" cm="1">
        <f t="array" aca="1" ref="BD96" ca="1">SUMPRODUCT((LDC!$A$2:$A$2001)*(LDC!$B$2:$B$2001)*(LDC!$B$2:$B$2001&gt;=IF(ISERROR(MIN(1,BD42/BD16))=FALSE,MIN(1,BD42/BD16),2)))*Main!$B$10*(IF(BD16="",0,BD16))-
SUMPRODUCT((LDC!$A$2:$A$2001)*(LDC!$B$2:$B$2001&gt;=IF(ISERROR(MIN(1,BD42/BD16))=FALSE,MIN(1,BD42/BD16),2)))*Main!$B$10*MIN(BD42,BD16)</f>
        <v>0</v>
      </c>
      <c r="BE96" s="10" cm="1">
        <f t="array" aca="1" ref="BE96" ca="1">SUMPRODUCT((LDC!$A$2:$A$2001)*(LDC!$B$2:$B$2001)*(LDC!$B$2:$B$2001&gt;=IF(ISERROR(MIN(1,BE42/BE16))=FALSE,MIN(1,BE42/BE16),2)))*Main!$B$10*(IF(BE16="",0,BE16))-
SUMPRODUCT((LDC!$A$2:$A$2001)*(LDC!$B$2:$B$2001&gt;=IF(ISERROR(MIN(1,BE42/BE16))=FALSE,MIN(1,BE42/BE16),2)))*Main!$B$10*MIN(BE42,BE16)</f>
        <v>0</v>
      </c>
      <c r="BF96" s="10" cm="1">
        <f t="array" aca="1" ref="BF96" ca="1">SUMPRODUCT((LDC!$A$2:$A$2001)*(LDC!$B$2:$B$2001)*(LDC!$B$2:$B$2001&gt;=IF(ISERROR(MIN(1,BF42/BF16))=FALSE,MIN(1,BF42/BF16),2)))*Main!$B$10*(IF(BF16="",0,BF16))-
SUMPRODUCT((LDC!$A$2:$A$2001)*(LDC!$B$2:$B$2001&gt;=IF(ISERROR(MIN(1,BF42/BF16))=FALSE,MIN(1,BF42/BF16),2)))*Main!$B$10*MIN(BF42,BF16)</f>
        <v>0</v>
      </c>
      <c r="BG96" s="10" cm="1">
        <f t="array" aca="1" ref="BG96" ca="1">SUMPRODUCT((LDC!$A$2:$A$2001)*(LDC!$B$2:$B$2001)*(LDC!$B$2:$B$2001&gt;=IF(ISERROR(MIN(1,BG42/BG16))=FALSE,MIN(1,BG42/BG16),2)))*Main!$B$10*(IF(BG16="",0,BG16))-
SUMPRODUCT((LDC!$A$2:$A$2001)*(LDC!$B$2:$B$2001&gt;=IF(ISERROR(MIN(1,BG42/BG16))=FALSE,MIN(1,BG42/BG16),2)))*Main!$B$10*MIN(BG42,BG16)</f>
        <v>0</v>
      </c>
      <c r="BH96" s="10" cm="1">
        <f t="array" aca="1" ref="BH96" ca="1">SUMPRODUCT((LDC!$A$2:$A$2001)*(LDC!$B$2:$B$2001)*(LDC!$B$2:$B$2001&gt;=IF(ISERROR(MIN(1,BH42/BH16))=FALSE,MIN(1,BH42/BH16),2)))*Main!$B$10*(IF(BH16="",0,BH16))-
SUMPRODUCT((LDC!$A$2:$A$2001)*(LDC!$B$2:$B$2001&gt;=IF(ISERROR(MIN(1,BH42/BH16))=FALSE,MIN(1,BH42/BH16),2)))*Main!$B$10*MIN(BH42,BH16)</f>
        <v>0</v>
      </c>
      <c r="BI96" s="10" cm="1">
        <f t="array" aca="1" ref="BI96" ca="1">SUMPRODUCT((LDC!$A$2:$A$2001)*(LDC!$B$2:$B$2001)*(LDC!$B$2:$B$2001&gt;=IF(ISERROR(MIN(1,BI42/BI16))=FALSE,MIN(1,BI42/BI16),2)))*Main!$B$10*(IF(BI16="",0,BI16))-
SUMPRODUCT((LDC!$A$2:$A$2001)*(LDC!$B$2:$B$2001&gt;=IF(ISERROR(MIN(1,BI42/BI16))=FALSE,MIN(1,BI42/BI16),2)))*Main!$B$10*MIN(BI42,BI16)</f>
        <v>0</v>
      </c>
      <c r="BJ96" s="10" cm="1">
        <f t="array" aca="1" ref="BJ96" ca="1">SUMPRODUCT((LDC!$A$2:$A$2001)*(LDC!$B$2:$B$2001)*(LDC!$B$2:$B$2001&gt;=IF(ISERROR(MIN(1,BJ42/BJ16))=FALSE,MIN(1,BJ42/BJ16),2)))*Main!$B$10*(IF(BJ16="",0,BJ16))-
SUMPRODUCT((LDC!$A$2:$A$2001)*(LDC!$B$2:$B$2001&gt;=IF(ISERROR(MIN(1,BJ42/BJ16))=FALSE,MIN(1,BJ42/BJ16),2)))*Main!$B$10*MIN(BJ42,BJ16)</f>
        <v>0</v>
      </c>
      <c r="BK96" s="10" cm="1">
        <f t="array" aca="1" ref="BK96" ca="1">SUMPRODUCT((LDC!$A$2:$A$2001)*(LDC!$B$2:$B$2001)*(LDC!$B$2:$B$2001&gt;=IF(ISERROR(MIN(1,BK42/BK16))=FALSE,MIN(1,BK42/BK16),2)))*Main!$B$10*(IF(BK16="",0,BK16))-
SUMPRODUCT((LDC!$A$2:$A$2001)*(LDC!$B$2:$B$2001&gt;=IF(ISERROR(MIN(1,BK42/BK16))=FALSE,MIN(1,BK42/BK16),2)))*Main!$B$10*MIN(BK42,BK16)</f>
        <v>0</v>
      </c>
      <c r="BL96" s="10" cm="1">
        <f t="array" aca="1" ref="BL96" ca="1">SUMPRODUCT((LDC!$A$2:$A$2001)*(LDC!$B$2:$B$2001)*(LDC!$B$2:$B$2001&gt;=IF(ISERROR(MIN(1,BL42/BL16))=FALSE,MIN(1,BL42/BL16),2)))*Main!$B$10*(IF(BL16="",0,BL16))-
SUMPRODUCT((LDC!$A$2:$A$2001)*(LDC!$B$2:$B$2001&gt;=IF(ISERROR(MIN(1,BL42/BL16))=FALSE,MIN(1,BL42/BL16),2)))*Main!$B$10*MIN(BL42,BL16)</f>
        <v>0</v>
      </c>
      <c r="BM96" s="10" cm="1">
        <f t="array" aca="1" ref="BM96" ca="1">SUMPRODUCT((LDC!$A$2:$A$2001)*(LDC!$B$2:$B$2001)*(LDC!$B$2:$B$2001&gt;=IF(ISERROR(MIN(1,BM42/BM16))=FALSE,MIN(1,BM42/BM16),2)))*Main!$B$10*(IF(BM16="",0,BM16))-
SUMPRODUCT((LDC!$A$2:$A$2001)*(LDC!$B$2:$B$2001&gt;=IF(ISERROR(MIN(1,BM42/BM16))=FALSE,MIN(1,BM42/BM16),2)))*Main!$B$10*MIN(BM42,BM16)</f>
        <v>0</v>
      </c>
      <c r="BN96" s="10" cm="1">
        <f t="array" aca="1" ref="BN96" ca="1">SUMPRODUCT((LDC!$A$2:$A$2001)*(LDC!$B$2:$B$2001)*(LDC!$B$2:$B$2001&gt;=IF(ISERROR(MIN(1,BN42/BN16))=FALSE,MIN(1,BN42/BN16),2)))*Main!$B$10*(IF(BN16="",0,BN16))-
SUMPRODUCT((LDC!$A$2:$A$2001)*(LDC!$B$2:$B$2001&gt;=IF(ISERROR(MIN(1,BN42/BN16))=FALSE,MIN(1,BN42/BN16),2)))*Main!$B$10*MIN(BN42,BN16)</f>
        <v>0</v>
      </c>
      <c r="BO96" s="10" cm="1">
        <f t="array" aca="1" ref="BO96" ca="1">SUMPRODUCT((LDC!$A$2:$A$2001)*(LDC!$B$2:$B$2001)*(LDC!$B$2:$B$2001&gt;=IF(ISERROR(MIN(1,BO42/BO16))=FALSE,MIN(1,BO42/BO16),2)))*Main!$B$10*(IF(BO16="",0,BO16))-
SUMPRODUCT((LDC!$A$2:$A$2001)*(LDC!$B$2:$B$2001&gt;=IF(ISERROR(MIN(1,BO42/BO16))=FALSE,MIN(1,BO42/BO16),2)))*Main!$B$10*MIN(BO42,BO16)</f>
        <v>0</v>
      </c>
      <c r="BP96" s="10" cm="1">
        <f t="array" aca="1" ref="BP96" ca="1">SUMPRODUCT((LDC!$A$2:$A$2001)*(LDC!$B$2:$B$2001)*(LDC!$B$2:$B$2001&gt;=IF(ISERROR(MIN(1,BP42/BP16))=FALSE,MIN(1,BP42/BP16),2)))*Main!$B$10*(IF(BP16="",0,BP16))-
SUMPRODUCT((LDC!$A$2:$A$2001)*(LDC!$B$2:$B$2001&gt;=IF(ISERROR(MIN(1,BP42/BP16))=FALSE,MIN(1,BP42/BP16),2)))*Main!$B$10*MIN(BP42,BP16)</f>
        <v>0</v>
      </c>
      <c r="BQ96" s="10" t="e" cm="1">
        <f t="array" aca="1" ref="BQ96" ca="1">SUMPRODUCT((LDC!$A$2:$A$2001)*(LDC!$B$2:$B$2001)*(LDC!$B$2:$B$2001&gt;=IF(ISERROR(MIN(1,BQ42/BQ16))=FALSE,MIN(1,BQ42/BQ16),2)))*Main!$B$10*(IF(BQ16="",0,BQ16))-
SUMPRODUCT((LDC!$A$2:$A$2001)*(LDC!$B$2:$B$2001&gt;=IF(ISERROR(MIN(1,BQ42/BQ16))=FALSE,MIN(1,BQ42/BQ16),2)))*Main!$B$10*MIN(BQ42,BQ16)</f>
        <v>#DIV/0!</v>
      </c>
    </row>
    <row r="97" spans="2:74" x14ac:dyDescent="0.2">
      <c r="B97" s="89"/>
      <c r="C97" s="89"/>
      <c r="D97" s="89"/>
      <c r="E97" s="10" cm="1">
        <f t="array" aca="1" ref="E97" ca="1">SUMPRODUCT((LDC!$A$2:$A$2001)*(LDC!$B$2:$B$2001)*(LDC!$B$2:$B$2001&gt;=IF(ISERROR(MIN(1,E43/E17))=FALSE,MIN(1,E43/E17),2)))*Main!$B$9*(IF(E17="",0,E17))-
SUMPRODUCT((LDC!$A$2:$A$2001)*(LDC!$B$2:$B$2001&gt;=IF(ISERROR(MIN(1,E43/E17))=FALSE,MIN(1,E43/E17),2)))*Main!$B$9*MIN(E43,E17)</f>
        <v>27.495467009543461</v>
      </c>
      <c r="F97" s="10" cm="1">
        <f t="array" aca="1" ref="F97" ca="1">SUMPRODUCT((LDC!$A$2:$A$2001)*(LDC!$B$2:$B$2001)*(LDC!$B$2:$B$2001&gt;=IF(ISERROR(MIN(1,F43/F17))=FALSE,MIN(1,F43/F17),2)))*Main!$B$9*(IF(F17="",0,F17))-
SUMPRODUCT((LDC!$A$2:$A$2001)*(LDC!$B$2:$B$2001&gt;=IF(ISERROR(MIN(1,F43/F17))=FALSE,MIN(1,F43/F17),2)))*Main!$B$9*MIN(F43,F17)</f>
        <v>96.437625855443912</v>
      </c>
      <c r="G97" s="10" cm="1">
        <f t="array" aca="1" ref="G97" ca="1">SUMPRODUCT((LDC!$A$2:$A$2001)*(LDC!$B$2:$B$2001)*(LDC!$B$2:$B$2001&gt;=IF(ISERROR(MIN(1,G43/G17))=FALSE,MIN(1,G43/G17),2)))*Main!$B$9*(IF(G17="",0,G17))-
SUMPRODUCT((LDC!$A$2:$A$2001)*(LDC!$B$2:$B$2001&gt;=IF(ISERROR(MIN(1,G43/G17))=FALSE,MIN(1,G43/G17),2)))*Main!$B$9*MIN(G43,G17)</f>
        <v>120.44866566691735</v>
      </c>
      <c r="H97" s="10" cm="1">
        <f t="array" aca="1" ref="H97" ca="1">SUMPRODUCT((LDC!$A$2:$A$2001)*(LDC!$B$2:$B$2001)*(LDC!$B$2:$B$2001&gt;=IF(ISERROR(MIN(1,H43/H17))=FALSE,MIN(1,H43/H17),2)))*Main!$B$9*(IF(H17="",0,H17))-
SUMPRODUCT((LDC!$A$2:$A$2001)*(LDC!$B$2:$B$2001&gt;=IF(ISERROR(MIN(1,H43/H17))=FALSE,MIN(1,H43/H17),2)))*Main!$B$9*MIN(H43,H17)</f>
        <v>110.96910212580838</v>
      </c>
      <c r="I97" s="10" cm="1">
        <f t="array" aca="1" ref="I97" ca="1">SUMPRODUCT((LDC!$A$2:$A$2001)*(LDC!$B$2:$B$2001)*(LDC!$B$2:$B$2001&gt;=IF(ISERROR(MIN(1,I43/I17))=FALSE,MIN(1,I43/I17),2)))*Main!$B$9*(IF(I17="",0,I17))-
SUMPRODUCT((LDC!$A$2:$A$2001)*(LDC!$B$2:$B$2001&gt;=IF(ISERROR(MIN(1,I43/I17))=FALSE,MIN(1,I43/I17),2)))*Main!$B$9*MIN(I43,I17)</f>
        <v>97.490047488859091</v>
      </c>
      <c r="J97" s="10" cm="1">
        <f t="array" aca="1" ref="J97" ca="1">SUMPRODUCT((LDC!$A$2:$A$2001)*(LDC!$B$2:$B$2001)*(LDC!$B$2:$B$2001&gt;=IF(ISERROR(MIN(1,J43/J17))=FALSE,MIN(1,J43/J17),2)))*Main!$B$9*(IF(J17="",0,J17))-
SUMPRODUCT((LDC!$A$2:$A$2001)*(LDC!$B$2:$B$2001&gt;=IF(ISERROR(MIN(1,J43/J17))=FALSE,MIN(1,J43/J17),2)))*Main!$B$9*MIN(J43,J17)</f>
        <v>89.836560455526069</v>
      </c>
      <c r="K97" s="10" cm="1">
        <f t="array" aca="1" ref="K97" ca="1">SUMPRODUCT((LDC!$A$2:$A$2001)*(LDC!$B$2:$B$2001)*(LDC!$B$2:$B$2001&gt;=IF(ISERROR(MIN(1,K43/K17))=FALSE,MIN(1,K43/K17),2)))*Main!$B$9*(IF(K17="",0,K17))-
SUMPRODUCT((LDC!$A$2:$A$2001)*(LDC!$B$2:$B$2001&gt;=IF(ISERROR(MIN(1,K43/K17))=FALSE,MIN(1,K43/K17),2)))*Main!$B$9*MIN(K43,K17)</f>
        <v>146.23002090196951</v>
      </c>
      <c r="L97" s="10" cm="1">
        <f t="array" aca="1" ref="L97" ca="1">SUMPRODUCT((LDC!$A$2:$A$2001)*(LDC!$B$2:$B$2001)*(LDC!$B$2:$B$2001&gt;=IF(ISERROR(MIN(1,L43/L17))=FALSE,MIN(1,L43/L17),2)))*Main!$B$9*(IF(L17="",0,L17))-
SUMPRODUCT((LDC!$A$2:$A$2001)*(LDC!$B$2:$B$2001&gt;=IF(ISERROR(MIN(1,L43/L17))=FALSE,MIN(1,L43/L17),2)))*Main!$B$9*MIN(L43,L17)</f>
        <v>259.89993759933577</v>
      </c>
      <c r="M97" s="10" cm="1">
        <f t="array" aca="1" ref="M97" ca="1">SUMPRODUCT((LDC!$A$2:$A$2001)*(LDC!$B$2:$B$2001)*(LDC!$B$2:$B$2001&gt;=IF(ISERROR(MIN(1,M43/M17))=FALSE,MIN(1,M43/M17),2)))*Main!$B$9*(IF(M17="",0,M17))-
SUMPRODUCT((LDC!$A$2:$A$2001)*(LDC!$B$2:$B$2001&gt;=IF(ISERROR(MIN(1,M43/M17))=FALSE,MIN(1,M43/M17),2)))*Main!$B$9*MIN(M43,M17)</f>
        <v>175.59328249180226</v>
      </c>
      <c r="N97" s="10" cm="1">
        <f t="array" aca="1" ref="N97" ca="1">SUMPRODUCT((LDC!$A$2:$A$2001)*(LDC!$B$2:$B$2001)*(LDC!$B$2:$B$2001&gt;=IF(ISERROR(MIN(1,N43/N17))=FALSE,MIN(1,N43/N17),2)))*Main!$B$9*(IF(N17="",0,N17))-
SUMPRODUCT((LDC!$A$2:$A$2001)*(LDC!$B$2:$B$2001&gt;=IF(ISERROR(MIN(1,N43/N17))=FALSE,MIN(1,N43/N17),2)))*Main!$B$9*MIN(N43,N17)</f>
        <v>307.69112214641791</v>
      </c>
      <c r="O97" s="10" cm="1">
        <f t="array" aca="1" ref="O97" ca="1">SUMPRODUCT((LDC!$A$2:$A$2001)*(LDC!$B$2:$B$2001)*(LDC!$B$2:$B$2001&gt;=IF(ISERROR(MIN(1,O43/O17))=FALSE,MIN(1,O43/O17),2)))*Main!$B$9*(IF(O17="",0,O17))-
SUMPRODUCT((LDC!$A$2:$A$2001)*(LDC!$B$2:$B$2001&gt;=IF(ISERROR(MIN(1,O43/O17))=FALSE,MIN(1,O43/O17),2)))*Main!$B$9*MIN(O43,O17)</f>
        <v>370.54298389873202</v>
      </c>
      <c r="P97" s="10" cm="1">
        <f t="array" aca="1" ref="P97" ca="1">SUMPRODUCT((LDC!$A$2:$A$2001)*(LDC!$B$2:$B$2001)*(LDC!$B$2:$B$2001&gt;=IF(ISERROR(MIN(1,P43/P17))=FALSE,MIN(1,P43/P17),2)))*Main!$B$9*(IF(P17="",0,P17))-
SUMPRODUCT((LDC!$A$2:$A$2001)*(LDC!$B$2:$B$2001&gt;=IF(ISERROR(MIN(1,P43/P17))=FALSE,MIN(1,P43/P17),2)))*Main!$B$9*MIN(P43,P17)</f>
        <v>425.38227636538977</v>
      </c>
      <c r="Q97" s="10" cm="1">
        <f t="array" aca="1" ref="Q97" ca="1">SUMPRODUCT((LDC!$A$2:$A$2001)*(LDC!$B$2:$B$2001)*(LDC!$B$2:$B$2001&gt;=IF(ISERROR(MIN(1,Q43/Q17))=FALSE,MIN(1,Q43/Q17),2)))*Main!$B$9*(IF(Q17="",0,Q17))-
SUMPRODUCT((LDC!$A$2:$A$2001)*(LDC!$B$2:$B$2001&gt;=IF(ISERROR(MIN(1,Q43/Q17))=FALSE,MIN(1,Q43/Q17),2)))*Main!$B$9*MIN(Q43,Q17)</f>
        <v>650.8854067626271</v>
      </c>
      <c r="R97" s="10" cm="1">
        <f t="array" aca="1" ref="R97" ca="1">SUMPRODUCT((LDC!$A$2:$A$2001)*(LDC!$B$2:$B$2001)*(LDC!$B$2:$B$2001&gt;=IF(ISERROR(MIN(1,R43/R17))=FALSE,MIN(1,R43/R17),2)))*Main!$B$9*(IF(R17="",0,R17))-
SUMPRODUCT((LDC!$A$2:$A$2001)*(LDC!$B$2:$B$2001&gt;=IF(ISERROR(MIN(1,R43/R17))=FALSE,MIN(1,R43/R17),2)))*Main!$B$9*MIN(R43,R17)</f>
        <v>547.51521694605435</v>
      </c>
      <c r="S97" s="10" cm="1">
        <f t="array" aca="1" ref="S97" ca="1">SUMPRODUCT((LDC!$A$2:$A$2001)*(LDC!$B$2:$B$2001)*(LDC!$B$2:$B$2001&gt;=IF(ISERROR(MIN(1,S43/S17))=FALSE,MIN(1,S43/S17),2)))*Main!$B$9*(IF(S17="",0,S17))-
SUMPRODUCT((LDC!$A$2:$A$2001)*(LDC!$B$2:$B$2001&gt;=IF(ISERROR(MIN(1,S43/S17))=FALSE,MIN(1,S43/S17),2)))*Main!$B$9*MIN(S43,S17)</f>
        <v>338.34816081364352</v>
      </c>
      <c r="T97" s="10" cm="1">
        <f t="array" aca="1" ref="T97" ca="1">SUMPRODUCT((LDC!$A$2:$A$2001)*(LDC!$B$2:$B$2001)*(LDC!$B$2:$B$2001&gt;=IF(ISERROR(MIN(1,T43/T17))=FALSE,MIN(1,T43/T17),2)))*Main!$B$9*(IF(T17="",0,T17))-
SUMPRODUCT((LDC!$A$2:$A$2001)*(LDC!$B$2:$B$2001&gt;=IF(ISERROR(MIN(1,T43/T17))=FALSE,MIN(1,T43/T17),2)))*Main!$B$9*MIN(T43,T17)</f>
        <v>350.97434056491329</v>
      </c>
      <c r="U97" s="10" cm="1">
        <f t="array" aca="1" ref="U97" ca="1">SUMPRODUCT((LDC!$A$2:$A$2001)*(LDC!$B$2:$B$2001)*(LDC!$B$2:$B$2001&gt;=IF(ISERROR(MIN(1,U43/U17))=FALSE,MIN(1,U43/U17),2)))*Main!$B$9*(IF(U17="",0,U17))-
SUMPRODUCT((LDC!$A$2:$A$2001)*(LDC!$B$2:$B$2001&gt;=IF(ISERROR(MIN(1,U43/U17))=FALSE,MIN(1,U43/U17),2)))*Main!$B$9*MIN(U43,U17)</f>
        <v>344.20688458523455</v>
      </c>
      <c r="V97" s="10" cm="1">
        <f t="array" aca="1" ref="V97" ca="1">SUMPRODUCT((LDC!$A$2:$A$2001)*(LDC!$B$2:$B$2001)*(LDC!$B$2:$B$2001&gt;=IF(ISERROR(MIN(1,V43/V17))=FALSE,MIN(1,V43/V17),2)))*Main!$B$9*(IF(V17="",0,V17))-
SUMPRODUCT((LDC!$A$2:$A$2001)*(LDC!$B$2:$B$2001&gt;=IF(ISERROR(MIN(1,V43/V17))=FALSE,MIN(1,V43/V17),2)))*Main!$B$9*MIN(V43,V17)</f>
        <v>919.87040323056863</v>
      </c>
      <c r="W97" s="10" cm="1">
        <f t="array" aca="1" ref="W97" ca="1">SUMPRODUCT((LDC!$A$2:$A$2001)*(LDC!$B$2:$B$2001)*(LDC!$B$2:$B$2001&gt;=IF(ISERROR(MIN(1,W43/W17))=FALSE,MIN(1,W43/W17),2)))*Main!$B$9*(IF(W17="",0,W17))-
SUMPRODUCT((LDC!$A$2:$A$2001)*(LDC!$B$2:$B$2001&gt;=IF(ISERROR(MIN(1,W43/W17))=FALSE,MIN(1,W43/W17),2)))*Main!$B$9*MIN(W43,W17)</f>
        <v>888.53707903660506</v>
      </c>
      <c r="X97" s="10" cm="1">
        <f t="array" aca="1" ref="X97" ca="1">SUMPRODUCT((LDC!$A$2:$A$2001)*(LDC!$B$2:$B$2001)*(LDC!$B$2:$B$2001&gt;=IF(ISERROR(MIN(1,X43/X17))=FALSE,MIN(1,X43/X17),2)))*Main!$B$9*(IF(X17="",0,X17))-
SUMPRODUCT((LDC!$A$2:$A$2001)*(LDC!$B$2:$B$2001&gt;=IF(ISERROR(MIN(1,X43/X17))=FALSE,MIN(1,X43/X17),2)))*Main!$B$9*MIN(X43,X17)</f>
        <v>829.20704644885882</v>
      </c>
      <c r="Y97" s="10" cm="1">
        <f t="array" aca="1" ref="Y97" ca="1">SUMPRODUCT((LDC!$A$2:$A$2001)*(LDC!$B$2:$B$2001)*(LDC!$B$2:$B$2001&gt;=IF(ISERROR(MIN(1,Y43/Y17))=FALSE,MIN(1,Y43/Y17),2)))*Main!$B$9*(IF(Y17="",0,Y17))-
SUMPRODUCT((LDC!$A$2:$A$2001)*(LDC!$B$2:$B$2001&gt;=IF(ISERROR(MIN(1,Y43/Y17))=FALSE,MIN(1,Y43/Y17),2)))*Main!$B$9*MIN(Y43,Y17)</f>
        <v>495.45933011092438</v>
      </c>
      <c r="Z97" s="10" cm="1">
        <f t="array" aca="1" ref="Z97" ca="1">SUMPRODUCT((LDC!$A$2:$A$2001)*(LDC!$B$2:$B$2001)*(LDC!$B$2:$B$2001&gt;=IF(ISERROR(MIN(1,Z43/Z17))=FALSE,MIN(1,Z43/Z17),2)))*Main!$B$9*(IF(Z17="",0,Z17))-
SUMPRODUCT((LDC!$A$2:$A$2001)*(LDC!$B$2:$B$2001&gt;=IF(ISERROR(MIN(1,Z43/Z17))=FALSE,MIN(1,Z43/Z17),2)))*Main!$B$9*MIN(Z43,Z17)</f>
        <v>441.26633237702754</v>
      </c>
      <c r="AA97" s="10" cm="1">
        <f t="array" aca="1" ref="AA97" ca="1">SUMPRODUCT((LDC!$A$2:$A$2001)*(LDC!$B$2:$B$2001)*(LDC!$B$2:$B$2001&gt;=IF(ISERROR(MIN(1,AA43/AA17))=FALSE,MIN(1,AA43/AA17),2)))*Main!$B$9*(IF(AA17="",0,AA17))-
SUMPRODUCT((LDC!$A$2:$A$2001)*(LDC!$B$2:$B$2001&gt;=IF(ISERROR(MIN(1,AA43/AA17))=FALSE,MIN(1,AA43/AA17),2)))*Main!$B$9*MIN(AA43,AA17)</f>
        <v>391.8663340078283</v>
      </c>
      <c r="AB97" s="10" cm="1">
        <f t="array" aca="1" ref="AB97" ca="1">SUMPRODUCT((LDC!$A$2:$A$2001)*(LDC!$B$2:$B$2001)*(LDC!$B$2:$B$2001&gt;=IF(ISERROR(MIN(1,AB43/AB17))=FALSE,MIN(1,AB43/AB17),2)))*Main!$B$9*(IF(AB17="",0,AB17))-
SUMPRODUCT((LDC!$A$2:$A$2001)*(LDC!$B$2:$B$2001&gt;=IF(ISERROR(MIN(1,AB43/AB17))=FALSE,MIN(1,AB43/AB17),2)))*Main!$B$9*MIN(AB43,AB17)</f>
        <v>366.46922965502654</v>
      </c>
      <c r="AC97" s="10" cm="1">
        <f t="array" aca="1" ref="AC97" ca="1">SUMPRODUCT((LDC!$A$2:$A$2001)*(LDC!$B$2:$B$2001)*(LDC!$B$2:$B$2001&gt;=IF(ISERROR(MIN(1,AC43/AC17))=FALSE,MIN(1,AC43/AC17),2)))*Main!$B$9*(IF(AC17="",0,AC17))-
SUMPRODUCT((LDC!$A$2:$A$2001)*(LDC!$B$2:$B$2001&gt;=IF(ISERROR(MIN(1,AC43/AC17))=FALSE,MIN(1,AC43/AC17),2)))*Main!$B$9*MIN(AC43,AC17)</f>
        <v>349.22978276452432</v>
      </c>
      <c r="AD97" s="10" cm="1">
        <f t="array" aca="1" ref="AD97" ca="1">SUMPRODUCT((LDC!$A$2:$A$2001)*(LDC!$B$2:$B$2001)*(LDC!$B$2:$B$2001&gt;=IF(ISERROR(MIN(1,AD43/AD17))=FALSE,MIN(1,AD43/AD17),2)))*Main!$B$9*(IF(AD17="",0,AD17))-
SUMPRODUCT((LDC!$A$2:$A$2001)*(LDC!$B$2:$B$2001&gt;=IF(ISERROR(MIN(1,AD43/AD17))=FALSE,MIN(1,AD43/AD17),2)))*Main!$B$9*MIN(AD43,AD17)</f>
        <v>366.16849075574828</v>
      </c>
      <c r="AE97" s="10" cm="1">
        <f t="array" aca="1" ref="AE97" ca="1">SUMPRODUCT((LDC!$A$2:$A$2001)*(LDC!$B$2:$B$2001)*(LDC!$B$2:$B$2001&gt;=IF(ISERROR(MIN(1,AE43/AE17))=FALSE,MIN(1,AE43/AE17),2)))*Main!$B$9*(IF(AE17="",0,AE17))-
SUMPRODUCT((LDC!$A$2:$A$2001)*(LDC!$B$2:$B$2001&gt;=IF(ISERROR(MIN(1,AE43/AE17))=FALSE,MIN(1,AE43/AE17),2)))*Main!$B$9*MIN(AE43,AE17)</f>
        <v>417.4665430170071</v>
      </c>
      <c r="AF97" s="10" cm="1">
        <f t="array" aca="1" ref="AF97" ca="1">SUMPRODUCT((LDC!$A$2:$A$2001)*(LDC!$B$2:$B$2001)*(LDC!$B$2:$B$2001&gt;=IF(ISERROR(MIN(1,AF43/AF17))=FALSE,MIN(1,AF43/AF17),2)))*Main!$B$9*(IF(AF17="",0,AF17))-
SUMPRODUCT((LDC!$A$2:$A$2001)*(LDC!$B$2:$B$2001&gt;=IF(ISERROR(MIN(1,AF43/AF17))=FALSE,MIN(1,AF43/AF17),2)))*Main!$B$9*MIN(AF43,AF17)</f>
        <v>522.96822106115906</v>
      </c>
      <c r="AG97" s="10" cm="1">
        <f t="array" aca="1" ref="AG97" ca="1">SUMPRODUCT((LDC!$A$2:$A$2001)*(LDC!$B$2:$B$2001)*(LDC!$B$2:$B$2001&gt;=IF(ISERROR(MIN(1,AG43/AG17))=FALSE,MIN(1,AG43/AG17),2)))*Main!$B$9*(IF(AG17="",0,AG17))-
SUMPRODUCT((LDC!$A$2:$A$2001)*(LDC!$B$2:$B$2001&gt;=IF(ISERROR(MIN(1,AG43/AG17))=FALSE,MIN(1,AG43/AG17),2)))*Main!$B$9*MIN(AG43,AG17)</f>
        <v>839.47372643370727</v>
      </c>
      <c r="AH97" s="10" cm="1">
        <f t="array" aca="1" ref="AH97" ca="1">SUMPRODUCT((LDC!$A$2:$A$2001)*(LDC!$B$2:$B$2001)*(LDC!$B$2:$B$2001&gt;=IF(ISERROR(MIN(1,AH43/AH17))=FALSE,MIN(1,AH43/AH17),2)))*Main!$B$9*(IF(AH17="",0,AH17))-
SUMPRODUCT((LDC!$A$2:$A$2001)*(LDC!$B$2:$B$2001&gt;=IF(ISERROR(MIN(1,AH43/AH17))=FALSE,MIN(1,AH43/AH17),2)))*Main!$B$9*MIN(AH43,AH17)</f>
        <v>942.26817486106847</v>
      </c>
      <c r="AI97" s="10" cm="1">
        <f t="array" aca="1" ref="AI97" ca="1">SUMPRODUCT((LDC!$A$2:$A$2001)*(LDC!$B$2:$B$2001)*(LDC!$B$2:$B$2001&gt;=IF(ISERROR(MIN(1,AI43/AI17))=FALSE,MIN(1,AI43/AI17),2)))*Main!$B$9*(IF(AI17="",0,AI17))-
SUMPRODUCT((LDC!$A$2:$A$2001)*(LDC!$B$2:$B$2001&gt;=IF(ISERROR(MIN(1,AI43/AI17))=FALSE,MIN(1,AI43/AI17),2)))*Main!$B$9*MIN(AI43,AI17)</f>
        <v>1030.6118635004677</v>
      </c>
      <c r="AJ97" s="10" t="e" cm="1">
        <f t="array" aca="1" ref="AJ97" ca="1">SUMPRODUCT((LDC!$A$2:$A$2001)*(LDC!$B$2:$B$2001)*(LDC!$B$2:$B$2001&gt;=IF(ISERROR(MIN(1,AJ43/AJ17))=FALSE,MIN(1,AJ43/AJ17),2)))*Main!$B$9*(IF(AJ17="",0,AJ17))-
SUMPRODUCT((LDC!$A$2:$A$2001)*(LDC!$B$2:$B$2001&gt;=IF(ISERROR(MIN(1,AJ43/AJ17))=FALSE,MIN(1,AJ43/AJ17),2)))*Main!$B$9*MIN(AJ43,AJ17)</f>
        <v>#DIV/0!</v>
      </c>
      <c r="AL97" s="10" cm="1">
        <f t="array" aca="1" ref="AL97" ca="1">SUMPRODUCT((LDC!$A$2:$A$2001)*(LDC!$B$2:$B$2001)*(LDC!$B$2:$B$2001&gt;=IF(ISERROR(MIN(1,AL43/AL17))=FALSE,MIN(1,AL43/AL17),2)))*Main!$B$10*(IF(AL17="",0,AL17))-
SUMPRODUCT((LDC!$A$2:$A$2001)*(LDC!$B$2:$B$2001&gt;=IF(ISERROR(MIN(1,AL43/AL17))=FALSE,MIN(1,AL43/AL17),2)))*Main!$B$10*MIN(AL43,AL17)</f>
        <v>0</v>
      </c>
      <c r="AM97" s="10" cm="1">
        <f t="array" aca="1" ref="AM97" ca="1">SUMPRODUCT((LDC!$A$2:$A$2001)*(LDC!$B$2:$B$2001)*(LDC!$B$2:$B$2001&gt;=IF(ISERROR(MIN(1,AM43/AM17))=FALSE,MIN(1,AM43/AM17),2)))*Main!$B$10*(IF(AM17="",0,AM17))-
SUMPRODUCT((LDC!$A$2:$A$2001)*(LDC!$B$2:$B$2001&gt;=IF(ISERROR(MIN(1,AM43/AM17))=FALSE,MIN(1,AM43/AM17),2)))*Main!$B$10*MIN(AM43,AM17)</f>
        <v>0</v>
      </c>
      <c r="AN97" s="10" cm="1">
        <f t="array" aca="1" ref="AN97" ca="1">SUMPRODUCT((LDC!$A$2:$A$2001)*(LDC!$B$2:$B$2001)*(LDC!$B$2:$B$2001&gt;=IF(ISERROR(MIN(1,AN43/AN17))=FALSE,MIN(1,AN43/AN17),2)))*Main!$B$10*(IF(AN17="",0,AN17))-
SUMPRODUCT((LDC!$A$2:$A$2001)*(LDC!$B$2:$B$2001&gt;=IF(ISERROR(MIN(1,AN43/AN17))=FALSE,MIN(1,AN43/AN17),2)))*Main!$B$10*MIN(AN43,AN17)</f>
        <v>0</v>
      </c>
      <c r="AO97" s="10" cm="1">
        <f t="array" aca="1" ref="AO97" ca="1">SUMPRODUCT((LDC!$A$2:$A$2001)*(LDC!$B$2:$B$2001)*(LDC!$B$2:$B$2001&gt;=IF(ISERROR(MIN(1,AO43/AO17))=FALSE,MIN(1,AO43/AO17),2)))*Main!$B$10*(IF(AO17="",0,AO17))-
SUMPRODUCT((LDC!$A$2:$A$2001)*(LDC!$B$2:$B$2001&gt;=IF(ISERROR(MIN(1,AO43/AO17))=FALSE,MIN(1,AO43/AO17),2)))*Main!$B$10*MIN(AO43,AO17)</f>
        <v>0</v>
      </c>
      <c r="AP97" s="10" cm="1">
        <f t="array" aca="1" ref="AP97" ca="1">SUMPRODUCT((LDC!$A$2:$A$2001)*(LDC!$B$2:$B$2001)*(LDC!$B$2:$B$2001&gt;=IF(ISERROR(MIN(1,AP43/AP17))=FALSE,MIN(1,AP43/AP17),2)))*Main!$B$10*(IF(AP17="",0,AP17))-
SUMPRODUCT((LDC!$A$2:$A$2001)*(LDC!$B$2:$B$2001&gt;=IF(ISERROR(MIN(1,AP43/AP17))=FALSE,MIN(1,AP43/AP17),2)))*Main!$B$10*MIN(AP43,AP17)</f>
        <v>0</v>
      </c>
      <c r="AQ97" s="10" cm="1">
        <f t="array" aca="1" ref="AQ97" ca="1">SUMPRODUCT((LDC!$A$2:$A$2001)*(LDC!$B$2:$B$2001)*(LDC!$B$2:$B$2001&gt;=IF(ISERROR(MIN(1,AQ43/AQ17))=FALSE,MIN(1,AQ43/AQ17),2)))*Main!$B$10*(IF(AQ17="",0,AQ17))-
SUMPRODUCT((LDC!$A$2:$A$2001)*(LDC!$B$2:$B$2001&gt;=IF(ISERROR(MIN(1,AQ43/AQ17))=FALSE,MIN(1,AQ43/AQ17),2)))*Main!$B$10*MIN(AQ43,AQ17)</f>
        <v>0</v>
      </c>
      <c r="AR97" s="10" cm="1">
        <f t="array" aca="1" ref="AR97" ca="1">SUMPRODUCT((LDC!$A$2:$A$2001)*(LDC!$B$2:$B$2001)*(LDC!$B$2:$B$2001&gt;=IF(ISERROR(MIN(1,AR43/AR17))=FALSE,MIN(1,AR43/AR17),2)))*Main!$B$10*(IF(AR17="",0,AR17))-
SUMPRODUCT((LDC!$A$2:$A$2001)*(LDC!$B$2:$B$2001&gt;=IF(ISERROR(MIN(1,AR43/AR17))=FALSE,MIN(1,AR43/AR17),2)))*Main!$B$10*MIN(AR43,AR17)</f>
        <v>0</v>
      </c>
      <c r="AS97" s="10" cm="1">
        <f t="array" aca="1" ref="AS97" ca="1">SUMPRODUCT((LDC!$A$2:$A$2001)*(LDC!$B$2:$B$2001)*(LDC!$B$2:$B$2001&gt;=IF(ISERROR(MIN(1,AS43/AS17))=FALSE,MIN(1,AS43/AS17),2)))*Main!$B$10*(IF(AS17="",0,AS17))-
SUMPRODUCT((LDC!$A$2:$A$2001)*(LDC!$B$2:$B$2001&gt;=IF(ISERROR(MIN(1,AS43/AS17))=FALSE,MIN(1,AS43/AS17),2)))*Main!$B$10*MIN(AS43,AS17)</f>
        <v>0</v>
      </c>
      <c r="AT97" s="10" cm="1">
        <f t="array" aca="1" ref="AT97" ca="1">SUMPRODUCT((LDC!$A$2:$A$2001)*(LDC!$B$2:$B$2001)*(LDC!$B$2:$B$2001&gt;=IF(ISERROR(MIN(1,AT43/AT17))=FALSE,MIN(1,AT43/AT17),2)))*Main!$B$10*(IF(AT17="",0,AT17))-
SUMPRODUCT((LDC!$A$2:$A$2001)*(LDC!$B$2:$B$2001&gt;=IF(ISERROR(MIN(1,AT43/AT17))=FALSE,MIN(1,AT43/AT17),2)))*Main!$B$10*MIN(AT43,AT17)</f>
        <v>0</v>
      </c>
      <c r="AU97" s="10" cm="1">
        <f t="array" aca="1" ref="AU97" ca="1">SUMPRODUCT((LDC!$A$2:$A$2001)*(LDC!$B$2:$B$2001)*(LDC!$B$2:$B$2001&gt;=IF(ISERROR(MIN(1,AU43/AU17))=FALSE,MIN(1,AU43/AU17),2)))*Main!$B$10*(IF(AU17="",0,AU17))-
SUMPRODUCT((LDC!$A$2:$A$2001)*(LDC!$B$2:$B$2001&gt;=IF(ISERROR(MIN(1,AU43/AU17))=FALSE,MIN(1,AU43/AU17),2)))*Main!$B$10*MIN(AU43,AU17)</f>
        <v>0</v>
      </c>
      <c r="AV97" s="10" cm="1">
        <f t="array" aca="1" ref="AV97" ca="1">SUMPRODUCT((LDC!$A$2:$A$2001)*(LDC!$B$2:$B$2001)*(LDC!$B$2:$B$2001&gt;=IF(ISERROR(MIN(1,AV43/AV17))=FALSE,MIN(1,AV43/AV17),2)))*Main!$B$10*(IF(AV17="",0,AV17))-
SUMPRODUCT((LDC!$A$2:$A$2001)*(LDC!$B$2:$B$2001&gt;=IF(ISERROR(MIN(1,AV43/AV17))=FALSE,MIN(1,AV43/AV17),2)))*Main!$B$10*MIN(AV43,AV17)</f>
        <v>0</v>
      </c>
      <c r="AW97" s="10" cm="1">
        <f t="array" aca="1" ref="AW97" ca="1">SUMPRODUCT((LDC!$A$2:$A$2001)*(LDC!$B$2:$B$2001)*(LDC!$B$2:$B$2001&gt;=IF(ISERROR(MIN(1,AW43/AW17))=FALSE,MIN(1,AW43/AW17),2)))*Main!$B$10*(IF(AW17="",0,AW17))-
SUMPRODUCT((LDC!$A$2:$A$2001)*(LDC!$B$2:$B$2001&gt;=IF(ISERROR(MIN(1,AW43/AW17))=FALSE,MIN(1,AW43/AW17),2)))*Main!$B$10*MIN(AW43,AW17)</f>
        <v>0</v>
      </c>
      <c r="AX97" s="10" cm="1">
        <f t="array" aca="1" ref="AX97" ca="1">SUMPRODUCT((LDC!$A$2:$A$2001)*(LDC!$B$2:$B$2001)*(LDC!$B$2:$B$2001&gt;=IF(ISERROR(MIN(1,AX43/AX17))=FALSE,MIN(1,AX43/AX17),2)))*Main!$B$10*(IF(AX17="",0,AX17))-
SUMPRODUCT((LDC!$A$2:$A$2001)*(LDC!$B$2:$B$2001&gt;=IF(ISERROR(MIN(1,AX43/AX17))=FALSE,MIN(1,AX43/AX17),2)))*Main!$B$10*MIN(AX43,AX17)</f>
        <v>0</v>
      </c>
      <c r="AY97" s="10" cm="1">
        <f t="array" aca="1" ref="AY97" ca="1">SUMPRODUCT((LDC!$A$2:$A$2001)*(LDC!$B$2:$B$2001)*(LDC!$B$2:$B$2001&gt;=IF(ISERROR(MIN(1,AY43/AY17))=FALSE,MIN(1,AY43/AY17),2)))*Main!$B$10*(IF(AY17="",0,AY17))-
SUMPRODUCT((LDC!$A$2:$A$2001)*(LDC!$B$2:$B$2001&gt;=IF(ISERROR(MIN(1,AY43/AY17))=FALSE,MIN(1,AY43/AY17),2)))*Main!$B$10*MIN(AY43,AY17)</f>
        <v>0</v>
      </c>
      <c r="AZ97" s="10" cm="1">
        <f t="array" aca="1" ref="AZ97" ca="1">SUMPRODUCT((LDC!$A$2:$A$2001)*(LDC!$B$2:$B$2001)*(LDC!$B$2:$B$2001&gt;=IF(ISERROR(MIN(1,AZ43/AZ17))=FALSE,MIN(1,AZ43/AZ17),2)))*Main!$B$10*(IF(AZ17="",0,AZ17))-
SUMPRODUCT((LDC!$A$2:$A$2001)*(LDC!$B$2:$B$2001&gt;=IF(ISERROR(MIN(1,AZ43/AZ17))=FALSE,MIN(1,AZ43/AZ17),2)))*Main!$B$10*MIN(AZ43,AZ17)</f>
        <v>0</v>
      </c>
      <c r="BA97" s="10" cm="1">
        <f t="array" aca="1" ref="BA97" ca="1">SUMPRODUCT((LDC!$A$2:$A$2001)*(LDC!$B$2:$B$2001)*(LDC!$B$2:$B$2001&gt;=IF(ISERROR(MIN(1,BA43/BA17))=FALSE,MIN(1,BA43/BA17),2)))*Main!$B$10*(IF(BA17="",0,BA17))-
SUMPRODUCT((LDC!$A$2:$A$2001)*(LDC!$B$2:$B$2001&gt;=IF(ISERROR(MIN(1,BA43/BA17))=FALSE,MIN(1,BA43/BA17),2)))*Main!$B$10*MIN(BA43,BA17)</f>
        <v>0</v>
      </c>
      <c r="BB97" s="10" cm="1">
        <f t="array" aca="1" ref="BB97" ca="1">SUMPRODUCT((LDC!$A$2:$A$2001)*(LDC!$B$2:$B$2001)*(LDC!$B$2:$B$2001&gt;=IF(ISERROR(MIN(1,BB43/BB17))=FALSE,MIN(1,BB43/BB17),2)))*Main!$B$10*(IF(BB17="",0,BB17))-
SUMPRODUCT((LDC!$A$2:$A$2001)*(LDC!$B$2:$B$2001&gt;=IF(ISERROR(MIN(1,BB43/BB17))=FALSE,MIN(1,BB43/BB17),2)))*Main!$B$10*MIN(BB43,BB17)</f>
        <v>0</v>
      </c>
      <c r="BC97" s="10" cm="1">
        <f t="array" aca="1" ref="BC97" ca="1">SUMPRODUCT((LDC!$A$2:$A$2001)*(LDC!$B$2:$B$2001)*(LDC!$B$2:$B$2001&gt;=IF(ISERROR(MIN(1,BC43/BC17))=FALSE,MIN(1,BC43/BC17),2)))*Main!$B$10*(IF(BC17="",0,BC17))-
SUMPRODUCT((LDC!$A$2:$A$2001)*(LDC!$B$2:$B$2001&gt;=IF(ISERROR(MIN(1,BC43/BC17))=FALSE,MIN(1,BC43/BC17),2)))*Main!$B$10*MIN(BC43,BC17)</f>
        <v>0</v>
      </c>
      <c r="BD97" s="10" cm="1">
        <f t="array" aca="1" ref="BD97" ca="1">SUMPRODUCT((LDC!$A$2:$A$2001)*(LDC!$B$2:$B$2001)*(LDC!$B$2:$B$2001&gt;=IF(ISERROR(MIN(1,BD43/BD17))=FALSE,MIN(1,BD43/BD17),2)))*Main!$B$10*(IF(BD17="",0,BD17))-
SUMPRODUCT((LDC!$A$2:$A$2001)*(LDC!$B$2:$B$2001&gt;=IF(ISERROR(MIN(1,BD43/BD17))=FALSE,MIN(1,BD43/BD17),2)))*Main!$B$10*MIN(BD43,BD17)</f>
        <v>0</v>
      </c>
      <c r="BE97" s="10" cm="1">
        <f t="array" aca="1" ref="BE97" ca="1">SUMPRODUCT((LDC!$A$2:$A$2001)*(LDC!$B$2:$B$2001)*(LDC!$B$2:$B$2001&gt;=IF(ISERROR(MIN(1,BE43/BE17))=FALSE,MIN(1,BE43/BE17),2)))*Main!$B$10*(IF(BE17="",0,BE17))-
SUMPRODUCT((LDC!$A$2:$A$2001)*(LDC!$B$2:$B$2001&gt;=IF(ISERROR(MIN(1,BE43/BE17))=FALSE,MIN(1,BE43/BE17),2)))*Main!$B$10*MIN(BE43,BE17)</f>
        <v>0</v>
      </c>
      <c r="BF97" s="10" cm="1">
        <f t="array" aca="1" ref="BF97" ca="1">SUMPRODUCT((LDC!$A$2:$A$2001)*(LDC!$B$2:$B$2001)*(LDC!$B$2:$B$2001&gt;=IF(ISERROR(MIN(1,BF43/BF17))=FALSE,MIN(1,BF43/BF17),2)))*Main!$B$10*(IF(BF17="",0,BF17))-
SUMPRODUCT((LDC!$A$2:$A$2001)*(LDC!$B$2:$B$2001&gt;=IF(ISERROR(MIN(1,BF43/BF17))=FALSE,MIN(1,BF43/BF17),2)))*Main!$B$10*MIN(BF43,BF17)</f>
        <v>0</v>
      </c>
      <c r="BG97" s="10" cm="1">
        <f t="array" aca="1" ref="BG97" ca="1">SUMPRODUCT((LDC!$A$2:$A$2001)*(LDC!$B$2:$B$2001)*(LDC!$B$2:$B$2001&gt;=IF(ISERROR(MIN(1,BG43/BG17))=FALSE,MIN(1,BG43/BG17),2)))*Main!$B$10*(IF(BG17="",0,BG17))-
SUMPRODUCT((LDC!$A$2:$A$2001)*(LDC!$B$2:$B$2001&gt;=IF(ISERROR(MIN(1,BG43/BG17))=FALSE,MIN(1,BG43/BG17),2)))*Main!$B$10*MIN(BG43,BG17)</f>
        <v>0</v>
      </c>
      <c r="BH97" s="10" cm="1">
        <f t="array" aca="1" ref="BH97" ca="1">SUMPRODUCT((LDC!$A$2:$A$2001)*(LDC!$B$2:$B$2001)*(LDC!$B$2:$B$2001&gt;=IF(ISERROR(MIN(1,BH43/BH17))=FALSE,MIN(1,BH43/BH17),2)))*Main!$B$10*(IF(BH17="",0,BH17))-
SUMPRODUCT((LDC!$A$2:$A$2001)*(LDC!$B$2:$B$2001&gt;=IF(ISERROR(MIN(1,BH43/BH17))=FALSE,MIN(1,BH43/BH17),2)))*Main!$B$10*MIN(BH43,BH17)</f>
        <v>0</v>
      </c>
      <c r="BI97" s="10" cm="1">
        <f t="array" aca="1" ref="BI97" ca="1">SUMPRODUCT((LDC!$A$2:$A$2001)*(LDC!$B$2:$B$2001)*(LDC!$B$2:$B$2001&gt;=IF(ISERROR(MIN(1,BI43/BI17))=FALSE,MIN(1,BI43/BI17),2)))*Main!$B$10*(IF(BI17="",0,BI17))-
SUMPRODUCT((LDC!$A$2:$A$2001)*(LDC!$B$2:$B$2001&gt;=IF(ISERROR(MIN(1,BI43/BI17))=FALSE,MIN(1,BI43/BI17),2)))*Main!$B$10*MIN(BI43,BI17)</f>
        <v>0</v>
      </c>
      <c r="BJ97" s="10" cm="1">
        <f t="array" aca="1" ref="BJ97" ca="1">SUMPRODUCT((LDC!$A$2:$A$2001)*(LDC!$B$2:$B$2001)*(LDC!$B$2:$B$2001&gt;=IF(ISERROR(MIN(1,BJ43/BJ17))=FALSE,MIN(1,BJ43/BJ17),2)))*Main!$B$10*(IF(BJ17="",0,BJ17))-
SUMPRODUCT((LDC!$A$2:$A$2001)*(LDC!$B$2:$B$2001&gt;=IF(ISERROR(MIN(1,BJ43/BJ17))=FALSE,MIN(1,BJ43/BJ17),2)))*Main!$B$10*MIN(BJ43,BJ17)</f>
        <v>0</v>
      </c>
      <c r="BK97" s="10" cm="1">
        <f t="array" aca="1" ref="BK97" ca="1">SUMPRODUCT((LDC!$A$2:$A$2001)*(LDC!$B$2:$B$2001)*(LDC!$B$2:$B$2001&gt;=IF(ISERROR(MIN(1,BK43/BK17))=FALSE,MIN(1,BK43/BK17),2)))*Main!$B$10*(IF(BK17="",0,BK17))-
SUMPRODUCT((LDC!$A$2:$A$2001)*(LDC!$B$2:$B$2001&gt;=IF(ISERROR(MIN(1,BK43/BK17))=FALSE,MIN(1,BK43/BK17),2)))*Main!$B$10*MIN(BK43,BK17)</f>
        <v>0</v>
      </c>
      <c r="BL97" s="10" cm="1">
        <f t="array" aca="1" ref="BL97" ca="1">SUMPRODUCT((LDC!$A$2:$A$2001)*(LDC!$B$2:$B$2001)*(LDC!$B$2:$B$2001&gt;=IF(ISERROR(MIN(1,BL43/BL17))=FALSE,MIN(1,BL43/BL17),2)))*Main!$B$10*(IF(BL17="",0,BL17))-
SUMPRODUCT((LDC!$A$2:$A$2001)*(LDC!$B$2:$B$2001&gt;=IF(ISERROR(MIN(1,BL43/BL17))=FALSE,MIN(1,BL43/BL17),2)))*Main!$B$10*MIN(BL43,BL17)</f>
        <v>0</v>
      </c>
      <c r="BM97" s="10" cm="1">
        <f t="array" aca="1" ref="BM97" ca="1">SUMPRODUCT((LDC!$A$2:$A$2001)*(LDC!$B$2:$B$2001)*(LDC!$B$2:$B$2001&gt;=IF(ISERROR(MIN(1,BM43/BM17))=FALSE,MIN(1,BM43/BM17),2)))*Main!$B$10*(IF(BM17="",0,BM17))-
SUMPRODUCT((LDC!$A$2:$A$2001)*(LDC!$B$2:$B$2001&gt;=IF(ISERROR(MIN(1,BM43/BM17))=FALSE,MIN(1,BM43/BM17),2)))*Main!$B$10*MIN(BM43,BM17)</f>
        <v>0</v>
      </c>
      <c r="BN97" s="10" cm="1">
        <f t="array" aca="1" ref="BN97" ca="1">SUMPRODUCT((LDC!$A$2:$A$2001)*(LDC!$B$2:$B$2001)*(LDC!$B$2:$B$2001&gt;=IF(ISERROR(MIN(1,BN43/BN17))=FALSE,MIN(1,BN43/BN17),2)))*Main!$B$10*(IF(BN17="",0,BN17))-
SUMPRODUCT((LDC!$A$2:$A$2001)*(LDC!$B$2:$B$2001&gt;=IF(ISERROR(MIN(1,BN43/BN17))=FALSE,MIN(1,BN43/BN17),2)))*Main!$B$10*MIN(BN43,BN17)</f>
        <v>0</v>
      </c>
      <c r="BO97" s="10" cm="1">
        <f t="array" aca="1" ref="BO97" ca="1">SUMPRODUCT((LDC!$A$2:$A$2001)*(LDC!$B$2:$B$2001)*(LDC!$B$2:$B$2001&gt;=IF(ISERROR(MIN(1,BO43/BO17))=FALSE,MIN(1,BO43/BO17),2)))*Main!$B$10*(IF(BO17="",0,BO17))-
SUMPRODUCT((LDC!$A$2:$A$2001)*(LDC!$B$2:$B$2001&gt;=IF(ISERROR(MIN(1,BO43/BO17))=FALSE,MIN(1,BO43/BO17),2)))*Main!$B$10*MIN(BO43,BO17)</f>
        <v>0</v>
      </c>
      <c r="BP97" s="10" cm="1">
        <f t="array" aca="1" ref="BP97" ca="1">SUMPRODUCT((LDC!$A$2:$A$2001)*(LDC!$B$2:$B$2001)*(LDC!$B$2:$B$2001&gt;=IF(ISERROR(MIN(1,BP43/BP17))=FALSE,MIN(1,BP43/BP17),2)))*Main!$B$10*(IF(BP17="",0,BP17))-
SUMPRODUCT((LDC!$A$2:$A$2001)*(LDC!$B$2:$B$2001&gt;=IF(ISERROR(MIN(1,BP43/BP17))=FALSE,MIN(1,BP43/BP17),2)))*Main!$B$10*MIN(BP43,BP17)</f>
        <v>0</v>
      </c>
      <c r="BQ97" s="10" t="e" cm="1">
        <f t="array" aca="1" ref="BQ97" ca="1">SUMPRODUCT((LDC!$A$2:$A$2001)*(LDC!$B$2:$B$2001)*(LDC!$B$2:$B$2001&gt;=IF(ISERROR(MIN(1,BQ43/BQ17))=FALSE,MIN(1,BQ43/BQ17),2)))*Main!$B$10*(IF(BQ17="",0,BQ17))-
SUMPRODUCT((LDC!$A$2:$A$2001)*(LDC!$B$2:$B$2001&gt;=IF(ISERROR(MIN(1,BQ43/BQ17))=FALSE,MIN(1,BQ43/BQ17),2)))*Main!$B$10*MIN(BQ43,BQ17)</f>
        <v>#DIV/0!</v>
      </c>
    </row>
    <row r="98" spans="2:74" x14ac:dyDescent="0.2">
      <c r="B98" s="89"/>
      <c r="C98" s="89"/>
      <c r="D98" s="89"/>
      <c r="E98" s="10" cm="1">
        <f t="array" aca="1" ref="E98" ca="1">SUMPRODUCT((LDC!$A$2:$A$2001)*(LDC!$B$2:$B$2001)*(LDC!$B$2:$B$2001&gt;=IF(ISERROR(MIN(1,E44/E18))=FALSE,MIN(1,E44/E18),2)))*Main!$B$9*(IF(E18="",0,E18))-
SUMPRODUCT((LDC!$A$2:$A$2001)*(LDC!$B$2:$B$2001&gt;=IF(ISERROR(MIN(1,E44/E18))=FALSE,MIN(1,E44/E18),2)))*Main!$B$9*MIN(E44,E18)</f>
        <v>0</v>
      </c>
      <c r="F98" s="10" cm="1">
        <f t="array" aca="1" ref="F98" ca="1">SUMPRODUCT((LDC!$A$2:$A$2001)*(LDC!$B$2:$B$2001)*(LDC!$B$2:$B$2001&gt;=IF(ISERROR(MIN(1,F44/F18))=FALSE,MIN(1,F44/F18),2)))*Main!$B$9*(IF(F18="",0,F18))-
SUMPRODUCT((LDC!$A$2:$A$2001)*(LDC!$B$2:$B$2001&gt;=IF(ISERROR(MIN(1,F44/F18))=FALSE,MIN(1,F44/F18),2)))*Main!$B$9*MIN(F44,F18)</f>
        <v>0</v>
      </c>
      <c r="G98" s="10" cm="1">
        <f t="array" aca="1" ref="G98" ca="1">SUMPRODUCT((LDC!$A$2:$A$2001)*(LDC!$B$2:$B$2001)*(LDC!$B$2:$B$2001&gt;=IF(ISERROR(MIN(1,G44/G18))=FALSE,MIN(1,G44/G18),2)))*Main!$B$9*(IF(G18="",0,G18))-
SUMPRODUCT((LDC!$A$2:$A$2001)*(LDC!$B$2:$B$2001&gt;=IF(ISERROR(MIN(1,G44/G18))=FALSE,MIN(1,G44/G18),2)))*Main!$B$9*MIN(G44,G18)</f>
        <v>0</v>
      </c>
      <c r="H98" s="10" cm="1">
        <f t="array" aca="1" ref="H98" ca="1">SUMPRODUCT((LDC!$A$2:$A$2001)*(LDC!$B$2:$B$2001)*(LDC!$B$2:$B$2001&gt;=IF(ISERROR(MIN(1,H44/H18))=FALSE,MIN(1,H44/H18),2)))*Main!$B$9*(IF(H18="",0,H18))-
SUMPRODUCT((LDC!$A$2:$A$2001)*(LDC!$B$2:$B$2001&gt;=IF(ISERROR(MIN(1,H44/H18))=FALSE,MIN(1,H44/H18),2)))*Main!$B$9*MIN(H44,H18)</f>
        <v>0</v>
      </c>
      <c r="I98" s="10" cm="1">
        <f t="array" aca="1" ref="I98" ca="1">SUMPRODUCT((LDC!$A$2:$A$2001)*(LDC!$B$2:$B$2001)*(LDC!$B$2:$B$2001&gt;=IF(ISERROR(MIN(1,I44/I18))=FALSE,MIN(1,I44/I18),2)))*Main!$B$9*(IF(I18="",0,I18))-
SUMPRODUCT((LDC!$A$2:$A$2001)*(LDC!$B$2:$B$2001&gt;=IF(ISERROR(MIN(1,I44/I18))=FALSE,MIN(1,I44/I18),2)))*Main!$B$9*MIN(I44,I18)</f>
        <v>0</v>
      </c>
      <c r="J98" s="10" cm="1">
        <f t="array" aca="1" ref="J98" ca="1">SUMPRODUCT((LDC!$A$2:$A$2001)*(LDC!$B$2:$B$2001)*(LDC!$B$2:$B$2001&gt;=IF(ISERROR(MIN(1,J44/J18))=FALSE,MIN(1,J44/J18),2)))*Main!$B$9*(IF(J18="",0,J18))-
SUMPRODUCT((LDC!$A$2:$A$2001)*(LDC!$B$2:$B$2001&gt;=IF(ISERROR(MIN(1,J44/J18))=FALSE,MIN(1,J44/J18),2)))*Main!$B$9*MIN(J44,J18)</f>
        <v>0</v>
      </c>
      <c r="K98" s="10" cm="1">
        <f t="array" aca="1" ref="K98" ca="1">SUMPRODUCT((LDC!$A$2:$A$2001)*(LDC!$B$2:$B$2001)*(LDC!$B$2:$B$2001&gt;=IF(ISERROR(MIN(1,K44/K18))=FALSE,MIN(1,K44/K18),2)))*Main!$B$9*(IF(K18="",0,K18))-
SUMPRODUCT((LDC!$A$2:$A$2001)*(LDC!$B$2:$B$2001&gt;=IF(ISERROR(MIN(1,K44/K18))=FALSE,MIN(1,K44/K18),2)))*Main!$B$9*MIN(K44,K18)</f>
        <v>0</v>
      </c>
      <c r="L98" s="10" cm="1">
        <f t="array" aca="1" ref="L98" ca="1">SUMPRODUCT((LDC!$A$2:$A$2001)*(LDC!$B$2:$B$2001)*(LDC!$B$2:$B$2001&gt;=IF(ISERROR(MIN(1,L44/L18))=FALSE,MIN(1,L44/L18),2)))*Main!$B$9*(IF(L18="",0,L18))-
SUMPRODUCT((LDC!$A$2:$A$2001)*(LDC!$B$2:$B$2001&gt;=IF(ISERROR(MIN(1,L44/L18))=FALSE,MIN(1,L44/L18),2)))*Main!$B$9*MIN(L44,L18)</f>
        <v>0</v>
      </c>
      <c r="M98" s="10" cm="1">
        <f t="array" aca="1" ref="M98" ca="1">SUMPRODUCT((LDC!$A$2:$A$2001)*(LDC!$B$2:$B$2001)*(LDC!$B$2:$B$2001&gt;=IF(ISERROR(MIN(1,M44/M18))=FALSE,MIN(1,M44/M18),2)))*Main!$B$9*(IF(M18="",0,M18))-
SUMPRODUCT((LDC!$A$2:$A$2001)*(LDC!$B$2:$B$2001&gt;=IF(ISERROR(MIN(1,M44/M18))=FALSE,MIN(1,M44/M18),2)))*Main!$B$9*MIN(M44,M18)</f>
        <v>0</v>
      </c>
      <c r="N98" s="10" cm="1">
        <f t="array" aca="1" ref="N98" ca="1">SUMPRODUCT((LDC!$A$2:$A$2001)*(LDC!$B$2:$B$2001)*(LDC!$B$2:$B$2001&gt;=IF(ISERROR(MIN(1,N44/N18))=FALSE,MIN(1,N44/N18),2)))*Main!$B$9*(IF(N18="",0,N18))-
SUMPRODUCT((LDC!$A$2:$A$2001)*(LDC!$B$2:$B$2001&gt;=IF(ISERROR(MIN(1,N44/N18))=FALSE,MIN(1,N44/N18),2)))*Main!$B$9*MIN(N44,N18)</f>
        <v>0</v>
      </c>
      <c r="O98" s="10" cm="1">
        <f t="array" aca="1" ref="O98" ca="1">SUMPRODUCT((LDC!$A$2:$A$2001)*(LDC!$B$2:$B$2001)*(LDC!$B$2:$B$2001&gt;=IF(ISERROR(MIN(1,O44/O18))=FALSE,MIN(1,O44/O18),2)))*Main!$B$9*(IF(O18="",0,O18))-
SUMPRODUCT((LDC!$A$2:$A$2001)*(LDC!$B$2:$B$2001&gt;=IF(ISERROR(MIN(1,O44/O18))=FALSE,MIN(1,O44/O18),2)))*Main!$B$9*MIN(O44,O18)</f>
        <v>0</v>
      </c>
      <c r="P98" s="10" cm="1">
        <f t="array" aca="1" ref="P98" ca="1">SUMPRODUCT((LDC!$A$2:$A$2001)*(LDC!$B$2:$B$2001)*(LDC!$B$2:$B$2001&gt;=IF(ISERROR(MIN(1,P44/P18))=FALSE,MIN(1,P44/P18),2)))*Main!$B$9*(IF(P18="",0,P18))-
SUMPRODUCT((LDC!$A$2:$A$2001)*(LDC!$B$2:$B$2001&gt;=IF(ISERROR(MIN(1,P44/P18))=FALSE,MIN(1,P44/P18),2)))*Main!$B$9*MIN(P44,P18)</f>
        <v>0</v>
      </c>
      <c r="Q98" s="10" cm="1">
        <f t="array" aca="1" ref="Q98" ca="1">SUMPRODUCT((LDC!$A$2:$A$2001)*(LDC!$B$2:$B$2001)*(LDC!$B$2:$B$2001&gt;=IF(ISERROR(MIN(1,Q44/Q18))=FALSE,MIN(1,Q44/Q18),2)))*Main!$B$9*(IF(Q18="",0,Q18))-
SUMPRODUCT((LDC!$A$2:$A$2001)*(LDC!$B$2:$B$2001&gt;=IF(ISERROR(MIN(1,Q44/Q18))=FALSE,MIN(1,Q44/Q18),2)))*Main!$B$9*MIN(Q44,Q18)</f>
        <v>0</v>
      </c>
      <c r="R98" s="10" cm="1">
        <f t="array" aca="1" ref="R98" ca="1">SUMPRODUCT((LDC!$A$2:$A$2001)*(LDC!$B$2:$B$2001)*(LDC!$B$2:$B$2001&gt;=IF(ISERROR(MIN(1,R44/R18))=FALSE,MIN(1,R44/R18),2)))*Main!$B$9*(IF(R18="",0,R18))-
SUMPRODUCT((LDC!$A$2:$A$2001)*(LDC!$B$2:$B$2001&gt;=IF(ISERROR(MIN(1,R44/R18))=FALSE,MIN(1,R44/R18),2)))*Main!$B$9*MIN(R44,R18)</f>
        <v>0</v>
      </c>
      <c r="S98" s="10" cm="1">
        <f t="array" aca="1" ref="S98" ca="1">SUMPRODUCT((LDC!$A$2:$A$2001)*(LDC!$B$2:$B$2001)*(LDC!$B$2:$B$2001&gt;=IF(ISERROR(MIN(1,S44/S18))=FALSE,MIN(1,S44/S18),2)))*Main!$B$9*(IF(S18="",0,S18))-
SUMPRODUCT((LDC!$A$2:$A$2001)*(LDC!$B$2:$B$2001&gt;=IF(ISERROR(MIN(1,S44/S18))=FALSE,MIN(1,S44/S18),2)))*Main!$B$9*MIN(S44,S18)</f>
        <v>0</v>
      </c>
      <c r="T98" s="10" cm="1">
        <f t="array" aca="1" ref="T98" ca="1">SUMPRODUCT((LDC!$A$2:$A$2001)*(LDC!$B$2:$B$2001)*(LDC!$B$2:$B$2001&gt;=IF(ISERROR(MIN(1,T44/T18))=FALSE,MIN(1,T44/T18),2)))*Main!$B$9*(IF(T18="",0,T18))-
SUMPRODUCT((LDC!$A$2:$A$2001)*(LDC!$B$2:$B$2001&gt;=IF(ISERROR(MIN(1,T44/T18))=FALSE,MIN(1,T44/T18),2)))*Main!$B$9*MIN(T44,T18)</f>
        <v>0</v>
      </c>
      <c r="U98" s="10" cm="1">
        <f t="array" aca="1" ref="U98" ca="1">SUMPRODUCT((LDC!$A$2:$A$2001)*(LDC!$B$2:$B$2001)*(LDC!$B$2:$B$2001&gt;=IF(ISERROR(MIN(1,U44/U18))=FALSE,MIN(1,U44/U18),2)))*Main!$B$9*(IF(U18="",0,U18))-
SUMPRODUCT((LDC!$A$2:$A$2001)*(LDC!$B$2:$B$2001&gt;=IF(ISERROR(MIN(1,U44/U18))=FALSE,MIN(1,U44/U18),2)))*Main!$B$9*MIN(U44,U18)</f>
        <v>0</v>
      </c>
      <c r="V98" s="10" cm="1">
        <f t="array" aca="1" ref="V98" ca="1">SUMPRODUCT((LDC!$A$2:$A$2001)*(LDC!$B$2:$B$2001)*(LDC!$B$2:$B$2001&gt;=IF(ISERROR(MIN(1,V44/V18))=FALSE,MIN(1,V44/V18),2)))*Main!$B$9*(IF(V18="",0,V18))-
SUMPRODUCT((LDC!$A$2:$A$2001)*(LDC!$B$2:$B$2001&gt;=IF(ISERROR(MIN(1,V44/V18))=FALSE,MIN(1,V44/V18),2)))*Main!$B$9*MIN(V44,V18)</f>
        <v>0</v>
      </c>
      <c r="W98" s="10" cm="1">
        <f t="array" aca="1" ref="W98" ca="1">SUMPRODUCT((LDC!$A$2:$A$2001)*(LDC!$B$2:$B$2001)*(LDC!$B$2:$B$2001&gt;=IF(ISERROR(MIN(1,W44/W18))=FALSE,MIN(1,W44/W18),2)))*Main!$B$9*(IF(W18="",0,W18))-
SUMPRODUCT((LDC!$A$2:$A$2001)*(LDC!$B$2:$B$2001&gt;=IF(ISERROR(MIN(1,W44/W18))=FALSE,MIN(1,W44/W18),2)))*Main!$B$9*MIN(W44,W18)</f>
        <v>0</v>
      </c>
      <c r="X98" s="10" cm="1">
        <f t="array" aca="1" ref="X98" ca="1">SUMPRODUCT((LDC!$A$2:$A$2001)*(LDC!$B$2:$B$2001)*(LDC!$B$2:$B$2001&gt;=IF(ISERROR(MIN(1,X44/X18))=FALSE,MIN(1,X44/X18),2)))*Main!$B$9*(IF(X18="",0,X18))-
SUMPRODUCT((LDC!$A$2:$A$2001)*(LDC!$B$2:$B$2001&gt;=IF(ISERROR(MIN(1,X44/X18))=FALSE,MIN(1,X44/X18),2)))*Main!$B$9*MIN(X44,X18)</f>
        <v>0</v>
      </c>
      <c r="Y98" s="10" cm="1">
        <f t="array" aca="1" ref="Y98" ca="1">SUMPRODUCT((LDC!$A$2:$A$2001)*(LDC!$B$2:$B$2001)*(LDC!$B$2:$B$2001&gt;=IF(ISERROR(MIN(1,Y44/Y18))=FALSE,MIN(1,Y44/Y18),2)))*Main!$B$9*(IF(Y18="",0,Y18))-
SUMPRODUCT((LDC!$A$2:$A$2001)*(LDC!$B$2:$B$2001&gt;=IF(ISERROR(MIN(1,Y44/Y18))=FALSE,MIN(1,Y44/Y18),2)))*Main!$B$9*MIN(Y44,Y18)</f>
        <v>0</v>
      </c>
      <c r="Z98" s="10" cm="1">
        <f t="array" aca="1" ref="Z98" ca="1">SUMPRODUCT((LDC!$A$2:$A$2001)*(LDC!$B$2:$B$2001)*(LDC!$B$2:$B$2001&gt;=IF(ISERROR(MIN(1,Z44/Z18))=FALSE,MIN(1,Z44/Z18),2)))*Main!$B$9*(IF(Z18="",0,Z18))-
SUMPRODUCT((LDC!$A$2:$A$2001)*(LDC!$B$2:$B$2001&gt;=IF(ISERROR(MIN(1,Z44/Z18))=FALSE,MIN(1,Z44/Z18),2)))*Main!$B$9*MIN(Z44,Z18)</f>
        <v>0</v>
      </c>
      <c r="AA98" s="10" cm="1">
        <f t="array" aca="1" ref="AA98" ca="1">SUMPRODUCT((LDC!$A$2:$A$2001)*(LDC!$B$2:$B$2001)*(LDC!$B$2:$B$2001&gt;=IF(ISERROR(MIN(1,AA44/AA18))=FALSE,MIN(1,AA44/AA18),2)))*Main!$B$9*(IF(AA18="",0,AA18))-
SUMPRODUCT((LDC!$A$2:$A$2001)*(LDC!$B$2:$B$2001&gt;=IF(ISERROR(MIN(1,AA44/AA18))=FALSE,MIN(1,AA44/AA18),2)))*Main!$B$9*MIN(AA44,AA18)</f>
        <v>0</v>
      </c>
      <c r="AB98" s="10" cm="1">
        <f t="array" aca="1" ref="AB98" ca="1">SUMPRODUCT((LDC!$A$2:$A$2001)*(LDC!$B$2:$B$2001)*(LDC!$B$2:$B$2001&gt;=IF(ISERROR(MIN(1,AB44/AB18))=FALSE,MIN(1,AB44/AB18),2)))*Main!$B$9*(IF(AB18="",0,AB18))-
SUMPRODUCT((LDC!$A$2:$A$2001)*(LDC!$B$2:$B$2001&gt;=IF(ISERROR(MIN(1,AB44/AB18))=FALSE,MIN(1,AB44/AB18),2)))*Main!$B$9*MIN(AB44,AB18)</f>
        <v>0</v>
      </c>
      <c r="AC98" s="10" cm="1">
        <f t="array" aca="1" ref="AC98" ca="1">SUMPRODUCT((LDC!$A$2:$A$2001)*(LDC!$B$2:$B$2001)*(LDC!$B$2:$B$2001&gt;=IF(ISERROR(MIN(1,AC44/AC18))=FALSE,MIN(1,AC44/AC18),2)))*Main!$B$9*(IF(AC18="",0,AC18))-
SUMPRODUCT((LDC!$A$2:$A$2001)*(LDC!$B$2:$B$2001&gt;=IF(ISERROR(MIN(1,AC44/AC18))=FALSE,MIN(1,AC44/AC18),2)))*Main!$B$9*MIN(AC44,AC18)</f>
        <v>0</v>
      </c>
      <c r="AD98" s="10" cm="1">
        <f t="array" aca="1" ref="AD98" ca="1">SUMPRODUCT((LDC!$A$2:$A$2001)*(LDC!$B$2:$B$2001)*(LDC!$B$2:$B$2001&gt;=IF(ISERROR(MIN(1,AD44/AD18))=FALSE,MIN(1,AD44/AD18),2)))*Main!$B$9*(IF(AD18="",0,AD18))-
SUMPRODUCT((LDC!$A$2:$A$2001)*(LDC!$B$2:$B$2001&gt;=IF(ISERROR(MIN(1,AD44/AD18))=FALSE,MIN(1,AD44/AD18),2)))*Main!$B$9*MIN(AD44,AD18)</f>
        <v>0</v>
      </c>
      <c r="AE98" s="10" cm="1">
        <f t="array" aca="1" ref="AE98" ca="1">SUMPRODUCT((LDC!$A$2:$A$2001)*(LDC!$B$2:$B$2001)*(LDC!$B$2:$B$2001&gt;=IF(ISERROR(MIN(1,AE44/AE18))=FALSE,MIN(1,AE44/AE18),2)))*Main!$B$9*(IF(AE18="",0,AE18))-
SUMPRODUCT((LDC!$A$2:$A$2001)*(LDC!$B$2:$B$2001&gt;=IF(ISERROR(MIN(1,AE44/AE18))=FALSE,MIN(1,AE44/AE18),2)))*Main!$B$9*MIN(AE44,AE18)</f>
        <v>0</v>
      </c>
      <c r="AF98" s="10" cm="1">
        <f t="array" aca="1" ref="AF98" ca="1">SUMPRODUCT((LDC!$A$2:$A$2001)*(LDC!$B$2:$B$2001)*(LDC!$B$2:$B$2001&gt;=IF(ISERROR(MIN(1,AF44/AF18))=FALSE,MIN(1,AF44/AF18),2)))*Main!$B$9*(IF(AF18="",0,AF18))-
SUMPRODUCT((LDC!$A$2:$A$2001)*(LDC!$B$2:$B$2001&gt;=IF(ISERROR(MIN(1,AF44/AF18))=FALSE,MIN(1,AF44/AF18),2)))*Main!$B$9*MIN(AF44,AF18)</f>
        <v>0</v>
      </c>
      <c r="AG98" s="10" cm="1">
        <f t="array" aca="1" ref="AG98" ca="1">SUMPRODUCT((LDC!$A$2:$A$2001)*(LDC!$B$2:$B$2001)*(LDC!$B$2:$B$2001&gt;=IF(ISERROR(MIN(1,AG44/AG18))=FALSE,MIN(1,AG44/AG18),2)))*Main!$B$9*(IF(AG18="",0,AG18))-
SUMPRODUCT((LDC!$A$2:$A$2001)*(LDC!$B$2:$B$2001&gt;=IF(ISERROR(MIN(1,AG44/AG18))=FALSE,MIN(1,AG44/AG18),2)))*Main!$B$9*MIN(AG44,AG18)</f>
        <v>0</v>
      </c>
      <c r="AH98" s="10" cm="1">
        <f t="array" aca="1" ref="AH98" ca="1">SUMPRODUCT((LDC!$A$2:$A$2001)*(LDC!$B$2:$B$2001)*(LDC!$B$2:$B$2001&gt;=IF(ISERROR(MIN(1,AH44/AH18))=FALSE,MIN(1,AH44/AH18),2)))*Main!$B$9*(IF(AH18="",0,AH18))-
SUMPRODUCT((LDC!$A$2:$A$2001)*(LDC!$B$2:$B$2001&gt;=IF(ISERROR(MIN(1,AH44/AH18))=FALSE,MIN(1,AH44/AH18),2)))*Main!$B$9*MIN(AH44,AH18)</f>
        <v>0</v>
      </c>
      <c r="AI98" s="10" cm="1">
        <f t="array" aca="1" ref="AI98" ca="1">SUMPRODUCT((LDC!$A$2:$A$2001)*(LDC!$B$2:$B$2001)*(LDC!$B$2:$B$2001&gt;=IF(ISERROR(MIN(1,AI44/AI18))=FALSE,MIN(1,AI44/AI18),2)))*Main!$B$9*(IF(AI18="",0,AI18))-
SUMPRODUCT((LDC!$A$2:$A$2001)*(LDC!$B$2:$B$2001&gt;=IF(ISERROR(MIN(1,AI44/AI18))=FALSE,MIN(1,AI44/AI18),2)))*Main!$B$9*MIN(AI44,AI18)</f>
        <v>0</v>
      </c>
      <c r="AJ98" s="10" cm="1">
        <f t="array" aca="1" ref="AJ98" ca="1">SUMPRODUCT((LDC!$A$2:$A$2001)*(LDC!$B$2:$B$2001)*(LDC!$B$2:$B$2001&gt;=IF(ISERROR(MIN(1,AJ44/AJ18))=FALSE,MIN(1,AJ44/AJ18),2)))*Main!$B$9*(IF(AJ18="",0,AJ18))-
SUMPRODUCT((LDC!$A$2:$A$2001)*(LDC!$B$2:$B$2001&gt;=IF(ISERROR(MIN(1,AJ44/AJ18))=FALSE,MIN(1,AJ44/AJ18),2)))*Main!$B$9*MIN(AJ44,AJ18)</f>
        <v>0</v>
      </c>
      <c r="AL98" s="10" cm="1">
        <f t="array" aca="1" ref="AL98" ca="1">SUMPRODUCT((LDC!$A$2:$A$2001)*(LDC!$B$2:$B$2001)*(LDC!$B$2:$B$2001&gt;=IF(ISERROR(MIN(1,AL44/AL18))=FALSE,MIN(1,AL44/AL18),2)))*Main!$B$10*(IF(AL18="",0,AL18))-
SUMPRODUCT((LDC!$A$2:$A$2001)*(LDC!$B$2:$B$2001&gt;=IF(ISERROR(MIN(1,AL44/AL18))=FALSE,MIN(1,AL44/AL18),2)))*Main!$B$10*MIN(AL44,AL18)</f>
        <v>0</v>
      </c>
      <c r="AM98" s="10" cm="1">
        <f t="array" aca="1" ref="AM98" ca="1">SUMPRODUCT((LDC!$A$2:$A$2001)*(LDC!$B$2:$B$2001)*(LDC!$B$2:$B$2001&gt;=IF(ISERROR(MIN(1,AM44/AM18))=FALSE,MIN(1,AM44/AM18),2)))*Main!$B$10*(IF(AM18="",0,AM18))-
SUMPRODUCT((LDC!$A$2:$A$2001)*(LDC!$B$2:$B$2001&gt;=IF(ISERROR(MIN(1,AM44/AM18))=FALSE,MIN(1,AM44/AM18),2)))*Main!$B$10*MIN(AM44,AM18)</f>
        <v>0</v>
      </c>
      <c r="AN98" s="10" cm="1">
        <f t="array" aca="1" ref="AN98" ca="1">SUMPRODUCT((LDC!$A$2:$A$2001)*(LDC!$B$2:$B$2001)*(LDC!$B$2:$B$2001&gt;=IF(ISERROR(MIN(1,AN44/AN18))=FALSE,MIN(1,AN44/AN18),2)))*Main!$B$10*(IF(AN18="",0,AN18))-
SUMPRODUCT((LDC!$A$2:$A$2001)*(LDC!$B$2:$B$2001&gt;=IF(ISERROR(MIN(1,AN44/AN18))=FALSE,MIN(1,AN44/AN18),2)))*Main!$B$10*MIN(AN44,AN18)</f>
        <v>0</v>
      </c>
      <c r="AO98" s="10" cm="1">
        <f t="array" aca="1" ref="AO98" ca="1">SUMPRODUCT((LDC!$A$2:$A$2001)*(LDC!$B$2:$B$2001)*(LDC!$B$2:$B$2001&gt;=IF(ISERROR(MIN(1,AO44/AO18))=FALSE,MIN(1,AO44/AO18),2)))*Main!$B$10*(IF(AO18="",0,AO18))-
SUMPRODUCT((LDC!$A$2:$A$2001)*(LDC!$B$2:$B$2001&gt;=IF(ISERROR(MIN(1,AO44/AO18))=FALSE,MIN(1,AO44/AO18),2)))*Main!$B$10*MIN(AO44,AO18)</f>
        <v>0</v>
      </c>
      <c r="AP98" s="10" cm="1">
        <f t="array" aca="1" ref="AP98" ca="1">SUMPRODUCT((LDC!$A$2:$A$2001)*(LDC!$B$2:$B$2001)*(LDC!$B$2:$B$2001&gt;=IF(ISERROR(MIN(1,AP44/AP18))=FALSE,MIN(1,AP44/AP18),2)))*Main!$B$10*(IF(AP18="",0,AP18))-
SUMPRODUCT((LDC!$A$2:$A$2001)*(LDC!$B$2:$B$2001&gt;=IF(ISERROR(MIN(1,AP44/AP18))=FALSE,MIN(1,AP44/AP18),2)))*Main!$B$10*MIN(AP44,AP18)</f>
        <v>0</v>
      </c>
      <c r="AQ98" s="10" cm="1">
        <f t="array" aca="1" ref="AQ98" ca="1">SUMPRODUCT((LDC!$A$2:$A$2001)*(LDC!$B$2:$B$2001)*(LDC!$B$2:$B$2001&gt;=IF(ISERROR(MIN(1,AQ44/AQ18))=FALSE,MIN(1,AQ44/AQ18),2)))*Main!$B$10*(IF(AQ18="",0,AQ18))-
SUMPRODUCT((LDC!$A$2:$A$2001)*(LDC!$B$2:$B$2001&gt;=IF(ISERROR(MIN(1,AQ44/AQ18))=FALSE,MIN(1,AQ44/AQ18),2)))*Main!$B$10*MIN(AQ44,AQ18)</f>
        <v>0</v>
      </c>
      <c r="AR98" s="10" cm="1">
        <f t="array" aca="1" ref="AR98" ca="1">SUMPRODUCT((LDC!$A$2:$A$2001)*(LDC!$B$2:$B$2001)*(LDC!$B$2:$B$2001&gt;=IF(ISERROR(MIN(1,AR44/AR18))=FALSE,MIN(1,AR44/AR18),2)))*Main!$B$10*(IF(AR18="",0,AR18))-
SUMPRODUCT((LDC!$A$2:$A$2001)*(LDC!$B$2:$B$2001&gt;=IF(ISERROR(MIN(1,AR44/AR18))=FALSE,MIN(1,AR44/AR18),2)))*Main!$B$10*MIN(AR44,AR18)</f>
        <v>0</v>
      </c>
      <c r="AS98" s="10" cm="1">
        <f t="array" aca="1" ref="AS98" ca="1">SUMPRODUCT((LDC!$A$2:$A$2001)*(LDC!$B$2:$B$2001)*(LDC!$B$2:$B$2001&gt;=IF(ISERROR(MIN(1,AS44/AS18))=FALSE,MIN(1,AS44/AS18),2)))*Main!$B$10*(IF(AS18="",0,AS18))-
SUMPRODUCT((LDC!$A$2:$A$2001)*(LDC!$B$2:$B$2001&gt;=IF(ISERROR(MIN(1,AS44/AS18))=FALSE,MIN(1,AS44/AS18),2)))*Main!$B$10*MIN(AS44,AS18)</f>
        <v>0</v>
      </c>
      <c r="AT98" s="10" cm="1">
        <f t="array" aca="1" ref="AT98" ca="1">SUMPRODUCT((LDC!$A$2:$A$2001)*(LDC!$B$2:$B$2001)*(LDC!$B$2:$B$2001&gt;=IF(ISERROR(MIN(1,AT44/AT18))=FALSE,MIN(1,AT44/AT18),2)))*Main!$B$10*(IF(AT18="",0,AT18))-
SUMPRODUCT((LDC!$A$2:$A$2001)*(LDC!$B$2:$B$2001&gt;=IF(ISERROR(MIN(1,AT44/AT18))=FALSE,MIN(1,AT44/AT18),2)))*Main!$B$10*MIN(AT44,AT18)</f>
        <v>0</v>
      </c>
      <c r="AU98" s="10" cm="1">
        <f t="array" aca="1" ref="AU98" ca="1">SUMPRODUCT((LDC!$A$2:$A$2001)*(LDC!$B$2:$B$2001)*(LDC!$B$2:$B$2001&gt;=IF(ISERROR(MIN(1,AU44/AU18))=FALSE,MIN(1,AU44/AU18),2)))*Main!$B$10*(IF(AU18="",0,AU18))-
SUMPRODUCT((LDC!$A$2:$A$2001)*(LDC!$B$2:$B$2001&gt;=IF(ISERROR(MIN(1,AU44/AU18))=FALSE,MIN(1,AU44/AU18),2)))*Main!$B$10*MIN(AU44,AU18)</f>
        <v>0</v>
      </c>
      <c r="AV98" s="10" cm="1">
        <f t="array" aca="1" ref="AV98" ca="1">SUMPRODUCT((LDC!$A$2:$A$2001)*(LDC!$B$2:$B$2001)*(LDC!$B$2:$B$2001&gt;=IF(ISERROR(MIN(1,AV44/AV18))=FALSE,MIN(1,AV44/AV18),2)))*Main!$B$10*(IF(AV18="",0,AV18))-
SUMPRODUCT((LDC!$A$2:$A$2001)*(LDC!$B$2:$B$2001&gt;=IF(ISERROR(MIN(1,AV44/AV18))=FALSE,MIN(1,AV44/AV18),2)))*Main!$B$10*MIN(AV44,AV18)</f>
        <v>0</v>
      </c>
      <c r="AW98" s="10" cm="1">
        <f t="array" aca="1" ref="AW98" ca="1">SUMPRODUCT((LDC!$A$2:$A$2001)*(LDC!$B$2:$B$2001)*(LDC!$B$2:$B$2001&gt;=IF(ISERROR(MIN(1,AW44/AW18))=FALSE,MIN(1,AW44/AW18),2)))*Main!$B$10*(IF(AW18="",0,AW18))-
SUMPRODUCT((LDC!$A$2:$A$2001)*(LDC!$B$2:$B$2001&gt;=IF(ISERROR(MIN(1,AW44/AW18))=FALSE,MIN(1,AW44/AW18),2)))*Main!$B$10*MIN(AW44,AW18)</f>
        <v>0</v>
      </c>
      <c r="AX98" s="10" cm="1">
        <f t="array" aca="1" ref="AX98" ca="1">SUMPRODUCT((LDC!$A$2:$A$2001)*(LDC!$B$2:$B$2001)*(LDC!$B$2:$B$2001&gt;=IF(ISERROR(MIN(1,AX44/AX18))=FALSE,MIN(1,AX44/AX18),2)))*Main!$B$10*(IF(AX18="",0,AX18))-
SUMPRODUCT((LDC!$A$2:$A$2001)*(LDC!$B$2:$B$2001&gt;=IF(ISERROR(MIN(1,AX44/AX18))=FALSE,MIN(1,AX44/AX18),2)))*Main!$B$10*MIN(AX44,AX18)</f>
        <v>0</v>
      </c>
      <c r="AY98" s="10" cm="1">
        <f t="array" aca="1" ref="AY98" ca="1">SUMPRODUCT((LDC!$A$2:$A$2001)*(LDC!$B$2:$B$2001)*(LDC!$B$2:$B$2001&gt;=IF(ISERROR(MIN(1,AY44/AY18))=FALSE,MIN(1,AY44/AY18),2)))*Main!$B$10*(IF(AY18="",0,AY18))-
SUMPRODUCT((LDC!$A$2:$A$2001)*(LDC!$B$2:$B$2001&gt;=IF(ISERROR(MIN(1,AY44/AY18))=FALSE,MIN(1,AY44/AY18),2)))*Main!$B$10*MIN(AY44,AY18)</f>
        <v>0</v>
      </c>
      <c r="AZ98" s="10" cm="1">
        <f t="array" aca="1" ref="AZ98" ca="1">SUMPRODUCT((LDC!$A$2:$A$2001)*(LDC!$B$2:$B$2001)*(LDC!$B$2:$B$2001&gt;=IF(ISERROR(MIN(1,AZ44/AZ18))=FALSE,MIN(1,AZ44/AZ18),2)))*Main!$B$10*(IF(AZ18="",0,AZ18))-
SUMPRODUCT((LDC!$A$2:$A$2001)*(LDC!$B$2:$B$2001&gt;=IF(ISERROR(MIN(1,AZ44/AZ18))=FALSE,MIN(1,AZ44/AZ18),2)))*Main!$B$10*MIN(AZ44,AZ18)</f>
        <v>0</v>
      </c>
      <c r="BA98" s="10" cm="1">
        <f t="array" aca="1" ref="BA98" ca="1">SUMPRODUCT((LDC!$A$2:$A$2001)*(LDC!$B$2:$B$2001)*(LDC!$B$2:$B$2001&gt;=IF(ISERROR(MIN(1,BA44/BA18))=FALSE,MIN(1,BA44/BA18),2)))*Main!$B$10*(IF(BA18="",0,BA18))-
SUMPRODUCT((LDC!$A$2:$A$2001)*(LDC!$B$2:$B$2001&gt;=IF(ISERROR(MIN(1,BA44/BA18))=FALSE,MIN(1,BA44/BA18),2)))*Main!$B$10*MIN(BA44,BA18)</f>
        <v>0</v>
      </c>
      <c r="BB98" s="10" cm="1">
        <f t="array" aca="1" ref="BB98" ca="1">SUMPRODUCT((LDC!$A$2:$A$2001)*(LDC!$B$2:$B$2001)*(LDC!$B$2:$B$2001&gt;=IF(ISERROR(MIN(1,BB44/BB18))=FALSE,MIN(1,BB44/BB18),2)))*Main!$B$10*(IF(BB18="",0,BB18))-
SUMPRODUCT((LDC!$A$2:$A$2001)*(LDC!$B$2:$B$2001&gt;=IF(ISERROR(MIN(1,BB44/BB18))=FALSE,MIN(1,BB44/BB18),2)))*Main!$B$10*MIN(BB44,BB18)</f>
        <v>0</v>
      </c>
      <c r="BC98" s="10" cm="1">
        <f t="array" aca="1" ref="BC98" ca="1">SUMPRODUCT((LDC!$A$2:$A$2001)*(LDC!$B$2:$B$2001)*(LDC!$B$2:$B$2001&gt;=IF(ISERROR(MIN(1,BC44/BC18))=FALSE,MIN(1,BC44/BC18),2)))*Main!$B$10*(IF(BC18="",0,BC18))-
SUMPRODUCT((LDC!$A$2:$A$2001)*(LDC!$B$2:$B$2001&gt;=IF(ISERROR(MIN(1,BC44/BC18))=FALSE,MIN(1,BC44/BC18),2)))*Main!$B$10*MIN(BC44,BC18)</f>
        <v>0</v>
      </c>
      <c r="BD98" s="10" cm="1">
        <f t="array" aca="1" ref="BD98" ca="1">SUMPRODUCT((LDC!$A$2:$A$2001)*(LDC!$B$2:$B$2001)*(LDC!$B$2:$B$2001&gt;=IF(ISERROR(MIN(1,BD44/BD18))=FALSE,MIN(1,BD44/BD18),2)))*Main!$B$10*(IF(BD18="",0,BD18))-
SUMPRODUCT((LDC!$A$2:$A$2001)*(LDC!$B$2:$B$2001&gt;=IF(ISERROR(MIN(1,BD44/BD18))=FALSE,MIN(1,BD44/BD18),2)))*Main!$B$10*MIN(BD44,BD18)</f>
        <v>0</v>
      </c>
      <c r="BE98" s="10" cm="1">
        <f t="array" aca="1" ref="BE98" ca="1">SUMPRODUCT((LDC!$A$2:$A$2001)*(LDC!$B$2:$B$2001)*(LDC!$B$2:$B$2001&gt;=IF(ISERROR(MIN(1,BE44/BE18))=FALSE,MIN(1,BE44/BE18),2)))*Main!$B$10*(IF(BE18="",0,BE18))-
SUMPRODUCT((LDC!$A$2:$A$2001)*(LDC!$B$2:$B$2001&gt;=IF(ISERROR(MIN(1,BE44/BE18))=FALSE,MIN(1,BE44/BE18),2)))*Main!$B$10*MIN(BE44,BE18)</f>
        <v>0</v>
      </c>
      <c r="BF98" s="10" cm="1">
        <f t="array" aca="1" ref="BF98" ca="1">SUMPRODUCT((LDC!$A$2:$A$2001)*(LDC!$B$2:$B$2001)*(LDC!$B$2:$B$2001&gt;=IF(ISERROR(MIN(1,BF44/BF18))=FALSE,MIN(1,BF44/BF18),2)))*Main!$B$10*(IF(BF18="",0,BF18))-
SUMPRODUCT((LDC!$A$2:$A$2001)*(LDC!$B$2:$B$2001&gt;=IF(ISERROR(MIN(1,BF44/BF18))=FALSE,MIN(1,BF44/BF18),2)))*Main!$B$10*MIN(BF44,BF18)</f>
        <v>0</v>
      </c>
      <c r="BG98" s="10" cm="1">
        <f t="array" aca="1" ref="BG98" ca="1">SUMPRODUCT((LDC!$A$2:$A$2001)*(LDC!$B$2:$B$2001)*(LDC!$B$2:$B$2001&gt;=IF(ISERROR(MIN(1,BG44/BG18))=FALSE,MIN(1,BG44/BG18),2)))*Main!$B$10*(IF(BG18="",0,BG18))-
SUMPRODUCT((LDC!$A$2:$A$2001)*(LDC!$B$2:$B$2001&gt;=IF(ISERROR(MIN(1,BG44/BG18))=FALSE,MIN(1,BG44/BG18),2)))*Main!$B$10*MIN(BG44,BG18)</f>
        <v>0</v>
      </c>
      <c r="BH98" s="10" cm="1">
        <f t="array" aca="1" ref="BH98" ca="1">SUMPRODUCT((LDC!$A$2:$A$2001)*(LDC!$B$2:$B$2001)*(LDC!$B$2:$B$2001&gt;=IF(ISERROR(MIN(1,BH44/BH18))=FALSE,MIN(1,BH44/BH18),2)))*Main!$B$10*(IF(BH18="",0,BH18))-
SUMPRODUCT((LDC!$A$2:$A$2001)*(LDC!$B$2:$B$2001&gt;=IF(ISERROR(MIN(1,BH44/BH18))=FALSE,MIN(1,BH44/BH18),2)))*Main!$B$10*MIN(BH44,BH18)</f>
        <v>0</v>
      </c>
      <c r="BI98" s="10" cm="1">
        <f t="array" aca="1" ref="BI98" ca="1">SUMPRODUCT((LDC!$A$2:$A$2001)*(LDC!$B$2:$B$2001)*(LDC!$B$2:$B$2001&gt;=IF(ISERROR(MIN(1,BI44/BI18))=FALSE,MIN(1,BI44/BI18),2)))*Main!$B$10*(IF(BI18="",0,BI18))-
SUMPRODUCT((LDC!$A$2:$A$2001)*(LDC!$B$2:$B$2001&gt;=IF(ISERROR(MIN(1,BI44/BI18))=FALSE,MIN(1,BI44/BI18),2)))*Main!$B$10*MIN(BI44,BI18)</f>
        <v>0</v>
      </c>
      <c r="BJ98" s="10" cm="1">
        <f t="array" aca="1" ref="BJ98" ca="1">SUMPRODUCT((LDC!$A$2:$A$2001)*(LDC!$B$2:$B$2001)*(LDC!$B$2:$B$2001&gt;=IF(ISERROR(MIN(1,BJ44/BJ18))=FALSE,MIN(1,BJ44/BJ18),2)))*Main!$B$10*(IF(BJ18="",0,BJ18))-
SUMPRODUCT((LDC!$A$2:$A$2001)*(LDC!$B$2:$B$2001&gt;=IF(ISERROR(MIN(1,BJ44/BJ18))=FALSE,MIN(1,BJ44/BJ18),2)))*Main!$B$10*MIN(BJ44,BJ18)</f>
        <v>0</v>
      </c>
      <c r="BK98" s="10" cm="1">
        <f t="array" aca="1" ref="BK98" ca="1">SUMPRODUCT((LDC!$A$2:$A$2001)*(LDC!$B$2:$B$2001)*(LDC!$B$2:$B$2001&gt;=IF(ISERROR(MIN(1,BK44/BK18))=FALSE,MIN(1,BK44/BK18),2)))*Main!$B$10*(IF(BK18="",0,BK18))-
SUMPRODUCT((LDC!$A$2:$A$2001)*(LDC!$B$2:$B$2001&gt;=IF(ISERROR(MIN(1,BK44/BK18))=FALSE,MIN(1,BK44/BK18),2)))*Main!$B$10*MIN(BK44,BK18)</f>
        <v>0</v>
      </c>
      <c r="BL98" s="10" cm="1">
        <f t="array" aca="1" ref="BL98" ca="1">SUMPRODUCT((LDC!$A$2:$A$2001)*(LDC!$B$2:$B$2001)*(LDC!$B$2:$B$2001&gt;=IF(ISERROR(MIN(1,BL44/BL18))=FALSE,MIN(1,BL44/BL18),2)))*Main!$B$10*(IF(BL18="",0,BL18))-
SUMPRODUCT((LDC!$A$2:$A$2001)*(LDC!$B$2:$B$2001&gt;=IF(ISERROR(MIN(1,BL44/BL18))=FALSE,MIN(1,BL44/BL18),2)))*Main!$B$10*MIN(BL44,BL18)</f>
        <v>0</v>
      </c>
      <c r="BM98" s="10" cm="1">
        <f t="array" aca="1" ref="BM98" ca="1">SUMPRODUCT((LDC!$A$2:$A$2001)*(LDC!$B$2:$B$2001)*(LDC!$B$2:$B$2001&gt;=IF(ISERROR(MIN(1,BM44/BM18))=FALSE,MIN(1,BM44/BM18),2)))*Main!$B$10*(IF(BM18="",0,BM18))-
SUMPRODUCT((LDC!$A$2:$A$2001)*(LDC!$B$2:$B$2001&gt;=IF(ISERROR(MIN(1,BM44/BM18))=FALSE,MIN(1,BM44/BM18),2)))*Main!$B$10*MIN(BM44,BM18)</f>
        <v>0</v>
      </c>
      <c r="BN98" s="10" cm="1">
        <f t="array" aca="1" ref="BN98" ca="1">SUMPRODUCT((LDC!$A$2:$A$2001)*(LDC!$B$2:$B$2001)*(LDC!$B$2:$B$2001&gt;=IF(ISERROR(MIN(1,BN44/BN18))=FALSE,MIN(1,BN44/BN18),2)))*Main!$B$10*(IF(BN18="",0,BN18))-
SUMPRODUCT((LDC!$A$2:$A$2001)*(LDC!$B$2:$B$2001&gt;=IF(ISERROR(MIN(1,BN44/BN18))=FALSE,MIN(1,BN44/BN18),2)))*Main!$B$10*MIN(BN44,BN18)</f>
        <v>0</v>
      </c>
      <c r="BO98" s="10" cm="1">
        <f t="array" aca="1" ref="BO98" ca="1">SUMPRODUCT((LDC!$A$2:$A$2001)*(LDC!$B$2:$B$2001)*(LDC!$B$2:$B$2001&gt;=IF(ISERROR(MIN(1,BO44/BO18))=FALSE,MIN(1,BO44/BO18),2)))*Main!$B$10*(IF(BO18="",0,BO18))-
SUMPRODUCT((LDC!$A$2:$A$2001)*(LDC!$B$2:$B$2001&gt;=IF(ISERROR(MIN(1,BO44/BO18))=FALSE,MIN(1,BO44/BO18),2)))*Main!$B$10*MIN(BO44,BO18)</f>
        <v>0</v>
      </c>
      <c r="BP98" s="10" cm="1">
        <f t="array" aca="1" ref="BP98" ca="1">SUMPRODUCT((LDC!$A$2:$A$2001)*(LDC!$B$2:$B$2001)*(LDC!$B$2:$B$2001&gt;=IF(ISERROR(MIN(1,BP44/BP18))=FALSE,MIN(1,BP44/BP18),2)))*Main!$B$10*(IF(BP18="",0,BP18))-
SUMPRODUCT((LDC!$A$2:$A$2001)*(LDC!$B$2:$B$2001&gt;=IF(ISERROR(MIN(1,BP44/BP18))=FALSE,MIN(1,BP44/BP18),2)))*Main!$B$10*MIN(BP44,BP18)</f>
        <v>0</v>
      </c>
      <c r="BQ98" s="10" cm="1">
        <f t="array" aca="1" ref="BQ98" ca="1">SUMPRODUCT((LDC!$A$2:$A$2001)*(LDC!$B$2:$B$2001)*(LDC!$B$2:$B$2001&gt;=IF(ISERROR(MIN(1,BQ44/BQ18))=FALSE,MIN(1,BQ44/BQ18),2)))*Main!$B$10*(IF(BQ18="",0,BQ18))-
SUMPRODUCT((LDC!$A$2:$A$2001)*(LDC!$B$2:$B$2001&gt;=IF(ISERROR(MIN(1,BQ44/BQ18))=FALSE,MIN(1,BQ44/BQ18),2)))*Main!$B$10*MIN(BQ44,BQ18)</f>
        <v>0</v>
      </c>
    </row>
    <row r="99" spans="2:74" x14ac:dyDescent="0.2">
      <c r="B99" s="89"/>
      <c r="C99" s="89"/>
      <c r="D99" s="89"/>
      <c r="E99" s="10" cm="1">
        <f t="array" aca="1" ref="E99" ca="1">SUMPRODUCT((LDC!$A$2:$A$2001)*(LDC!$B$2:$B$2001)*(LDC!$B$2:$B$2001&gt;=IF(ISERROR(MIN(1,E45/E19))=FALSE,MIN(1,E45/E19),2)))*Main!$B$9*(IF(E19="",0,E19))-
SUMPRODUCT((LDC!$A$2:$A$2001)*(LDC!$B$2:$B$2001&gt;=IF(ISERROR(MIN(1,E45/E19))=FALSE,MIN(1,E45/E19),2)))*Main!$B$9*MIN(E45,E19)</f>
        <v>0</v>
      </c>
      <c r="F99" s="10" cm="1">
        <f t="array" aca="1" ref="F99" ca="1">SUMPRODUCT((LDC!$A$2:$A$2001)*(LDC!$B$2:$B$2001)*(LDC!$B$2:$B$2001&gt;=IF(ISERROR(MIN(1,F45/F19))=FALSE,MIN(1,F45/F19),2)))*Main!$B$9*(IF(F19="",0,F19))-
SUMPRODUCT((LDC!$A$2:$A$2001)*(LDC!$B$2:$B$2001&gt;=IF(ISERROR(MIN(1,F45/F19))=FALSE,MIN(1,F45/F19),2)))*Main!$B$9*MIN(F45,F19)</f>
        <v>0</v>
      </c>
      <c r="G99" s="10" cm="1">
        <f t="array" aca="1" ref="G99" ca="1">SUMPRODUCT((LDC!$A$2:$A$2001)*(LDC!$B$2:$B$2001)*(LDC!$B$2:$B$2001&gt;=IF(ISERROR(MIN(1,G45/G19))=FALSE,MIN(1,G45/G19),2)))*Main!$B$9*(IF(G19="",0,G19))-
SUMPRODUCT((LDC!$A$2:$A$2001)*(LDC!$B$2:$B$2001&gt;=IF(ISERROR(MIN(1,G45/G19))=FALSE,MIN(1,G45/G19),2)))*Main!$B$9*MIN(G45,G19)</f>
        <v>0</v>
      </c>
      <c r="H99" s="10" cm="1">
        <f t="array" aca="1" ref="H99" ca="1">SUMPRODUCT((LDC!$A$2:$A$2001)*(LDC!$B$2:$B$2001)*(LDC!$B$2:$B$2001&gt;=IF(ISERROR(MIN(1,H45/H19))=FALSE,MIN(1,H45/H19),2)))*Main!$B$9*(IF(H19="",0,H19))-
SUMPRODUCT((LDC!$A$2:$A$2001)*(LDC!$B$2:$B$2001&gt;=IF(ISERROR(MIN(1,H45/H19))=FALSE,MIN(1,H45/H19),2)))*Main!$B$9*MIN(H45,H19)</f>
        <v>0</v>
      </c>
      <c r="I99" s="10" cm="1">
        <f t="array" aca="1" ref="I99" ca="1">SUMPRODUCT((LDC!$A$2:$A$2001)*(LDC!$B$2:$B$2001)*(LDC!$B$2:$B$2001&gt;=IF(ISERROR(MIN(1,I45/I19))=FALSE,MIN(1,I45/I19),2)))*Main!$B$9*(IF(I19="",0,I19))-
SUMPRODUCT((LDC!$A$2:$A$2001)*(LDC!$B$2:$B$2001&gt;=IF(ISERROR(MIN(1,I45/I19))=FALSE,MIN(1,I45/I19),2)))*Main!$B$9*MIN(I45,I19)</f>
        <v>0</v>
      </c>
      <c r="J99" s="10" cm="1">
        <f t="array" aca="1" ref="J99" ca="1">SUMPRODUCT((LDC!$A$2:$A$2001)*(LDC!$B$2:$B$2001)*(LDC!$B$2:$B$2001&gt;=IF(ISERROR(MIN(1,J45/J19))=FALSE,MIN(1,J45/J19),2)))*Main!$B$9*(IF(J19="",0,J19))-
SUMPRODUCT((LDC!$A$2:$A$2001)*(LDC!$B$2:$B$2001&gt;=IF(ISERROR(MIN(1,J45/J19))=FALSE,MIN(1,J45/J19),2)))*Main!$B$9*MIN(J45,J19)</f>
        <v>0</v>
      </c>
      <c r="K99" s="10" cm="1">
        <f t="array" aca="1" ref="K99" ca="1">SUMPRODUCT((LDC!$A$2:$A$2001)*(LDC!$B$2:$B$2001)*(LDC!$B$2:$B$2001&gt;=IF(ISERROR(MIN(1,K45/K19))=FALSE,MIN(1,K45/K19),2)))*Main!$B$9*(IF(K19="",0,K19))-
SUMPRODUCT((LDC!$A$2:$A$2001)*(LDC!$B$2:$B$2001&gt;=IF(ISERROR(MIN(1,K45/K19))=FALSE,MIN(1,K45/K19),2)))*Main!$B$9*MIN(K45,K19)</f>
        <v>0</v>
      </c>
      <c r="L99" s="10" cm="1">
        <f t="array" aca="1" ref="L99" ca="1">SUMPRODUCT((LDC!$A$2:$A$2001)*(LDC!$B$2:$B$2001)*(LDC!$B$2:$B$2001&gt;=IF(ISERROR(MIN(1,L45/L19))=FALSE,MIN(1,L45/L19),2)))*Main!$B$9*(IF(L19="",0,L19))-
SUMPRODUCT((LDC!$A$2:$A$2001)*(LDC!$B$2:$B$2001&gt;=IF(ISERROR(MIN(1,L45/L19))=FALSE,MIN(1,L45/L19),2)))*Main!$B$9*MIN(L45,L19)</f>
        <v>0</v>
      </c>
      <c r="M99" s="10" cm="1">
        <f t="array" aca="1" ref="M99" ca="1">SUMPRODUCT((LDC!$A$2:$A$2001)*(LDC!$B$2:$B$2001)*(LDC!$B$2:$B$2001&gt;=IF(ISERROR(MIN(1,M45/M19))=FALSE,MIN(1,M45/M19),2)))*Main!$B$9*(IF(M19="",0,M19))-
SUMPRODUCT((LDC!$A$2:$A$2001)*(LDC!$B$2:$B$2001&gt;=IF(ISERROR(MIN(1,M45/M19))=FALSE,MIN(1,M45/M19),2)))*Main!$B$9*MIN(M45,M19)</f>
        <v>0</v>
      </c>
      <c r="N99" s="10" cm="1">
        <f t="array" aca="1" ref="N99" ca="1">SUMPRODUCT((LDC!$A$2:$A$2001)*(LDC!$B$2:$B$2001)*(LDC!$B$2:$B$2001&gt;=IF(ISERROR(MIN(1,N45/N19))=FALSE,MIN(1,N45/N19),2)))*Main!$B$9*(IF(N19="",0,N19))-
SUMPRODUCT((LDC!$A$2:$A$2001)*(LDC!$B$2:$B$2001&gt;=IF(ISERROR(MIN(1,N45/N19))=FALSE,MIN(1,N45/N19),2)))*Main!$B$9*MIN(N45,N19)</f>
        <v>0</v>
      </c>
      <c r="O99" s="10" cm="1">
        <f t="array" aca="1" ref="O99" ca="1">SUMPRODUCT((LDC!$A$2:$A$2001)*(LDC!$B$2:$B$2001)*(LDC!$B$2:$B$2001&gt;=IF(ISERROR(MIN(1,O45/O19))=FALSE,MIN(1,O45/O19),2)))*Main!$B$9*(IF(O19="",0,O19))-
SUMPRODUCT((LDC!$A$2:$A$2001)*(LDC!$B$2:$B$2001&gt;=IF(ISERROR(MIN(1,O45/O19))=FALSE,MIN(1,O45/O19),2)))*Main!$B$9*MIN(O45,O19)</f>
        <v>0</v>
      </c>
      <c r="P99" s="10" cm="1">
        <f t="array" aca="1" ref="P99" ca="1">SUMPRODUCT((LDC!$A$2:$A$2001)*(LDC!$B$2:$B$2001)*(LDC!$B$2:$B$2001&gt;=IF(ISERROR(MIN(1,P45/P19))=FALSE,MIN(1,P45/P19),2)))*Main!$B$9*(IF(P19="",0,P19))-
SUMPRODUCT((LDC!$A$2:$A$2001)*(LDC!$B$2:$B$2001&gt;=IF(ISERROR(MIN(1,P45/P19))=FALSE,MIN(1,P45/P19),2)))*Main!$B$9*MIN(P45,P19)</f>
        <v>0</v>
      </c>
      <c r="Q99" s="10" cm="1">
        <f t="array" aca="1" ref="Q99" ca="1">SUMPRODUCT((LDC!$A$2:$A$2001)*(LDC!$B$2:$B$2001)*(LDC!$B$2:$B$2001&gt;=IF(ISERROR(MIN(1,Q45/Q19))=FALSE,MIN(1,Q45/Q19),2)))*Main!$B$9*(IF(Q19="",0,Q19))-
SUMPRODUCT((LDC!$A$2:$A$2001)*(LDC!$B$2:$B$2001&gt;=IF(ISERROR(MIN(1,Q45/Q19))=FALSE,MIN(1,Q45/Q19),2)))*Main!$B$9*MIN(Q45,Q19)</f>
        <v>0</v>
      </c>
      <c r="R99" s="10" cm="1">
        <f t="array" aca="1" ref="R99" ca="1">SUMPRODUCT((LDC!$A$2:$A$2001)*(LDC!$B$2:$B$2001)*(LDC!$B$2:$B$2001&gt;=IF(ISERROR(MIN(1,R45/R19))=FALSE,MIN(1,R45/R19),2)))*Main!$B$9*(IF(R19="",0,R19))-
SUMPRODUCT((LDC!$A$2:$A$2001)*(LDC!$B$2:$B$2001&gt;=IF(ISERROR(MIN(1,R45/R19))=FALSE,MIN(1,R45/R19),2)))*Main!$B$9*MIN(R45,R19)</f>
        <v>0</v>
      </c>
      <c r="S99" s="10" cm="1">
        <f t="array" aca="1" ref="S99" ca="1">SUMPRODUCT((LDC!$A$2:$A$2001)*(LDC!$B$2:$B$2001)*(LDC!$B$2:$B$2001&gt;=IF(ISERROR(MIN(1,S45/S19))=FALSE,MIN(1,S45/S19),2)))*Main!$B$9*(IF(S19="",0,S19))-
SUMPRODUCT((LDC!$A$2:$A$2001)*(LDC!$B$2:$B$2001&gt;=IF(ISERROR(MIN(1,S45/S19))=FALSE,MIN(1,S45/S19),2)))*Main!$B$9*MIN(S45,S19)</f>
        <v>0</v>
      </c>
      <c r="T99" s="10" cm="1">
        <f t="array" aca="1" ref="T99" ca="1">SUMPRODUCT((LDC!$A$2:$A$2001)*(LDC!$B$2:$B$2001)*(LDC!$B$2:$B$2001&gt;=IF(ISERROR(MIN(1,T45/T19))=FALSE,MIN(1,T45/T19),2)))*Main!$B$9*(IF(T19="",0,T19))-
SUMPRODUCT((LDC!$A$2:$A$2001)*(LDC!$B$2:$B$2001&gt;=IF(ISERROR(MIN(1,T45/T19))=FALSE,MIN(1,T45/T19),2)))*Main!$B$9*MIN(T45,T19)</f>
        <v>0</v>
      </c>
      <c r="U99" s="10" cm="1">
        <f t="array" aca="1" ref="U99" ca="1">SUMPRODUCT((LDC!$A$2:$A$2001)*(LDC!$B$2:$B$2001)*(LDC!$B$2:$B$2001&gt;=IF(ISERROR(MIN(1,U45/U19))=FALSE,MIN(1,U45/U19),2)))*Main!$B$9*(IF(U19="",0,U19))-
SUMPRODUCT((LDC!$A$2:$A$2001)*(LDC!$B$2:$B$2001&gt;=IF(ISERROR(MIN(1,U45/U19))=FALSE,MIN(1,U45/U19),2)))*Main!$B$9*MIN(U45,U19)</f>
        <v>0</v>
      </c>
      <c r="V99" s="10" cm="1">
        <f t="array" aca="1" ref="V99" ca="1">SUMPRODUCT((LDC!$A$2:$A$2001)*(LDC!$B$2:$B$2001)*(LDC!$B$2:$B$2001&gt;=IF(ISERROR(MIN(1,V45/V19))=FALSE,MIN(1,V45/V19),2)))*Main!$B$9*(IF(V19="",0,V19))-
SUMPRODUCT((LDC!$A$2:$A$2001)*(LDC!$B$2:$B$2001&gt;=IF(ISERROR(MIN(1,V45/V19))=FALSE,MIN(1,V45/V19),2)))*Main!$B$9*MIN(V45,V19)</f>
        <v>0</v>
      </c>
      <c r="W99" s="10" cm="1">
        <f t="array" aca="1" ref="W99" ca="1">SUMPRODUCT((LDC!$A$2:$A$2001)*(LDC!$B$2:$B$2001)*(LDC!$B$2:$B$2001&gt;=IF(ISERROR(MIN(1,W45/W19))=FALSE,MIN(1,W45/W19),2)))*Main!$B$9*(IF(W19="",0,W19))-
SUMPRODUCT((LDC!$A$2:$A$2001)*(LDC!$B$2:$B$2001&gt;=IF(ISERROR(MIN(1,W45/W19))=FALSE,MIN(1,W45/W19),2)))*Main!$B$9*MIN(W45,W19)</f>
        <v>0</v>
      </c>
      <c r="X99" s="10" cm="1">
        <f t="array" aca="1" ref="X99" ca="1">SUMPRODUCT((LDC!$A$2:$A$2001)*(LDC!$B$2:$B$2001)*(LDC!$B$2:$B$2001&gt;=IF(ISERROR(MIN(1,X45/X19))=FALSE,MIN(1,X45/X19),2)))*Main!$B$9*(IF(X19="",0,X19))-
SUMPRODUCT((LDC!$A$2:$A$2001)*(LDC!$B$2:$B$2001&gt;=IF(ISERROR(MIN(1,X45/X19))=FALSE,MIN(1,X45/X19),2)))*Main!$B$9*MIN(X45,X19)</f>
        <v>0</v>
      </c>
      <c r="Y99" s="10" cm="1">
        <f t="array" aca="1" ref="Y99" ca="1">SUMPRODUCT((LDC!$A$2:$A$2001)*(LDC!$B$2:$B$2001)*(LDC!$B$2:$B$2001&gt;=IF(ISERROR(MIN(1,Y45/Y19))=FALSE,MIN(1,Y45/Y19),2)))*Main!$B$9*(IF(Y19="",0,Y19))-
SUMPRODUCT((LDC!$A$2:$A$2001)*(LDC!$B$2:$B$2001&gt;=IF(ISERROR(MIN(1,Y45/Y19))=FALSE,MIN(1,Y45/Y19),2)))*Main!$B$9*MIN(Y45,Y19)</f>
        <v>0</v>
      </c>
      <c r="Z99" s="10" cm="1">
        <f t="array" aca="1" ref="Z99" ca="1">SUMPRODUCT((LDC!$A$2:$A$2001)*(LDC!$B$2:$B$2001)*(LDC!$B$2:$B$2001&gt;=IF(ISERROR(MIN(1,Z45/Z19))=FALSE,MIN(1,Z45/Z19),2)))*Main!$B$9*(IF(Z19="",0,Z19))-
SUMPRODUCT((LDC!$A$2:$A$2001)*(LDC!$B$2:$B$2001&gt;=IF(ISERROR(MIN(1,Z45/Z19))=FALSE,MIN(1,Z45/Z19),2)))*Main!$B$9*MIN(Z45,Z19)</f>
        <v>0</v>
      </c>
      <c r="AA99" s="10" cm="1">
        <f t="array" aca="1" ref="AA99" ca="1">SUMPRODUCT((LDC!$A$2:$A$2001)*(LDC!$B$2:$B$2001)*(LDC!$B$2:$B$2001&gt;=IF(ISERROR(MIN(1,AA45/AA19))=FALSE,MIN(1,AA45/AA19),2)))*Main!$B$9*(IF(AA19="",0,AA19))-
SUMPRODUCT((LDC!$A$2:$A$2001)*(LDC!$B$2:$B$2001&gt;=IF(ISERROR(MIN(1,AA45/AA19))=FALSE,MIN(1,AA45/AA19),2)))*Main!$B$9*MIN(AA45,AA19)</f>
        <v>0</v>
      </c>
      <c r="AB99" s="10" cm="1">
        <f t="array" aca="1" ref="AB99" ca="1">SUMPRODUCT((LDC!$A$2:$A$2001)*(LDC!$B$2:$B$2001)*(LDC!$B$2:$B$2001&gt;=IF(ISERROR(MIN(1,AB45/AB19))=FALSE,MIN(1,AB45/AB19),2)))*Main!$B$9*(IF(AB19="",0,AB19))-
SUMPRODUCT((LDC!$A$2:$A$2001)*(LDC!$B$2:$B$2001&gt;=IF(ISERROR(MIN(1,AB45/AB19))=FALSE,MIN(1,AB45/AB19),2)))*Main!$B$9*MIN(AB45,AB19)</f>
        <v>0</v>
      </c>
      <c r="AC99" s="10" cm="1">
        <f t="array" aca="1" ref="AC99" ca="1">SUMPRODUCT((LDC!$A$2:$A$2001)*(LDC!$B$2:$B$2001)*(LDC!$B$2:$B$2001&gt;=IF(ISERROR(MIN(1,AC45/AC19))=FALSE,MIN(1,AC45/AC19),2)))*Main!$B$9*(IF(AC19="",0,AC19))-
SUMPRODUCT((LDC!$A$2:$A$2001)*(LDC!$B$2:$B$2001&gt;=IF(ISERROR(MIN(1,AC45/AC19))=FALSE,MIN(1,AC45/AC19),2)))*Main!$B$9*MIN(AC45,AC19)</f>
        <v>0</v>
      </c>
      <c r="AD99" s="10" cm="1">
        <f t="array" aca="1" ref="AD99" ca="1">SUMPRODUCT((LDC!$A$2:$A$2001)*(LDC!$B$2:$B$2001)*(LDC!$B$2:$B$2001&gt;=IF(ISERROR(MIN(1,AD45/AD19))=FALSE,MIN(1,AD45/AD19),2)))*Main!$B$9*(IF(AD19="",0,AD19))-
SUMPRODUCT((LDC!$A$2:$A$2001)*(LDC!$B$2:$B$2001&gt;=IF(ISERROR(MIN(1,AD45/AD19))=FALSE,MIN(1,AD45/AD19),2)))*Main!$B$9*MIN(AD45,AD19)</f>
        <v>0</v>
      </c>
      <c r="AE99" s="10" cm="1">
        <f t="array" aca="1" ref="AE99" ca="1">SUMPRODUCT((LDC!$A$2:$A$2001)*(LDC!$B$2:$B$2001)*(LDC!$B$2:$B$2001&gt;=IF(ISERROR(MIN(1,AE45/AE19))=FALSE,MIN(1,AE45/AE19),2)))*Main!$B$9*(IF(AE19="",0,AE19))-
SUMPRODUCT((LDC!$A$2:$A$2001)*(LDC!$B$2:$B$2001&gt;=IF(ISERROR(MIN(1,AE45/AE19))=FALSE,MIN(1,AE45/AE19),2)))*Main!$B$9*MIN(AE45,AE19)</f>
        <v>0</v>
      </c>
      <c r="AF99" s="10" cm="1">
        <f t="array" aca="1" ref="AF99" ca="1">SUMPRODUCT((LDC!$A$2:$A$2001)*(LDC!$B$2:$B$2001)*(LDC!$B$2:$B$2001&gt;=IF(ISERROR(MIN(1,AF45/AF19))=FALSE,MIN(1,AF45/AF19),2)))*Main!$B$9*(IF(AF19="",0,AF19))-
SUMPRODUCT((LDC!$A$2:$A$2001)*(LDC!$B$2:$B$2001&gt;=IF(ISERROR(MIN(1,AF45/AF19))=FALSE,MIN(1,AF45/AF19),2)))*Main!$B$9*MIN(AF45,AF19)</f>
        <v>0</v>
      </c>
      <c r="AG99" s="10" cm="1">
        <f t="array" aca="1" ref="AG99" ca="1">SUMPRODUCT((LDC!$A$2:$A$2001)*(LDC!$B$2:$B$2001)*(LDC!$B$2:$B$2001&gt;=IF(ISERROR(MIN(1,AG45/AG19))=FALSE,MIN(1,AG45/AG19),2)))*Main!$B$9*(IF(AG19="",0,AG19))-
SUMPRODUCT((LDC!$A$2:$A$2001)*(LDC!$B$2:$B$2001&gt;=IF(ISERROR(MIN(1,AG45/AG19))=FALSE,MIN(1,AG45/AG19),2)))*Main!$B$9*MIN(AG45,AG19)</f>
        <v>0</v>
      </c>
      <c r="AH99" s="10" cm="1">
        <f t="array" aca="1" ref="AH99" ca="1">SUMPRODUCT((LDC!$A$2:$A$2001)*(LDC!$B$2:$B$2001)*(LDC!$B$2:$B$2001&gt;=IF(ISERROR(MIN(1,AH45/AH19))=FALSE,MIN(1,AH45/AH19),2)))*Main!$B$9*(IF(AH19="",0,AH19))-
SUMPRODUCT((LDC!$A$2:$A$2001)*(LDC!$B$2:$B$2001&gt;=IF(ISERROR(MIN(1,AH45/AH19))=FALSE,MIN(1,AH45/AH19),2)))*Main!$B$9*MIN(AH45,AH19)</f>
        <v>0</v>
      </c>
      <c r="AI99" s="10" cm="1">
        <f t="array" aca="1" ref="AI99" ca="1">SUMPRODUCT((LDC!$A$2:$A$2001)*(LDC!$B$2:$B$2001)*(LDC!$B$2:$B$2001&gt;=IF(ISERROR(MIN(1,AI45/AI19))=FALSE,MIN(1,AI45/AI19),2)))*Main!$B$9*(IF(AI19="",0,AI19))-
SUMPRODUCT((LDC!$A$2:$A$2001)*(LDC!$B$2:$B$2001&gt;=IF(ISERROR(MIN(1,AI45/AI19))=FALSE,MIN(1,AI45/AI19),2)))*Main!$B$9*MIN(AI45,AI19)</f>
        <v>0</v>
      </c>
      <c r="AJ99" s="10" cm="1">
        <f t="array" aca="1" ref="AJ99" ca="1">SUMPRODUCT((LDC!$A$2:$A$2001)*(LDC!$B$2:$B$2001)*(LDC!$B$2:$B$2001&gt;=IF(ISERROR(MIN(1,AJ45/AJ19))=FALSE,MIN(1,AJ45/AJ19),2)))*Main!$B$9*(IF(AJ19="",0,AJ19))-
SUMPRODUCT((LDC!$A$2:$A$2001)*(LDC!$B$2:$B$2001&gt;=IF(ISERROR(MIN(1,AJ45/AJ19))=FALSE,MIN(1,AJ45/AJ19),2)))*Main!$B$9*MIN(AJ45,AJ19)</f>
        <v>0</v>
      </c>
      <c r="AL99" s="10" cm="1">
        <f t="array" aca="1" ref="AL99" ca="1">SUMPRODUCT((LDC!$A$2:$A$2001)*(LDC!$B$2:$B$2001)*(LDC!$B$2:$B$2001&gt;=IF(ISERROR(MIN(1,AL45/AL19))=FALSE,MIN(1,AL45/AL19),2)))*Main!$B$10*(IF(AL19="",0,AL19))-
SUMPRODUCT((LDC!$A$2:$A$2001)*(LDC!$B$2:$B$2001&gt;=IF(ISERROR(MIN(1,AL45/AL19))=FALSE,MIN(1,AL45/AL19),2)))*Main!$B$10*MIN(AL45,AL19)</f>
        <v>0</v>
      </c>
      <c r="AM99" s="10" cm="1">
        <f t="array" aca="1" ref="AM99" ca="1">SUMPRODUCT((LDC!$A$2:$A$2001)*(LDC!$B$2:$B$2001)*(LDC!$B$2:$B$2001&gt;=IF(ISERROR(MIN(1,AM45/AM19))=FALSE,MIN(1,AM45/AM19),2)))*Main!$B$10*(IF(AM19="",0,AM19))-
SUMPRODUCT((LDC!$A$2:$A$2001)*(LDC!$B$2:$B$2001&gt;=IF(ISERROR(MIN(1,AM45/AM19))=FALSE,MIN(1,AM45/AM19),2)))*Main!$B$10*MIN(AM45,AM19)</f>
        <v>0</v>
      </c>
      <c r="AN99" s="10" cm="1">
        <f t="array" aca="1" ref="AN99" ca="1">SUMPRODUCT((LDC!$A$2:$A$2001)*(LDC!$B$2:$B$2001)*(LDC!$B$2:$B$2001&gt;=IF(ISERROR(MIN(1,AN45/AN19))=FALSE,MIN(1,AN45/AN19),2)))*Main!$B$10*(IF(AN19="",0,AN19))-
SUMPRODUCT((LDC!$A$2:$A$2001)*(LDC!$B$2:$B$2001&gt;=IF(ISERROR(MIN(1,AN45/AN19))=FALSE,MIN(1,AN45/AN19),2)))*Main!$B$10*MIN(AN45,AN19)</f>
        <v>0</v>
      </c>
      <c r="AO99" s="10" cm="1">
        <f t="array" aca="1" ref="AO99" ca="1">SUMPRODUCT((LDC!$A$2:$A$2001)*(LDC!$B$2:$B$2001)*(LDC!$B$2:$B$2001&gt;=IF(ISERROR(MIN(1,AO45/AO19))=FALSE,MIN(1,AO45/AO19),2)))*Main!$B$10*(IF(AO19="",0,AO19))-
SUMPRODUCT((LDC!$A$2:$A$2001)*(LDC!$B$2:$B$2001&gt;=IF(ISERROR(MIN(1,AO45/AO19))=FALSE,MIN(1,AO45/AO19),2)))*Main!$B$10*MIN(AO45,AO19)</f>
        <v>0</v>
      </c>
      <c r="AP99" s="10" cm="1">
        <f t="array" aca="1" ref="AP99" ca="1">SUMPRODUCT((LDC!$A$2:$A$2001)*(LDC!$B$2:$B$2001)*(LDC!$B$2:$B$2001&gt;=IF(ISERROR(MIN(1,AP45/AP19))=FALSE,MIN(1,AP45/AP19),2)))*Main!$B$10*(IF(AP19="",0,AP19))-
SUMPRODUCT((LDC!$A$2:$A$2001)*(LDC!$B$2:$B$2001&gt;=IF(ISERROR(MIN(1,AP45/AP19))=FALSE,MIN(1,AP45/AP19),2)))*Main!$B$10*MIN(AP45,AP19)</f>
        <v>0</v>
      </c>
      <c r="AQ99" s="10" cm="1">
        <f t="array" aca="1" ref="AQ99" ca="1">SUMPRODUCT((LDC!$A$2:$A$2001)*(LDC!$B$2:$B$2001)*(LDC!$B$2:$B$2001&gt;=IF(ISERROR(MIN(1,AQ45/AQ19))=FALSE,MIN(1,AQ45/AQ19),2)))*Main!$B$10*(IF(AQ19="",0,AQ19))-
SUMPRODUCT((LDC!$A$2:$A$2001)*(LDC!$B$2:$B$2001&gt;=IF(ISERROR(MIN(1,AQ45/AQ19))=FALSE,MIN(1,AQ45/AQ19),2)))*Main!$B$10*MIN(AQ45,AQ19)</f>
        <v>0</v>
      </c>
      <c r="AR99" s="10" cm="1">
        <f t="array" aca="1" ref="AR99" ca="1">SUMPRODUCT((LDC!$A$2:$A$2001)*(LDC!$B$2:$B$2001)*(LDC!$B$2:$B$2001&gt;=IF(ISERROR(MIN(1,AR45/AR19))=FALSE,MIN(1,AR45/AR19),2)))*Main!$B$10*(IF(AR19="",0,AR19))-
SUMPRODUCT((LDC!$A$2:$A$2001)*(LDC!$B$2:$B$2001&gt;=IF(ISERROR(MIN(1,AR45/AR19))=FALSE,MIN(1,AR45/AR19),2)))*Main!$B$10*MIN(AR45,AR19)</f>
        <v>0</v>
      </c>
      <c r="AS99" s="10" cm="1">
        <f t="array" aca="1" ref="AS99" ca="1">SUMPRODUCT((LDC!$A$2:$A$2001)*(LDC!$B$2:$B$2001)*(LDC!$B$2:$B$2001&gt;=IF(ISERROR(MIN(1,AS45/AS19))=FALSE,MIN(1,AS45/AS19),2)))*Main!$B$10*(IF(AS19="",0,AS19))-
SUMPRODUCT((LDC!$A$2:$A$2001)*(LDC!$B$2:$B$2001&gt;=IF(ISERROR(MIN(1,AS45/AS19))=FALSE,MIN(1,AS45/AS19),2)))*Main!$B$10*MIN(AS45,AS19)</f>
        <v>0</v>
      </c>
      <c r="AT99" s="10" cm="1">
        <f t="array" aca="1" ref="AT99" ca="1">SUMPRODUCT((LDC!$A$2:$A$2001)*(LDC!$B$2:$B$2001)*(LDC!$B$2:$B$2001&gt;=IF(ISERROR(MIN(1,AT45/AT19))=FALSE,MIN(1,AT45/AT19),2)))*Main!$B$10*(IF(AT19="",0,AT19))-
SUMPRODUCT((LDC!$A$2:$A$2001)*(LDC!$B$2:$B$2001&gt;=IF(ISERROR(MIN(1,AT45/AT19))=FALSE,MIN(1,AT45/AT19),2)))*Main!$B$10*MIN(AT45,AT19)</f>
        <v>0</v>
      </c>
      <c r="AU99" s="10" cm="1">
        <f t="array" aca="1" ref="AU99" ca="1">SUMPRODUCT((LDC!$A$2:$A$2001)*(LDC!$B$2:$B$2001)*(LDC!$B$2:$B$2001&gt;=IF(ISERROR(MIN(1,AU45/AU19))=FALSE,MIN(1,AU45/AU19),2)))*Main!$B$10*(IF(AU19="",0,AU19))-
SUMPRODUCT((LDC!$A$2:$A$2001)*(LDC!$B$2:$B$2001&gt;=IF(ISERROR(MIN(1,AU45/AU19))=FALSE,MIN(1,AU45/AU19),2)))*Main!$B$10*MIN(AU45,AU19)</f>
        <v>0</v>
      </c>
      <c r="AV99" s="10" cm="1">
        <f t="array" aca="1" ref="AV99" ca="1">SUMPRODUCT((LDC!$A$2:$A$2001)*(LDC!$B$2:$B$2001)*(LDC!$B$2:$B$2001&gt;=IF(ISERROR(MIN(1,AV45/AV19))=FALSE,MIN(1,AV45/AV19),2)))*Main!$B$10*(IF(AV19="",0,AV19))-
SUMPRODUCT((LDC!$A$2:$A$2001)*(LDC!$B$2:$B$2001&gt;=IF(ISERROR(MIN(1,AV45/AV19))=FALSE,MIN(1,AV45/AV19),2)))*Main!$B$10*MIN(AV45,AV19)</f>
        <v>0</v>
      </c>
      <c r="AW99" s="10" cm="1">
        <f t="array" aca="1" ref="AW99" ca="1">SUMPRODUCT((LDC!$A$2:$A$2001)*(LDC!$B$2:$B$2001)*(LDC!$B$2:$B$2001&gt;=IF(ISERROR(MIN(1,AW45/AW19))=FALSE,MIN(1,AW45/AW19),2)))*Main!$B$10*(IF(AW19="",0,AW19))-
SUMPRODUCT((LDC!$A$2:$A$2001)*(LDC!$B$2:$B$2001&gt;=IF(ISERROR(MIN(1,AW45/AW19))=FALSE,MIN(1,AW45/AW19),2)))*Main!$B$10*MIN(AW45,AW19)</f>
        <v>0</v>
      </c>
      <c r="AX99" s="10" cm="1">
        <f t="array" aca="1" ref="AX99" ca="1">SUMPRODUCT((LDC!$A$2:$A$2001)*(LDC!$B$2:$B$2001)*(LDC!$B$2:$B$2001&gt;=IF(ISERROR(MIN(1,AX45/AX19))=FALSE,MIN(1,AX45/AX19),2)))*Main!$B$10*(IF(AX19="",0,AX19))-
SUMPRODUCT((LDC!$A$2:$A$2001)*(LDC!$B$2:$B$2001&gt;=IF(ISERROR(MIN(1,AX45/AX19))=FALSE,MIN(1,AX45/AX19),2)))*Main!$B$10*MIN(AX45,AX19)</f>
        <v>0</v>
      </c>
      <c r="AY99" s="10" cm="1">
        <f t="array" aca="1" ref="AY99" ca="1">SUMPRODUCT((LDC!$A$2:$A$2001)*(LDC!$B$2:$B$2001)*(LDC!$B$2:$B$2001&gt;=IF(ISERROR(MIN(1,AY45/AY19))=FALSE,MIN(1,AY45/AY19),2)))*Main!$B$10*(IF(AY19="",0,AY19))-
SUMPRODUCT((LDC!$A$2:$A$2001)*(LDC!$B$2:$B$2001&gt;=IF(ISERROR(MIN(1,AY45/AY19))=FALSE,MIN(1,AY45/AY19),2)))*Main!$B$10*MIN(AY45,AY19)</f>
        <v>0</v>
      </c>
      <c r="AZ99" s="10" cm="1">
        <f t="array" aca="1" ref="AZ99" ca="1">SUMPRODUCT((LDC!$A$2:$A$2001)*(LDC!$B$2:$B$2001)*(LDC!$B$2:$B$2001&gt;=IF(ISERROR(MIN(1,AZ45/AZ19))=FALSE,MIN(1,AZ45/AZ19),2)))*Main!$B$10*(IF(AZ19="",0,AZ19))-
SUMPRODUCT((LDC!$A$2:$A$2001)*(LDC!$B$2:$B$2001&gt;=IF(ISERROR(MIN(1,AZ45/AZ19))=FALSE,MIN(1,AZ45/AZ19),2)))*Main!$B$10*MIN(AZ45,AZ19)</f>
        <v>0</v>
      </c>
      <c r="BA99" s="10" cm="1">
        <f t="array" aca="1" ref="BA99" ca="1">SUMPRODUCT((LDC!$A$2:$A$2001)*(LDC!$B$2:$B$2001)*(LDC!$B$2:$B$2001&gt;=IF(ISERROR(MIN(1,BA45/BA19))=FALSE,MIN(1,BA45/BA19),2)))*Main!$B$10*(IF(BA19="",0,BA19))-
SUMPRODUCT((LDC!$A$2:$A$2001)*(LDC!$B$2:$B$2001&gt;=IF(ISERROR(MIN(1,BA45/BA19))=FALSE,MIN(1,BA45/BA19),2)))*Main!$B$10*MIN(BA45,BA19)</f>
        <v>0</v>
      </c>
      <c r="BB99" s="10" cm="1">
        <f t="array" aca="1" ref="BB99" ca="1">SUMPRODUCT((LDC!$A$2:$A$2001)*(LDC!$B$2:$B$2001)*(LDC!$B$2:$B$2001&gt;=IF(ISERROR(MIN(1,BB45/BB19))=FALSE,MIN(1,BB45/BB19),2)))*Main!$B$10*(IF(BB19="",0,BB19))-
SUMPRODUCT((LDC!$A$2:$A$2001)*(LDC!$B$2:$B$2001&gt;=IF(ISERROR(MIN(1,BB45/BB19))=FALSE,MIN(1,BB45/BB19),2)))*Main!$B$10*MIN(BB45,BB19)</f>
        <v>0</v>
      </c>
      <c r="BC99" s="10" cm="1">
        <f t="array" aca="1" ref="BC99" ca="1">SUMPRODUCT((LDC!$A$2:$A$2001)*(LDC!$B$2:$B$2001)*(LDC!$B$2:$B$2001&gt;=IF(ISERROR(MIN(1,BC45/BC19))=FALSE,MIN(1,BC45/BC19),2)))*Main!$B$10*(IF(BC19="",0,BC19))-
SUMPRODUCT((LDC!$A$2:$A$2001)*(LDC!$B$2:$B$2001&gt;=IF(ISERROR(MIN(1,BC45/BC19))=FALSE,MIN(1,BC45/BC19),2)))*Main!$B$10*MIN(BC45,BC19)</f>
        <v>0</v>
      </c>
      <c r="BD99" s="10" cm="1">
        <f t="array" aca="1" ref="BD99" ca="1">SUMPRODUCT((LDC!$A$2:$A$2001)*(LDC!$B$2:$B$2001)*(LDC!$B$2:$B$2001&gt;=IF(ISERROR(MIN(1,BD45/BD19))=FALSE,MIN(1,BD45/BD19),2)))*Main!$B$10*(IF(BD19="",0,BD19))-
SUMPRODUCT((LDC!$A$2:$A$2001)*(LDC!$B$2:$B$2001&gt;=IF(ISERROR(MIN(1,BD45/BD19))=FALSE,MIN(1,BD45/BD19),2)))*Main!$B$10*MIN(BD45,BD19)</f>
        <v>0</v>
      </c>
      <c r="BE99" s="10" cm="1">
        <f t="array" aca="1" ref="BE99" ca="1">SUMPRODUCT((LDC!$A$2:$A$2001)*(LDC!$B$2:$B$2001)*(LDC!$B$2:$B$2001&gt;=IF(ISERROR(MIN(1,BE45/BE19))=FALSE,MIN(1,BE45/BE19),2)))*Main!$B$10*(IF(BE19="",0,BE19))-
SUMPRODUCT((LDC!$A$2:$A$2001)*(LDC!$B$2:$B$2001&gt;=IF(ISERROR(MIN(1,BE45/BE19))=FALSE,MIN(1,BE45/BE19),2)))*Main!$B$10*MIN(BE45,BE19)</f>
        <v>0</v>
      </c>
      <c r="BF99" s="10" cm="1">
        <f t="array" aca="1" ref="BF99" ca="1">SUMPRODUCT((LDC!$A$2:$A$2001)*(LDC!$B$2:$B$2001)*(LDC!$B$2:$B$2001&gt;=IF(ISERROR(MIN(1,BF45/BF19))=FALSE,MIN(1,BF45/BF19),2)))*Main!$B$10*(IF(BF19="",0,BF19))-
SUMPRODUCT((LDC!$A$2:$A$2001)*(LDC!$B$2:$B$2001&gt;=IF(ISERROR(MIN(1,BF45/BF19))=FALSE,MIN(1,BF45/BF19),2)))*Main!$B$10*MIN(BF45,BF19)</f>
        <v>0</v>
      </c>
      <c r="BG99" s="10" cm="1">
        <f t="array" aca="1" ref="BG99" ca="1">SUMPRODUCT((LDC!$A$2:$A$2001)*(LDC!$B$2:$B$2001)*(LDC!$B$2:$B$2001&gt;=IF(ISERROR(MIN(1,BG45/BG19))=FALSE,MIN(1,BG45/BG19),2)))*Main!$B$10*(IF(BG19="",0,BG19))-
SUMPRODUCT((LDC!$A$2:$A$2001)*(LDC!$B$2:$B$2001&gt;=IF(ISERROR(MIN(1,BG45/BG19))=FALSE,MIN(1,BG45/BG19),2)))*Main!$B$10*MIN(BG45,BG19)</f>
        <v>0</v>
      </c>
      <c r="BH99" s="10" cm="1">
        <f t="array" aca="1" ref="BH99" ca="1">SUMPRODUCT((LDC!$A$2:$A$2001)*(LDC!$B$2:$B$2001)*(LDC!$B$2:$B$2001&gt;=IF(ISERROR(MIN(1,BH45/BH19))=FALSE,MIN(1,BH45/BH19),2)))*Main!$B$10*(IF(BH19="",0,BH19))-
SUMPRODUCT((LDC!$A$2:$A$2001)*(LDC!$B$2:$B$2001&gt;=IF(ISERROR(MIN(1,BH45/BH19))=FALSE,MIN(1,BH45/BH19),2)))*Main!$B$10*MIN(BH45,BH19)</f>
        <v>0</v>
      </c>
      <c r="BI99" s="10" cm="1">
        <f t="array" aca="1" ref="BI99" ca="1">SUMPRODUCT((LDC!$A$2:$A$2001)*(LDC!$B$2:$B$2001)*(LDC!$B$2:$B$2001&gt;=IF(ISERROR(MIN(1,BI45/BI19))=FALSE,MIN(1,BI45/BI19),2)))*Main!$B$10*(IF(BI19="",0,BI19))-
SUMPRODUCT((LDC!$A$2:$A$2001)*(LDC!$B$2:$B$2001&gt;=IF(ISERROR(MIN(1,BI45/BI19))=FALSE,MIN(1,BI45/BI19),2)))*Main!$B$10*MIN(BI45,BI19)</f>
        <v>0</v>
      </c>
      <c r="BJ99" s="10" cm="1">
        <f t="array" aca="1" ref="BJ99" ca="1">SUMPRODUCT((LDC!$A$2:$A$2001)*(LDC!$B$2:$B$2001)*(LDC!$B$2:$B$2001&gt;=IF(ISERROR(MIN(1,BJ45/BJ19))=FALSE,MIN(1,BJ45/BJ19),2)))*Main!$B$10*(IF(BJ19="",0,BJ19))-
SUMPRODUCT((LDC!$A$2:$A$2001)*(LDC!$B$2:$B$2001&gt;=IF(ISERROR(MIN(1,BJ45/BJ19))=FALSE,MIN(1,BJ45/BJ19),2)))*Main!$B$10*MIN(BJ45,BJ19)</f>
        <v>0</v>
      </c>
      <c r="BK99" s="10" cm="1">
        <f t="array" aca="1" ref="BK99" ca="1">SUMPRODUCT((LDC!$A$2:$A$2001)*(LDC!$B$2:$B$2001)*(LDC!$B$2:$B$2001&gt;=IF(ISERROR(MIN(1,BK45/BK19))=FALSE,MIN(1,BK45/BK19),2)))*Main!$B$10*(IF(BK19="",0,BK19))-
SUMPRODUCT((LDC!$A$2:$A$2001)*(LDC!$B$2:$B$2001&gt;=IF(ISERROR(MIN(1,BK45/BK19))=FALSE,MIN(1,BK45/BK19),2)))*Main!$B$10*MIN(BK45,BK19)</f>
        <v>0</v>
      </c>
      <c r="BL99" s="10" cm="1">
        <f t="array" aca="1" ref="BL99" ca="1">SUMPRODUCT((LDC!$A$2:$A$2001)*(LDC!$B$2:$B$2001)*(LDC!$B$2:$B$2001&gt;=IF(ISERROR(MIN(1,BL45/BL19))=FALSE,MIN(1,BL45/BL19),2)))*Main!$B$10*(IF(BL19="",0,BL19))-
SUMPRODUCT((LDC!$A$2:$A$2001)*(LDC!$B$2:$B$2001&gt;=IF(ISERROR(MIN(1,BL45/BL19))=FALSE,MIN(1,BL45/BL19),2)))*Main!$B$10*MIN(BL45,BL19)</f>
        <v>0</v>
      </c>
      <c r="BM99" s="10" cm="1">
        <f t="array" aca="1" ref="BM99" ca="1">SUMPRODUCT((LDC!$A$2:$A$2001)*(LDC!$B$2:$B$2001)*(LDC!$B$2:$B$2001&gt;=IF(ISERROR(MIN(1,BM45/BM19))=FALSE,MIN(1,BM45/BM19),2)))*Main!$B$10*(IF(BM19="",0,BM19))-
SUMPRODUCT((LDC!$A$2:$A$2001)*(LDC!$B$2:$B$2001&gt;=IF(ISERROR(MIN(1,BM45/BM19))=FALSE,MIN(1,BM45/BM19),2)))*Main!$B$10*MIN(BM45,BM19)</f>
        <v>0</v>
      </c>
      <c r="BN99" s="10" cm="1">
        <f t="array" aca="1" ref="BN99" ca="1">SUMPRODUCT((LDC!$A$2:$A$2001)*(LDC!$B$2:$B$2001)*(LDC!$B$2:$B$2001&gt;=IF(ISERROR(MIN(1,BN45/BN19))=FALSE,MIN(1,BN45/BN19),2)))*Main!$B$10*(IF(BN19="",0,BN19))-
SUMPRODUCT((LDC!$A$2:$A$2001)*(LDC!$B$2:$B$2001&gt;=IF(ISERROR(MIN(1,BN45/BN19))=FALSE,MIN(1,BN45/BN19),2)))*Main!$B$10*MIN(BN45,BN19)</f>
        <v>0</v>
      </c>
      <c r="BO99" s="10" cm="1">
        <f t="array" aca="1" ref="BO99" ca="1">SUMPRODUCT((LDC!$A$2:$A$2001)*(LDC!$B$2:$B$2001)*(LDC!$B$2:$B$2001&gt;=IF(ISERROR(MIN(1,BO45/BO19))=FALSE,MIN(1,BO45/BO19),2)))*Main!$B$10*(IF(BO19="",0,BO19))-
SUMPRODUCT((LDC!$A$2:$A$2001)*(LDC!$B$2:$B$2001&gt;=IF(ISERROR(MIN(1,BO45/BO19))=FALSE,MIN(1,BO45/BO19),2)))*Main!$B$10*MIN(BO45,BO19)</f>
        <v>0</v>
      </c>
      <c r="BP99" s="10" cm="1">
        <f t="array" aca="1" ref="BP99" ca="1">SUMPRODUCT((LDC!$A$2:$A$2001)*(LDC!$B$2:$B$2001)*(LDC!$B$2:$B$2001&gt;=IF(ISERROR(MIN(1,BP45/BP19))=FALSE,MIN(1,BP45/BP19),2)))*Main!$B$10*(IF(BP19="",0,BP19))-
SUMPRODUCT((LDC!$A$2:$A$2001)*(LDC!$B$2:$B$2001&gt;=IF(ISERROR(MIN(1,BP45/BP19))=FALSE,MIN(1,BP45/BP19),2)))*Main!$B$10*MIN(BP45,BP19)</f>
        <v>0</v>
      </c>
      <c r="BQ99" s="10" cm="1">
        <f t="array" aca="1" ref="BQ99" ca="1">SUMPRODUCT((LDC!$A$2:$A$2001)*(LDC!$B$2:$B$2001)*(LDC!$B$2:$B$2001&gt;=IF(ISERROR(MIN(1,BQ45/BQ19))=FALSE,MIN(1,BQ45/BQ19),2)))*Main!$B$10*(IF(BQ19="",0,BQ19))-
SUMPRODUCT((LDC!$A$2:$A$2001)*(LDC!$B$2:$B$2001&gt;=IF(ISERROR(MIN(1,BQ45/BQ19))=FALSE,MIN(1,BQ45/BQ19),2)))*Main!$B$10*MIN(BQ45,BQ19)</f>
        <v>0</v>
      </c>
    </row>
    <row r="100" spans="2:74" x14ac:dyDescent="0.2">
      <c r="B100" s="89"/>
      <c r="C100" s="89"/>
      <c r="D100" s="89"/>
      <c r="E100" s="10" cm="1">
        <f t="array" aca="1" ref="E100" ca="1">SUMPRODUCT((LDC!$A$2:$A$2001)*(LDC!$B$2:$B$2001)*(LDC!$B$2:$B$2001&gt;=IF(ISERROR(MIN(1,E46/E20))=FALSE,MIN(1,E46/E20),2)))*Main!$B$9*(IF(E20="",0,E20))-
SUMPRODUCT((LDC!$A$2:$A$2001)*(LDC!$B$2:$B$2001&gt;=IF(ISERROR(MIN(1,E46/E20))=FALSE,MIN(1,E46/E20),2)))*Main!$B$9*MIN(E46,E20)</f>
        <v>0</v>
      </c>
      <c r="F100" s="10" cm="1">
        <f t="array" aca="1" ref="F100" ca="1">SUMPRODUCT((LDC!$A$2:$A$2001)*(LDC!$B$2:$B$2001)*(LDC!$B$2:$B$2001&gt;=IF(ISERROR(MIN(1,F46/F20))=FALSE,MIN(1,F46/F20),2)))*Main!$B$9*(IF(F20="",0,F20))-
SUMPRODUCT((LDC!$A$2:$A$2001)*(LDC!$B$2:$B$2001&gt;=IF(ISERROR(MIN(1,F46/F20))=FALSE,MIN(1,F46/F20),2)))*Main!$B$9*MIN(F46,F20)</f>
        <v>0</v>
      </c>
      <c r="G100" s="10" cm="1">
        <f t="array" aca="1" ref="G100" ca="1">SUMPRODUCT((LDC!$A$2:$A$2001)*(LDC!$B$2:$B$2001)*(LDC!$B$2:$B$2001&gt;=IF(ISERROR(MIN(1,G46/G20))=FALSE,MIN(1,G46/G20),2)))*Main!$B$9*(IF(G20="",0,G20))-
SUMPRODUCT((LDC!$A$2:$A$2001)*(LDC!$B$2:$B$2001&gt;=IF(ISERROR(MIN(1,G46/G20))=FALSE,MIN(1,G46/G20),2)))*Main!$B$9*MIN(G46,G20)</f>
        <v>0</v>
      </c>
      <c r="H100" s="10" cm="1">
        <f t="array" aca="1" ref="H100" ca="1">SUMPRODUCT((LDC!$A$2:$A$2001)*(LDC!$B$2:$B$2001)*(LDC!$B$2:$B$2001&gt;=IF(ISERROR(MIN(1,H46/H20))=FALSE,MIN(1,H46/H20),2)))*Main!$B$9*(IF(H20="",0,H20))-
SUMPRODUCT((LDC!$A$2:$A$2001)*(LDC!$B$2:$B$2001&gt;=IF(ISERROR(MIN(1,H46/H20))=FALSE,MIN(1,H46/H20),2)))*Main!$B$9*MIN(H46,H20)</f>
        <v>0</v>
      </c>
      <c r="I100" s="10" cm="1">
        <f t="array" aca="1" ref="I100" ca="1">SUMPRODUCT((LDC!$A$2:$A$2001)*(LDC!$B$2:$B$2001)*(LDC!$B$2:$B$2001&gt;=IF(ISERROR(MIN(1,I46/I20))=FALSE,MIN(1,I46/I20),2)))*Main!$B$9*(IF(I20="",0,I20))-
SUMPRODUCT((LDC!$A$2:$A$2001)*(LDC!$B$2:$B$2001&gt;=IF(ISERROR(MIN(1,I46/I20))=FALSE,MIN(1,I46/I20),2)))*Main!$B$9*MIN(I46,I20)</f>
        <v>0</v>
      </c>
      <c r="J100" s="10" cm="1">
        <f t="array" aca="1" ref="J100" ca="1">SUMPRODUCT((LDC!$A$2:$A$2001)*(LDC!$B$2:$B$2001)*(LDC!$B$2:$B$2001&gt;=IF(ISERROR(MIN(1,J46/J20))=FALSE,MIN(1,J46/J20),2)))*Main!$B$9*(IF(J20="",0,J20))-
SUMPRODUCT((LDC!$A$2:$A$2001)*(LDC!$B$2:$B$2001&gt;=IF(ISERROR(MIN(1,J46/J20))=FALSE,MIN(1,J46/J20),2)))*Main!$B$9*MIN(J46,J20)</f>
        <v>0</v>
      </c>
      <c r="K100" s="10" cm="1">
        <f t="array" aca="1" ref="K100" ca="1">SUMPRODUCT((LDC!$A$2:$A$2001)*(LDC!$B$2:$B$2001)*(LDC!$B$2:$B$2001&gt;=IF(ISERROR(MIN(1,K46/K20))=FALSE,MIN(1,K46/K20),2)))*Main!$B$9*(IF(K20="",0,K20))-
SUMPRODUCT((LDC!$A$2:$A$2001)*(LDC!$B$2:$B$2001&gt;=IF(ISERROR(MIN(1,K46/K20))=FALSE,MIN(1,K46/K20),2)))*Main!$B$9*MIN(K46,K20)</f>
        <v>0</v>
      </c>
      <c r="L100" s="10" cm="1">
        <f t="array" aca="1" ref="L100" ca="1">SUMPRODUCT((LDC!$A$2:$A$2001)*(LDC!$B$2:$B$2001)*(LDC!$B$2:$B$2001&gt;=IF(ISERROR(MIN(1,L46/L20))=FALSE,MIN(1,L46/L20),2)))*Main!$B$9*(IF(L20="",0,L20))-
SUMPRODUCT((LDC!$A$2:$A$2001)*(LDC!$B$2:$B$2001&gt;=IF(ISERROR(MIN(1,L46/L20))=FALSE,MIN(1,L46/L20),2)))*Main!$B$9*MIN(L46,L20)</f>
        <v>0</v>
      </c>
      <c r="M100" s="10" cm="1">
        <f t="array" aca="1" ref="M100" ca="1">SUMPRODUCT((LDC!$A$2:$A$2001)*(LDC!$B$2:$B$2001)*(LDC!$B$2:$B$2001&gt;=IF(ISERROR(MIN(1,M46/M20))=FALSE,MIN(1,M46/M20),2)))*Main!$B$9*(IF(M20="",0,M20))-
SUMPRODUCT((LDC!$A$2:$A$2001)*(LDC!$B$2:$B$2001&gt;=IF(ISERROR(MIN(1,M46/M20))=FALSE,MIN(1,M46/M20),2)))*Main!$B$9*MIN(M46,M20)</f>
        <v>0</v>
      </c>
      <c r="N100" s="10" cm="1">
        <f t="array" aca="1" ref="N100" ca="1">SUMPRODUCT((LDC!$A$2:$A$2001)*(LDC!$B$2:$B$2001)*(LDC!$B$2:$B$2001&gt;=IF(ISERROR(MIN(1,N46/N20))=FALSE,MIN(1,N46/N20),2)))*Main!$B$9*(IF(N20="",0,N20))-
SUMPRODUCT((LDC!$A$2:$A$2001)*(LDC!$B$2:$B$2001&gt;=IF(ISERROR(MIN(1,N46/N20))=FALSE,MIN(1,N46/N20),2)))*Main!$B$9*MIN(N46,N20)</f>
        <v>0</v>
      </c>
      <c r="O100" s="10" cm="1">
        <f t="array" aca="1" ref="O100" ca="1">SUMPRODUCT((LDC!$A$2:$A$2001)*(LDC!$B$2:$B$2001)*(LDC!$B$2:$B$2001&gt;=IF(ISERROR(MIN(1,O46/O20))=FALSE,MIN(1,O46/O20),2)))*Main!$B$9*(IF(O20="",0,O20))-
SUMPRODUCT((LDC!$A$2:$A$2001)*(LDC!$B$2:$B$2001&gt;=IF(ISERROR(MIN(1,O46/O20))=FALSE,MIN(1,O46/O20),2)))*Main!$B$9*MIN(O46,O20)</f>
        <v>0</v>
      </c>
      <c r="P100" s="10" cm="1">
        <f t="array" aca="1" ref="P100" ca="1">SUMPRODUCT((LDC!$A$2:$A$2001)*(LDC!$B$2:$B$2001)*(LDC!$B$2:$B$2001&gt;=IF(ISERROR(MIN(1,P46/P20))=FALSE,MIN(1,P46/P20),2)))*Main!$B$9*(IF(P20="",0,P20))-
SUMPRODUCT((LDC!$A$2:$A$2001)*(LDC!$B$2:$B$2001&gt;=IF(ISERROR(MIN(1,P46/P20))=FALSE,MIN(1,P46/P20),2)))*Main!$B$9*MIN(P46,P20)</f>
        <v>0</v>
      </c>
      <c r="Q100" s="10" cm="1">
        <f t="array" aca="1" ref="Q100" ca="1">SUMPRODUCT((LDC!$A$2:$A$2001)*(LDC!$B$2:$B$2001)*(LDC!$B$2:$B$2001&gt;=IF(ISERROR(MIN(1,Q46/Q20))=FALSE,MIN(1,Q46/Q20),2)))*Main!$B$9*(IF(Q20="",0,Q20))-
SUMPRODUCT((LDC!$A$2:$A$2001)*(LDC!$B$2:$B$2001&gt;=IF(ISERROR(MIN(1,Q46/Q20))=FALSE,MIN(1,Q46/Q20),2)))*Main!$B$9*MIN(Q46,Q20)</f>
        <v>0</v>
      </c>
      <c r="R100" s="10" cm="1">
        <f t="array" aca="1" ref="R100" ca="1">SUMPRODUCT((LDC!$A$2:$A$2001)*(LDC!$B$2:$B$2001)*(LDC!$B$2:$B$2001&gt;=IF(ISERROR(MIN(1,R46/R20))=FALSE,MIN(1,R46/R20),2)))*Main!$B$9*(IF(R20="",0,R20))-
SUMPRODUCT((LDC!$A$2:$A$2001)*(LDC!$B$2:$B$2001&gt;=IF(ISERROR(MIN(1,R46/R20))=FALSE,MIN(1,R46/R20),2)))*Main!$B$9*MIN(R46,R20)</f>
        <v>0</v>
      </c>
      <c r="S100" s="10" cm="1">
        <f t="array" aca="1" ref="S100" ca="1">SUMPRODUCT((LDC!$A$2:$A$2001)*(LDC!$B$2:$B$2001)*(LDC!$B$2:$B$2001&gt;=IF(ISERROR(MIN(1,S46/S20))=FALSE,MIN(1,S46/S20),2)))*Main!$B$9*(IF(S20="",0,S20))-
SUMPRODUCT((LDC!$A$2:$A$2001)*(LDC!$B$2:$B$2001&gt;=IF(ISERROR(MIN(1,S46/S20))=FALSE,MIN(1,S46/S20),2)))*Main!$B$9*MIN(S46,S20)</f>
        <v>0</v>
      </c>
      <c r="T100" s="10" cm="1">
        <f t="array" aca="1" ref="T100" ca="1">SUMPRODUCT((LDC!$A$2:$A$2001)*(LDC!$B$2:$B$2001)*(LDC!$B$2:$B$2001&gt;=IF(ISERROR(MIN(1,T46/T20))=FALSE,MIN(1,T46/T20),2)))*Main!$B$9*(IF(T20="",0,T20))-
SUMPRODUCT((LDC!$A$2:$A$2001)*(LDC!$B$2:$B$2001&gt;=IF(ISERROR(MIN(1,T46/T20))=FALSE,MIN(1,T46/T20),2)))*Main!$B$9*MIN(T46,T20)</f>
        <v>0</v>
      </c>
      <c r="U100" s="10" cm="1">
        <f t="array" aca="1" ref="U100" ca="1">SUMPRODUCT((LDC!$A$2:$A$2001)*(LDC!$B$2:$B$2001)*(LDC!$B$2:$B$2001&gt;=IF(ISERROR(MIN(1,U46/U20))=FALSE,MIN(1,U46/U20),2)))*Main!$B$9*(IF(U20="",0,U20))-
SUMPRODUCT((LDC!$A$2:$A$2001)*(LDC!$B$2:$B$2001&gt;=IF(ISERROR(MIN(1,U46/U20))=FALSE,MIN(1,U46/U20),2)))*Main!$B$9*MIN(U46,U20)</f>
        <v>0</v>
      </c>
      <c r="V100" s="10" cm="1">
        <f t="array" aca="1" ref="V100" ca="1">SUMPRODUCT((LDC!$A$2:$A$2001)*(LDC!$B$2:$B$2001)*(LDC!$B$2:$B$2001&gt;=IF(ISERROR(MIN(1,V46/V20))=FALSE,MIN(1,V46/V20),2)))*Main!$B$9*(IF(V20="",0,V20))-
SUMPRODUCT((LDC!$A$2:$A$2001)*(LDC!$B$2:$B$2001&gt;=IF(ISERROR(MIN(1,V46/V20))=FALSE,MIN(1,V46/V20),2)))*Main!$B$9*MIN(V46,V20)</f>
        <v>0</v>
      </c>
      <c r="W100" s="10" cm="1">
        <f t="array" aca="1" ref="W100" ca="1">SUMPRODUCT((LDC!$A$2:$A$2001)*(LDC!$B$2:$B$2001)*(LDC!$B$2:$B$2001&gt;=IF(ISERROR(MIN(1,W46/W20))=FALSE,MIN(1,W46/W20),2)))*Main!$B$9*(IF(W20="",0,W20))-
SUMPRODUCT((LDC!$A$2:$A$2001)*(LDC!$B$2:$B$2001&gt;=IF(ISERROR(MIN(1,W46/W20))=FALSE,MIN(1,W46/W20),2)))*Main!$B$9*MIN(W46,W20)</f>
        <v>0</v>
      </c>
      <c r="X100" s="10" cm="1">
        <f t="array" aca="1" ref="X100" ca="1">SUMPRODUCT((LDC!$A$2:$A$2001)*(LDC!$B$2:$B$2001)*(LDC!$B$2:$B$2001&gt;=IF(ISERROR(MIN(1,X46/X20))=FALSE,MIN(1,X46/X20),2)))*Main!$B$9*(IF(X20="",0,X20))-
SUMPRODUCT((LDC!$A$2:$A$2001)*(LDC!$B$2:$B$2001&gt;=IF(ISERROR(MIN(1,X46/X20))=FALSE,MIN(1,X46/X20),2)))*Main!$B$9*MIN(X46,X20)</f>
        <v>0</v>
      </c>
      <c r="Y100" s="10" cm="1">
        <f t="array" aca="1" ref="Y100" ca="1">SUMPRODUCT((LDC!$A$2:$A$2001)*(LDC!$B$2:$B$2001)*(LDC!$B$2:$B$2001&gt;=IF(ISERROR(MIN(1,Y46/Y20))=FALSE,MIN(1,Y46/Y20),2)))*Main!$B$9*(IF(Y20="",0,Y20))-
SUMPRODUCT((LDC!$A$2:$A$2001)*(LDC!$B$2:$B$2001&gt;=IF(ISERROR(MIN(1,Y46/Y20))=FALSE,MIN(1,Y46/Y20),2)))*Main!$B$9*MIN(Y46,Y20)</f>
        <v>0</v>
      </c>
      <c r="Z100" s="10" cm="1">
        <f t="array" aca="1" ref="Z100" ca="1">SUMPRODUCT((LDC!$A$2:$A$2001)*(LDC!$B$2:$B$2001)*(LDC!$B$2:$B$2001&gt;=IF(ISERROR(MIN(1,Z46/Z20))=FALSE,MIN(1,Z46/Z20),2)))*Main!$B$9*(IF(Z20="",0,Z20))-
SUMPRODUCT((LDC!$A$2:$A$2001)*(LDC!$B$2:$B$2001&gt;=IF(ISERROR(MIN(1,Z46/Z20))=FALSE,MIN(1,Z46/Z20),2)))*Main!$B$9*MIN(Z46,Z20)</f>
        <v>0</v>
      </c>
      <c r="AA100" s="10" cm="1">
        <f t="array" aca="1" ref="AA100" ca="1">SUMPRODUCT((LDC!$A$2:$A$2001)*(LDC!$B$2:$B$2001)*(LDC!$B$2:$B$2001&gt;=IF(ISERROR(MIN(1,AA46/AA20))=FALSE,MIN(1,AA46/AA20),2)))*Main!$B$9*(IF(AA20="",0,AA20))-
SUMPRODUCT((LDC!$A$2:$A$2001)*(LDC!$B$2:$B$2001&gt;=IF(ISERROR(MIN(1,AA46/AA20))=FALSE,MIN(1,AA46/AA20),2)))*Main!$B$9*MIN(AA46,AA20)</f>
        <v>0</v>
      </c>
      <c r="AB100" s="10" cm="1">
        <f t="array" aca="1" ref="AB100" ca="1">SUMPRODUCT((LDC!$A$2:$A$2001)*(LDC!$B$2:$B$2001)*(LDC!$B$2:$B$2001&gt;=IF(ISERROR(MIN(1,AB46/AB20))=FALSE,MIN(1,AB46/AB20),2)))*Main!$B$9*(IF(AB20="",0,AB20))-
SUMPRODUCT((LDC!$A$2:$A$2001)*(LDC!$B$2:$B$2001&gt;=IF(ISERROR(MIN(1,AB46/AB20))=FALSE,MIN(1,AB46/AB20),2)))*Main!$B$9*MIN(AB46,AB20)</f>
        <v>0</v>
      </c>
      <c r="AC100" s="10" cm="1">
        <f t="array" aca="1" ref="AC100" ca="1">SUMPRODUCT((LDC!$A$2:$A$2001)*(LDC!$B$2:$B$2001)*(LDC!$B$2:$B$2001&gt;=IF(ISERROR(MIN(1,AC46/AC20))=FALSE,MIN(1,AC46/AC20),2)))*Main!$B$9*(IF(AC20="",0,AC20))-
SUMPRODUCT((LDC!$A$2:$A$2001)*(LDC!$B$2:$B$2001&gt;=IF(ISERROR(MIN(1,AC46/AC20))=FALSE,MIN(1,AC46/AC20),2)))*Main!$B$9*MIN(AC46,AC20)</f>
        <v>0</v>
      </c>
      <c r="AD100" s="10" cm="1">
        <f t="array" aca="1" ref="AD100" ca="1">SUMPRODUCT((LDC!$A$2:$A$2001)*(LDC!$B$2:$B$2001)*(LDC!$B$2:$B$2001&gt;=IF(ISERROR(MIN(1,AD46/AD20))=FALSE,MIN(1,AD46/AD20),2)))*Main!$B$9*(IF(AD20="",0,AD20))-
SUMPRODUCT((LDC!$A$2:$A$2001)*(LDC!$B$2:$B$2001&gt;=IF(ISERROR(MIN(1,AD46/AD20))=FALSE,MIN(1,AD46/AD20),2)))*Main!$B$9*MIN(AD46,AD20)</f>
        <v>0</v>
      </c>
      <c r="AE100" s="10" cm="1">
        <f t="array" aca="1" ref="AE100" ca="1">SUMPRODUCT((LDC!$A$2:$A$2001)*(LDC!$B$2:$B$2001)*(LDC!$B$2:$B$2001&gt;=IF(ISERROR(MIN(1,AE46/AE20))=FALSE,MIN(1,AE46/AE20),2)))*Main!$B$9*(IF(AE20="",0,AE20))-
SUMPRODUCT((LDC!$A$2:$A$2001)*(LDC!$B$2:$B$2001&gt;=IF(ISERROR(MIN(1,AE46/AE20))=FALSE,MIN(1,AE46/AE20),2)))*Main!$B$9*MIN(AE46,AE20)</f>
        <v>0</v>
      </c>
      <c r="AF100" s="10" cm="1">
        <f t="array" aca="1" ref="AF100" ca="1">SUMPRODUCT((LDC!$A$2:$A$2001)*(LDC!$B$2:$B$2001)*(LDC!$B$2:$B$2001&gt;=IF(ISERROR(MIN(1,AF46/AF20))=FALSE,MIN(1,AF46/AF20),2)))*Main!$B$9*(IF(AF20="",0,AF20))-
SUMPRODUCT((LDC!$A$2:$A$2001)*(LDC!$B$2:$B$2001&gt;=IF(ISERROR(MIN(1,AF46/AF20))=FALSE,MIN(1,AF46/AF20),2)))*Main!$B$9*MIN(AF46,AF20)</f>
        <v>0</v>
      </c>
      <c r="AG100" s="10" cm="1">
        <f t="array" aca="1" ref="AG100" ca="1">SUMPRODUCT((LDC!$A$2:$A$2001)*(LDC!$B$2:$B$2001)*(LDC!$B$2:$B$2001&gt;=IF(ISERROR(MIN(1,AG46/AG20))=FALSE,MIN(1,AG46/AG20),2)))*Main!$B$9*(IF(AG20="",0,AG20))-
SUMPRODUCT((LDC!$A$2:$A$2001)*(LDC!$B$2:$B$2001&gt;=IF(ISERROR(MIN(1,AG46/AG20))=FALSE,MIN(1,AG46/AG20),2)))*Main!$B$9*MIN(AG46,AG20)</f>
        <v>0</v>
      </c>
      <c r="AH100" s="10" cm="1">
        <f t="array" aca="1" ref="AH100" ca="1">SUMPRODUCT((LDC!$A$2:$A$2001)*(LDC!$B$2:$B$2001)*(LDC!$B$2:$B$2001&gt;=IF(ISERROR(MIN(1,AH46/AH20))=FALSE,MIN(1,AH46/AH20),2)))*Main!$B$9*(IF(AH20="",0,AH20))-
SUMPRODUCT((LDC!$A$2:$A$2001)*(LDC!$B$2:$B$2001&gt;=IF(ISERROR(MIN(1,AH46/AH20))=FALSE,MIN(1,AH46/AH20),2)))*Main!$B$9*MIN(AH46,AH20)</f>
        <v>0</v>
      </c>
      <c r="AI100" s="10" cm="1">
        <f t="array" aca="1" ref="AI100" ca="1">SUMPRODUCT((LDC!$A$2:$A$2001)*(LDC!$B$2:$B$2001)*(LDC!$B$2:$B$2001&gt;=IF(ISERROR(MIN(1,AI46/AI20))=FALSE,MIN(1,AI46/AI20),2)))*Main!$B$9*(IF(AI20="",0,AI20))-
SUMPRODUCT((LDC!$A$2:$A$2001)*(LDC!$B$2:$B$2001&gt;=IF(ISERROR(MIN(1,AI46/AI20))=FALSE,MIN(1,AI46/AI20),2)))*Main!$B$9*MIN(AI46,AI20)</f>
        <v>0</v>
      </c>
      <c r="AJ100" s="10" cm="1">
        <f t="array" aca="1" ref="AJ100" ca="1">SUMPRODUCT((LDC!$A$2:$A$2001)*(LDC!$B$2:$B$2001)*(LDC!$B$2:$B$2001&gt;=IF(ISERROR(MIN(1,AJ46/AJ20))=FALSE,MIN(1,AJ46/AJ20),2)))*Main!$B$9*(IF(AJ20="",0,AJ20))-
SUMPRODUCT((LDC!$A$2:$A$2001)*(LDC!$B$2:$B$2001&gt;=IF(ISERROR(MIN(1,AJ46/AJ20))=FALSE,MIN(1,AJ46/AJ20),2)))*Main!$B$9*MIN(AJ46,AJ20)</f>
        <v>0</v>
      </c>
      <c r="AL100" s="10" cm="1">
        <f t="array" aca="1" ref="AL100" ca="1">SUMPRODUCT((LDC!$A$2:$A$2001)*(LDC!$B$2:$B$2001)*(LDC!$B$2:$B$2001&gt;=IF(ISERROR(MIN(1,AL46/AL20))=FALSE,MIN(1,AL46/AL20),2)))*Main!$B$10*(IF(AL20="",0,AL20))-
SUMPRODUCT((LDC!$A$2:$A$2001)*(LDC!$B$2:$B$2001&gt;=IF(ISERROR(MIN(1,AL46/AL20))=FALSE,MIN(1,AL46/AL20),2)))*Main!$B$10*MIN(AL46,AL20)</f>
        <v>0</v>
      </c>
      <c r="AM100" s="10" cm="1">
        <f t="array" aca="1" ref="AM100" ca="1">SUMPRODUCT((LDC!$A$2:$A$2001)*(LDC!$B$2:$B$2001)*(LDC!$B$2:$B$2001&gt;=IF(ISERROR(MIN(1,AM46/AM20))=FALSE,MIN(1,AM46/AM20),2)))*Main!$B$10*(IF(AM20="",0,AM20))-
SUMPRODUCT((LDC!$A$2:$A$2001)*(LDC!$B$2:$B$2001&gt;=IF(ISERROR(MIN(1,AM46/AM20))=FALSE,MIN(1,AM46/AM20),2)))*Main!$B$10*MIN(AM46,AM20)</f>
        <v>0</v>
      </c>
      <c r="AN100" s="10" cm="1">
        <f t="array" aca="1" ref="AN100" ca="1">SUMPRODUCT((LDC!$A$2:$A$2001)*(LDC!$B$2:$B$2001)*(LDC!$B$2:$B$2001&gt;=IF(ISERROR(MIN(1,AN46/AN20))=FALSE,MIN(1,AN46/AN20),2)))*Main!$B$10*(IF(AN20="",0,AN20))-
SUMPRODUCT((LDC!$A$2:$A$2001)*(LDC!$B$2:$B$2001&gt;=IF(ISERROR(MIN(1,AN46/AN20))=FALSE,MIN(1,AN46/AN20),2)))*Main!$B$10*MIN(AN46,AN20)</f>
        <v>0</v>
      </c>
      <c r="AO100" s="10" cm="1">
        <f t="array" aca="1" ref="AO100" ca="1">SUMPRODUCT((LDC!$A$2:$A$2001)*(LDC!$B$2:$B$2001)*(LDC!$B$2:$B$2001&gt;=IF(ISERROR(MIN(1,AO46/AO20))=FALSE,MIN(1,AO46/AO20),2)))*Main!$B$10*(IF(AO20="",0,AO20))-
SUMPRODUCT((LDC!$A$2:$A$2001)*(LDC!$B$2:$B$2001&gt;=IF(ISERROR(MIN(1,AO46/AO20))=FALSE,MIN(1,AO46/AO20),2)))*Main!$B$10*MIN(AO46,AO20)</f>
        <v>0</v>
      </c>
      <c r="AP100" s="10" cm="1">
        <f t="array" aca="1" ref="AP100" ca="1">SUMPRODUCT((LDC!$A$2:$A$2001)*(LDC!$B$2:$B$2001)*(LDC!$B$2:$B$2001&gt;=IF(ISERROR(MIN(1,AP46/AP20))=FALSE,MIN(1,AP46/AP20),2)))*Main!$B$10*(IF(AP20="",0,AP20))-
SUMPRODUCT((LDC!$A$2:$A$2001)*(LDC!$B$2:$B$2001&gt;=IF(ISERROR(MIN(1,AP46/AP20))=FALSE,MIN(1,AP46/AP20),2)))*Main!$B$10*MIN(AP46,AP20)</f>
        <v>0</v>
      </c>
      <c r="AQ100" s="10" cm="1">
        <f t="array" aca="1" ref="AQ100" ca="1">SUMPRODUCT((LDC!$A$2:$A$2001)*(LDC!$B$2:$B$2001)*(LDC!$B$2:$B$2001&gt;=IF(ISERROR(MIN(1,AQ46/AQ20))=FALSE,MIN(1,AQ46/AQ20),2)))*Main!$B$10*(IF(AQ20="",0,AQ20))-
SUMPRODUCT((LDC!$A$2:$A$2001)*(LDC!$B$2:$B$2001&gt;=IF(ISERROR(MIN(1,AQ46/AQ20))=FALSE,MIN(1,AQ46/AQ20),2)))*Main!$B$10*MIN(AQ46,AQ20)</f>
        <v>0</v>
      </c>
      <c r="AR100" s="10" cm="1">
        <f t="array" aca="1" ref="AR100" ca="1">SUMPRODUCT((LDC!$A$2:$A$2001)*(LDC!$B$2:$B$2001)*(LDC!$B$2:$B$2001&gt;=IF(ISERROR(MIN(1,AR46/AR20))=FALSE,MIN(1,AR46/AR20),2)))*Main!$B$10*(IF(AR20="",0,AR20))-
SUMPRODUCT((LDC!$A$2:$A$2001)*(LDC!$B$2:$B$2001&gt;=IF(ISERROR(MIN(1,AR46/AR20))=FALSE,MIN(1,AR46/AR20),2)))*Main!$B$10*MIN(AR46,AR20)</f>
        <v>0</v>
      </c>
      <c r="AS100" s="10" cm="1">
        <f t="array" aca="1" ref="AS100" ca="1">SUMPRODUCT((LDC!$A$2:$A$2001)*(LDC!$B$2:$B$2001)*(LDC!$B$2:$B$2001&gt;=IF(ISERROR(MIN(1,AS46/AS20))=FALSE,MIN(1,AS46/AS20),2)))*Main!$B$10*(IF(AS20="",0,AS20))-
SUMPRODUCT((LDC!$A$2:$A$2001)*(LDC!$B$2:$B$2001&gt;=IF(ISERROR(MIN(1,AS46/AS20))=FALSE,MIN(1,AS46/AS20),2)))*Main!$B$10*MIN(AS46,AS20)</f>
        <v>0</v>
      </c>
      <c r="AT100" s="10" cm="1">
        <f t="array" aca="1" ref="AT100" ca="1">SUMPRODUCT((LDC!$A$2:$A$2001)*(LDC!$B$2:$B$2001)*(LDC!$B$2:$B$2001&gt;=IF(ISERROR(MIN(1,AT46/AT20))=FALSE,MIN(1,AT46/AT20),2)))*Main!$B$10*(IF(AT20="",0,AT20))-
SUMPRODUCT((LDC!$A$2:$A$2001)*(LDC!$B$2:$B$2001&gt;=IF(ISERROR(MIN(1,AT46/AT20))=FALSE,MIN(1,AT46/AT20),2)))*Main!$B$10*MIN(AT46,AT20)</f>
        <v>0</v>
      </c>
      <c r="AU100" s="10" cm="1">
        <f t="array" aca="1" ref="AU100" ca="1">SUMPRODUCT((LDC!$A$2:$A$2001)*(LDC!$B$2:$B$2001)*(LDC!$B$2:$B$2001&gt;=IF(ISERROR(MIN(1,AU46/AU20))=FALSE,MIN(1,AU46/AU20),2)))*Main!$B$10*(IF(AU20="",0,AU20))-
SUMPRODUCT((LDC!$A$2:$A$2001)*(LDC!$B$2:$B$2001&gt;=IF(ISERROR(MIN(1,AU46/AU20))=FALSE,MIN(1,AU46/AU20),2)))*Main!$B$10*MIN(AU46,AU20)</f>
        <v>0</v>
      </c>
      <c r="AV100" s="10" cm="1">
        <f t="array" aca="1" ref="AV100" ca="1">SUMPRODUCT((LDC!$A$2:$A$2001)*(LDC!$B$2:$B$2001)*(LDC!$B$2:$B$2001&gt;=IF(ISERROR(MIN(1,AV46/AV20))=FALSE,MIN(1,AV46/AV20),2)))*Main!$B$10*(IF(AV20="",0,AV20))-
SUMPRODUCT((LDC!$A$2:$A$2001)*(LDC!$B$2:$B$2001&gt;=IF(ISERROR(MIN(1,AV46/AV20))=FALSE,MIN(1,AV46/AV20),2)))*Main!$B$10*MIN(AV46,AV20)</f>
        <v>0</v>
      </c>
      <c r="AW100" s="10" cm="1">
        <f t="array" aca="1" ref="AW100" ca="1">SUMPRODUCT((LDC!$A$2:$A$2001)*(LDC!$B$2:$B$2001)*(LDC!$B$2:$B$2001&gt;=IF(ISERROR(MIN(1,AW46/AW20))=FALSE,MIN(1,AW46/AW20),2)))*Main!$B$10*(IF(AW20="",0,AW20))-
SUMPRODUCT((LDC!$A$2:$A$2001)*(LDC!$B$2:$B$2001&gt;=IF(ISERROR(MIN(1,AW46/AW20))=FALSE,MIN(1,AW46/AW20),2)))*Main!$B$10*MIN(AW46,AW20)</f>
        <v>0</v>
      </c>
      <c r="AX100" s="10" cm="1">
        <f t="array" aca="1" ref="AX100" ca="1">SUMPRODUCT((LDC!$A$2:$A$2001)*(LDC!$B$2:$B$2001)*(LDC!$B$2:$B$2001&gt;=IF(ISERROR(MIN(1,AX46/AX20))=FALSE,MIN(1,AX46/AX20),2)))*Main!$B$10*(IF(AX20="",0,AX20))-
SUMPRODUCT((LDC!$A$2:$A$2001)*(LDC!$B$2:$B$2001&gt;=IF(ISERROR(MIN(1,AX46/AX20))=FALSE,MIN(1,AX46/AX20),2)))*Main!$B$10*MIN(AX46,AX20)</f>
        <v>0</v>
      </c>
      <c r="AY100" s="10" cm="1">
        <f t="array" aca="1" ref="AY100" ca="1">SUMPRODUCT((LDC!$A$2:$A$2001)*(LDC!$B$2:$B$2001)*(LDC!$B$2:$B$2001&gt;=IF(ISERROR(MIN(1,AY46/AY20))=FALSE,MIN(1,AY46/AY20),2)))*Main!$B$10*(IF(AY20="",0,AY20))-
SUMPRODUCT((LDC!$A$2:$A$2001)*(LDC!$B$2:$B$2001&gt;=IF(ISERROR(MIN(1,AY46/AY20))=FALSE,MIN(1,AY46/AY20),2)))*Main!$B$10*MIN(AY46,AY20)</f>
        <v>0</v>
      </c>
      <c r="AZ100" s="10" cm="1">
        <f t="array" aca="1" ref="AZ100" ca="1">SUMPRODUCT((LDC!$A$2:$A$2001)*(LDC!$B$2:$B$2001)*(LDC!$B$2:$B$2001&gt;=IF(ISERROR(MIN(1,AZ46/AZ20))=FALSE,MIN(1,AZ46/AZ20),2)))*Main!$B$10*(IF(AZ20="",0,AZ20))-
SUMPRODUCT((LDC!$A$2:$A$2001)*(LDC!$B$2:$B$2001&gt;=IF(ISERROR(MIN(1,AZ46/AZ20))=FALSE,MIN(1,AZ46/AZ20),2)))*Main!$B$10*MIN(AZ46,AZ20)</f>
        <v>0</v>
      </c>
      <c r="BA100" s="10" cm="1">
        <f t="array" aca="1" ref="BA100" ca="1">SUMPRODUCT((LDC!$A$2:$A$2001)*(LDC!$B$2:$B$2001)*(LDC!$B$2:$B$2001&gt;=IF(ISERROR(MIN(1,BA46/BA20))=FALSE,MIN(1,BA46/BA20),2)))*Main!$B$10*(IF(BA20="",0,BA20))-
SUMPRODUCT((LDC!$A$2:$A$2001)*(LDC!$B$2:$B$2001&gt;=IF(ISERROR(MIN(1,BA46/BA20))=FALSE,MIN(1,BA46/BA20),2)))*Main!$B$10*MIN(BA46,BA20)</f>
        <v>0</v>
      </c>
      <c r="BB100" s="10" cm="1">
        <f t="array" aca="1" ref="BB100" ca="1">SUMPRODUCT((LDC!$A$2:$A$2001)*(LDC!$B$2:$B$2001)*(LDC!$B$2:$B$2001&gt;=IF(ISERROR(MIN(1,BB46/BB20))=FALSE,MIN(1,BB46/BB20),2)))*Main!$B$10*(IF(BB20="",0,BB20))-
SUMPRODUCT((LDC!$A$2:$A$2001)*(LDC!$B$2:$B$2001&gt;=IF(ISERROR(MIN(1,BB46/BB20))=FALSE,MIN(1,BB46/BB20),2)))*Main!$B$10*MIN(BB46,BB20)</f>
        <v>0</v>
      </c>
      <c r="BC100" s="10" cm="1">
        <f t="array" aca="1" ref="BC100" ca="1">SUMPRODUCT((LDC!$A$2:$A$2001)*(LDC!$B$2:$B$2001)*(LDC!$B$2:$B$2001&gt;=IF(ISERROR(MIN(1,BC46/BC20))=FALSE,MIN(1,BC46/BC20),2)))*Main!$B$10*(IF(BC20="",0,BC20))-
SUMPRODUCT((LDC!$A$2:$A$2001)*(LDC!$B$2:$B$2001&gt;=IF(ISERROR(MIN(1,BC46/BC20))=FALSE,MIN(1,BC46/BC20),2)))*Main!$B$10*MIN(BC46,BC20)</f>
        <v>0</v>
      </c>
      <c r="BD100" s="10" cm="1">
        <f t="array" aca="1" ref="BD100" ca="1">SUMPRODUCT((LDC!$A$2:$A$2001)*(LDC!$B$2:$B$2001)*(LDC!$B$2:$B$2001&gt;=IF(ISERROR(MIN(1,BD46/BD20))=FALSE,MIN(1,BD46/BD20),2)))*Main!$B$10*(IF(BD20="",0,BD20))-
SUMPRODUCT((LDC!$A$2:$A$2001)*(LDC!$B$2:$B$2001&gt;=IF(ISERROR(MIN(1,BD46/BD20))=FALSE,MIN(1,BD46/BD20),2)))*Main!$B$10*MIN(BD46,BD20)</f>
        <v>0</v>
      </c>
      <c r="BE100" s="10" cm="1">
        <f t="array" aca="1" ref="BE100" ca="1">SUMPRODUCT((LDC!$A$2:$A$2001)*(LDC!$B$2:$B$2001)*(LDC!$B$2:$B$2001&gt;=IF(ISERROR(MIN(1,BE46/BE20))=FALSE,MIN(1,BE46/BE20),2)))*Main!$B$10*(IF(BE20="",0,BE20))-
SUMPRODUCT((LDC!$A$2:$A$2001)*(LDC!$B$2:$B$2001&gt;=IF(ISERROR(MIN(1,BE46/BE20))=FALSE,MIN(1,BE46/BE20),2)))*Main!$B$10*MIN(BE46,BE20)</f>
        <v>0</v>
      </c>
      <c r="BF100" s="10" cm="1">
        <f t="array" aca="1" ref="BF100" ca="1">SUMPRODUCT((LDC!$A$2:$A$2001)*(LDC!$B$2:$B$2001)*(LDC!$B$2:$B$2001&gt;=IF(ISERROR(MIN(1,BF46/BF20))=FALSE,MIN(1,BF46/BF20),2)))*Main!$B$10*(IF(BF20="",0,BF20))-
SUMPRODUCT((LDC!$A$2:$A$2001)*(LDC!$B$2:$B$2001&gt;=IF(ISERROR(MIN(1,BF46/BF20))=FALSE,MIN(1,BF46/BF20),2)))*Main!$B$10*MIN(BF46,BF20)</f>
        <v>0</v>
      </c>
      <c r="BG100" s="10" cm="1">
        <f t="array" aca="1" ref="BG100" ca="1">SUMPRODUCT((LDC!$A$2:$A$2001)*(LDC!$B$2:$B$2001)*(LDC!$B$2:$B$2001&gt;=IF(ISERROR(MIN(1,BG46/BG20))=FALSE,MIN(1,BG46/BG20),2)))*Main!$B$10*(IF(BG20="",0,BG20))-
SUMPRODUCT((LDC!$A$2:$A$2001)*(LDC!$B$2:$B$2001&gt;=IF(ISERROR(MIN(1,BG46/BG20))=FALSE,MIN(1,BG46/BG20),2)))*Main!$B$10*MIN(BG46,BG20)</f>
        <v>0</v>
      </c>
      <c r="BH100" s="10" cm="1">
        <f t="array" aca="1" ref="BH100" ca="1">SUMPRODUCT((LDC!$A$2:$A$2001)*(LDC!$B$2:$B$2001)*(LDC!$B$2:$B$2001&gt;=IF(ISERROR(MIN(1,BH46/BH20))=FALSE,MIN(1,BH46/BH20),2)))*Main!$B$10*(IF(BH20="",0,BH20))-
SUMPRODUCT((LDC!$A$2:$A$2001)*(LDC!$B$2:$B$2001&gt;=IF(ISERROR(MIN(1,BH46/BH20))=FALSE,MIN(1,BH46/BH20),2)))*Main!$B$10*MIN(BH46,BH20)</f>
        <v>0</v>
      </c>
      <c r="BI100" s="10" cm="1">
        <f t="array" aca="1" ref="BI100" ca="1">SUMPRODUCT((LDC!$A$2:$A$2001)*(LDC!$B$2:$B$2001)*(LDC!$B$2:$B$2001&gt;=IF(ISERROR(MIN(1,BI46/BI20))=FALSE,MIN(1,BI46/BI20),2)))*Main!$B$10*(IF(BI20="",0,BI20))-
SUMPRODUCT((LDC!$A$2:$A$2001)*(LDC!$B$2:$B$2001&gt;=IF(ISERROR(MIN(1,BI46/BI20))=FALSE,MIN(1,BI46/BI20),2)))*Main!$B$10*MIN(BI46,BI20)</f>
        <v>0</v>
      </c>
      <c r="BJ100" s="10" cm="1">
        <f t="array" aca="1" ref="BJ100" ca="1">SUMPRODUCT((LDC!$A$2:$A$2001)*(LDC!$B$2:$B$2001)*(LDC!$B$2:$B$2001&gt;=IF(ISERROR(MIN(1,BJ46/BJ20))=FALSE,MIN(1,BJ46/BJ20),2)))*Main!$B$10*(IF(BJ20="",0,BJ20))-
SUMPRODUCT((LDC!$A$2:$A$2001)*(LDC!$B$2:$B$2001&gt;=IF(ISERROR(MIN(1,BJ46/BJ20))=FALSE,MIN(1,BJ46/BJ20),2)))*Main!$B$10*MIN(BJ46,BJ20)</f>
        <v>0</v>
      </c>
      <c r="BK100" s="10" cm="1">
        <f t="array" aca="1" ref="BK100" ca="1">SUMPRODUCT((LDC!$A$2:$A$2001)*(LDC!$B$2:$B$2001)*(LDC!$B$2:$B$2001&gt;=IF(ISERROR(MIN(1,BK46/BK20))=FALSE,MIN(1,BK46/BK20),2)))*Main!$B$10*(IF(BK20="",0,BK20))-
SUMPRODUCT((LDC!$A$2:$A$2001)*(LDC!$B$2:$B$2001&gt;=IF(ISERROR(MIN(1,BK46/BK20))=FALSE,MIN(1,BK46/BK20),2)))*Main!$B$10*MIN(BK46,BK20)</f>
        <v>0</v>
      </c>
      <c r="BL100" s="10" cm="1">
        <f t="array" aca="1" ref="BL100" ca="1">SUMPRODUCT((LDC!$A$2:$A$2001)*(LDC!$B$2:$B$2001)*(LDC!$B$2:$B$2001&gt;=IF(ISERROR(MIN(1,BL46/BL20))=FALSE,MIN(1,BL46/BL20),2)))*Main!$B$10*(IF(BL20="",0,BL20))-
SUMPRODUCT((LDC!$A$2:$A$2001)*(LDC!$B$2:$B$2001&gt;=IF(ISERROR(MIN(1,BL46/BL20))=FALSE,MIN(1,BL46/BL20),2)))*Main!$B$10*MIN(BL46,BL20)</f>
        <v>0</v>
      </c>
      <c r="BM100" s="10" cm="1">
        <f t="array" aca="1" ref="BM100" ca="1">SUMPRODUCT((LDC!$A$2:$A$2001)*(LDC!$B$2:$B$2001)*(LDC!$B$2:$B$2001&gt;=IF(ISERROR(MIN(1,BM46/BM20))=FALSE,MIN(1,BM46/BM20),2)))*Main!$B$10*(IF(BM20="",0,BM20))-
SUMPRODUCT((LDC!$A$2:$A$2001)*(LDC!$B$2:$B$2001&gt;=IF(ISERROR(MIN(1,BM46/BM20))=FALSE,MIN(1,BM46/BM20),2)))*Main!$B$10*MIN(BM46,BM20)</f>
        <v>0</v>
      </c>
      <c r="BN100" s="10" cm="1">
        <f t="array" aca="1" ref="BN100" ca="1">SUMPRODUCT((LDC!$A$2:$A$2001)*(LDC!$B$2:$B$2001)*(LDC!$B$2:$B$2001&gt;=IF(ISERROR(MIN(1,BN46/BN20))=FALSE,MIN(1,BN46/BN20),2)))*Main!$B$10*(IF(BN20="",0,BN20))-
SUMPRODUCT((LDC!$A$2:$A$2001)*(LDC!$B$2:$B$2001&gt;=IF(ISERROR(MIN(1,BN46/BN20))=FALSE,MIN(1,BN46/BN20),2)))*Main!$B$10*MIN(BN46,BN20)</f>
        <v>0</v>
      </c>
      <c r="BO100" s="10" cm="1">
        <f t="array" aca="1" ref="BO100" ca="1">SUMPRODUCT((LDC!$A$2:$A$2001)*(LDC!$B$2:$B$2001)*(LDC!$B$2:$B$2001&gt;=IF(ISERROR(MIN(1,BO46/BO20))=FALSE,MIN(1,BO46/BO20),2)))*Main!$B$10*(IF(BO20="",0,BO20))-
SUMPRODUCT((LDC!$A$2:$A$2001)*(LDC!$B$2:$B$2001&gt;=IF(ISERROR(MIN(1,BO46/BO20))=FALSE,MIN(1,BO46/BO20),2)))*Main!$B$10*MIN(BO46,BO20)</f>
        <v>0</v>
      </c>
      <c r="BP100" s="10" cm="1">
        <f t="array" aca="1" ref="BP100" ca="1">SUMPRODUCT((LDC!$A$2:$A$2001)*(LDC!$B$2:$B$2001)*(LDC!$B$2:$B$2001&gt;=IF(ISERROR(MIN(1,BP46/BP20))=FALSE,MIN(1,BP46/BP20),2)))*Main!$B$10*(IF(BP20="",0,BP20))-
SUMPRODUCT((LDC!$A$2:$A$2001)*(LDC!$B$2:$B$2001&gt;=IF(ISERROR(MIN(1,BP46/BP20))=FALSE,MIN(1,BP46/BP20),2)))*Main!$B$10*MIN(BP46,BP20)</f>
        <v>0</v>
      </c>
      <c r="BQ100" s="10" cm="1">
        <f t="array" aca="1" ref="BQ100" ca="1">SUMPRODUCT((LDC!$A$2:$A$2001)*(LDC!$B$2:$B$2001)*(LDC!$B$2:$B$2001&gt;=IF(ISERROR(MIN(1,BQ46/BQ20))=FALSE,MIN(1,BQ46/BQ20),2)))*Main!$B$10*(IF(BQ20="",0,BQ20))-
SUMPRODUCT((LDC!$A$2:$A$2001)*(LDC!$B$2:$B$2001&gt;=IF(ISERROR(MIN(1,BQ46/BQ20))=FALSE,MIN(1,BQ46/BQ20),2)))*Main!$B$10*MIN(BQ46,BQ20)</f>
        <v>0</v>
      </c>
    </row>
    <row r="101" spans="2:74" x14ac:dyDescent="0.2">
      <c r="B101" s="89"/>
      <c r="C101" s="89"/>
      <c r="D101" s="89"/>
      <c r="E101" s="10" cm="1">
        <f t="array" aca="1" ref="E101" ca="1">SUMPRODUCT((LDC!$A$2:$A$2001)*(LDC!$B$2:$B$2001)*(LDC!$B$2:$B$2001&gt;=IF(ISERROR(MIN(1,E47/E21))=FALSE,MIN(1,E47/E21),2)))*Main!$B$9*(IF(E21="",0,E21))-
SUMPRODUCT((LDC!$A$2:$A$2001)*(LDC!$B$2:$B$2001&gt;=IF(ISERROR(MIN(1,E47/E21))=FALSE,MIN(1,E47/E21),2)))*Main!$B$9*MIN(E47,E21)</f>
        <v>0</v>
      </c>
      <c r="F101" s="10" cm="1">
        <f t="array" aca="1" ref="F101" ca="1">SUMPRODUCT((LDC!$A$2:$A$2001)*(LDC!$B$2:$B$2001)*(LDC!$B$2:$B$2001&gt;=IF(ISERROR(MIN(1,F47/F21))=FALSE,MIN(1,F47/F21),2)))*Main!$B$9*(IF(F21="",0,F21))-
SUMPRODUCT((LDC!$A$2:$A$2001)*(LDC!$B$2:$B$2001&gt;=IF(ISERROR(MIN(1,F47/F21))=FALSE,MIN(1,F47/F21),2)))*Main!$B$9*MIN(F47,F21)</f>
        <v>0</v>
      </c>
      <c r="G101" s="10" cm="1">
        <f t="array" aca="1" ref="G101" ca="1">SUMPRODUCT((LDC!$A$2:$A$2001)*(LDC!$B$2:$B$2001)*(LDC!$B$2:$B$2001&gt;=IF(ISERROR(MIN(1,G47/G21))=FALSE,MIN(1,G47/G21),2)))*Main!$B$9*(IF(G21="",0,G21))-
SUMPRODUCT((LDC!$A$2:$A$2001)*(LDC!$B$2:$B$2001&gt;=IF(ISERROR(MIN(1,G47/G21))=FALSE,MIN(1,G47/G21),2)))*Main!$B$9*MIN(G47,G21)</f>
        <v>0</v>
      </c>
      <c r="H101" s="10" cm="1">
        <f t="array" aca="1" ref="H101" ca="1">SUMPRODUCT((LDC!$A$2:$A$2001)*(LDC!$B$2:$B$2001)*(LDC!$B$2:$B$2001&gt;=IF(ISERROR(MIN(1,H47/H21))=FALSE,MIN(1,H47/H21),2)))*Main!$B$9*(IF(H21="",0,H21))-
SUMPRODUCT((LDC!$A$2:$A$2001)*(LDC!$B$2:$B$2001&gt;=IF(ISERROR(MIN(1,H47/H21))=FALSE,MIN(1,H47/H21),2)))*Main!$B$9*MIN(H47,H21)</f>
        <v>0</v>
      </c>
      <c r="I101" s="10" cm="1">
        <f t="array" aca="1" ref="I101" ca="1">SUMPRODUCT((LDC!$A$2:$A$2001)*(LDC!$B$2:$B$2001)*(LDC!$B$2:$B$2001&gt;=IF(ISERROR(MIN(1,I47/I21))=FALSE,MIN(1,I47/I21),2)))*Main!$B$9*(IF(I21="",0,I21))-
SUMPRODUCT((LDC!$A$2:$A$2001)*(LDC!$B$2:$B$2001&gt;=IF(ISERROR(MIN(1,I47/I21))=FALSE,MIN(1,I47/I21),2)))*Main!$B$9*MIN(I47,I21)</f>
        <v>0</v>
      </c>
      <c r="J101" s="10" cm="1">
        <f t="array" aca="1" ref="J101" ca="1">SUMPRODUCT((LDC!$A$2:$A$2001)*(LDC!$B$2:$B$2001)*(LDC!$B$2:$B$2001&gt;=IF(ISERROR(MIN(1,J47/J21))=FALSE,MIN(1,J47/J21),2)))*Main!$B$9*(IF(J21="",0,J21))-
SUMPRODUCT((LDC!$A$2:$A$2001)*(LDC!$B$2:$B$2001&gt;=IF(ISERROR(MIN(1,J47/J21))=FALSE,MIN(1,J47/J21),2)))*Main!$B$9*MIN(J47,J21)</f>
        <v>0</v>
      </c>
      <c r="K101" s="10" cm="1">
        <f t="array" aca="1" ref="K101" ca="1">SUMPRODUCT((LDC!$A$2:$A$2001)*(LDC!$B$2:$B$2001)*(LDC!$B$2:$B$2001&gt;=IF(ISERROR(MIN(1,K47/K21))=FALSE,MIN(1,K47/K21),2)))*Main!$B$9*(IF(K21="",0,K21))-
SUMPRODUCT((LDC!$A$2:$A$2001)*(LDC!$B$2:$B$2001&gt;=IF(ISERROR(MIN(1,K47/K21))=FALSE,MIN(1,K47/K21),2)))*Main!$B$9*MIN(K47,K21)</f>
        <v>0</v>
      </c>
      <c r="L101" s="10" cm="1">
        <f t="array" aca="1" ref="L101" ca="1">SUMPRODUCT((LDC!$A$2:$A$2001)*(LDC!$B$2:$B$2001)*(LDC!$B$2:$B$2001&gt;=IF(ISERROR(MIN(1,L47/L21))=FALSE,MIN(1,L47/L21),2)))*Main!$B$9*(IF(L21="",0,L21))-
SUMPRODUCT((LDC!$A$2:$A$2001)*(LDC!$B$2:$B$2001&gt;=IF(ISERROR(MIN(1,L47/L21))=FALSE,MIN(1,L47/L21),2)))*Main!$B$9*MIN(L47,L21)</f>
        <v>0</v>
      </c>
      <c r="M101" s="10" cm="1">
        <f t="array" aca="1" ref="M101" ca="1">SUMPRODUCT((LDC!$A$2:$A$2001)*(LDC!$B$2:$B$2001)*(LDC!$B$2:$B$2001&gt;=IF(ISERROR(MIN(1,M47/M21))=FALSE,MIN(1,M47/M21),2)))*Main!$B$9*(IF(M21="",0,M21))-
SUMPRODUCT((LDC!$A$2:$A$2001)*(LDC!$B$2:$B$2001&gt;=IF(ISERROR(MIN(1,M47/M21))=FALSE,MIN(1,M47/M21),2)))*Main!$B$9*MIN(M47,M21)</f>
        <v>0</v>
      </c>
      <c r="N101" s="10" cm="1">
        <f t="array" aca="1" ref="N101" ca="1">SUMPRODUCT((LDC!$A$2:$A$2001)*(LDC!$B$2:$B$2001)*(LDC!$B$2:$B$2001&gt;=IF(ISERROR(MIN(1,N47/N21))=FALSE,MIN(1,N47/N21),2)))*Main!$B$9*(IF(N21="",0,N21))-
SUMPRODUCT((LDC!$A$2:$A$2001)*(LDC!$B$2:$B$2001&gt;=IF(ISERROR(MIN(1,N47/N21))=FALSE,MIN(1,N47/N21),2)))*Main!$B$9*MIN(N47,N21)</f>
        <v>0</v>
      </c>
      <c r="O101" s="10" cm="1">
        <f t="array" aca="1" ref="O101" ca="1">SUMPRODUCT((LDC!$A$2:$A$2001)*(LDC!$B$2:$B$2001)*(LDC!$B$2:$B$2001&gt;=IF(ISERROR(MIN(1,O47/O21))=FALSE,MIN(1,O47/O21),2)))*Main!$B$9*(IF(O21="",0,O21))-
SUMPRODUCT((LDC!$A$2:$A$2001)*(LDC!$B$2:$B$2001&gt;=IF(ISERROR(MIN(1,O47/O21))=FALSE,MIN(1,O47/O21),2)))*Main!$B$9*MIN(O47,O21)</f>
        <v>0</v>
      </c>
      <c r="P101" s="10" cm="1">
        <f t="array" aca="1" ref="P101" ca="1">SUMPRODUCT((LDC!$A$2:$A$2001)*(LDC!$B$2:$B$2001)*(LDC!$B$2:$B$2001&gt;=IF(ISERROR(MIN(1,P47/P21))=FALSE,MIN(1,P47/P21),2)))*Main!$B$9*(IF(P21="",0,P21))-
SUMPRODUCT((LDC!$A$2:$A$2001)*(LDC!$B$2:$B$2001&gt;=IF(ISERROR(MIN(1,P47/P21))=FALSE,MIN(1,P47/P21),2)))*Main!$B$9*MIN(P47,P21)</f>
        <v>0</v>
      </c>
      <c r="Q101" s="10" cm="1">
        <f t="array" aca="1" ref="Q101" ca="1">SUMPRODUCT((LDC!$A$2:$A$2001)*(LDC!$B$2:$B$2001)*(LDC!$B$2:$B$2001&gt;=IF(ISERROR(MIN(1,Q47/Q21))=FALSE,MIN(1,Q47/Q21),2)))*Main!$B$9*(IF(Q21="",0,Q21))-
SUMPRODUCT((LDC!$A$2:$A$2001)*(LDC!$B$2:$B$2001&gt;=IF(ISERROR(MIN(1,Q47/Q21))=FALSE,MIN(1,Q47/Q21),2)))*Main!$B$9*MIN(Q47,Q21)</f>
        <v>0</v>
      </c>
      <c r="R101" s="10" cm="1">
        <f t="array" aca="1" ref="R101" ca="1">SUMPRODUCT((LDC!$A$2:$A$2001)*(LDC!$B$2:$B$2001)*(LDC!$B$2:$B$2001&gt;=IF(ISERROR(MIN(1,R47/R21))=FALSE,MIN(1,R47/R21),2)))*Main!$B$9*(IF(R21="",0,R21))-
SUMPRODUCT((LDC!$A$2:$A$2001)*(LDC!$B$2:$B$2001&gt;=IF(ISERROR(MIN(1,R47/R21))=FALSE,MIN(1,R47/R21),2)))*Main!$B$9*MIN(R47,R21)</f>
        <v>0</v>
      </c>
      <c r="S101" s="10" cm="1">
        <f t="array" aca="1" ref="S101" ca="1">SUMPRODUCT((LDC!$A$2:$A$2001)*(LDC!$B$2:$B$2001)*(LDC!$B$2:$B$2001&gt;=IF(ISERROR(MIN(1,S47/S21))=FALSE,MIN(1,S47/S21),2)))*Main!$B$9*(IF(S21="",0,S21))-
SUMPRODUCT((LDC!$A$2:$A$2001)*(LDC!$B$2:$B$2001&gt;=IF(ISERROR(MIN(1,S47/S21))=FALSE,MIN(1,S47/S21),2)))*Main!$B$9*MIN(S47,S21)</f>
        <v>0</v>
      </c>
      <c r="T101" s="10" cm="1">
        <f t="array" aca="1" ref="T101" ca="1">SUMPRODUCT((LDC!$A$2:$A$2001)*(LDC!$B$2:$B$2001)*(LDC!$B$2:$B$2001&gt;=IF(ISERROR(MIN(1,T47/T21))=FALSE,MIN(1,T47/T21),2)))*Main!$B$9*(IF(T21="",0,T21))-
SUMPRODUCT((LDC!$A$2:$A$2001)*(LDC!$B$2:$B$2001&gt;=IF(ISERROR(MIN(1,T47/T21))=FALSE,MIN(1,T47/T21),2)))*Main!$B$9*MIN(T47,T21)</f>
        <v>0</v>
      </c>
      <c r="U101" s="10" cm="1">
        <f t="array" aca="1" ref="U101" ca="1">SUMPRODUCT((LDC!$A$2:$A$2001)*(LDC!$B$2:$B$2001)*(LDC!$B$2:$B$2001&gt;=IF(ISERROR(MIN(1,U47/U21))=FALSE,MIN(1,U47/U21),2)))*Main!$B$9*(IF(U21="",0,U21))-
SUMPRODUCT((LDC!$A$2:$A$2001)*(LDC!$B$2:$B$2001&gt;=IF(ISERROR(MIN(1,U47/U21))=FALSE,MIN(1,U47/U21),2)))*Main!$B$9*MIN(U47,U21)</f>
        <v>0</v>
      </c>
      <c r="V101" s="10" cm="1">
        <f t="array" aca="1" ref="V101" ca="1">SUMPRODUCT((LDC!$A$2:$A$2001)*(LDC!$B$2:$B$2001)*(LDC!$B$2:$B$2001&gt;=IF(ISERROR(MIN(1,V47/V21))=FALSE,MIN(1,V47/V21),2)))*Main!$B$9*(IF(V21="",0,V21))-
SUMPRODUCT((LDC!$A$2:$A$2001)*(LDC!$B$2:$B$2001&gt;=IF(ISERROR(MIN(1,V47/V21))=FALSE,MIN(1,V47/V21),2)))*Main!$B$9*MIN(V47,V21)</f>
        <v>0</v>
      </c>
      <c r="W101" s="10" cm="1">
        <f t="array" aca="1" ref="W101" ca="1">SUMPRODUCT((LDC!$A$2:$A$2001)*(LDC!$B$2:$B$2001)*(LDC!$B$2:$B$2001&gt;=IF(ISERROR(MIN(1,W47/W21))=FALSE,MIN(1,W47/W21),2)))*Main!$B$9*(IF(W21="",0,W21))-
SUMPRODUCT((LDC!$A$2:$A$2001)*(LDC!$B$2:$B$2001&gt;=IF(ISERROR(MIN(1,W47/W21))=FALSE,MIN(1,W47/W21),2)))*Main!$B$9*MIN(W47,W21)</f>
        <v>0</v>
      </c>
      <c r="X101" s="10" cm="1">
        <f t="array" aca="1" ref="X101" ca="1">SUMPRODUCT((LDC!$A$2:$A$2001)*(LDC!$B$2:$B$2001)*(LDC!$B$2:$B$2001&gt;=IF(ISERROR(MIN(1,X47/X21))=FALSE,MIN(1,X47/X21),2)))*Main!$B$9*(IF(X21="",0,X21))-
SUMPRODUCT((LDC!$A$2:$A$2001)*(LDC!$B$2:$B$2001&gt;=IF(ISERROR(MIN(1,X47/X21))=FALSE,MIN(1,X47/X21),2)))*Main!$B$9*MIN(X47,X21)</f>
        <v>0</v>
      </c>
      <c r="Y101" s="10" cm="1">
        <f t="array" aca="1" ref="Y101" ca="1">SUMPRODUCT((LDC!$A$2:$A$2001)*(LDC!$B$2:$B$2001)*(LDC!$B$2:$B$2001&gt;=IF(ISERROR(MIN(1,Y47/Y21))=FALSE,MIN(1,Y47/Y21),2)))*Main!$B$9*(IF(Y21="",0,Y21))-
SUMPRODUCT((LDC!$A$2:$A$2001)*(LDC!$B$2:$B$2001&gt;=IF(ISERROR(MIN(1,Y47/Y21))=FALSE,MIN(1,Y47/Y21),2)))*Main!$B$9*MIN(Y47,Y21)</f>
        <v>0</v>
      </c>
      <c r="Z101" s="10" cm="1">
        <f t="array" aca="1" ref="Z101" ca="1">SUMPRODUCT((LDC!$A$2:$A$2001)*(LDC!$B$2:$B$2001)*(LDC!$B$2:$B$2001&gt;=IF(ISERROR(MIN(1,Z47/Z21))=FALSE,MIN(1,Z47/Z21),2)))*Main!$B$9*(IF(Z21="",0,Z21))-
SUMPRODUCT((LDC!$A$2:$A$2001)*(LDC!$B$2:$B$2001&gt;=IF(ISERROR(MIN(1,Z47/Z21))=FALSE,MIN(1,Z47/Z21),2)))*Main!$B$9*MIN(Z47,Z21)</f>
        <v>0</v>
      </c>
      <c r="AA101" s="10" cm="1">
        <f t="array" aca="1" ref="AA101" ca="1">SUMPRODUCT((LDC!$A$2:$A$2001)*(LDC!$B$2:$B$2001)*(LDC!$B$2:$B$2001&gt;=IF(ISERROR(MIN(1,AA47/AA21))=FALSE,MIN(1,AA47/AA21),2)))*Main!$B$9*(IF(AA21="",0,AA21))-
SUMPRODUCT((LDC!$A$2:$A$2001)*(LDC!$B$2:$B$2001&gt;=IF(ISERROR(MIN(1,AA47/AA21))=FALSE,MIN(1,AA47/AA21),2)))*Main!$B$9*MIN(AA47,AA21)</f>
        <v>0</v>
      </c>
      <c r="AB101" s="10" cm="1">
        <f t="array" aca="1" ref="AB101" ca="1">SUMPRODUCT((LDC!$A$2:$A$2001)*(LDC!$B$2:$B$2001)*(LDC!$B$2:$B$2001&gt;=IF(ISERROR(MIN(1,AB47/AB21))=FALSE,MIN(1,AB47/AB21),2)))*Main!$B$9*(IF(AB21="",0,AB21))-
SUMPRODUCT((LDC!$A$2:$A$2001)*(LDC!$B$2:$B$2001&gt;=IF(ISERROR(MIN(1,AB47/AB21))=FALSE,MIN(1,AB47/AB21),2)))*Main!$B$9*MIN(AB47,AB21)</f>
        <v>0</v>
      </c>
      <c r="AC101" s="10" cm="1">
        <f t="array" aca="1" ref="AC101" ca="1">SUMPRODUCT((LDC!$A$2:$A$2001)*(LDC!$B$2:$B$2001)*(LDC!$B$2:$B$2001&gt;=IF(ISERROR(MIN(1,AC47/AC21))=FALSE,MIN(1,AC47/AC21),2)))*Main!$B$9*(IF(AC21="",0,AC21))-
SUMPRODUCT((LDC!$A$2:$A$2001)*(LDC!$B$2:$B$2001&gt;=IF(ISERROR(MIN(1,AC47/AC21))=FALSE,MIN(1,AC47/AC21),2)))*Main!$B$9*MIN(AC47,AC21)</f>
        <v>0</v>
      </c>
      <c r="AD101" s="10" cm="1">
        <f t="array" aca="1" ref="AD101" ca="1">SUMPRODUCT((LDC!$A$2:$A$2001)*(LDC!$B$2:$B$2001)*(LDC!$B$2:$B$2001&gt;=IF(ISERROR(MIN(1,AD47/AD21))=FALSE,MIN(1,AD47/AD21),2)))*Main!$B$9*(IF(AD21="",0,AD21))-
SUMPRODUCT((LDC!$A$2:$A$2001)*(LDC!$B$2:$B$2001&gt;=IF(ISERROR(MIN(1,AD47/AD21))=FALSE,MIN(1,AD47/AD21),2)))*Main!$B$9*MIN(AD47,AD21)</f>
        <v>0</v>
      </c>
      <c r="AE101" s="10" cm="1">
        <f t="array" aca="1" ref="AE101" ca="1">SUMPRODUCT((LDC!$A$2:$A$2001)*(LDC!$B$2:$B$2001)*(LDC!$B$2:$B$2001&gt;=IF(ISERROR(MIN(1,AE47/AE21))=FALSE,MIN(1,AE47/AE21),2)))*Main!$B$9*(IF(AE21="",0,AE21))-
SUMPRODUCT((LDC!$A$2:$A$2001)*(LDC!$B$2:$B$2001&gt;=IF(ISERROR(MIN(1,AE47/AE21))=FALSE,MIN(1,AE47/AE21),2)))*Main!$B$9*MIN(AE47,AE21)</f>
        <v>0</v>
      </c>
      <c r="AF101" s="10" cm="1">
        <f t="array" aca="1" ref="AF101" ca="1">SUMPRODUCT((LDC!$A$2:$A$2001)*(LDC!$B$2:$B$2001)*(LDC!$B$2:$B$2001&gt;=IF(ISERROR(MIN(1,AF47/AF21))=FALSE,MIN(1,AF47/AF21),2)))*Main!$B$9*(IF(AF21="",0,AF21))-
SUMPRODUCT((LDC!$A$2:$A$2001)*(LDC!$B$2:$B$2001&gt;=IF(ISERROR(MIN(1,AF47/AF21))=FALSE,MIN(1,AF47/AF21),2)))*Main!$B$9*MIN(AF47,AF21)</f>
        <v>0</v>
      </c>
      <c r="AG101" s="10" cm="1">
        <f t="array" aca="1" ref="AG101" ca="1">SUMPRODUCT((LDC!$A$2:$A$2001)*(LDC!$B$2:$B$2001)*(LDC!$B$2:$B$2001&gt;=IF(ISERROR(MIN(1,AG47/AG21))=FALSE,MIN(1,AG47/AG21),2)))*Main!$B$9*(IF(AG21="",0,AG21))-
SUMPRODUCT((LDC!$A$2:$A$2001)*(LDC!$B$2:$B$2001&gt;=IF(ISERROR(MIN(1,AG47/AG21))=FALSE,MIN(1,AG47/AG21),2)))*Main!$B$9*MIN(AG47,AG21)</f>
        <v>0</v>
      </c>
      <c r="AH101" s="10" cm="1">
        <f t="array" aca="1" ref="AH101" ca="1">SUMPRODUCT((LDC!$A$2:$A$2001)*(LDC!$B$2:$B$2001)*(LDC!$B$2:$B$2001&gt;=IF(ISERROR(MIN(1,AH47/AH21))=FALSE,MIN(1,AH47/AH21),2)))*Main!$B$9*(IF(AH21="",0,AH21))-
SUMPRODUCT((LDC!$A$2:$A$2001)*(LDC!$B$2:$B$2001&gt;=IF(ISERROR(MIN(1,AH47/AH21))=FALSE,MIN(1,AH47/AH21),2)))*Main!$B$9*MIN(AH47,AH21)</f>
        <v>0</v>
      </c>
      <c r="AI101" s="10" cm="1">
        <f t="array" aca="1" ref="AI101" ca="1">SUMPRODUCT((LDC!$A$2:$A$2001)*(LDC!$B$2:$B$2001)*(LDC!$B$2:$B$2001&gt;=IF(ISERROR(MIN(1,AI47/AI21))=FALSE,MIN(1,AI47/AI21),2)))*Main!$B$9*(IF(AI21="",0,AI21))-
SUMPRODUCT((LDC!$A$2:$A$2001)*(LDC!$B$2:$B$2001&gt;=IF(ISERROR(MIN(1,AI47/AI21))=FALSE,MIN(1,AI47/AI21),2)))*Main!$B$9*MIN(AI47,AI21)</f>
        <v>0</v>
      </c>
      <c r="AJ101" s="10" cm="1">
        <f t="array" aca="1" ref="AJ101" ca="1">SUMPRODUCT((LDC!$A$2:$A$2001)*(LDC!$B$2:$B$2001)*(LDC!$B$2:$B$2001&gt;=IF(ISERROR(MIN(1,AJ47/AJ21))=FALSE,MIN(1,AJ47/AJ21),2)))*Main!$B$9*(IF(AJ21="",0,AJ21))-
SUMPRODUCT((LDC!$A$2:$A$2001)*(LDC!$B$2:$B$2001&gt;=IF(ISERROR(MIN(1,AJ47/AJ21))=FALSE,MIN(1,AJ47/AJ21),2)))*Main!$B$9*MIN(AJ47,AJ21)</f>
        <v>0</v>
      </c>
      <c r="AL101" s="10" cm="1">
        <f t="array" aca="1" ref="AL101" ca="1">SUMPRODUCT((LDC!$A$2:$A$2001)*(LDC!$B$2:$B$2001)*(LDC!$B$2:$B$2001&gt;=IF(ISERROR(MIN(1,AL47/AL21))=FALSE,MIN(1,AL47/AL21),2)))*Main!$B$10*(IF(AL21="",0,AL21))-
SUMPRODUCT((LDC!$A$2:$A$2001)*(LDC!$B$2:$B$2001&gt;=IF(ISERROR(MIN(1,AL47/AL21))=FALSE,MIN(1,AL47/AL21),2)))*Main!$B$10*MIN(AL47,AL21)</f>
        <v>0</v>
      </c>
      <c r="AM101" s="10" cm="1">
        <f t="array" aca="1" ref="AM101" ca="1">SUMPRODUCT((LDC!$A$2:$A$2001)*(LDC!$B$2:$B$2001)*(LDC!$B$2:$B$2001&gt;=IF(ISERROR(MIN(1,AM47/AM21))=FALSE,MIN(1,AM47/AM21),2)))*Main!$B$10*(IF(AM21="",0,AM21))-
SUMPRODUCT((LDC!$A$2:$A$2001)*(LDC!$B$2:$B$2001&gt;=IF(ISERROR(MIN(1,AM47/AM21))=FALSE,MIN(1,AM47/AM21),2)))*Main!$B$10*MIN(AM47,AM21)</f>
        <v>0</v>
      </c>
      <c r="AN101" s="10" cm="1">
        <f t="array" aca="1" ref="AN101" ca="1">SUMPRODUCT((LDC!$A$2:$A$2001)*(LDC!$B$2:$B$2001)*(LDC!$B$2:$B$2001&gt;=IF(ISERROR(MIN(1,AN47/AN21))=FALSE,MIN(1,AN47/AN21),2)))*Main!$B$10*(IF(AN21="",0,AN21))-
SUMPRODUCT((LDC!$A$2:$A$2001)*(LDC!$B$2:$B$2001&gt;=IF(ISERROR(MIN(1,AN47/AN21))=FALSE,MIN(1,AN47/AN21),2)))*Main!$B$10*MIN(AN47,AN21)</f>
        <v>0</v>
      </c>
      <c r="AO101" s="10" cm="1">
        <f t="array" aca="1" ref="AO101" ca="1">SUMPRODUCT((LDC!$A$2:$A$2001)*(LDC!$B$2:$B$2001)*(LDC!$B$2:$B$2001&gt;=IF(ISERROR(MIN(1,AO47/AO21))=FALSE,MIN(1,AO47/AO21),2)))*Main!$B$10*(IF(AO21="",0,AO21))-
SUMPRODUCT((LDC!$A$2:$A$2001)*(LDC!$B$2:$B$2001&gt;=IF(ISERROR(MIN(1,AO47/AO21))=FALSE,MIN(1,AO47/AO21),2)))*Main!$B$10*MIN(AO47,AO21)</f>
        <v>0</v>
      </c>
      <c r="AP101" s="10" cm="1">
        <f t="array" aca="1" ref="AP101" ca="1">SUMPRODUCT((LDC!$A$2:$A$2001)*(LDC!$B$2:$B$2001)*(LDC!$B$2:$B$2001&gt;=IF(ISERROR(MIN(1,AP47/AP21))=FALSE,MIN(1,AP47/AP21),2)))*Main!$B$10*(IF(AP21="",0,AP21))-
SUMPRODUCT((LDC!$A$2:$A$2001)*(LDC!$B$2:$B$2001&gt;=IF(ISERROR(MIN(1,AP47/AP21))=FALSE,MIN(1,AP47/AP21),2)))*Main!$B$10*MIN(AP47,AP21)</f>
        <v>0</v>
      </c>
      <c r="AQ101" s="10" cm="1">
        <f t="array" aca="1" ref="AQ101" ca="1">SUMPRODUCT((LDC!$A$2:$A$2001)*(LDC!$B$2:$B$2001)*(LDC!$B$2:$B$2001&gt;=IF(ISERROR(MIN(1,AQ47/AQ21))=FALSE,MIN(1,AQ47/AQ21),2)))*Main!$B$10*(IF(AQ21="",0,AQ21))-
SUMPRODUCT((LDC!$A$2:$A$2001)*(LDC!$B$2:$B$2001&gt;=IF(ISERROR(MIN(1,AQ47/AQ21))=FALSE,MIN(1,AQ47/AQ21),2)))*Main!$B$10*MIN(AQ47,AQ21)</f>
        <v>0</v>
      </c>
      <c r="AR101" s="10" cm="1">
        <f t="array" aca="1" ref="AR101" ca="1">SUMPRODUCT((LDC!$A$2:$A$2001)*(LDC!$B$2:$B$2001)*(LDC!$B$2:$B$2001&gt;=IF(ISERROR(MIN(1,AR47/AR21))=FALSE,MIN(1,AR47/AR21),2)))*Main!$B$10*(IF(AR21="",0,AR21))-
SUMPRODUCT((LDC!$A$2:$A$2001)*(LDC!$B$2:$B$2001&gt;=IF(ISERROR(MIN(1,AR47/AR21))=FALSE,MIN(1,AR47/AR21),2)))*Main!$B$10*MIN(AR47,AR21)</f>
        <v>0</v>
      </c>
      <c r="AS101" s="10" cm="1">
        <f t="array" aca="1" ref="AS101" ca="1">SUMPRODUCT((LDC!$A$2:$A$2001)*(LDC!$B$2:$B$2001)*(LDC!$B$2:$B$2001&gt;=IF(ISERROR(MIN(1,AS47/AS21))=FALSE,MIN(1,AS47/AS21),2)))*Main!$B$10*(IF(AS21="",0,AS21))-
SUMPRODUCT((LDC!$A$2:$A$2001)*(LDC!$B$2:$B$2001&gt;=IF(ISERROR(MIN(1,AS47/AS21))=FALSE,MIN(1,AS47/AS21),2)))*Main!$B$10*MIN(AS47,AS21)</f>
        <v>0</v>
      </c>
      <c r="AT101" s="10" cm="1">
        <f t="array" aca="1" ref="AT101" ca="1">SUMPRODUCT((LDC!$A$2:$A$2001)*(LDC!$B$2:$B$2001)*(LDC!$B$2:$B$2001&gt;=IF(ISERROR(MIN(1,AT47/AT21))=FALSE,MIN(1,AT47/AT21),2)))*Main!$B$10*(IF(AT21="",0,AT21))-
SUMPRODUCT((LDC!$A$2:$A$2001)*(LDC!$B$2:$B$2001&gt;=IF(ISERROR(MIN(1,AT47/AT21))=FALSE,MIN(1,AT47/AT21),2)))*Main!$B$10*MIN(AT47,AT21)</f>
        <v>0</v>
      </c>
      <c r="AU101" s="10" cm="1">
        <f t="array" aca="1" ref="AU101" ca="1">SUMPRODUCT((LDC!$A$2:$A$2001)*(LDC!$B$2:$B$2001)*(LDC!$B$2:$B$2001&gt;=IF(ISERROR(MIN(1,AU47/AU21))=FALSE,MIN(1,AU47/AU21),2)))*Main!$B$10*(IF(AU21="",0,AU21))-
SUMPRODUCT((LDC!$A$2:$A$2001)*(LDC!$B$2:$B$2001&gt;=IF(ISERROR(MIN(1,AU47/AU21))=FALSE,MIN(1,AU47/AU21),2)))*Main!$B$10*MIN(AU47,AU21)</f>
        <v>0</v>
      </c>
      <c r="AV101" s="10" cm="1">
        <f t="array" aca="1" ref="AV101" ca="1">SUMPRODUCT((LDC!$A$2:$A$2001)*(LDC!$B$2:$B$2001)*(LDC!$B$2:$B$2001&gt;=IF(ISERROR(MIN(1,AV47/AV21))=FALSE,MIN(1,AV47/AV21),2)))*Main!$B$10*(IF(AV21="",0,AV21))-
SUMPRODUCT((LDC!$A$2:$A$2001)*(LDC!$B$2:$B$2001&gt;=IF(ISERROR(MIN(1,AV47/AV21))=FALSE,MIN(1,AV47/AV21),2)))*Main!$B$10*MIN(AV47,AV21)</f>
        <v>0</v>
      </c>
      <c r="AW101" s="10" cm="1">
        <f t="array" aca="1" ref="AW101" ca="1">SUMPRODUCT((LDC!$A$2:$A$2001)*(LDC!$B$2:$B$2001)*(LDC!$B$2:$B$2001&gt;=IF(ISERROR(MIN(1,AW47/AW21))=FALSE,MIN(1,AW47/AW21),2)))*Main!$B$10*(IF(AW21="",0,AW21))-
SUMPRODUCT((LDC!$A$2:$A$2001)*(LDC!$B$2:$B$2001&gt;=IF(ISERROR(MIN(1,AW47/AW21))=FALSE,MIN(1,AW47/AW21),2)))*Main!$B$10*MIN(AW47,AW21)</f>
        <v>0</v>
      </c>
      <c r="AX101" s="10" cm="1">
        <f t="array" aca="1" ref="AX101" ca="1">SUMPRODUCT((LDC!$A$2:$A$2001)*(LDC!$B$2:$B$2001)*(LDC!$B$2:$B$2001&gt;=IF(ISERROR(MIN(1,AX47/AX21))=FALSE,MIN(1,AX47/AX21),2)))*Main!$B$10*(IF(AX21="",0,AX21))-
SUMPRODUCT((LDC!$A$2:$A$2001)*(LDC!$B$2:$B$2001&gt;=IF(ISERROR(MIN(1,AX47/AX21))=FALSE,MIN(1,AX47/AX21),2)))*Main!$B$10*MIN(AX47,AX21)</f>
        <v>0</v>
      </c>
      <c r="AY101" s="10" cm="1">
        <f t="array" aca="1" ref="AY101" ca="1">SUMPRODUCT((LDC!$A$2:$A$2001)*(LDC!$B$2:$B$2001)*(LDC!$B$2:$B$2001&gt;=IF(ISERROR(MIN(1,AY47/AY21))=FALSE,MIN(1,AY47/AY21),2)))*Main!$B$10*(IF(AY21="",0,AY21))-
SUMPRODUCT((LDC!$A$2:$A$2001)*(LDC!$B$2:$B$2001&gt;=IF(ISERROR(MIN(1,AY47/AY21))=FALSE,MIN(1,AY47/AY21),2)))*Main!$B$10*MIN(AY47,AY21)</f>
        <v>0</v>
      </c>
      <c r="AZ101" s="10" cm="1">
        <f t="array" aca="1" ref="AZ101" ca="1">SUMPRODUCT((LDC!$A$2:$A$2001)*(LDC!$B$2:$B$2001)*(LDC!$B$2:$B$2001&gt;=IF(ISERROR(MIN(1,AZ47/AZ21))=FALSE,MIN(1,AZ47/AZ21),2)))*Main!$B$10*(IF(AZ21="",0,AZ21))-
SUMPRODUCT((LDC!$A$2:$A$2001)*(LDC!$B$2:$B$2001&gt;=IF(ISERROR(MIN(1,AZ47/AZ21))=FALSE,MIN(1,AZ47/AZ21),2)))*Main!$B$10*MIN(AZ47,AZ21)</f>
        <v>0</v>
      </c>
      <c r="BA101" s="10" cm="1">
        <f t="array" aca="1" ref="BA101" ca="1">SUMPRODUCT((LDC!$A$2:$A$2001)*(LDC!$B$2:$B$2001)*(LDC!$B$2:$B$2001&gt;=IF(ISERROR(MIN(1,BA47/BA21))=FALSE,MIN(1,BA47/BA21),2)))*Main!$B$10*(IF(BA21="",0,BA21))-
SUMPRODUCT((LDC!$A$2:$A$2001)*(LDC!$B$2:$B$2001&gt;=IF(ISERROR(MIN(1,BA47/BA21))=FALSE,MIN(1,BA47/BA21),2)))*Main!$B$10*MIN(BA47,BA21)</f>
        <v>0</v>
      </c>
      <c r="BB101" s="10" cm="1">
        <f t="array" aca="1" ref="BB101" ca="1">SUMPRODUCT((LDC!$A$2:$A$2001)*(LDC!$B$2:$B$2001)*(LDC!$B$2:$B$2001&gt;=IF(ISERROR(MIN(1,BB47/BB21))=FALSE,MIN(1,BB47/BB21),2)))*Main!$B$10*(IF(BB21="",0,BB21))-
SUMPRODUCT((LDC!$A$2:$A$2001)*(LDC!$B$2:$B$2001&gt;=IF(ISERROR(MIN(1,BB47/BB21))=FALSE,MIN(1,BB47/BB21),2)))*Main!$B$10*MIN(BB47,BB21)</f>
        <v>0</v>
      </c>
      <c r="BC101" s="10" cm="1">
        <f t="array" aca="1" ref="BC101" ca="1">SUMPRODUCT((LDC!$A$2:$A$2001)*(LDC!$B$2:$B$2001)*(LDC!$B$2:$B$2001&gt;=IF(ISERROR(MIN(1,BC47/BC21))=FALSE,MIN(1,BC47/BC21),2)))*Main!$B$10*(IF(BC21="",0,BC21))-
SUMPRODUCT((LDC!$A$2:$A$2001)*(LDC!$B$2:$B$2001&gt;=IF(ISERROR(MIN(1,BC47/BC21))=FALSE,MIN(1,BC47/BC21),2)))*Main!$B$10*MIN(BC47,BC21)</f>
        <v>0</v>
      </c>
      <c r="BD101" s="10" cm="1">
        <f t="array" aca="1" ref="BD101" ca="1">SUMPRODUCT((LDC!$A$2:$A$2001)*(LDC!$B$2:$B$2001)*(LDC!$B$2:$B$2001&gt;=IF(ISERROR(MIN(1,BD47/BD21))=FALSE,MIN(1,BD47/BD21),2)))*Main!$B$10*(IF(BD21="",0,BD21))-
SUMPRODUCT((LDC!$A$2:$A$2001)*(LDC!$B$2:$B$2001&gt;=IF(ISERROR(MIN(1,BD47/BD21))=FALSE,MIN(1,BD47/BD21),2)))*Main!$B$10*MIN(BD47,BD21)</f>
        <v>0</v>
      </c>
      <c r="BE101" s="10" cm="1">
        <f t="array" aca="1" ref="BE101" ca="1">SUMPRODUCT((LDC!$A$2:$A$2001)*(LDC!$B$2:$B$2001)*(LDC!$B$2:$B$2001&gt;=IF(ISERROR(MIN(1,BE47/BE21))=FALSE,MIN(1,BE47/BE21),2)))*Main!$B$10*(IF(BE21="",0,BE21))-
SUMPRODUCT((LDC!$A$2:$A$2001)*(LDC!$B$2:$B$2001&gt;=IF(ISERROR(MIN(1,BE47/BE21))=FALSE,MIN(1,BE47/BE21),2)))*Main!$B$10*MIN(BE47,BE21)</f>
        <v>0</v>
      </c>
      <c r="BF101" s="10" cm="1">
        <f t="array" aca="1" ref="BF101" ca="1">SUMPRODUCT((LDC!$A$2:$A$2001)*(LDC!$B$2:$B$2001)*(LDC!$B$2:$B$2001&gt;=IF(ISERROR(MIN(1,BF47/BF21))=FALSE,MIN(1,BF47/BF21),2)))*Main!$B$10*(IF(BF21="",0,BF21))-
SUMPRODUCT((LDC!$A$2:$A$2001)*(LDC!$B$2:$B$2001&gt;=IF(ISERROR(MIN(1,BF47/BF21))=FALSE,MIN(1,BF47/BF21),2)))*Main!$B$10*MIN(BF47,BF21)</f>
        <v>0</v>
      </c>
      <c r="BG101" s="10" cm="1">
        <f t="array" aca="1" ref="BG101" ca="1">SUMPRODUCT((LDC!$A$2:$A$2001)*(LDC!$B$2:$B$2001)*(LDC!$B$2:$B$2001&gt;=IF(ISERROR(MIN(1,BG47/BG21))=FALSE,MIN(1,BG47/BG21),2)))*Main!$B$10*(IF(BG21="",0,BG21))-
SUMPRODUCT((LDC!$A$2:$A$2001)*(LDC!$B$2:$B$2001&gt;=IF(ISERROR(MIN(1,BG47/BG21))=FALSE,MIN(1,BG47/BG21),2)))*Main!$B$10*MIN(BG47,BG21)</f>
        <v>0</v>
      </c>
      <c r="BH101" s="10" cm="1">
        <f t="array" aca="1" ref="BH101" ca="1">SUMPRODUCT((LDC!$A$2:$A$2001)*(LDC!$B$2:$B$2001)*(LDC!$B$2:$B$2001&gt;=IF(ISERROR(MIN(1,BH47/BH21))=FALSE,MIN(1,BH47/BH21),2)))*Main!$B$10*(IF(BH21="",0,BH21))-
SUMPRODUCT((LDC!$A$2:$A$2001)*(LDC!$B$2:$B$2001&gt;=IF(ISERROR(MIN(1,BH47/BH21))=FALSE,MIN(1,BH47/BH21),2)))*Main!$B$10*MIN(BH47,BH21)</f>
        <v>0</v>
      </c>
      <c r="BI101" s="10" cm="1">
        <f t="array" aca="1" ref="BI101" ca="1">SUMPRODUCT((LDC!$A$2:$A$2001)*(LDC!$B$2:$B$2001)*(LDC!$B$2:$B$2001&gt;=IF(ISERROR(MIN(1,BI47/BI21))=FALSE,MIN(1,BI47/BI21),2)))*Main!$B$10*(IF(BI21="",0,BI21))-
SUMPRODUCT((LDC!$A$2:$A$2001)*(LDC!$B$2:$B$2001&gt;=IF(ISERROR(MIN(1,BI47/BI21))=FALSE,MIN(1,BI47/BI21),2)))*Main!$B$10*MIN(BI47,BI21)</f>
        <v>0</v>
      </c>
      <c r="BJ101" s="10" cm="1">
        <f t="array" aca="1" ref="BJ101" ca="1">SUMPRODUCT((LDC!$A$2:$A$2001)*(LDC!$B$2:$B$2001)*(LDC!$B$2:$B$2001&gt;=IF(ISERROR(MIN(1,BJ47/BJ21))=FALSE,MIN(1,BJ47/BJ21),2)))*Main!$B$10*(IF(BJ21="",0,BJ21))-
SUMPRODUCT((LDC!$A$2:$A$2001)*(LDC!$B$2:$B$2001&gt;=IF(ISERROR(MIN(1,BJ47/BJ21))=FALSE,MIN(1,BJ47/BJ21),2)))*Main!$B$10*MIN(BJ47,BJ21)</f>
        <v>0</v>
      </c>
      <c r="BK101" s="10" cm="1">
        <f t="array" aca="1" ref="BK101" ca="1">SUMPRODUCT((LDC!$A$2:$A$2001)*(LDC!$B$2:$B$2001)*(LDC!$B$2:$B$2001&gt;=IF(ISERROR(MIN(1,BK47/BK21))=FALSE,MIN(1,BK47/BK21),2)))*Main!$B$10*(IF(BK21="",0,BK21))-
SUMPRODUCT((LDC!$A$2:$A$2001)*(LDC!$B$2:$B$2001&gt;=IF(ISERROR(MIN(1,BK47/BK21))=FALSE,MIN(1,BK47/BK21),2)))*Main!$B$10*MIN(BK47,BK21)</f>
        <v>0</v>
      </c>
      <c r="BL101" s="10" cm="1">
        <f t="array" aca="1" ref="BL101" ca="1">SUMPRODUCT((LDC!$A$2:$A$2001)*(LDC!$B$2:$B$2001)*(LDC!$B$2:$B$2001&gt;=IF(ISERROR(MIN(1,BL47/BL21))=FALSE,MIN(1,BL47/BL21),2)))*Main!$B$10*(IF(BL21="",0,BL21))-
SUMPRODUCT((LDC!$A$2:$A$2001)*(LDC!$B$2:$B$2001&gt;=IF(ISERROR(MIN(1,BL47/BL21))=FALSE,MIN(1,BL47/BL21),2)))*Main!$B$10*MIN(BL47,BL21)</f>
        <v>0</v>
      </c>
      <c r="BM101" s="10" cm="1">
        <f t="array" aca="1" ref="BM101" ca="1">SUMPRODUCT((LDC!$A$2:$A$2001)*(LDC!$B$2:$B$2001)*(LDC!$B$2:$B$2001&gt;=IF(ISERROR(MIN(1,BM47/BM21))=FALSE,MIN(1,BM47/BM21),2)))*Main!$B$10*(IF(BM21="",0,BM21))-
SUMPRODUCT((LDC!$A$2:$A$2001)*(LDC!$B$2:$B$2001&gt;=IF(ISERROR(MIN(1,BM47/BM21))=FALSE,MIN(1,BM47/BM21),2)))*Main!$B$10*MIN(BM47,BM21)</f>
        <v>0</v>
      </c>
      <c r="BN101" s="10" cm="1">
        <f t="array" aca="1" ref="BN101" ca="1">SUMPRODUCT((LDC!$A$2:$A$2001)*(LDC!$B$2:$B$2001)*(LDC!$B$2:$B$2001&gt;=IF(ISERROR(MIN(1,BN47/BN21))=FALSE,MIN(1,BN47/BN21),2)))*Main!$B$10*(IF(BN21="",0,BN21))-
SUMPRODUCT((LDC!$A$2:$A$2001)*(LDC!$B$2:$B$2001&gt;=IF(ISERROR(MIN(1,BN47/BN21))=FALSE,MIN(1,BN47/BN21),2)))*Main!$B$10*MIN(BN47,BN21)</f>
        <v>0</v>
      </c>
      <c r="BO101" s="10" cm="1">
        <f t="array" aca="1" ref="BO101" ca="1">SUMPRODUCT((LDC!$A$2:$A$2001)*(LDC!$B$2:$B$2001)*(LDC!$B$2:$B$2001&gt;=IF(ISERROR(MIN(1,BO47/BO21))=FALSE,MIN(1,BO47/BO21),2)))*Main!$B$10*(IF(BO21="",0,BO21))-
SUMPRODUCT((LDC!$A$2:$A$2001)*(LDC!$B$2:$B$2001&gt;=IF(ISERROR(MIN(1,BO47/BO21))=FALSE,MIN(1,BO47/BO21),2)))*Main!$B$10*MIN(BO47,BO21)</f>
        <v>0</v>
      </c>
      <c r="BP101" s="10" cm="1">
        <f t="array" aca="1" ref="BP101" ca="1">SUMPRODUCT((LDC!$A$2:$A$2001)*(LDC!$B$2:$B$2001)*(LDC!$B$2:$B$2001&gt;=IF(ISERROR(MIN(1,BP47/BP21))=FALSE,MIN(1,BP47/BP21),2)))*Main!$B$10*(IF(BP21="",0,BP21))-
SUMPRODUCT((LDC!$A$2:$A$2001)*(LDC!$B$2:$B$2001&gt;=IF(ISERROR(MIN(1,BP47/BP21))=FALSE,MIN(1,BP47/BP21),2)))*Main!$B$10*MIN(BP47,BP21)</f>
        <v>0</v>
      </c>
      <c r="BQ101" s="10" cm="1">
        <f t="array" aca="1" ref="BQ101" ca="1">SUMPRODUCT((LDC!$A$2:$A$2001)*(LDC!$B$2:$B$2001)*(LDC!$B$2:$B$2001&gt;=IF(ISERROR(MIN(1,BQ47/BQ21))=FALSE,MIN(1,BQ47/BQ21),2)))*Main!$B$10*(IF(BQ21="",0,BQ21))-
SUMPRODUCT((LDC!$A$2:$A$2001)*(LDC!$B$2:$B$2001&gt;=IF(ISERROR(MIN(1,BQ47/BQ21))=FALSE,MIN(1,BQ47/BQ21),2)))*Main!$B$10*MIN(BQ47,BQ21)</f>
        <v>0</v>
      </c>
    </row>
    <row r="102" spans="2:74" x14ac:dyDescent="0.2">
      <c r="B102" s="89"/>
      <c r="C102" s="89"/>
      <c r="D102" s="89"/>
      <c r="E102" s="10" cm="1">
        <f t="array" aca="1" ref="E102" ca="1">SUMPRODUCT((LDC!$A$2:$A$2001)*(LDC!$B$2:$B$2001)*(LDC!$B$2:$B$2001&gt;=IF(ISERROR(MIN(1,E48/E22))=FALSE,MIN(1,E48/E22),2)))*Main!$B$9*(IF(E22="",0,E22))-
SUMPRODUCT((LDC!$A$2:$A$2001)*(LDC!$B$2:$B$2001&gt;=IF(ISERROR(MIN(1,E48/E22))=FALSE,MIN(1,E48/E22),2)))*Main!$B$9*MIN(E48,E22)</f>
        <v>0</v>
      </c>
      <c r="F102" s="10" cm="1">
        <f t="array" aca="1" ref="F102" ca="1">SUMPRODUCT((LDC!$A$2:$A$2001)*(LDC!$B$2:$B$2001)*(LDC!$B$2:$B$2001&gt;=IF(ISERROR(MIN(1,F48/F22))=FALSE,MIN(1,F48/F22),2)))*Main!$B$9*(IF(F22="",0,F22))-
SUMPRODUCT((LDC!$A$2:$A$2001)*(LDC!$B$2:$B$2001&gt;=IF(ISERROR(MIN(1,F48/F22))=FALSE,MIN(1,F48/F22),2)))*Main!$B$9*MIN(F48,F22)</f>
        <v>0</v>
      </c>
      <c r="G102" s="10" cm="1">
        <f t="array" aca="1" ref="G102" ca="1">SUMPRODUCT((LDC!$A$2:$A$2001)*(LDC!$B$2:$B$2001)*(LDC!$B$2:$B$2001&gt;=IF(ISERROR(MIN(1,G48/G22))=FALSE,MIN(1,G48/G22),2)))*Main!$B$9*(IF(G22="",0,G22))-
SUMPRODUCT((LDC!$A$2:$A$2001)*(LDC!$B$2:$B$2001&gt;=IF(ISERROR(MIN(1,G48/G22))=FALSE,MIN(1,G48/G22),2)))*Main!$B$9*MIN(G48,G22)</f>
        <v>0</v>
      </c>
      <c r="H102" s="10" cm="1">
        <f t="array" aca="1" ref="H102" ca="1">SUMPRODUCT((LDC!$A$2:$A$2001)*(LDC!$B$2:$B$2001)*(LDC!$B$2:$B$2001&gt;=IF(ISERROR(MIN(1,H48/H22))=FALSE,MIN(1,H48/H22),2)))*Main!$B$9*(IF(H22="",0,H22))-
SUMPRODUCT((LDC!$A$2:$A$2001)*(LDC!$B$2:$B$2001&gt;=IF(ISERROR(MIN(1,H48/H22))=FALSE,MIN(1,H48/H22),2)))*Main!$B$9*MIN(H48,H22)</f>
        <v>0</v>
      </c>
      <c r="I102" s="10" cm="1">
        <f t="array" aca="1" ref="I102" ca="1">SUMPRODUCT((LDC!$A$2:$A$2001)*(LDC!$B$2:$B$2001)*(LDC!$B$2:$B$2001&gt;=IF(ISERROR(MIN(1,I48/I22))=FALSE,MIN(1,I48/I22),2)))*Main!$B$9*(IF(I22="",0,I22))-
SUMPRODUCT((LDC!$A$2:$A$2001)*(LDC!$B$2:$B$2001&gt;=IF(ISERROR(MIN(1,I48/I22))=FALSE,MIN(1,I48/I22),2)))*Main!$B$9*MIN(I48,I22)</f>
        <v>0</v>
      </c>
      <c r="J102" s="10" cm="1">
        <f t="array" aca="1" ref="J102" ca="1">SUMPRODUCT((LDC!$A$2:$A$2001)*(LDC!$B$2:$B$2001)*(LDC!$B$2:$B$2001&gt;=IF(ISERROR(MIN(1,J48/J22))=FALSE,MIN(1,J48/J22),2)))*Main!$B$9*(IF(J22="",0,J22))-
SUMPRODUCT((LDC!$A$2:$A$2001)*(LDC!$B$2:$B$2001&gt;=IF(ISERROR(MIN(1,J48/J22))=FALSE,MIN(1,J48/J22),2)))*Main!$B$9*MIN(J48,J22)</f>
        <v>0</v>
      </c>
      <c r="K102" s="10" cm="1">
        <f t="array" aca="1" ref="K102" ca="1">SUMPRODUCT((LDC!$A$2:$A$2001)*(LDC!$B$2:$B$2001)*(LDC!$B$2:$B$2001&gt;=IF(ISERROR(MIN(1,K48/K22))=FALSE,MIN(1,K48/K22),2)))*Main!$B$9*(IF(K22="",0,K22))-
SUMPRODUCT((LDC!$A$2:$A$2001)*(LDC!$B$2:$B$2001&gt;=IF(ISERROR(MIN(1,K48/K22))=FALSE,MIN(1,K48/K22),2)))*Main!$B$9*MIN(K48,K22)</f>
        <v>0</v>
      </c>
      <c r="L102" s="10" cm="1">
        <f t="array" aca="1" ref="L102" ca="1">SUMPRODUCT((LDC!$A$2:$A$2001)*(LDC!$B$2:$B$2001)*(LDC!$B$2:$B$2001&gt;=IF(ISERROR(MIN(1,L48/L22))=FALSE,MIN(1,L48/L22),2)))*Main!$B$9*(IF(L22="",0,L22))-
SUMPRODUCT((LDC!$A$2:$A$2001)*(LDC!$B$2:$B$2001&gt;=IF(ISERROR(MIN(1,L48/L22))=FALSE,MIN(1,L48/L22),2)))*Main!$B$9*MIN(L48,L22)</f>
        <v>0</v>
      </c>
      <c r="M102" s="10" cm="1">
        <f t="array" aca="1" ref="M102" ca="1">SUMPRODUCT((LDC!$A$2:$A$2001)*(LDC!$B$2:$B$2001)*(LDC!$B$2:$B$2001&gt;=IF(ISERROR(MIN(1,M48/M22))=FALSE,MIN(1,M48/M22),2)))*Main!$B$9*(IF(M22="",0,M22))-
SUMPRODUCT((LDC!$A$2:$A$2001)*(LDC!$B$2:$B$2001&gt;=IF(ISERROR(MIN(1,M48/M22))=FALSE,MIN(1,M48/M22),2)))*Main!$B$9*MIN(M48,M22)</f>
        <v>0</v>
      </c>
      <c r="N102" s="10" cm="1">
        <f t="array" aca="1" ref="N102" ca="1">SUMPRODUCT((LDC!$A$2:$A$2001)*(LDC!$B$2:$B$2001)*(LDC!$B$2:$B$2001&gt;=IF(ISERROR(MIN(1,N48/N22))=FALSE,MIN(1,N48/N22),2)))*Main!$B$9*(IF(N22="",0,N22))-
SUMPRODUCT((LDC!$A$2:$A$2001)*(LDC!$B$2:$B$2001&gt;=IF(ISERROR(MIN(1,N48/N22))=FALSE,MIN(1,N48/N22),2)))*Main!$B$9*MIN(N48,N22)</f>
        <v>0</v>
      </c>
      <c r="O102" s="10" cm="1">
        <f t="array" aca="1" ref="O102" ca="1">SUMPRODUCT((LDC!$A$2:$A$2001)*(LDC!$B$2:$B$2001)*(LDC!$B$2:$B$2001&gt;=IF(ISERROR(MIN(1,O48/O22))=FALSE,MIN(1,O48/O22),2)))*Main!$B$9*(IF(O22="",0,O22))-
SUMPRODUCT((LDC!$A$2:$A$2001)*(LDC!$B$2:$B$2001&gt;=IF(ISERROR(MIN(1,O48/O22))=FALSE,MIN(1,O48/O22),2)))*Main!$B$9*MIN(O48,O22)</f>
        <v>0</v>
      </c>
      <c r="P102" s="10" cm="1">
        <f t="array" aca="1" ref="P102" ca="1">SUMPRODUCT((LDC!$A$2:$A$2001)*(LDC!$B$2:$B$2001)*(LDC!$B$2:$B$2001&gt;=IF(ISERROR(MIN(1,P48/P22))=FALSE,MIN(1,P48/P22),2)))*Main!$B$9*(IF(P22="",0,P22))-
SUMPRODUCT((LDC!$A$2:$A$2001)*(LDC!$B$2:$B$2001&gt;=IF(ISERROR(MIN(1,P48/P22))=FALSE,MIN(1,P48/P22),2)))*Main!$B$9*MIN(P48,P22)</f>
        <v>0</v>
      </c>
      <c r="Q102" s="10" cm="1">
        <f t="array" aca="1" ref="Q102" ca="1">SUMPRODUCT((LDC!$A$2:$A$2001)*(LDC!$B$2:$B$2001)*(LDC!$B$2:$B$2001&gt;=IF(ISERROR(MIN(1,Q48/Q22))=FALSE,MIN(1,Q48/Q22),2)))*Main!$B$9*(IF(Q22="",0,Q22))-
SUMPRODUCT((LDC!$A$2:$A$2001)*(LDC!$B$2:$B$2001&gt;=IF(ISERROR(MIN(1,Q48/Q22))=FALSE,MIN(1,Q48/Q22),2)))*Main!$B$9*MIN(Q48,Q22)</f>
        <v>0</v>
      </c>
      <c r="R102" s="10" cm="1">
        <f t="array" aca="1" ref="R102" ca="1">SUMPRODUCT((LDC!$A$2:$A$2001)*(LDC!$B$2:$B$2001)*(LDC!$B$2:$B$2001&gt;=IF(ISERROR(MIN(1,R48/R22))=FALSE,MIN(1,R48/R22),2)))*Main!$B$9*(IF(R22="",0,R22))-
SUMPRODUCT((LDC!$A$2:$A$2001)*(LDC!$B$2:$B$2001&gt;=IF(ISERROR(MIN(1,R48/R22))=FALSE,MIN(1,R48/R22),2)))*Main!$B$9*MIN(R48,R22)</f>
        <v>0</v>
      </c>
      <c r="S102" s="10" cm="1">
        <f t="array" aca="1" ref="S102" ca="1">SUMPRODUCT((LDC!$A$2:$A$2001)*(LDC!$B$2:$B$2001)*(LDC!$B$2:$B$2001&gt;=IF(ISERROR(MIN(1,S48/S22))=FALSE,MIN(1,S48/S22),2)))*Main!$B$9*(IF(S22="",0,S22))-
SUMPRODUCT((LDC!$A$2:$A$2001)*(LDC!$B$2:$B$2001&gt;=IF(ISERROR(MIN(1,S48/S22))=FALSE,MIN(1,S48/S22),2)))*Main!$B$9*MIN(S48,S22)</f>
        <v>0</v>
      </c>
      <c r="T102" s="10" cm="1">
        <f t="array" aca="1" ref="T102" ca="1">SUMPRODUCT((LDC!$A$2:$A$2001)*(LDC!$B$2:$B$2001)*(LDC!$B$2:$B$2001&gt;=IF(ISERROR(MIN(1,T48/T22))=FALSE,MIN(1,T48/T22),2)))*Main!$B$9*(IF(T22="",0,T22))-
SUMPRODUCT((LDC!$A$2:$A$2001)*(LDC!$B$2:$B$2001&gt;=IF(ISERROR(MIN(1,T48/T22))=FALSE,MIN(1,T48/T22),2)))*Main!$B$9*MIN(T48,T22)</f>
        <v>0</v>
      </c>
      <c r="U102" s="10" cm="1">
        <f t="array" aca="1" ref="U102" ca="1">SUMPRODUCT((LDC!$A$2:$A$2001)*(LDC!$B$2:$B$2001)*(LDC!$B$2:$B$2001&gt;=IF(ISERROR(MIN(1,U48/U22))=FALSE,MIN(1,U48/U22),2)))*Main!$B$9*(IF(U22="",0,U22))-
SUMPRODUCT((LDC!$A$2:$A$2001)*(LDC!$B$2:$B$2001&gt;=IF(ISERROR(MIN(1,U48/U22))=FALSE,MIN(1,U48/U22),2)))*Main!$B$9*MIN(U48,U22)</f>
        <v>0</v>
      </c>
      <c r="V102" s="10" cm="1">
        <f t="array" aca="1" ref="V102" ca="1">SUMPRODUCT((LDC!$A$2:$A$2001)*(LDC!$B$2:$B$2001)*(LDC!$B$2:$B$2001&gt;=IF(ISERROR(MIN(1,V48/V22))=FALSE,MIN(1,V48/V22),2)))*Main!$B$9*(IF(V22="",0,V22))-
SUMPRODUCT((LDC!$A$2:$A$2001)*(LDC!$B$2:$B$2001&gt;=IF(ISERROR(MIN(1,V48/V22))=FALSE,MIN(1,V48/V22),2)))*Main!$B$9*MIN(V48,V22)</f>
        <v>0</v>
      </c>
      <c r="W102" s="10" cm="1">
        <f t="array" aca="1" ref="W102" ca="1">SUMPRODUCT((LDC!$A$2:$A$2001)*(LDC!$B$2:$B$2001)*(LDC!$B$2:$B$2001&gt;=IF(ISERROR(MIN(1,W48/W22))=FALSE,MIN(1,W48/W22),2)))*Main!$B$9*(IF(W22="",0,W22))-
SUMPRODUCT((LDC!$A$2:$A$2001)*(LDC!$B$2:$B$2001&gt;=IF(ISERROR(MIN(1,W48/W22))=FALSE,MIN(1,W48/W22),2)))*Main!$B$9*MIN(W48,W22)</f>
        <v>0</v>
      </c>
      <c r="X102" s="10" cm="1">
        <f t="array" aca="1" ref="X102" ca="1">SUMPRODUCT((LDC!$A$2:$A$2001)*(LDC!$B$2:$B$2001)*(LDC!$B$2:$B$2001&gt;=IF(ISERROR(MIN(1,X48/X22))=FALSE,MIN(1,X48/X22),2)))*Main!$B$9*(IF(X22="",0,X22))-
SUMPRODUCT((LDC!$A$2:$A$2001)*(LDC!$B$2:$B$2001&gt;=IF(ISERROR(MIN(1,X48/X22))=FALSE,MIN(1,X48/X22),2)))*Main!$B$9*MIN(X48,X22)</f>
        <v>0</v>
      </c>
      <c r="Y102" s="10" cm="1">
        <f t="array" aca="1" ref="Y102" ca="1">SUMPRODUCT((LDC!$A$2:$A$2001)*(LDC!$B$2:$B$2001)*(LDC!$B$2:$B$2001&gt;=IF(ISERROR(MIN(1,Y48/Y22))=FALSE,MIN(1,Y48/Y22),2)))*Main!$B$9*(IF(Y22="",0,Y22))-
SUMPRODUCT((LDC!$A$2:$A$2001)*(LDC!$B$2:$B$2001&gt;=IF(ISERROR(MIN(1,Y48/Y22))=FALSE,MIN(1,Y48/Y22),2)))*Main!$B$9*MIN(Y48,Y22)</f>
        <v>0</v>
      </c>
      <c r="Z102" s="10" cm="1">
        <f t="array" aca="1" ref="Z102" ca="1">SUMPRODUCT((LDC!$A$2:$A$2001)*(LDC!$B$2:$B$2001)*(LDC!$B$2:$B$2001&gt;=IF(ISERROR(MIN(1,Z48/Z22))=FALSE,MIN(1,Z48/Z22),2)))*Main!$B$9*(IF(Z22="",0,Z22))-
SUMPRODUCT((LDC!$A$2:$A$2001)*(LDC!$B$2:$B$2001&gt;=IF(ISERROR(MIN(1,Z48/Z22))=FALSE,MIN(1,Z48/Z22),2)))*Main!$B$9*MIN(Z48,Z22)</f>
        <v>0</v>
      </c>
      <c r="AA102" s="10" cm="1">
        <f t="array" aca="1" ref="AA102" ca="1">SUMPRODUCT((LDC!$A$2:$A$2001)*(LDC!$B$2:$B$2001)*(LDC!$B$2:$B$2001&gt;=IF(ISERROR(MIN(1,AA48/AA22))=FALSE,MIN(1,AA48/AA22),2)))*Main!$B$9*(IF(AA22="",0,AA22))-
SUMPRODUCT((LDC!$A$2:$A$2001)*(LDC!$B$2:$B$2001&gt;=IF(ISERROR(MIN(1,AA48/AA22))=FALSE,MIN(1,AA48/AA22),2)))*Main!$B$9*MIN(AA48,AA22)</f>
        <v>0</v>
      </c>
      <c r="AB102" s="10" cm="1">
        <f t="array" aca="1" ref="AB102" ca="1">SUMPRODUCT((LDC!$A$2:$A$2001)*(LDC!$B$2:$B$2001)*(LDC!$B$2:$B$2001&gt;=IF(ISERROR(MIN(1,AB48/AB22))=FALSE,MIN(1,AB48/AB22),2)))*Main!$B$9*(IF(AB22="",0,AB22))-
SUMPRODUCT((LDC!$A$2:$A$2001)*(LDC!$B$2:$B$2001&gt;=IF(ISERROR(MIN(1,AB48/AB22))=FALSE,MIN(1,AB48/AB22),2)))*Main!$B$9*MIN(AB48,AB22)</f>
        <v>0</v>
      </c>
      <c r="AC102" s="10" cm="1">
        <f t="array" aca="1" ref="AC102" ca="1">SUMPRODUCT((LDC!$A$2:$A$2001)*(LDC!$B$2:$B$2001)*(LDC!$B$2:$B$2001&gt;=IF(ISERROR(MIN(1,AC48/AC22))=FALSE,MIN(1,AC48/AC22),2)))*Main!$B$9*(IF(AC22="",0,AC22))-
SUMPRODUCT((LDC!$A$2:$A$2001)*(LDC!$B$2:$B$2001&gt;=IF(ISERROR(MIN(1,AC48/AC22))=FALSE,MIN(1,AC48/AC22),2)))*Main!$B$9*MIN(AC48,AC22)</f>
        <v>0</v>
      </c>
      <c r="AD102" s="10" cm="1">
        <f t="array" aca="1" ref="AD102" ca="1">SUMPRODUCT((LDC!$A$2:$A$2001)*(LDC!$B$2:$B$2001)*(LDC!$B$2:$B$2001&gt;=IF(ISERROR(MIN(1,AD48/AD22))=FALSE,MIN(1,AD48/AD22),2)))*Main!$B$9*(IF(AD22="",0,AD22))-
SUMPRODUCT((LDC!$A$2:$A$2001)*(LDC!$B$2:$B$2001&gt;=IF(ISERROR(MIN(1,AD48/AD22))=FALSE,MIN(1,AD48/AD22),2)))*Main!$B$9*MIN(AD48,AD22)</f>
        <v>0</v>
      </c>
      <c r="AE102" s="10" cm="1">
        <f t="array" aca="1" ref="AE102" ca="1">SUMPRODUCT((LDC!$A$2:$A$2001)*(LDC!$B$2:$B$2001)*(LDC!$B$2:$B$2001&gt;=IF(ISERROR(MIN(1,AE48/AE22))=FALSE,MIN(1,AE48/AE22),2)))*Main!$B$9*(IF(AE22="",0,AE22))-
SUMPRODUCT((LDC!$A$2:$A$2001)*(LDC!$B$2:$B$2001&gt;=IF(ISERROR(MIN(1,AE48/AE22))=FALSE,MIN(1,AE48/AE22),2)))*Main!$B$9*MIN(AE48,AE22)</f>
        <v>0</v>
      </c>
      <c r="AF102" s="10" cm="1">
        <f t="array" aca="1" ref="AF102" ca="1">SUMPRODUCT((LDC!$A$2:$A$2001)*(LDC!$B$2:$B$2001)*(LDC!$B$2:$B$2001&gt;=IF(ISERROR(MIN(1,AF48/AF22))=FALSE,MIN(1,AF48/AF22),2)))*Main!$B$9*(IF(AF22="",0,AF22))-
SUMPRODUCT((LDC!$A$2:$A$2001)*(LDC!$B$2:$B$2001&gt;=IF(ISERROR(MIN(1,AF48/AF22))=FALSE,MIN(1,AF48/AF22),2)))*Main!$B$9*MIN(AF48,AF22)</f>
        <v>0</v>
      </c>
      <c r="AG102" s="10" cm="1">
        <f t="array" aca="1" ref="AG102" ca="1">SUMPRODUCT((LDC!$A$2:$A$2001)*(LDC!$B$2:$B$2001)*(LDC!$B$2:$B$2001&gt;=IF(ISERROR(MIN(1,AG48/AG22))=FALSE,MIN(1,AG48/AG22),2)))*Main!$B$9*(IF(AG22="",0,AG22))-
SUMPRODUCT((LDC!$A$2:$A$2001)*(LDC!$B$2:$B$2001&gt;=IF(ISERROR(MIN(1,AG48/AG22))=FALSE,MIN(1,AG48/AG22),2)))*Main!$B$9*MIN(AG48,AG22)</f>
        <v>0</v>
      </c>
      <c r="AH102" s="10" cm="1">
        <f t="array" aca="1" ref="AH102" ca="1">SUMPRODUCT((LDC!$A$2:$A$2001)*(LDC!$B$2:$B$2001)*(LDC!$B$2:$B$2001&gt;=IF(ISERROR(MIN(1,AH48/AH22))=FALSE,MIN(1,AH48/AH22),2)))*Main!$B$9*(IF(AH22="",0,AH22))-
SUMPRODUCT((LDC!$A$2:$A$2001)*(LDC!$B$2:$B$2001&gt;=IF(ISERROR(MIN(1,AH48/AH22))=FALSE,MIN(1,AH48/AH22),2)))*Main!$B$9*MIN(AH48,AH22)</f>
        <v>0</v>
      </c>
      <c r="AI102" s="10" cm="1">
        <f t="array" aca="1" ref="AI102" ca="1">SUMPRODUCT((LDC!$A$2:$A$2001)*(LDC!$B$2:$B$2001)*(LDC!$B$2:$B$2001&gt;=IF(ISERROR(MIN(1,AI48/AI22))=FALSE,MIN(1,AI48/AI22),2)))*Main!$B$9*(IF(AI22="",0,AI22))-
SUMPRODUCT((LDC!$A$2:$A$2001)*(LDC!$B$2:$B$2001&gt;=IF(ISERROR(MIN(1,AI48/AI22))=FALSE,MIN(1,AI48/AI22),2)))*Main!$B$9*MIN(AI48,AI22)</f>
        <v>0</v>
      </c>
      <c r="AJ102" s="10" cm="1">
        <f t="array" aca="1" ref="AJ102" ca="1">SUMPRODUCT((LDC!$A$2:$A$2001)*(LDC!$B$2:$B$2001)*(LDC!$B$2:$B$2001&gt;=IF(ISERROR(MIN(1,AJ48/AJ22))=FALSE,MIN(1,AJ48/AJ22),2)))*Main!$B$9*(IF(AJ22="",0,AJ22))-
SUMPRODUCT((LDC!$A$2:$A$2001)*(LDC!$B$2:$B$2001&gt;=IF(ISERROR(MIN(1,AJ48/AJ22))=FALSE,MIN(1,AJ48/AJ22),2)))*Main!$B$9*MIN(AJ48,AJ22)</f>
        <v>0</v>
      </c>
      <c r="AL102" s="10" cm="1">
        <f t="array" aca="1" ref="AL102" ca="1">SUMPRODUCT((LDC!$A$2:$A$2001)*(LDC!$B$2:$B$2001)*(LDC!$B$2:$B$2001&gt;=IF(ISERROR(MIN(1,AL48/AL22))=FALSE,MIN(1,AL48/AL22),2)))*Main!$B$10*(IF(AL22="",0,AL22))-
SUMPRODUCT((LDC!$A$2:$A$2001)*(LDC!$B$2:$B$2001&gt;=IF(ISERROR(MIN(1,AL48/AL22))=FALSE,MIN(1,AL48/AL22),2)))*Main!$B$10*MIN(AL48,AL22)</f>
        <v>0</v>
      </c>
      <c r="AM102" s="10" cm="1">
        <f t="array" aca="1" ref="AM102" ca="1">SUMPRODUCT((LDC!$A$2:$A$2001)*(LDC!$B$2:$B$2001)*(LDC!$B$2:$B$2001&gt;=IF(ISERROR(MIN(1,AM48/AM22))=FALSE,MIN(1,AM48/AM22),2)))*Main!$B$10*(IF(AM22="",0,AM22))-
SUMPRODUCT((LDC!$A$2:$A$2001)*(LDC!$B$2:$B$2001&gt;=IF(ISERROR(MIN(1,AM48/AM22))=FALSE,MIN(1,AM48/AM22),2)))*Main!$B$10*MIN(AM48,AM22)</f>
        <v>0</v>
      </c>
      <c r="AN102" s="10" cm="1">
        <f t="array" aca="1" ref="AN102" ca="1">SUMPRODUCT((LDC!$A$2:$A$2001)*(LDC!$B$2:$B$2001)*(LDC!$B$2:$B$2001&gt;=IF(ISERROR(MIN(1,AN48/AN22))=FALSE,MIN(1,AN48/AN22),2)))*Main!$B$10*(IF(AN22="",0,AN22))-
SUMPRODUCT((LDC!$A$2:$A$2001)*(LDC!$B$2:$B$2001&gt;=IF(ISERROR(MIN(1,AN48/AN22))=FALSE,MIN(1,AN48/AN22),2)))*Main!$B$10*MIN(AN48,AN22)</f>
        <v>0</v>
      </c>
      <c r="AO102" s="10" cm="1">
        <f t="array" aca="1" ref="AO102" ca="1">SUMPRODUCT((LDC!$A$2:$A$2001)*(LDC!$B$2:$B$2001)*(LDC!$B$2:$B$2001&gt;=IF(ISERROR(MIN(1,AO48/AO22))=FALSE,MIN(1,AO48/AO22),2)))*Main!$B$10*(IF(AO22="",0,AO22))-
SUMPRODUCT((LDC!$A$2:$A$2001)*(LDC!$B$2:$B$2001&gt;=IF(ISERROR(MIN(1,AO48/AO22))=FALSE,MIN(1,AO48/AO22),2)))*Main!$B$10*MIN(AO48,AO22)</f>
        <v>0</v>
      </c>
      <c r="AP102" s="10" cm="1">
        <f t="array" aca="1" ref="AP102" ca="1">SUMPRODUCT((LDC!$A$2:$A$2001)*(LDC!$B$2:$B$2001)*(LDC!$B$2:$B$2001&gt;=IF(ISERROR(MIN(1,AP48/AP22))=FALSE,MIN(1,AP48/AP22),2)))*Main!$B$10*(IF(AP22="",0,AP22))-
SUMPRODUCT((LDC!$A$2:$A$2001)*(LDC!$B$2:$B$2001&gt;=IF(ISERROR(MIN(1,AP48/AP22))=FALSE,MIN(1,AP48/AP22),2)))*Main!$B$10*MIN(AP48,AP22)</f>
        <v>0</v>
      </c>
      <c r="AQ102" s="10" cm="1">
        <f t="array" aca="1" ref="AQ102" ca="1">SUMPRODUCT((LDC!$A$2:$A$2001)*(LDC!$B$2:$B$2001)*(LDC!$B$2:$B$2001&gt;=IF(ISERROR(MIN(1,AQ48/AQ22))=FALSE,MIN(1,AQ48/AQ22),2)))*Main!$B$10*(IF(AQ22="",0,AQ22))-
SUMPRODUCT((LDC!$A$2:$A$2001)*(LDC!$B$2:$B$2001&gt;=IF(ISERROR(MIN(1,AQ48/AQ22))=FALSE,MIN(1,AQ48/AQ22),2)))*Main!$B$10*MIN(AQ48,AQ22)</f>
        <v>0</v>
      </c>
      <c r="AR102" s="10" cm="1">
        <f t="array" aca="1" ref="AR102" ca="1">SUMPRODUCT((LDC!$A$2:$A$2001)*(LDC!$B$2:$B$2001)*(LDC!$B$2:$B$2001&gt;=IF(ISERROR(MIN(1,AR48/AR22))=FALSE,MIN(1,AR48/AR22),2)))*Main!$B$10*(IF(AR22="",0,AR22))-
SUMPRODUCT((LDC!$A$2:$A$2001)*(LDC!$B$2:$B$2001&gt;=IF(ISERROR(MIN(1,AR48/AR22))=FALSE,MIN(1,AR48/AR22),2)))*Main!$B$10*MIN(AR48,AR22)</f>
        <v>0</v>
      </c>
      <c r="AS102" s="10" cm="1">
        <f t="array" aca="1" ref="AS102" ca="1">SUMPRODUCT((LDC!$A$2:$A$2001)*(LDC!$B$2:$B$2001)*(LDC!$B$2:$B$2001&gt;=IF(ISERROR(MIN(1,AS48/AS22))=FALSE,MIN(1,AS48/AS22),2)))*Main!$B$10*(IF(AS22="",0,AS22))-
SUMPRODUCT((LDC!$A$2:$A$2001)*(LDC!$B$2:$B$2001&gt;=IF(ISERROR(MIN(1,AS48/AS22))=FALSE,MIN(1,AS48/AS22),2)))*Main!$B$10*MIN(AS48,AS22)</f>
        <v>0</v>
      </c>
      <c r="AT102" s="10" cm="1">
        <f t="array" aca="1" ref="AT102" ca="1">SUMPRODUCT((LDC!$A$2:$A$2001)*(LDC!$B$2:$B$2001)*(LDC!$B$2:$B$2001&gt;=IF(ISERROR(MIN(1,AT48/AT22))=FALSE,MIN(1,AT48/AT22),2)))*Main!$B$10*(IF(AT22="",0,AT22))-
SUMPRODUCT((LDC!$A$2:$A$2001)*(LDC!$B$2:$B$2001&gt;=IF(ISERROR(MIN(1,AT48/AT22))=FALSE,MIN(1,AT48/AT22),2)))*Main!$B$10*MIN(AT48,AT22)</f>
        <v>0</v>
      </c>
      <c r="AU102" s="10" cm="1">
        <f t="array" aca="1" ref="AU102" ca="1">SUMPRODUCT((LDC!$A$2:$A$2001)*(LDC!$B$2:$B$2001)*(LDC!$B$2:$B$2001&gt;=IF(ISERROR(MIN(1,AU48/AU22))=FALSE,MIN(1,AU48/AU22),2)))*Main!$B$10*(IF(AU22="",0,AU22))-
SUMPRODUCT((LDC!$A$2:$A$2001)*(LDC!$B$2:$B$2001&gt;=IF(ISERROR(MIN(1,AU48/AU22))=FALSE,MIN(1,AU48/AU22),2)))*Main!$B$10*MIN(AU48,AU22)</f>
        <v>0</v>
      </c>
      <c r="AV102" s="10" cm="1">
        <f t="array" aca="1" ref="AV102" ca="1">SUMPRODUCT((LDC!$A$2:$A$2001)*(LDC!$B$2:$B$2001)*(LDC!$B$2:$B$2001&gt;=IF(ISERROR(MIN(1,AV48/AV22))=FALSE,MIN(1,AV48/AV22),2)))*Main!$B$10*(IF(AV22="",0,AV22))-
SUMPRODUCT((LDC!$A$2:$A$2001)*(LDC!$B$2:$B$2001&gt;=IF(ISERROR(MIN(1,AV48/AV22))=FALSE,MIN(1,AV48/AV22),2)))*Main!$B$10*MIN(AV48,AV22)</f>
        <v>0</v>
      </c>
      <c r="AW102" s="10" cm="1">
        <f t="array" aca="1" ref="AW102" ca="1">SUMPRODUCT((LDC!$A$2:$A$2001)*(LDC!$B$2:$B$2001)*(LDC!$B$2:$B$2001&gt;=IF(ISERROR(MIN(1,AW48/AW22))=FALSE,MIN(1,AW48/AW22),2)))*Main!$B$10*(IF(AW22="",0,AW22))-
SUMPRODUCT((LDC!$A$2:$A$2001)*(LDC!$B$2:$B$2001&gt;=IF(ISERROR(MIN(1,AW48/AW22))=FALSE,MIN(1,AW48/AW22),2)))*Main!$B$10*MIN(AW48,AW22)</f>
        <v>0</v>
      </c>
      <c r="AX102" s="10" cm="1">
        <f t="array" aca="1" ref="AX102" ca="1">SUMPRODUCT((LDC!$A$2:$A$2001)*(LDC!$B$2:$B$2001)*(LDC!$B$2:$B$2001&gt;=IF(ISERROR(MIN(1,AX48/AX22))=FALSE,MIN(1,AX48/AX22),2)))*Main!$B$10*(IF(AX22="",0,AX22))-
SUMPRODUCT((LDC!$A$2:$A$2001)*(LDC!$B$2:$B$2001&gt;=IF(ISERROR(MIN(1,AX48/AX22))=FALSE,MIN(1,AX48/AX22),2)))*Main!$B$10*MIN(AX48,AX22)</f>
        <v>0</v>
      </c>
      <c r="AY102" s="10" cm="1">
        <f t="array" aca="1" ref="AY102" ca="1">SUMPRODUCT((LDC!$A$2:$A$2001)*(LDC!$B$2:$B$2001)*(LDC!$B$2:$B$2001&gt;=IF(ISERROR(MIN(1,AY48/AY22))=FALSE,MIN(1,AY48/AY22),2)))*Main!$B$10*(IF(AY22="",0,AY22))-
SUMPRODUCT((LDC!$A$2:$A$2001)*(LDC!$B$2:$B$2001&gt;=IF(ISERROR(MIN(1,AY48/AY22))=FALSE,MIN(1,AY48/AY22),2)))*Main!$B$10*MIN(AY48,AY22)</f>
        <v>0</v>
      </c>
      <c r="AZ102" s="10" cm="1">
        <f t="array" aca="1" ref="AZ102" ca="1">SUMPRODUCT((LDC!$A$2:$A$2001)*(LDC!$B$2:$B$2001)*(LDC!$B$2:$B$2001&gt;=IF(ISERROR(MIN(1,AZ48/AZ22))=FALSE,MIN(1,AZ48/AZ22),2)))*Main!$B$10*(IF(AZ22="",0,AZ22))-
SUMPRODUCT((LDC!$A$2:$A$2001)*(LDC!$B$2:$B$2001&gt;=IF(ISERROR(MIN(1,AZ48/AZ22))=FALSE,MIN(1,AZ48/AZ22),2)))*Main!$B$10*MIN(AZ48,AZ22)</f>
        <v>0</v>
      </c>
      <c r="BA102" s="10" cm="1">
        <f t="array" aca="1" ref="BA102" ca="1">SUMPRODUCT((LDC!$A$2:$A$2001)*(LDC!$B$2:$B$2001)*(LDC!$B$2:$B$2001&gt;=IF(ISERROR(MIN(1,BA48/BA22))=FALSE,MIN(1,BA48/BA22),2)))*Main!$B$10*(IF(BA22="",0,BA22))-
SUMPRODUCT((LDC!$A$2:$A$2001)*(LDC!$B$2:$B$2001&gt;=IF(ISERROR(MIN(1,BA48/BA22))=FALSE,MIN(1,BA48/BA22),2)))*Main!$B$10*MIN(BA48,BA22)</f>
        <v>0</v>
      </c>
      <c r="BB102" s="10" cm="1">
        <f t="array" aca="1" ref="BB102" ca="1">SUMPRODUCT((LDC!$A$2:$A$2001)*(LDC!$B$2:$B$2001)*(LDC!$B$2:$B$2001&gt;=IF(ISERROR(MIN(1,BB48/BB22))=FALSE,MIN(1,BB48/BB22),2)))*Main!$B$10*(IF(BB22="",0,BB22))-
SUMPRODUCT((LDC!$A$2:$A$2001)*(LDC!$B$2:$B$2001&gt;=IF(ISERROR(MIN(1,BB48/BB22))=FALSE,MIN(1,BB48/BB22),2)))*Main!$B$10*MIN(BB48,BB22)</f>
        <v>0</v>
      </c>
      <c r="BC102" s="10" cm="1">
        <f t="array" aca="1" ref="BC102" ca="1">SUMPRODUCT((LDC!$A$2:$A$2001)*(LDC!$B$2:$B$2001)*(LDC!$B$2:$B$2001&gt;=IF(ISERROR(MIN(1,BC48/BC22))=FALSE,MIN(1,BC48/BC22),2)))*Main!$B$10*(IF(BC22="",0,BC22))-
SUMPRODUCT((LDC!$A$2:$A$2001)*(LDC!$B$2:$B$2001&gt;=IF(ISERROR(MIN(1,BC48/BC22))=FALSE,MIN(1,BC48/BC22),2)))*Main!$B$10*MIN(BC48,BC22)</f>
        <v>0</v>
      </c>
      <c r="BD102" s="10" cm="1">
        <f t="array" aca="1" ref="BD102" ca="1">SUMPRODUCT((LDC!$A$2:$A$2001)*(LDC!$B$2:$B$2001)*(LDC!$B$2:$B$2001&gt;=IF(ISERROR(MIN(1,BD48/BD22))=FALSE,MIN(1,BD48/BD22),2)))*Main!$B$10*(IF(BD22="",0,BD22))-
SUMPRODUCT((LDC!$A$2:$A$2001)*(LDC!$B$2:$B$2001&gt;=IF(ISERROR(MIN(1,BD48/BD22))=FALSE,MIN(1,BD48/BD22),2)))*Main!$B$10*MIN(BD48,BD22)</f>
        <v>0</v>
      </c>
      <c r="BE102" s="10" cm="1">
        <f t="array" aca="1" ref="BE102" ca="1">SUMPRODUCT((LDC!$A$2:$A$2001)*(LDC!$B$2:$B$2001)*(LDC!$B$2:$B$2001&gt;=IF(ISERROR(MIN(1,BE48/BE22))=FALSE,MIN(1,BE48/BE22),2)))*Main!$B$10*(IF(BE22="",0,BE22))-
SUMPRODUCT((LDC!$A$2:$A$2001)*(LDC!$B$2:$B$2001&gt;=IF(ISERROR(MIN(1,BE48/BE22))=FALSE,MIN(1,BE48/BE22),2)))*Main!$B$10*MIN(BE48,BE22)</f>
        <v>0</v>
      </c>
      <c r="BF102" s="10" cm="1">
        <f t="array" aca="1" ref="BF102" ca="1">SUMPRODUCT((LDC!$A$2:$A$2001)*(LDC!$B$2:$B$2001)*(LDC!$B$2:$B$2001&gt;=IF(ISERROR(MIN(1,BF48/BF22))=FALSE,MIN(1,BF48/BF22),2)))*Main!$B$10*(IF(BF22="",0,BF22))-
SUMPRODUCT((LDC!$A$2:$A$2001)*(LDC!$B$2:$B$2001&gt;=IF(ISERROR(MIN(1,BF48/BF22))=FALSE,MIN(1,BF48/BF22),2)))*Main!$B$10*MIN(BF48,BF22)</f>
        <v>0</v>
      </c>
      <c r="BG102" s="10" cm="1">
        <f t="array" aca="1" ref="BG102" ca="1">SUMPRODUCT((LDC!$A$2:$A$2001)*(LDC!$B$2:$B$2001)*(LDC!$B$2:$B$2001&gt;=IF(ISERROR(MIN(1,BG48/BG22))=FALSE,MIN(1,BG48/BG22),2)))*Main!$B$10*(IF(BG22="",0,BG22))-
SUMPRODUCT((LDC!$A$2:$A$2001)*(LDC!$B$2:$B$2001&gt;=IF(ISERROR(MIN(1,BG48/BG22))=FALSE,MIN(1,BG48/BG22),2)))*Main!$B$10*MIN(BG48,BG22)</f>
        <v>0</v>
      </c>
      <c r="BH102" s="10" cm="1">
        <f t="array" aca="1" ref="BH102" ca="1">SUMPRODUCT((LDC!$A$2:$A$2001)*(LDC!$B$2:$B$2001)*(LDC!$B$2:$B$2001&gt;=IF(ISERROR(MIN(1,BH48/BH22))=FALSE,MIN(1,BH48/BH22),2)))*Main!$B$10*(IF(BH22="",0,BH22))-
SUMPRODUCT((LDC!$A$2:$A$2001)*(LDC!$B$2:$B$2001&gt;=IF(ISERROR(MIN(1,BH48/BH22))=FALSE,MIN(1,BH48/BH22),2)))*Main!$B$10*MIN(BH48,BH22)</f>
        <v>0</v>
      </c>
      <c r="BI102" s="10" cm="1">
        <f t="array" aca="1" ref="BI102" ca="1">SUMPRODUCT((LDC!$A$2:$A$2001)*(LDC!$B$2:$B$2001)*(LDC!$B$2:$B$2001&gt;=IF(ISERROR(MIN(1,BI48/BI22))=FALSE,MIN(1,BI48/BI22),2)))*Main!$B$10*(IF(BI22="",0,BI22))-
SUMPRODUCT((LDC!$A$2:$A$2001)*(LDC!$B$2:$B$2001&gt;=IF(ISERROR(MIN(1,BI48/BI22))=FALSE,MIN(1,BI48/BI22),2)))*Main!$B$10*MIN(BI48,BI22)</f>
        <v>0</v>
      </c>
      <c r="BJ102" s="10" cm="1">
        <f t="array" aca="1" ref="BJ102" ca="1">SUMPRODUCT((LDC!$A$2:$A$2001)*(LDC!$B$2:$B$2001)*(LDC!$B$2:$B$2001&gt;=IF(ISERROR(MIN(1,BJ48/BJ22))=FALSE,MIN(1,BJ48/BJ22),2)))*Main!$B$10*(IF(BJ22="",0,BJ22))-
SUMPRODUCT((LDC!$A$2:$A$2001)*(LDC!$B$2:$B$2001&gt;=IF(ISERROR(MIN(1,BJ48/BJ22))=FALSE,MIN(1,BJ48/BJ22),2)))*Main!$B$10*MIN(BJ48,BJ22)</f>
        <v>0</v>
      </c>
      <c r="BK102" s="10" cm="1">
        <f t="array" aca="1" ref="BK102" ca="1">SUMPRODUCT((LDC!$A$2:$A$2001)*(LDC!$B$2:$B$2001)*(LDC!$B$2:$B$2001&gt;=IF(ISERROR(MIN(1,BK48/BK22))=FALSE,MIN(1,BK48/BK22),2)))*Main!$B$10*(IF(BK22="",0,BK22))-
SUMPRODUCT((LDC!$A$2:$A$2001)*(LDC!$B$2:$B$2001&gt;=IF(ISERROR(MIN(1,BK48/BK22))=FALSE,MIN(1,BK48/BK22),2)))*Main!$B$10*MIN(BK48,BK22)</f>
        <v>0</v>
      </c>
      <c r="BL102" s="10" cm="1">
        <f t="array" aca="1" ref="BL102" ca="1">SUMPRODUCT((LDC!$A$2:$A$2001)*(LDC!$B$2:$B$2001)*(LDC!$B$2:$B$2001&gt;=IF(ISERROR(MIN(1,BL48/BL22))=FALSE,MIN(1,BL48/BL22),2)))*Main!$B$10*(IF(BL22="",0,BL22))-
SUMPRODUCT((LDC!$A$2:$A$2001)*(LDC!$B$2:$B$2001&gt;=IF(ISERROR(MIN(1,BL48/BL22))=FALSE,MIN(1,BL48/BL22),2)))*Main!$B$10*MIN(BL48,BL22)</f>
        <v>0</v>
      </c>
      <c r="BM102" s="10" cm="1">
        <f t="array" aca="1" ref="BM102" ca="1">SUMPRODUCT((LDC!$A$2:$A$2001)*(LDC!$B$2:$B$2001)*(LDC!$B$2:$B$2001&gt;=IF(ISERROR(MIN(1,BM48/BM22))=FALSE,MIN(1,BM48/BM22),2)))*Main!$B$10*(IF(BM22="",0,BM22))-
SUMPRODUCT((LDC!$A$2:$A$2001)*(LDC!$B$2:$B$2001&gt;=IF(ISERROR(MIN(1,BM48/BM22))=FALSE,MIN(1,BM48/BM22),2)))*Main!$B$10*MIN(BM48,BM22)</f>
        <v>0</v>
      </c>
      <c r="BN102" s="10" cm="1">
        <f t="array" aca="1" ref="BN102" ca="1">SUMPRODUCT((LDC!$A$2:$A$2001)*(LDC!$B$2:$B$2001)*(LDC!$B$2:$B$2001&gt;=IF(ISERROR(MIN(1,BN48/BN22))=FALSE,MIN(1,BN48/BN22),2)))*Main!$B$10*(IF(BN22="",0,BN22))-
SUMPRODUCT((LDC!$A$2:$A$2001)*(LDC!$B$2:$B$2001&gt;=IF(ISERROR(MIN(1,BN48/BN22))=FALSE,MIN(1,BN48/BN22),2)))*Main!$B$10*MIN(BN48,BN22)</f>
        <v>0</v>
      </c>
      <c r="BO102" s="10" cm="1">
        <f t="array" aca="1" ref="BO102" ca="1">SUMPRODUCT((LDC!$A$2:$A$2001)*(LDC!$B$2:$B$2001)*(LDC!$B$2:$B$2001&gt;=IF(ISERROR(MIN(1,BO48/BO22))=FALSE,MIN(1,BO48/BO22),2)))*Main!$B$10*(IF(BO22="",0,BO22))-
SUMPRODUCT((LDC!$A$2:$A$2001)*(LDC!$B$2:$B$2001&gt;=IF(ISERROR(MIN(1,BO48/BO22))=FALSE,MIN(1,BO48/BO22),2)))*Main!$B$10*MIN(BO48,BO22)</f>
        <v>0</v>
      </c>
      <c r="BP102" s="10" cm="1">
        <f t="array" aca="1" ref="BP102" ca="1">SUMPRODUCT((LDC!$A$2:$A$2001)*(LDC!$B$2:$B$2001)*(LDC!$B$2:$B$2001&gt;=IF(ISERROR(MIN(1,BP48/BP22))=FALSE,MIN(1,BP48/BP22),2)))*Main!$B$10*(IF(BP22="",0,BP22))-
SUMPRODUCT((LDC!$A$2:$A$2001)*(LDC!$B$2:$B$2001&gt;=IF(ISERROR(MIN(1,BP48/BP22))=FALSE,MIN(1,BP48/BP22),2)))*Main!$B$10*MIN(BP48,BP22)</f>
        <v>0</v>
      </c>
      <c r="BQ102" s="10" cm="1">
        <f t="array" aca="1" ref="BQ102" ca="1">SUMPRODUCT((LDC!$A$2:$A$2001)*(LDC!$B$2:$B$2001)*(LDC!$B$2:$B$2001&gt;=IF(ISERROR(MIN(1,BQ48/BQ22))=FALSE,MIN(1,BQ48/BQ22),2)))*Main!$B$10*(IF(BQ22="",0,BQ22))-
SUMPRODUCT((LDC!$A$2:$A$2001)*(LDC!$B$2:$B$2001&gt;=IF(ISERROR(MIN(1,BQ48/BQ22))=FALSE,MIN(1,BQ48/BQ22),2)))*Main!$B$10*MIN(BQ48,BQ22)</f>
        <v>0</v>
      </c>
    </row>
    <row r="103" spans="2:74" x14ac:dyDescent="0.2">
      <c r="B103" s="89"/>
      <c r="C103" s="89"/>
      <c r="D103" s="89"/>
      <c r="E103" s="10" cm="1">
        <f t="array" aca="1" ref="E103" ca="1">SUMPRODUCT((LDC!$A$2:$A$2001)*(LDC!$B$2:$B$2001)*(LDC!$B$2:$B$2001&gt;=IF(ISERROR(MIN(1,E49/E23))=FALSE,MIN(1,E49/E23),2)))*Main!$B$9*(IF(E23="",0,E23))-
SUMPRODUCT((LDC!$A$2:$A$2001)*(LDC!$B$2:$B$2001&gt;=IF(ISERROR(MIN(1,E49/E23))=FALSE,MIN(1,E49/E23),2)))*Main!$B$9*MIN(E49,E23)</f>
        <v>0</v>
      </c>
      <c r="F103" s="10" cm="1">
        <f t="array" aca="1" ref="F103" ca="1">SUMPRODUCT((LDC!$A$2:$A$2001)*(LDC!$B$2:$B$2001)*(LDC!$B$2:$B$2001&gt;=IF(ISERROR(MIN(1,F49/F23))=FALSE,MIN(1,F49/F23),2)))*Main!$B$9*(IF(F23="",0,F23))-
SUMPRODUCT((LDC!$A$2:$A$2001)*(LDC!$B$2:$B$2001&gt;=IF(ISERROR(MIN(1,F49/F23))=FALSE,MIN(1,F49/F23),2)))*Main!$B$9*MIN(F49,F23)</f>
        <v>0</v>
      </c>
      <c r="G103" s="10" cm="1">
        <f t="array" aca="1" ref="G103" ca="1">SUMPRODUCT((LDC!$A$2:$A$2001)*(LDC!$B$2:$B$2001)*(LDC!$B$2:$B$2001&gt;=IF(ISERROR(MIN(1,G49/G23))=FALSE,MIN(1,G49/G23),2)))*Main!$B$9*(IF(G23="",0,G23))-
SUMPRODUCT((LDC!$A$2:$A$2001)*(LDC!$B$2:$B$2001&gt;=IF(ISERROR(MIN(1,G49/G23))=FALSE,MIN(1,G49/G23),2)))*Main!$B$9*MIN(G49,G23)</f>
        <v>0</v>
      </c>
      <c r="H103" s="10" cm="1">
        <f t="array" aca="1" ref="H103" ca="1">SUMPRODUCT((LDC!$A$2:$A$2001)*(LDC!$B$2:$B$2001)*(LDC!$B$2:$B$2001&gt;=IF(ISERROR(MIN(1,H49/H23))=FALSE,MIN(1,H49/H23),2)))*Main!$B$9*(IF(H23="",0,H23))-
SUMPRODUCT((LDC!$A$2:$A$2001)*(LDC!$B$2:$B$2001&gt;=IF(ISERROR(MIN(1,H49/H23))=FALSE,MIN(1,H49/H23),2)))*Main!$B$9*MIN(H49,H23)</f>
        <v>0</v>
      </c>
      <c r="I103" s="10" cm="1">
        <f t="array" aca="1" ref="I103" ca="1">SUMPRODUCT((LDC!$A$2:$A$2001)*(LDC!$B$2:$B$2001)*(LDC!$B$2:$B$2001&gt;=IF(ISERROR(MIN(1,I49/I23))=FALSE,MIN(1,I49/I23),2)))*Main!$B$9*(IF(I23="",0,I23))-
SUMPRODUCT((LDC!$A$2:$A$2001)*(LDC!$B$2:$B$2001&gt;=IF(ISERROR(MIN(1,I49/I23))=FALSE,MIN(1,I49/I23),2)))*Main!$B$9*MIN(I49,I23)</f>
        <v>0</v>
      </c>
      <c r="J103" s="10" cm="1">
        <f t="array" aca="1" ref="J103" ca="1">SUMPRODUCT((LDC!$A$2:$A$2001)*(LDC!$B$2:$B$2001)*(LDC!$B$2:$B$2001&gt;=IF(ISERROR(MIN(1,J49/J23))=FALSE,MIN(1,J49/J23),2)))*Main!$B$9*(IF(J23="",0,J23))-
SUMPRODUCT((LDC!$A$2:$A$2001)*(LDC!$B$2:$B$2001&gt;=IF(ISERROR(MIN(1,J49/J23))=FALSE,MIN(1,J49/J23),2)))*Main!$B$9*MIN(J49,J23)</f>
        <v>0</v>
      </c>
      <c r="K103" s="10" cm="1">
        <f t="array" aca="1" ref="K103" ca="1">SUMPRODUCT((LDC!$A$2:$A$2001)*(LDC!$B$2:$B$2001)*(LDC!$B$2:$B$2001&gt;=IF(ISERROR(MIN(1,K49/K23))=FALSE,MIN(1,K49/K23),2)))*Main!$B$9*(IF(K23="",0,K23))-
SUMPRODUCT((LDC!$A$2:$A$2001)*(LDC!$B$2:$B$2001&gt;=IF(ISERROR(MIN(1,K49/K23))=FALSE,MIN(1,K49/K23),2)))*Main!$B$9*MIN(K49,K23)</f>
        <v>0</v>
      </c>
      <c r="L103" s="10" cm="1">
        <f t="array" aca="1" ref="L103" ca="1">SUMPRODUCT((LDC!$A$2:$A$2001)*(LDC!$B$2:$B$2001)*(LDC!$B$2:$B$2001&gt;=IF(ISERROR(MIN(1,L49/L23))=FALSE,MIN(1,L49/L23),2)))*Main!$B$9*(IF(L23="",0,L23))-
SUMPRODUCT((LDC!$A$2:$A$2001)*(LDC!$B$2:$B$2001&gt;=IF(ISERROR(MIN(1,L49/L23))=FALSE,MIN(1,L49/L23),2)))*Main!$B$9*MIN(L49,L23)</f>
        <v>0</v>
      </c>
      <c r="M103" s="10" cm="1">
        <f t="array" aca="1" ref="M103" ca="1">SUMPRODUCT((LDC!$A$2:$A$2001)*(LDC!$B$2:$B$2001)*(LDC!$B$2:$B$2001&gt;=IF(ISERROR(MIN(1,M49/M23))=FALSE,MIN(1,M49/M23),2)))*Main!$B$9*(IF(M23="",0,M23))-
SUMPRODUCT((LDC!$A$2:$A$2001)*(LDC!$B$2:$B$2001&gt;=IF(ISERROR(MIN(1,M49/M23))=FALSE,MIN(1,M49/M23),2)))*Main!$B$9*MIN(M49,M23)</f>
        <v>0</v>
      </c>
      <c r="N103" s="10" cm="1">
        <f t="array" aca="1" ref="N103" ca="1">SUMPRODUCT((LDC!$A$2:$A$2001)*(LDC!$B$2:$B$2001)*(LDC!$B$2:$B$2001&gt;=IF(ISERROR(MIN(1,N49/N23))=FALSE,MIN(1,N49/N23),2)))*Main!$B$9*(IF(N23="",0,N23))-
SUMPRODUCT((LDC!$A$2:$A$2001)*(LDC!$B$2:$B$2001&gt;=IF(ISERROR(MIN(1,N49/N23))=FALSE,MIN(1,N49/N23),2)))*Main!$B$9*MIN(N49,N23)</f>
        <v>0</v>
      </c>
      <c r="O103" s="10" cm="1">
        <f t="array" aca="1" ref="O103" ca="1">SUMPRODUCT((LDC!$A$2:$A$2001)*(LDC!$B$2:$B$2001)*(LDC!$B$2:$B$2001&gt;=IF(ISERROR(MIN(1,O49/O23))=FALSE,MIN(1,O49/O23),2)))*Main!$B$9*(IF(O23="",0,O23))-
SUMPRODUCT((LDC!$A$2:$A$2001)*(LDC!$B$2:$B$2001&gt;=IF(ISERROR(MIN(1,O49/O23))=FALSE,MIN(1,O49/O23),2)))*Main!$B$9*MIN(O49,O23)</f>
        <v>0</v>
      </c>
      <c r="P103" s="10" cm="1">
        <f t="array" aca="1" ref="P103" ca="1">SUMPRODUCT((LDC!$A$2:$A$2001)*(LDC!$B$2:$B$2001)*(LDC!$B$2:$B$2001&gt;=IF(ISERROR(MIN(1,P49/P23))=FALSE,MIN(1,P49/P23),2)))*Main!$B$9*(IF(P23="",0,P23))-
SUMPRODUCT((LDC!$A$2:$A$2001)*(LDC!$B$2:$B$2001&gt;=IF(ISERROR(MIN(1,P49/P23))=FALSE,MIN(1,P49/P23),2)))*Main!$B$9*MIN(P49,P23)</f>
        <v>0</v>
      </c>
      <c r="Q103" s="10" cm="1">
        <f t="array" aca="1" ref="Q103" ca="1">SUMPRODUCT((LDC!$A$2:$A$2001)*(LDC!$B$2:$B$2001)*(LDC!$B$2:$B$2001&gt;=IF(ISERROR(MIN(1,Q49/Q23))=FALSE,MIN(1,Q49/Q23),2)))*Main!$B$9*(IF(Q23="",0,Q23))-
SUMPRODUCT((LDC!$A$2:$A$2001)*(LDC!$B$2:$B$2001&gt;=IF(ISERROR(MIN(1,Q49/Q23))=FALSE,MIN(1,Q49/Q23),2)))*Main!$B$9*MIN(Q49,Q23)</f>
        <v>0</v>
      </c>
      <c r="R103" s="10" cm="1">
        <f t="array" aca="1" ref="R103" ca="1">SUMPRODUCT((LDC!$A$2:$A$2001)*(LDC!$B$2:$B$2001)*(LDC!$B$2:$B$2001&gt;=IF(ISERROR(MIN(1,R49/R23))=FALSE,MIN(1,R49/R23),2)))*Main!$B$9*(IF(R23="",0,R23))-
SUMPRODUCT((LDC!$A$2:$A$2001)*(LDC!$B$2:$B$2001&gt;=IF(ISERROR(MIN(1,R49/R23))=FALSE,MIN(1,R49/R23),2)))*Main!$B$9*MIN(R49,R23)</f>
        <v>0</v>
      </c>
      <c r="S103" s="10" cm="1">
        <f t="array" aca="1" ref="S103" ca="1">SUMPRODUCT((LDC!$A$2:$A$2001)*(LDC!$B$2:$B$2001)*(LDC!$B$2:$B$2001&gt;=IF(ISERROR(MIN(1,S49/S23))=FALSE,MIN(1,S49/S23),2)))*Main!$B$9*(IF(S23="",0,S23))-
SUMPRODUCT((LDC!$A$2:$A$2001)*(LDC!$B$2:$B$2001&gt;=IF(ISERROR(MIN(1,S49/S23))=FALSE,MIN(1,S49/S23),2)))*Main!$B$9*MIN(S49,S23)</f>
        <v>0</v>
      </c>
      <c r="T103" s="10" cm="1">
        <f t="array" aca="1" ref="T103" ca="1">SUMPRODUCT((LDC!$A$2:$A$2001)*(LDC!$B$2:$B$2001)*(LDC!$B$2:$B$2001&gt;=IF(ISERROR(MIN(1,T49/T23))=FALSE,MIN(1,T49/T23),2)))*Main!$B$9*(IF(T23="",0,T23))-
SUMPRODUCT((LDC!$A$2:$A$2001)*(LDC!$B$2:$B$2001&gt;=IF(ISERROR(MIN(1,T49/T23))=FALSE,MIN(1,T49/T23),2)))*Main!$B$9*MIN(T49,T23)</f>
        <v>0</v>
      </c>
      <c r="U103" s="10" cm="1">
        <f t="array" aca="1" ref="U103" ca="1">SUMPRODUCT((LDC!$A$2:$A$2001)*(LDC!$B$2:$B$2001)*(LDC!$B$2:$B$2001&gt;=IF(ISERROR(MIN(1,U49/U23))=FALSE,MIN(1,U49/U23),2)))*Main!$B$9*(IF(U23="",0,U23))-
SUMPRODUCT((LDC!$A$2:$A$2001)*(LDC!$B$2:$B$2001&gt;=IF(ISERROR(MIN(1,U49/U23))=FALSE,MIN(1,U49/U23),2)))*Main!$B$9*MIN(U49,U23)</f>
        <v>0</v>
      </c>
      <c r="V103" s="10" cm="1">
        <f t="array" aca="1" ref="V103" ca="1">SUMPRODUCT((LDC!$A$2:$A$2001)*(LDC!$B$2:$B$2001)*(LDC!$B$2:$B$2001&gt;=IF(ISERROR(MIN(1,V49/V23))=FALSE,MIN(1,V49/V23),2)))*Main!$B$9*(IF(V23="",0,V23))-
SUMPRODUCT((LDC!$A$2:$A$2001)*(LDC!$B$2:$B$2001&gt;=IF(ISERROR(MIN(1,V49/V23))=FALSE,MIN(1,V49/V23),2)))*Main!$B$9*MIN(V49,V23)</f>
        <v>0</v>
      </c>
      <c r="W103" s="10" cm="1">
        <f t="array" aca="1" ref="W103" ca="1">SUMPRODUCT((LDC!$A$2:$A$2001)*(LDC!$B$2:$B$2001)*(LDC!$B$2:$B$2001&gt;=IF(ISERROR(MIN(1,W49/W23))=FALSE,MIN(1,W49/W23),2)))*Main!$B$9*(IF(W23="",0,W23))-
SUMPRODUCT((LDC!$A$2:$A$2001)*(LDC!$B$2:$B$2001&gt;=IF(ISERROR(MIN(1,W49/W23))=FALSE,MIN(1,W49/W23),2)))*Main!$B$9*MIN(W49,W23)</f>
        <v>0</v>
      </c>
      <c r="X103" s="10" cm="1">
        <f t="array" aca="1" ref="X103" ca="1">SUMPRODUCT((LDC!$A$2:$A$2001)*(LDC!$B$2:$B$2001)*(LDC!$B$2:$B$2001&gt;=IF(ISERROR(MIN(1,X49/X23))=FALSE,MIN(1,X49/X23),2)))*Main!$B$9*(IF(X23="",0,X23))-
SUMPRODUCT((LDC!$A$2:$A$2001)*(LDC!$B$2:$B$2001&gt;=IF(ISERROR(MIN(1,X49/X23))=FALSE,MIN(1,X49/X23),2)))*Main!$B$9*MIN(X49,X23)</f>
        <v>0</v>
      </c>
      <c r="Y103" s="10" cm="1">
        <f t="array" aca="1" ref="Y103" ca="1">SUMPRODUCT((LDC!$A$2:$A$2001)*(LDC!$B$2:$B$2001)*(LDC!$B$2:$B$2001&gt;=IF(ISERROR(MIN(1,Y49/Y23))=FALSE,MIN(1,Y49/Y23),2)))*Main!$B$9*(IF(Y23="",0,Y23))-
SUMPRODUCT((LDC!$A$2:$A$2001)*(LDC!$B$2:$B$2001&gt;=IF(ISERROR(MIN(1,Y49/Y23))=FALSE,MIN(1,Y49/Y23),2)))*Main!$B$9*MIN(Y49,Y23)</f>
        <v>0</v>
      </c>
      <c r="Z103" s="10" cm="1">
        <f t="array" aca="1" ref="Z103" ca="1">SUMPRODUCT((LDC!$A$2:$A$2001)*(LDC!$B$2:$B$2001)*(LDC!$B$2:$B$2001&gt;=IF(ISERROR(MIN(1,Z49/Z23))=FALSE,MIN(1,Z49/Z23),2)))*Main!$B$9*(IF(Z23="",0,Z23))-
SUMPRODUCT((LDC!$A$2:$A$2001)*(LDC!$B$2:$B$2001&gt;=IF(ISERROR(MIN(1,Z49/Z23))=FALSE,MIN(1,Z49/Z23),2)))*Main!$B$9*MIN(Z49,Z23)</f>
        <v>0</v>
      </c>
      <c r="AA103" s="10" cm="1">
        <f t="array" aca="1" ref="AA103" ca="1">SUMPRODUCT((LDC!$A$2:$A$2001)*(LDC!$B$2:$B$2001)*(LDC!$B$2:$B$2001&gt;=IF(ISERROR(MIN(1,AA49/AA23))=FALSE,MIN(1,AA49/AA23),2)))*Main!$B$9*(IF(AA23="",0,AA23))-
SUMPRODUCT((LDC!$A$2:$A$2001)*(LDC!$B$2:$B$2001&gt;=IF(ISERROR(MIN(1,AA49/AA23))=FALSE,MIN(1,AA49/AA23),2)))*Main!$B$9*MIN(AA49,AA23)</f>
        <v>0</v>
      </c>
      <c r="AB103" s="10" cm="1">
        <f t="array" aca="1" ref="AB103" ca="1">SUMPRODUCT((LDC!$A$2:$A$2001)*(LDC!$B$2:$B$2001)*(LDC!$B$2:$B$2001&gt;=IF(ISERROR(MIN(1,AB49/AB23))=FALSE,MIN(1,AB49/AB23),2)))*Main!$B$9*(IF(AB23="",0,AB23))-
SUMPRODUCT((LDC!$A$2:$A$2001)*(LDC!$B$2:$B$2001&gt;=IF(ISERROR(MIN(1,AB49/AB23))=FALSE,MIN(1,AB49/AB23),2)))*Main!$B$9*MIN(AB49,AB23)</f>
        <v>0</v>
      </c>
      <c r="AC103" s="10" cm="1">
        <f t="array" aca="1" ref="AC103" ca="1">SUMPRODUCT((LDC!$A$2:$A$2001)*(LDC!$B$2:$B$2001)*(LDC!$B$2:$B$2001&gt;=IF(ISERROR(MIN(1,AC49/AC23))=FALSE,MIN(1,AC49/AC23),2)))*Main!$B$9*(IF(AC23="",0,AC23))-
SUMPRODUCT((LDC!$A$2:$A$2001)*(LDC!$B$2:$B$2001&gt;=IF(ISERROR(MIN(1,AC49/AC23))=FALSE,MIN(1,AC49/AC23),2)))*Main!$B$9*MIN(AC49,AC23)</f>
        <v>0</v>
      </c>
      <c r="AD103" s="10" cm="1">
        <f t="array" aca="1" ref="AD103" ca="1">SUMPRODUCT((LDC!$A$2:$A$2001)*(LDC!$B$2:$B$2001)*(LDC!$B$2:$B$2001&gt;=IF(ISERROR(MIN(1,AD49/AD23))=FALSE,MIN(1,AD49/AD23),2)))*Main!$B$9*(IF(AD23="",0,AD23))-
SUMPRODUCT((LDC!$A$2:$A$2001)*(LDC!$B$2:$B$2001&gt;=IF(ISERROR(MIN(1,AD49/AD23))=FALSE,MIN(1,AD49/AD23),2)))*Main!$B$9*MIN(AD49,AD23)</f>
        <v>0</v>
      </c>
      <c r="AE103" s="10" cm="1">
        <f t="array" aca="1" ref="AE103" ca="1">SUMPRODUCT((LDC!$A$2:$A$2001)*(LDC!$B$2:$B$2001)*(LDC!$B$2:$B$2001&gt;=IF(ISERROR(MIN(1,AE49/AE23))=FALSE,MIN(1,AE49/AE23),2)))*Main!$B$9*(IF(AE23="",0,AE23))-
SUMPRODUCT((LDC!$A$2:$A$2001)*(LDC!$B$2:$B$2001&gt;=IF(ISERROR(MIN(1,AE49/AE23))=FALSE,MIN(1,AE49/AE23),2)))*Main!$B$9*MIN(AE49,AE23)</f>
        <v>0</v>
      </c>
      <c r="AF103" s="10" cm="1">
        <f t="array" aca="1" ref="AF103" ca="1">SUMPRODUCT((LDC!$A$2:$A$2001)*(LDC!$B$2:$B$2001)*(LDC!$B$2:$B$2001&gt;=IF(ISERROR(MIN(1,AF49/AF23))=FALSE,MIN(1,AF49/AF23),2)))*Main!$B$9*(IF(AF23="",0,AF23))-
SUMPRODUCT((LDC!$A$2:$A$2001)*(LDC!$B$2:$B$2001&gt;=IF(ISERROR(MIN(1,AF49/AF23))=FALSE,MIN(1,AF49/AF23),2)))*Main!$B$9*MIN(AF49,AF23)</f>
        <v>0</v>
      </c>
      <c r="AG103" s="10" cm="1">
        <f t="array" aca="1" ref="AG103" ca="1">SUMPRODUCT((LDC!$A$2:$A$2001)*(LDC!$B$2:$B$2001)*(LDC!$B$2:$B$2001&gt;=IF(ISERROR(MIN(1,AG49/AG23))=FALSE,MIN(1,AG49/AG23),2)))*Main!$B$9*(IF(AG23="",0,AG23))-
SUMPRODUCT((LDC!$A$2:$A$2001)*(LDC!$B$2:$B$2001&gt;=IF(ISERROR(MIN(1,AG49/AG23))=FALSE,MIN(1,AG49/AG23),2)))*Main!$B$9*MIN(AG49,AG23)</f>
        <v>0</v>
      </c>
      <c r="AH103" s="10" cm="1">
        <f t="array" aca="1" ref="AH103" ca="1">SUMPRODUCT((LDC!$A$2:$A$2001)*(LDC!$B$2:$B$2001)*(LDC!$B$2:$B$2001&gt;=IF(ISERROR(MIN(1,AH49/AH23))=FALSE,MIN(1,AH49/AH23),2)))*Main!$B$9*(IF(AH23="",0,AH23))-
SUMPRODUCT((LDC!$A$2:$A$2001)*(LDC!$B$2:$B$2001&gt;=IF(ISERROR(MIN(1,AH49/AH23))=FALSE,MIN(1,AH49/AH23),2)))*Main!$B$9*MIN(AH49,AH23)</f>
        <v>0</v>
      </c>
      <c r="AI103" s="10" cm="1">
        <f t="array" aca="1" ref="AI103" ca="1">SUMPRODUCT((LDC!$A$2:$A$2001)*(LDC!$B$2:$B$2001)*(LDC!$B$2:$B$2001&gt;=IF(ISERROR(MIN(1,AI49/AI23))=FALSE,MIN(1,AI49/AI23),2)))*Main!$B$9*(IF(AI23="",0,AI23))-
SUMPRODUCT((LDC!$A$2:$A$2001)*(LDC!$B$2:$B$2001&gt;=IF(ISERROR(MIN(1,AI49/AI23))=FALSE,MIN(1,AI49/AI23),2)))*Main!$B$9*MIN(AI49,AI23)</f>
        <v>0</v>
      </c>
      <c r="AJ103" s="10" cm="1">
        <f t="array" aca="1" ref="AJ103" ca="1">SUMPRODUCT((LDC!$A$2:$A$2001)*(LDC!$B$2:$B$2001)*(LDC!$B$2:$B$2001&gt;=IF(ISERROR(MIN(1,AJ49/AJ23))=FALSE,MIN(1,AJ49/AJ23),2)))*Main!$B$9*(IF(AJ23="",0,AJ23))-
SUMPRODUCT((LDC!$A$2:$A$2001)*(LDC!$B$2:$B$2001&gt;=IF(ISERROR(MIN(1,AJ49/AJ23))=FALSE,MIN(1,AJ49/AJ23),2)))*Main!$B$9*MIN(AJ49,AJ23)</f>
        <v>0</v>
      </c>
      <c r="AL103" s="10" cm="1">
        <f t="array" aca="1" ref="AL103" ca="1">SUMPRODUCT((LDC!$A$2:$A$2001)*(LDC!$B$2:$B$2001)*(LDC!$B$2:$B$2001&gt;=IF(ISERROR(MIN(1,AL49/AL23))=FALSE,MIN(1,AL49/AL23),2)))*Main!$B$10*(IF(AL23="",0,AL23))-
SUMPRODUCT((LDC!$A$2:$A$2001)*(LDC!$B$2:$B$2001&gt;=IF(ISERROR(MIN(1,AL49/AL23))=FALSE,MIN(1,AL49/AL23),2)))*Main!$B$10*MIN(AL49,AL23)</f>
        <v>0</v>
      </c>
      <c r="AM103" s="10" cm="1">
        <f t="array" aca="1" ref="AM103" ca="1">SUMPRODUCT((LDC!$A$2:$A$2001)*(LDC!$B$2:$B$2001)*(LDC!$B$2:$B$2001&gt;=IF(ISERROR(MIN(1,AM49/AM23))=FALSE,MIN(1,AM49/AM23),2)))*Main!$B$10*(IF(AM23="",0,AM23))-
SUMPRODUCT((LDC!$A$2:$A$2001)*(LDC!$B$2:$B$2001&gt;=IF(ISERROR(MIN(1,AM49/AM23))=FALSE,MIN(1,AM49/AM23),2)))*Main!$B$10*MIN(AM49,AM23)</f>
        <v>0</v>
      </c>
      <c r="AN103" s="10" cm="1">
        <f t="array" aca="1" ref="AN103" ca="1">SUMPRODUCT((LDC!$A$2:$A$2001)*(LDC!$B$2:$B$2001)*(LDC!$B$2:$B$2001&gt;=IF(ISERROR(MIN(1,AN49/AN23))=FALSE,MIN(1,AN49/AN23),2)))*Main!$B$10*(IF(AN23="",0,AN23))-
SUMPRODUCT((LDC!$A$2:$A$2001)*(LDC!$B$2:$B$2001&gt;=IF(ISERROR(MIN(1,AN49/AN23))=FALSE,MIN(1,AN49/AN23),2)))*Main!$B$10*MIN(AN49,AN23)</f>
        <v>0</v>
      </c>
      <c r="AO103" s="10" cm="1">
        <f t="array" aca="1" ref="AO103" ca="1">SUMPRODUCT((LDC!$A$2:$A$2001)*(LDC!$B$2:$B$2001)*(LDC!$B$2:$B$2001&gt;=IF(ISERROR(MIN(1,AO49/AO23))=FALSE,MIN(1,AO49/AO23),2)))*Main!$B$10*(IF(AO23="",0,AO23))-
SUMPRODUCT((LDC!$A$2:$A$2001)*(LDC!$B$2:$B$2001&gt;=IF(ISERROR(MIN(1,AO49/AO23))=FALSE,MIN(1,AO49/AO23),2)))*Main!$B$10*MIN(AO49,AO23)</f>
        <v>0</v>
      </c>
      <c r="AP103" s="10" cm="1">
        <f t="array" aca="1" ref="AP103" ca="1">SUMPRODUCT((LDC!$A$2:$A$2001)*(LDC!$B$2:$B$2001)*(LDC!$B$2:$B$2001&gt;=IF(ISERROR(MIN(1,AP49/AP23))=FALSE,MIN(1,AP49/AP23),2)))*Main!$B$10*(IF(AP23="",0,AP23))-
SUMPRODUCT((LDC!$A$2:$A$2001)*(LDC!$B$2:$B$2001&gt;=IF(ISERROR(MIN(1,AP49/AP23))=FALSE,MIN(1,AP49/AP23),2)))*Main!$B$10*MIN(AP49,AP23)</f>
        <v>0</v>
      </c>
      <c r="AQ103" s="10" cm="1">
        <f t="array" aca="1" ref="AQ103" ca="1">SUMPRODUCT((LDC!$A$2:$A$2001)*(LDC!$B$2:$B$2001)*(LDC!$B$2:$B$2001&gt;=IF(ISERROR(MIN(1,AQ49/AQ23))=FALSE,MIN(1,AQ49/AQ23),2)))*Main!$B$10*(IF(AQ23="",0,AQ23))-
SUMPRODUCT((LDC!$A$2:$A$2001)*(LDC!$B$2:$B$2001&gt;=IF(ISERROR(MIN(1,AQ49/AQ23))=FALSE,MIN(1,AQ49/AQ23),2)))*Main!$B$10*MIN(AQ49,AQ23)</f>
        <v>0</v>
      </c>
      <c r="AR103" s="10" cm="1">
        <f t="array" aca="1" ref="AR103" ca="1">SUMPRODUCT((LDC!$A$2:$A$2001)*(LDC!$B$2:$B$2001)*(LDC!$B$2:$B$2001&gt;=IF(ISERROR(MIN(1,AR49/AR23))=FALSE,MIN(1,AR49/AR23),2)))*Main!$B$10*(IF(AR23="",0,AR23))-
SUMPRODUCT((LDC!$A$2:$A$2001)*(LDC!$B$2:$B$2001&gt;=IF(ISERROR(MIN(1,AR49/AR23))=FALSE,MIN(1,AR49/AR23),2)))*Main!$B$10*MIN(AR49,AR23)</f>
        <v>0</v>
      </c>
      <c r="AS103" s="10" cm="1">
        <f t="array" aca="1" ref="AS103" ca="1">SUMPRODUCT((LDC!$A$2:$A$2001)*(LDC!$B$2:$B$2001)*(LDC!$B$2:$B$2001&gt;=IF(ISERROR(MIN(1,AS49/AS23))=FALSE,MIN(1,AS49/AS23),2)))*Main!$B$10*(IF(AS23="",0,AS23))-
SUMPRODUCT((LDC!$A$2:$A$2001)*(LDC!$B$2:$B$2001&gt;=IF(ISERROR(MIN(1,AS49/AS23))=FALSE,MIN(1,AS49/AS23),2)))*Main!$B$10*MIN(AS49,AS23)</f>
        <v>0</v>
      </c>
      <c r="AT103" s="10" cm="1">
        <f t="array" aca="1" ref="AT103" ca="1">SUMPRODUCT((LDC!$A$2:$A$2001)*(LDC!$B$2:$B$2001)*(LDC!$B$2:$B$2001&gt;=IF(ISERROR(MIN(1,AT49/AT23))=FALSE,MIN(1,AT49/AT23),2)))*Main!$B$10*(IF(AT23="",0,AT23))-
SUMPRODUCT((LDC!$A$2:$A$2001)*(LDC!$B$2:$B$2001&gt;=IF(ISERROR(MIN(1,AT49/AT23))=FALSE,MIN(1,AT49/AT23),2)))*Main!$B$10*MIN(AT49,AT23)</f>
        <v>0</v>
      </c>
      <c r="AU103" s="10" cm="1">
        <f t="array" aca="1" ref="AU103" ca="1">SUMPRODUCT((LDC!$A$2:$A$2001)*(LDC!$B$2:$B$2001)*(LDC!$B$2:$B$2001&gt;=IF(ISERROR(MIN(1,AU49/AU23))=FALSE,MIN(1,AU49/AU23),2)))*Main!$B$10*(IF(AU23="",0,AU23))-
SUMPRODUCT((LDC!$A$2:$A$2001)*(LDC!$B$2:$B$2001&gt;=IF(ISERROR(MIN(1,AU49/AU23))=FALSE,MIN(1,AU49/AU23),2)))*Main!$B$10*MIN(AU49,AU23)</f>
        <v>0</v>
      </c>
      <c r="AV103" s="10" cm="1">
        <f t="array" aca="1" ref="AV103" ca="1">SUMPRODUCT((LDC!$A$2:$A$2001)*(LDC!$B$2:$B$2001)*(LDC!$B$2:$B$2001&gt;=IF(ISERROR(MIN(1,AV49/AV23))=FALSE,MIN(1,AV49/AV23),2)))*Main!$B$10*(IF(AV23="",0,AV23))-
SUMPRODUCT((LDC!$A$2:$A$2001)*(LDC!$B$2:$B$2001&gt;=IF(ISERROR(MIN(1,AV49/AV23))=FALSE,MIN(1,AV49/AV23),2)))*Main!$B$10*MIN(AV49,AV23)</f>
        <v>0</v>
      </c>
      <c r="AW103" s="10" cm="1">
        <f t="array" aca="1" ref="AW103" ca="1">SUMPRODUCT((LDC!$A$2:$A$2001)*(LDC!$B$2:$B$2001)*(LDC!$B$2:$B$2001&gt;=IF(ISERROR(MIN(1,AW49/AW23))=FALSE,MIN(1,AW49/AW23),2)))*Main!$B$10*(IF(AW23="",0,AW23))-
SUMPRODUCT((LDC!$A$2:$A$2001)*(LDC!$B$2:$B$2001&gt;=IF(ISERROR(MIN(1,AW49/AW23))=FALSE,MIN(1,AW49/AW23),2)))*Main!$B$10*MIN(AW49,AW23)</f>
        <v>0</v>
      </c>
      <c r="AX103" s="10" cm="1">
        <f t="array" aca="1" ref="AX103" ca="1">SUMPRODUCT((LDC!$A$2:$A$2001)*(LDC!$B$2:$B$2001)*(LDC!$B$2:$B$2001&gt;=IF(ISERROR(MIN(1,AX49/AX23))=FALSE,MIN(1,AX49/AX23),2)))*Main!$B$10*(IF(AX23="",0,AX23))-
SUMPRODUCT((LDC!$A$2:$A$2001)*(LDC!$B$2:$B$2001&gt;=IF(ISERROR(MIN(1,AX49/AX23))=FALSE,MIN(1,AX49/AX23),2)))*Main!$B$10*MIN(AX49,AX23)</f>
        <v>0</v>
      </c>
      <c r="AY103" s="10" cm="1">
        <f t="array" aca="1" ref="AY103" ca="1">SUMPRODUCT((LDC!$A$2:$A$2001)*(LDC!$B$2:$B$2001)*(LDC!$B$2:$B$2001&gt;=IF(ISERROR(MIN(1,AY49/AY23))=FALSE,MIN(1,AY49/AY23),2)))*Main!$B$10*(IF(AY23="",0,AY23))-
SUMPRODUCT((LDC!$A$2:$A$2001)*(LDC!$B$2:$B$2001&gt;=IF(ISERROR(MIN(1,AY49/AY23))=FALSE,MIN(1,AY49/AY23),2)))*Main!$B$10*MIN(AY49,AY23)</f>
        <v>0</v>
      </c>
      <c r="AZ103" s="10" cm="1">
        <f t="array" aca="1" ref="AZ103" ca="1">SUMPRODUCT((LDC!$A$2:$A$2001)*(LDC!$B$2:$B$2001)*(LDC!$B$2:$B$2001&gt;=IF(ISERROR(MIN(1,AZ49/AZ23))=FALSE,MIN(1,AZ49/AZ23),2)))*Main!$B$10*(IF(AZ23="",0,AZ23))-
SUMPRODUCT((LDC!$A$2:$A$2001)*(LDC!$B$2:$B$2001&gt;=IF(ISERROR(MIN(1,AZ49/AZ23))=FALSE,MIN(1,AZ49/AZ23),2)))*Main!$B$10*MIN(AZ49,AZ23)</f>
        <v>0</v>
      </c>
      <c r="BA103" s="10" cm="1">
        <f t="array" aca="1" ref="BA103" ca="1">SUMPRODUCT((LDC!$A$2:$A$2001)*(LDC!$B$2:$B$2001)*(LDC!$B$2:$B$2001&gt;=IF(ISERROR(MIN(1,BA49/BA23))=FALSE,MIN(1,BA49/BA23),2)))*Main!$B$10*(IF(BA23="",0,BA23))-
SUMPRODUCT((LDC!$A$2:$A$2001)*(LDC!$B$2:$B$2001&gt;=IF(ISERROR(MIN(1,BA49/BA23))=FALSE,MIN(1,BA49/BA23),2)))*Main!$B$10*MIN(BA49,BA23)</f>
        <v>0</v>
      </c>
      <c r="BB103" s="10" cm="1">
        <f t="array" aca="1" ref="BB103" ca="1">SUMPRODUCT((LDC!$A$2:$A$2001)*(LDC!$B$2:$B$2001)*(LDC!$B$2:$B$2001&gt;=IF(ISERROR(MIN(1,BB49/BB23))=FALSE,MIN(1,BB49/BB23),2)))*Main!$B$10*(IF(BB23="",0,BB23))-
SUMPRODUCT((LDC!$A$2:$A$2001)*(LDC!$B$2:$B$2001&gt;=IF(ISERROR(MIN(1,BB49/BB23))=FALSE,MIN(1,BB49/BB23),2)))*Main!$B$10*MIN(BB49,BB23)</f>
        <v>0</v>
      </c>
      <c r="BC103" s="10" cm="1">
        <f t="array" aca="1" ref="BC103" ca="1">SUMPRODUCT((LDC!$A$2:$A$2001)*(LDC!$B$2:$B$2001)*(LDC!$B$2:$B$2001&gt;=IF(ISERROR(MIN(1,BC49/BC23))=FALSE,MIN(1,BC49/BC23),2)))*Main!$B$10*(IF(BC23="",0,BC23))-
SUMPRODUCT((LDC!$A$2:$A$2001)*(LDC!$B$2:$B$2001&gt;=IF(ISERROR(MIN(1,BC49/BC23))=FALSE,MIN(1,BC49/BC23),2)))*Main!$B$10*MIN(BC49,BC23)</f>
        <v>0</v>
      </c>
      <c r="BD103" s="10" cm="1">
        <f t="array" aca="1" ref="BD103" ca="1">SUMPRODUCT((LDC!$A$2:$A$2001)*(LDC!$B$2:$B$2001)*(LDC!$B$2:$B$2001&gt;=IF(ISERROR(MIN(1,BD49/BD23))=FALSE,MIN(1,BD49/BD23),2)))*Main!$B$10*(IF(BD23="",0,BD23))-
SUMPRODUCT((LDC!$A$2:$A$2001)*(LDC!$B$2:$B$2001&gt;=IF(ISERROR(MIN(1,BD49/BD23))=FALSE,MIN(1,BD49/BD23),2)))*Main!$B$10*MIN(BD49,BD23)</f>
        <v>0</v>
      </c>
      <c r="BE103" s="10" cm="1">
        <f t="array" aca="1" ref="BE103" ca="1">SUMPRODUCT((LDC!$A$2:$A$2001)*(LDC!$B$2:$B$2001)*(LDC!$B$2:$B$2001&gt;=IF(ISERROR(MIN(1,BE49/BE23))=FALSE,MIN(1,BE49/BE23),2)))*Main!$B$10*(IF(BE23="",0,BE23))-
SUMPRODUCT((LDC!$A$2:$A$2001)*(LDC!$B$2:$B$2001&gt;=IF(ISERROR(MIN(1,BE49/BE23))=FALSE,MIN(1,BE49/BE23),2)))*Main!$B$10*MIN(BE49,BE23)</f>
        <v>0</v>
      </c>
      <c r="BF103" s="10" cm="1">
        <f t="array" aca="1" ref="BF103" ca="1">SUMPRODUCT((LDC!$A$2:$A$2001)*(LDC!$B$2:$B$2001)*(LDC!$B$2:$B$2001&gt;=IF(ISERROR(MIN(1,BF49/BF23))=FALSE,MIN(1,BF49/BF23),2)))*Main!$B$10*(IF(BF23="",0,BF23))-
SUMPRODUCT((LDC!$A$2:$A$2001)*(LDC!$B$2:$B$2001&gt;=IF(ISERROR(MIN(1,BF49/BF23))=FALSE,MIN(1,BF49/BF23),2)))*Main!$B$10*MIN(BF49,BF23)</f>
        <v>0</v>
      </c>
      <c r="BG103" s="10" cm="1">
        <f t="array" aca="1" ref="BG103" ca="1">SUMPRODUCT((LDC!$A$2:$A$2001)*(LDC!$B$2:$B$2001)*(LDC!$B$2:$B$2001&gt;=IF(ISERROR(MIN(1,BG49/BG23))=FALSE,MIN(1,BG49/BG23),2)))*Main!$B$10*(IF(BG23="",0,BG23))-
SUMPRODUCT((LDC!$A$2:$A$2001)*(LDC!$B$2:$B$2001&gt;=IF(ISERROR(MIN(1,BG49/BG23))=FALSE,MIN(1,BG49/BG23),2)))*Main!$B$10*MIN(BG49,BG23)</f>
        <v>0</v>
      </c>
      <c r="BH103" s="10" cm="1">
        <f t="array" aca="1" ref="BH103" ca="1">SUMPRODUCT((LDC!$A$2:$A$2001)*(LDC!$B$2:$B$2001)*(LDC!$B$2:$B$2001&gt;=IF(ISERROR(MIN(1,BH49/BH23))=FALSE,MIN(1,BH49/BH23),2)))*Main!$B$10*(IF(BH23="",0,BH23))-
SUMPRODUCT((LDC!$A$2:$A$2001)*(LDC!$B$2:$B$2001&gt;=IF(ISERROR(MIN(1,BH49/BH23))=FALSE,MIN(1,BH49/BH23),2)))*Main!$B$10*MIN(BH49,BH23)</f>
        <v>0</v>
      </c>
      <c r="BI103" s="10" cm="1">
        <f t="array" aca="1" ref="BI103" ca="1">SUMPRODUCT((LDC!$A$2:$A$2001)*(LDC!$B$2:$B$2001)*(LDC!$B$2:$B$2001&gt;=IF(ISERROR(MIN(1,BI49/BI23))=FALSE,MIN(1,BI49/BI23),2)))*Main!$B$10*(IF(BI23="",0,BI23))-
SUMPRODUCT((LDC!$A$2:$A$2001)*(LDC!$B$2:$B$2001&gt;=IF(ISERROR(MIN(1,BI49/BI23))=FALSE,MIN(1,BI49/BI23),2)))*Main!$B$10*MIN(BI49,BI23)</f>
        <v>0</v>
      </c>
      <c r="BJ103" s="10" cm="1">
        <f t="array" aca="1" ref="BJ103" ca="1">SUMPRODUCT((LDC!$A$2:$A$2001)*(LDC!$B$2:$B$2001)*(LDC!$B$2:$B$2001&gt;=IF(ISERROR(MIN(1,BJ49/BJ23))=FALSE,MIN(1,BJ49/BJ23),2)))*Main!$B$10*(IF(BJ23="",0,BJ23))-
SUMPRODUCT((LDC!$A$2:$A$2001)*(LDC!$B$2:$B$2001&gt;=IF(ISERROR(MIN(1,BJ49/BJ23))=FALSE,MIN(1,BJ49/BJ23),2)))*Main!$B$10*MIN(BJ49,BJ23)</f>
        <v>0</v>
      </c>
      <c r="BK103" s="10" cm="1">
        <f t="array" aca="1" ref="BK103" ca="1">SUMPRODUCT((LDC!$A$2:$A$2001)*(LDC!$B$2:$B$2001)*(LDC!$B$2:$B$2001&gt;=IF(ISERROR(MIN(1,BK49/BK23))=FALSE,MIN(1,BK49/BK23),2)))*Main!$B$10*(IF(BK23="",0,BK23))-
SUMPRODUCT((LDC!$A$2:$A$2001)*(LDC!$B$2:$B$2001&gt;=IF(ISERROR(MIN(1,BK49/BK23))=FALSE,MIN(1,BK49/BK23),2)))*Main!$B$10*MIN(BK49,BK23)</f>
        <v>0</v>
      </c>
      <c r="BL103" s="10" cm="1">
        <f t="array" aca="1" ref="BL103" ca="1">SUMPRODUCT((LDC!$A$2:$A$2001)*(LDC!$B$2:$B$2001)*(LDC!$B$2:$B$2001&gt;=IF(ISERROR(MIN(1,BL49/BL23))=FALSE,MIN(1,BL49/BL23),2)))*Main!$B$10*(IF(BL23="",0,BL23))-
SUMPRODUCT((LDC!$A$2:$A$2001)*(LDC!$B$2:$B$2001&gt;=IF(ISERROR(MIN(1,BL49/BL23))=FALSE,MIN(1,BL49/BL23),2)))*Main!$B$10*MIN(BL49,BL23)</f>
        <v>0</v>
      </c>
      <c r="BM103" s="10" cm="1">
        <f t="array" aca="1" ref="BM103" ca="1">SUMPRODUCT((LDC!$A$2:$A$2001)*(LDC!$B$2:$B$2001)*(LDC!$B$2:$B$2001&gt;=IF(ISERROR(MIN(1,BM49/BM23))=FALSE,MIN(1,BM49/BM23),2)))*Main!$B$10*(IF(BM23="",0,BM23))-
SUMPRODUCT((LDC!$A$2:$A$2001)*(LDC!$B$2:$B$2001&gt;=IF(ISERROR(MIN(1,BM49/BM23))=FALSE,MIN(1,BM49/BM23),2)))*Main!$B$10*MIN(BM49,BM23)</f>
        <v>0</v>
      </c>
      <c r="BN103" s="10" cm="1">
        <f t="array" aca="1" ref="BN103" ca="1">SUMPRODUCT((LDC!$A$2:$A$2001)*(LDC!$B$2:$B$2001)*(LDC!$B$2:$B$2001&gt;=IF(ISERROR(MIN(1,BN49/BN23))=FALSE,MIN(1,BN49/BN23),2)))*Main!$B$10*(IF(BN23="",0,BN23))-
SUMPRODUCT((LDC!$A$2:$A$2001)*(LDC!$B$2:$B$2001&gt;=IF(ISERROR(MIN(1,BN49/BN23))=FALSE,MIN(1,BN49/BN23),2)))*Main!$B$10*MIN(BN49,BN23)</f>
        <v>0</v>
      </c>
      <c r="BO103" s="10" cm="1">
        <f t="array" aca="1" ref="BO103" ca="1">SUMPRODUCT((LDC!$A$2:$A$2001)*(LDC!$B$2:$B$2001)*(LDC!$B$2:$B$2001&gt;=IF(ISERROR(MIN(1,BO49/BO23))=FALSE,MIN(1,BO49/BO23),2)))*Main!$B$10*(IF(BO23="",0,BO23))-
SUMPRODUCT((LDC!$A$2:$A$2001)*(LDC!$B$2:$B$2001&gt;=IF(ISERROR(MIN(1,BO49/BO23))=FALSE,MIN(1,BO49/BO23),2)))*Main!$B$10*MIN(BO49,BO23)</f>
        <v>0</v>
      </c>
      <c r="BP103" s="10" cm="1">
        <f t="array" aca="1" ref="BP103" ca="1">SUMPRODUCT((LDC!$A$2:$A$2001)*(LDC!$B$2:$B$2001)*(LDC!$B$2:$B$2001&gt;=IF(ISERROR(MIN(1,BP49/BP23))=FALSE,MIN(1,BP49/BP23),2)))*Main!$B$10*(IF(BP23="",0,BP23))-
SUMPRODUCT((LDC!$A$2:$A$2001)*(LDC!$B$2:$B$2001&gt;=IF(ISERROR(MIN(1,BP49/BP23))=FALSE,MIN(1,BP49/BP23),2)))*Main!$B$10*MIN(BP49,BP23)</f>
        <v>0</v>
      </c>
      <c r="BQ103" s="10" cm="1">
        <f t="array" aca="1" ref="BQ103" ca="1">SUMPRODUCT((LDC!$A$2:$A$2001)*(LDC!$B$2:$B$2001)*(LDC!$B$2:$B$2001&gt;=IF(ISERROR(MIN(1,BQ49/BQ23))=FALSE,MIN(1,BQ49/BQ23),2)))*Main!$B$10*(IF(BQ23="",0,BQ23))-
SUMPRODUCT((LDC!$A$2:$A$2001)*(LDC!$B$2:$B$2001&gt;=IF(ISERROR(MIN(1,BQ49/BQ23))=FALSE,MIN(1,BQ49/BQ23),2)))*Main!$B$10*MIN(BQ49,BQ23)</f>
        <v>0</v>
      </c>
    </row>
    <row r="104" spans="2:74" x14ac:dyDescent="0.2">
      <c r="B104" s="89"/>
      <c r="C104" s="89"/>
      <c r="D104" s="89"/>
      <c r="E104" s="10" cm="1">
        <f t="array" aca="1" ref="E104" ca="1">SUMPRODUCT((LDC!$A$2:$A$2001)*(LDC!$B$2:$B$2001)*(LDC!$B$2:$B$2001&gt;=IF(ISERROR(MIN(1,E50/E24))=FALSE,MIN(1,E50/E24),2)))*Main!$B$9*(IF(E24="",0,E24))-
SUMPRODUCT((LDC!$A$2:$A$2001)*(LDC!$B$2:$B$2001&gt;=IF(ISERROR(MIN(1,E50/E24))=FALSE,MIN(1,E50/E24),2)))*Main!$B$9*MIN(E50,E24)</f>
        <v>0</v>
      </c>
      <c r="F104" s="10" cm="1">
        <f t="array" aca="1" ref="F104" ca="1">SUMPRODUCT((LDC!$A$2:$A$2001)*(LDC!$B$2:$B$2001)*(LDC!$B$2:$B$2001&gt;=IF(ISERROR(MIN(1,F50/F24))=FALSE,MIN(1,F50/F24),2)))*Main!$B$9*(IF(F24="",0,F24))-
SUMPRODUCT((LDC!$A$2:$A$2001)*(LDC!$B$2:$B$2001&gt;=IF(ISERROR(MIN(1,F50/F24))=FALSE,MIN(1,F50/F24),2)))*Main!$B$9*MIN(F50,F24)</f>
        <v>0</v>
      </c>
      <c r="G104" s="10" cm="1">
        <f t="array" aca="1" ref="G104" ca="1">SUMPRODUCT((LDC!$A$2:$A$2001)*(LDC!$B$2:$B$2001)*(LDC!$B$2:$B$2001&gt;=IF(ISERROR(MIN(1,G50/G24))=FALSE,MIN(1,G50/G24),2)))*Main!$B$9*(IF(G24="",0,G24))-
SUMPRODUCT((LDC!$A$2:$A$2001)*(LDC!$B$2:$B$2001&gt;=IF(ISERROR(MIN(1,G50/G24))=FALSE,MIN(1,G50/G24),2)))*Main!$B$9*MIN(G50,G24)</f>
        <v>0</v>
      </c>
      <c r="H104" s="10" cm="1">
        <f t="array" aca="1" ref="H104" ca="1">SUMPRODUCT((LDC!$A$2:$A$2001)*(LDC!$B$2:$B$2001)*(LDC!$B$2:$B$2001&gt;=IF(ISERROR(MIN(1,H50/H24))=FALSE,MIN(1,H50/H24),2)))*Main!$B$9*(IF(H24="",0,H24))-
SUMPRODUCT((LDC!$A$2:$A$2001)*(LDC!$B$2:$B$2001&gt;=IF(ISERROR(MIN(1,H50/H24))=FALSE,MIN(1,H50/H24),2)))*Main!$B$9*MIN(H50,H24)</f>
        <v>0</v>
      </c>
      <c r="I104" s="10" cm="1">
        <f t="array" aca="1" ref="I104" ca="1">SUMPRODUCT((LDC!$A$2:$A$2001)*(LDC!$B$2:$B$2001)*(LDC!$B$2:$B$2001&gt;=IF(ISERROR(MIN(1,I50/I24))=FALSE,MIN(1,I50/I24),2)))*Main!$B$9*(IF(I24="",0,I24))-
SUMPRODUCT((LDC!$A$2:$A$2001)*(LDC!$B$2:$B$2001&gt;=IF(ISERROR(MIN(1,I50/I24))=FALSE,MIN(1,I50/I24),2)))*Main!$B$9*MIN(I50,I24)</f>
        <v>0</v>
      </c>
      <c r="J104" s="10" cm="1">
        <f t="array" aca="1" ref="J104" ca="1">SUMPRODUCT((LDC!$A$2:$A$2001)*(LDC!$B$2:$B$2001)*(LDC!$B$2:$B$2001&gt;=IF(ISERROR(MIN(1,J50/J24))=FALSE,MIN(1,J50/J24),2)))*Main!$B$9*(IF(J24="",0,J24))-
SUMPRODUCT((LDC!$A$2:$A$2001)*(LDC!$B$2:$B$2001&gt;=IF(ISERROR(MIN(1,J50/J24))=FALSE,MIN(1,J50/J24),2)))*Main!$B$9*MIN(J50,J24)</f>
        <v>0</v>
      </c>
      <c r="K104" s="10" cm="1">
        <f t="array" aca="1" ref="K104" ca="1">SUMPRODUCT((LDC!$A$2:$A$2001)*(LDC!$B$2:$B$2001)*(LDC!$B$2:$B$2001&gt;=IF(ISERROR(MIN(1,K50/K24))=FALSE,MIN(1,K50/K24),2)))*Main!$B$9*(IF(K24="",0,K24))-
SUMPRODUCT((LDC!$A$2:$A$2001)*(LDC!$B$2:$B$2001&gt;=IF(ISERROR(MIN(1,K50/K24))=FALSE,MIN(1,K50/K24),2)))*Main!$B$9*MIN(K50,K24)</f>
        <v>0</v>
      </c>
      <c r="L104" s="10" cm="1">
        <f t="array" aca="1" ref="L104" ca="1">SUMPRODUCT((LDC!$A$2:$A$2001)*(LDC!$B$2:$B$2001)*(LDC!$B$2:$B$2001&gt;=IF(ISERROR(MIN(1,L50/L24))=FALSE,MIN(1,L50/L24),2)))*Main!$B$9*(IF(L24="",0,L24))-
SUMPRODUCT((LDC!$A$2:$A$2001)*(LDC!$B$2:$B$2001&gt;=IF(ISERROR(MIN(1,L50/L24))=FALSE,MIN(1,L50/L24),2)))*Main!$B$9*MIN(L50,L24)</f>
        <v>0</v>
      </c>
      <c r="M104" s="10" cm="1">
        <f t="array" aca="1" ref="M104" ca="1">SUMPRODUCT((LDC!$A$2:$A$2001)*(LDC!$B$2:$B$2001)*(LDC!$B$2:$B$2001&gt;=IF(ISERROR(MIN(1,M50/M24))=FALSE,MIN(1,M50/M24),2)))*Main!$B$9*(IF(M24="",0,M24))-
SUMPRODUCT((LDC!$A$2:$A$2001)*(LDC!$B$2:$B$2001&gt;=IF(ISERROR(MIN(1,M50/M24))=FALSE,MIN(1,M50/M24),2)))*Main!$B$9*MIN(M50,M24)</f>
        <v>0</v>
      </c>
      <c r="N104" s="10" cm="1">
        <f t="array" aca="1" ref="N104" ca="1">SUMPRODUCT((LDC!$A$2:$A$2001)*(LDC!$B$2:$B$2001)*(LDC!$B$2:$B$2001&gt;=IF(ISERROR(MIN(1,N50/N24))=FALSE,MIN(1,N50/N24),2)))*Main!$B$9*(IF(N24="",0,N24))-
SUMPRODUCT((LDC!$A$2:$A$2001)*(LDC!$B$2:$B$2001&gt;=IF(ISERROR(MIN(1,N50/N24))=FALSE,MIN(1,N50/N24),2)))*Main!$B$9*MIN(N50,N24)</f>
        <v>0</v>
      </c>
      <c r="O104" s="10" cm="1">
        <f t="array" aca="1" ref="O104" ca="1">SUMPRODUCT((LDC!$A$2:$A$2001)*(LDC!$B$2:$B$2001)*(LDC!$B$2:$B$2001&gt;=IF(ISERROR(MIN(1,O50/O24))=FALSE,MIN(1,O50/O24),2)))*Main!$B$9*(IF(O24="",0,O24))-
SUMPRODUCT((LDC!$A$2:$A$2001)*(LDC!$B$2:$B$2001&gt;=IF(ISERROR(MIN(1,O50/O24))=FALSE,MIN(1,O50/O24),2)))*Main!$B$9*MIN(O50,O24)</f>
        <v>0</v>
      </c>
      <c r="P104" s="10" cm="1">
        <f t="array" aca="1" ref="P104" ca="1">SUMPRODUCT((LDC!$A$2:$A$2001)*(LDC!$B$2:$B$2001)*(LDC!$B$2:$B$2001&gt;=IF(ISERROR(MIN(1,P50/P24))=FALSE,MIN(1,P50/P24),2)))*Main!$B$9*(IF(P24="",0,P24))-
SUMPRODUCT((LDC!$A$2:$A$2001)*(LDC!$B$2:$B$2001&gt;=IF(ISERROR(MIN(1,P50/P24))=FALSE,MIN(1,P50/P24),2)))*Main!$B$9*MIN(P50,P24)</f>
        <v>0</v>
      </c>
      <c r="Q104" s="10" cm="1">
        <f t="array" aca="1" ref="Q104" ca="1">SUMPRODUCT((LDC!$A$2:$A$2001)*(LDC!$B$2:$B$2001)*(LDC!$B$2:$B$2001&gt;=IF(ISERROR(MIN(1,Q50/Q24))=FALSE,MIN(1,Q50/Q24),2)))*Main!$B$9*(IF(Q24="",0,Q24))-
SUMPRODUCT((LDC!$A$2:$A$2001)*(LDC!$B$2:$B$2001&gt;=IF(ISERROR(MIN(1,Q50/Q24))=FALSE,MIN(1,Q50/Q24),2)))*Main!$B$9*MIN(Q50,Q24)</f>
        <v>0</v>
      </c>
      <c r="R104" s="10" cm="1">
        <f t="array" aca="1" ref="R104" ca="1">SUMPRODUCT((LDC!$A$2:$A$2001)*(LDC!$B$2:$B$2001)*(LDC!$B$2:$B$2001&gt;=IF(ISERROR(MIN(1,R50/R24))=FALSE,MIN(1,R50/R24),2)))*Main!$B$9*(IF(R24="",0,R24))-
SUMPRODUCT((LDC!$A$2:$A$2001)*(LDC!$B$2:$B$2001&gt;=IF(ISERROR(MIN(1,R50/R24))=FALSE,MIN(1,R50/R24),2)))*Main!$B$9*MIN(R50,R24)</f>
        <v>0</v>
      </c>
      <c r="S104" s="10" cm="1">
        <f t="array" aca="1" ref="S104" ca="1">SUMPRODUCT((LDC!$A$2:$A$2001)*(LDC!$B$2:$B$2001)*(LDC!$B$2:$B$2001&gt;=IF(ISERROR(MIN(1,S50/S24))=FALSE,MIN(1,S50/S24),2)))*Main!$B$9*(IF(S24="",0,S24))-
SUMPRODUCT((LDC!$A$2:$A$2001)*(LDC!$B$2:$B$2001&gt;=IF(ISERROR(MIN(1,S50/S24))=FALSE,MIN(1,S50/S24),2)))*Main!$B$9*MIN(S50,S24)</f>
        <v>0</v>
      </c>
      <c r="T104" s="10" cm="1">
        <f t="array" aca="1" ref="T104" ca="1">SUMPRODUCT((LDC!$A$2:$A$2001)*(LDC!$B$2:$B$2001)*(LDC!$B$2:$B$2001&gt;=IF(ISERROR(MIN(1,T50/T24))=FALSE,MIN(1,T50/T24),2)))*Main!$B$9*(IF(T24="",0,T24))-
SUMPRODUCT((LDC!$A$2:$A$2001)*(LDC!$B$2:$B$2001&gt;=IF(ISERROR(MIN(1,T50/T24))=FALSE,MIN(1,T50/T24),2)))*Main!$B$9*MIN(T50,T24)</f>
        <v>0</v>
      </c>
      <c r="U104" s="10" cm="1">
        <f t="array" aca="1" ref="U104" ca="1">SUMPRODUCT((LDC!$A$2:$A$2001)*(LDC!$B$2:$B$2001)*(LDC!$B$2:$B$2001&gt;=IF(ISERROR(MIN(1,U50/U24))=FALSE,MIN(1,U50/U24),2)))*Main!$B$9*(IF(U24="",0,U24))-
SUMPRODUCT((LDC!$A$2:$A$2001)*(LDC!$B$2:$B$2001&gt;=IF(ISERROR(MIN(1,U50/U24))=FALSE,MIN(1,U50/U24),2)))*Main!$B$9*MIN(U50,U24)</f>
        <v>0</v>
      </c>
      <c r="V104" s="10" cm="1">
        <f t="array" aca="1" ref="V104" ca="1">SUMPRODUCT((LDC!$A$2:$A$2001)*(LDC!$B$2:$B$2001)*(LDC!$B$2:$B$2001&gt;=IF(ISERROR(MIN(1,V50/V24))=FALSE,MIN(1,V50/V24),2)))*Main!$B$9*(IF(V24="",0,V24))-
SUMPRODUCT((LDC!$A$2:$A$2001)*(LDC!$B$2:$B$2001&gt;=IF(ISERROR(MIN(1,V50/V24))=FALSE,MIN(1,V50/V24),2)))*Main!$B$9*MIN(V50,V24)</f>
        <v>0</v>
      </c>
      <c r="W104" s="10" cm="1">
        <f t="array" aca="1" ref="W104" ca="1">SUMPRODUCT((LDC!$A$2:$A$2001)*(LDC!$B$2:$B$2001)*(LDC!$B$2:$B$2001&gt;=IF(ISERROR(MIN(1,W50/W24))=FALSE,MIN(1,W50/W24),2)))*Main!$B$9*(IF(W24="",0,W24))-
SUMPRODUCT((LDC!$A$2:$A$2001)*(LDC!$B$2:$B$2001&gt;=IF(ISERROR(MIN(1,W50/W24))=FALSE,MIN(1,W50/W24),2)))*Main!$B$9*MIN(W50,W24)</f>
        <v>0</v>
      </c>
      <c r="X104" s="10" cm="1">
        <f t="array" aca="1" ref="X104" ca="1">SUMPRODUCT((LDC!$A$2:$A$2001)*(LDC!$B$2:$B$2001)*(LDC!$B$2:$B$2001&gt;=IF(ISERROR(MIN(1,X50/X24))=FALSE,MIN(1,X50/X24),2)))*Main!$B$9*(IF(X24="",0,X24))-
SUMPRODUCT((LDC!$A$2:$A$2001)*(LDC!$B$2:$B$2001&gt;=IF(ISERROR(MIN(1,X50/X24))=FALSE,MIN(1,X50/X24),2)))*Main!$B$9*MIN(X50,X24)</f>
        <v>0</v>
      </c>
      <c r="Y104" s="10" cm="1">
        <f t="array" aca="1" ref="Y104" ca="1">SUMPRODUCT((LDC!$A$2:$A$2001)*(LDC!$B$2:$B$2001)*(LDC!$B$2:$B$2001&gt;=IF(ISERROR(MIN(1,Y50/Y24))=FALSE,MIN(1,Y50/Y24),2)))*Main!$B$9*(IF(Y24="",0,Y24))-
SUMPRODUCT((LDC!$A$2:$A$2001)*(LDC!$B$2:$B$2001&gt;=IF(ISERROR(MIN(1,Y50/Y24))=FALSE,MIN(1,Y50/Y24),2)))*Main!$B$9*MIN(Y50,Y24)</f>
        <v>0</v>
      </c>
      <c r="Z104" s="10" cm="1">
        <f t="array" aca="1" ref="Z104" ca="1">SUMPRODUCT((LDC!$A$2:$A$2001)*(LDC!$B$2:$B$2001)*(LDC!$B$2:$B$2001&gt;=IF(ISERROR(MIN(1,Z50/Z24))=FALSE,MIN(1,Z50/Z24),2)))*Main!$B$9*(IF(Z24="",0,Z24))-
SUMPRODUCT((LDC!$A$2:$A$2001)*(LDC!$B$2:$B$2001&gt;=IF(ISERROR(MIN(1,Z50/Z24))=FALSE,MIN(1,Z50/Z24),2)))*Main!$B$9*MIN(Z50,Z24)</f>
        <v>0</v>
      </c>
      <c r="AA104" s="10" cm="1">
        <f t="array" aca="1" ref="AA104" ca="1">SUMPRODUCT((LDC!$A$2:$A$2001)*(LDC!$B$2:$B$2001)*(LDC!$B$2:$B$2001&gt;=IF(ISERROR(MIN(1,AA50/AA24))=FALSE,MIN(1,AA50/AA24),2)))*Main!$B$9*(IF(AA24="",0,AA24))-
SUMPRODUCT((LDC!$A$2:$A$2001)*(LDC!$B$2:$B$2001&gt;=IF(ISERROR(MIN(1,AA50/AA24))=FALSE,MIN(1,AA50/AA24),2)))*Main!$B$9*MIN(AA50,AA24)</f>
        <v>0</v>
      </c>
      <c r="AB104" s="10" cm="1">
        <f t="array" aca="1" ref="AB104" ca="1">SUMPRODUCT((LDC!$A$2:$A$2001)*(LDC!$B$2:$B$2001)*(LDC!$B$2:$B$2001&gt;=IF(ISERROR(MIN(1,AB50/AB24))=FALSE,MIN(1,AB50/AB24),2)))*Main!$B$9*(IF(AB24="",0,AB24))-
SUMPRODUCT((LDC!$A$2:$A$2001)*(LDC!$B$2:$B$2001&gt;=IF(ISERROR(MIN(1,AB50/AB24))=FALSE,MIN(1,AB50/AB24),2)))*Main!$B$9*MIN(AB50,AB24)</f>
        <v>0</v>
      </c>
      <c r="AC104" s="10" cm="1">
        <f t="array" aca="1" ref="AC104" ca="1">SUMPRODUCT((LDC!$A$2:$A$2001)*(LDC!$B$2:$B$2001)*(LDC!$B$2:$B$2001&gt;=IF(ISERROR(MIN(1,AC50/AC24))=FALSE,MIN(1,AC50/AC24),2)))*Main!$B$9*(IF(AC24="",0,AC24))-
SUMPRODUCT((LDC!$A$2:$A$2001)*(LDC!$B$2:$B$2001&gt;=IF(ISERROR(MIN(1,AC50/AC24))=FALSE,MIN(1,AC50/AC24),2)))*Main!$B$9*MIN(AC50,AC24)</f>
        <v>0</v>
      </c>
      <c r="AD104" s="10" cm="1">
        <f t="array" aca="1" ref="AD104" ca="1">SUMPRODUCT((LDC!$A$2:$A$2001)*(LDC!$B$2:$B$2001)*(LDC!$B$2:$B$2001&gt;=IF(ISERROR(MIN(1,AD50/AD24))=FALSE,MIN(1,AD50/AD24),2)))*Main!$B$9*(IF(AD24="",0,AD24))-
SUMPRODUCT((LDC!$A$2:$A$2001)*(LDC!$B$2:$B$2001&gt;=IF(ISERROR(MIN(1,AD50/AD24))=FALSE,MIN(1,AD50/AD24),2)))*Main!$B$9*MIN(AD50,AD24)</f>
        <v>0</v>
      </c>
      <c r="AE104" s="10" cm="1">
        <f t="array" aca="1" ref="AE104" ca="1">SUMPRODUCT((LDC!$A$2:$A$2001)*(LDC!$B$2:$B$2001)*(LDC!$B$2:$B$2001&gt;=IF(ISERROR(MIN(1,AE50/AE24))=FALSE,MIN(1,AE50/AE24),2)))*Main!$B$9*(IF(AE24="",0,AE24))-
SUMPRODUCT((LDC!$A$2:$A$2001)*(LDC!$B$2:$B$2001&gt;=IF(ISERROR(MIN(1,AE50/AE24))=FALSE,MIN(1,AE50/AE24),2)))*Main!$B$9*MIN(AE50,AE24)</f>
        <v>0</v>
      </c>
      <c r="AF104" s="10" cm="1">
        <f t="array" aca="1" ref="AF104" ca="1">SUMPRODUCT((LDC!$A$2:$A$2001)*(LDC!$B$2:$B$2001)*(LDC!$B$2:$B$2001&gt;=IF(ISERROR(MIN(1,AF50/AF24))=FALSE,MIN(1,AF50/AF24),2)))*Main!$B$9*(IF(AF24="",0,AF24))-
SUMPRODUCT((LDC!$A$2:$A$2001)*(LDC!$B$2:$B$2001&gt;=IF(ISERROR(MIN(1,AF50/AF24))=FALSE,MIN(1,AF50/AF24),2)))*Main!$B$9*MIN(AF50,AF24)</f>
        <v>0</v>
      </c>
      <c r="AG104" s="10" cm="1">
        <f t="array" aca="1" ref="AG104" ca="1">SUMPRODUCT((LDC!$A$2:$A$2001)*(LDC!$B$2:$B$2001)*(LDC!$B$2:$B$2001&gt;=IF(ISERROR(MIN(1,AG50/AG24))=FALSE,MIN(1,AG50/AG24),2)))*Main!$B$9*(IF(AG24="",0,AG24))-
SUMPRODUCT((LDC!$A$2:$A$2001)*(LDC!$B$2:$B$2001&gt;=IF(ISERROR(MIN(1,AG50/AG24))=FALSE,MIN(1,AG50/AG24),2)))*Main!$B$9*MIN(AG50,AG24)</f>
        <v>0</v>
      </c>
      <c r="AH104" s="10" cm="1">
        <f t="array" aca="1" ref="AH104" ca="1">SUMPRODUCT((LDC!$A$2:$A$2001)*(LDC!$B$2:$B$2001)*(LDC!$B$2:$B$2001&gt;=IF(ISERROR(MIN(1,AH50/AH24))=FALSE,MIN(1,AH50/AH24),2)))*Main!$B$9*(IF(AH24="",0,AH24))-
SUMPRODUCT((LDC!$A$2:$A$2001)*(LDC!$B$2:$B$2001&gt;=IF(ISERROR(MIN(1,AH50/AH24))=FALSE,MIN(1,AH50/AH24),2)))*Main!$B$9*MIN(AH50,AH24)</f>
        <v>0</v>
      </c>
      <c r="AI104" s="10" cm="1">
        <f t="array" aca="1" ref="AI104" ca="1">SUMPRODUCT((LDC!$A$2:$A$2001)*(LDC!$B$2:$B$2001)*(LDC!$B$2:$B$2001&gt;=IF(ISERROR(MIN(1,AI50/AI24))=FALSE,MIN(1,AI50/AI24),2)))*Main!$B$9*(IF(AI24="",0,AI24))-
SUMPRODUCT((LDC!$A$2:$A$2001)*(LDC!$B$2:$B$2001&gt;=IF(ISERROR(MIN(1,AI50/AI24))=FALSE,MIN(1,AI50/AI24),2)))*Main!$B$9*MIN(AI50,AI24)</f>
        <v>0</v>
      </c>
      <c r="AJ104" s="10" cm="1">
        <f t="array" aca="1" ref="AJ104" ca="1">SUMPRODUCT((LDC!$A$2:$A$2001)*(LDC!$B$2:$B$2001)*(LDC!$B$2:$B$2001&gt;=IF(ISERROR(MIN(1,AJ50/AJ24))=FALSE,MIN(1,AJ50/AJ24),2)))*Main!$B$9*(IF(AJ24="",0,AJ24))-
SUMPRODUCT((LDC!$A$2:$A$2001)*(LDC!$B$2:$B$2001&gt;=IF(ISERROR(MIN(1,AJ50/AJ24))=FALSE,MIN(1,AJ50/AJ24),2)))*Main!$B$9*MIN(AJ50,AJ24)</f>
        <v>0</v>
      </c>
      <c r="AL104" s="10" cm="1">
        <f t="array" aca="1" ref="AL104" ca="1">SUMPRODUCT((LDC!$A$2:$A$2001)*(LDC!$B$2:$B$2001)*(LDC!$B$2:$B$2001&gt;=IF(ISERROR(MIN(1,AL50/AL24))=FALSE,MIN(1,AL50/AL24),2)))*Main!$B$10*(IF(AL24="",0,AL24))-
SUMPRODUCT((LDC!$A$2:$A$2001)*(LDC!$B$2:$B$2001&gt;=IF(ISERROR(MIN(1,AL50/AL24))=FALSE,MIN(1,AL50/AL24),2)))*Main!$B$10*MIN(AL50,AL24)</f>
        <v>0</v>
      </c>
      <c r="AM104" s="10" cm="1">
        <f t="array" aca="1" ref="AM104" ca="1">SUMPRODUCT((LDC!$A$2:$A$2001)*(LDC!$B$2:$B$2001)*(LDC!$B$2:$B$2001&gt;=IF(ISERROR(MIN(1,AM50/AM24))=FALSE,MIN(1,AM50/AM24),2)))*Main!$B$10*(IF(AM24="",0,AM24))-
SUMPRODUCT((LDC!$A$2:$A$2001)*(LDC!$B$2:$B$2001&gt;=IF(ISERROR(MIN(1,AM50/AM24))=FALSE,MIN(1,AM50/AM24),2)))*Main!$B$10*MIN(AM50,AM24)</f>
        <v>0</v>
      </c>
      <c r="AN104" s="10" cm="1">
        <f t="array" aca="1" ref="AN104" ca="1">SUMPRODUCT((LDC!$A$2:$A$2001)*(LDC!$B$2:$B$2001)*(LDC!$B$2:$B$2001&gt;=IF(ISERROR(MIN(1,AN50/AN24))=FALSE,MIN(1,AN50/AN24),2)))*Main!$B$10*(IF(AN24="",0,AN24))-
SUMPRODUCT((LDC!$A$2:$A$2001)*(LDC!$B$2:$B$2001&gt;=IF(ISERROR(MIN(1,AN50/AN24))=FALSE,MIN(1,AN50/AN24),2)))*Main!$B$10*MIN(AN50,AN24)</f>
        <v>0</v>
      </c>
      <c r="AO104" s="10" cm="1">
        <f t="array" aca="1" ref="AO104" ca="1">SUMPRODUCT((LDC!$A$2:$A$2001)*(LDC!$B$2:$B$2001)*(LDC!$B$2:$B$2001&gt;=IF(ISERROR(MIN(1,AO50/AO24))=FALSE,MIN(1,AO50/AO24),2)))*Main!$B$10*(IF(AO24="",0,AO24))-
SUMPRODUCT((LDC!$A$2:$A$2001)*(LDC!$B$2:$B$2001&gt;=IF(ISERROR(MIN(1,AO50/AO24))=FALSE,MIN(1,AO50/AO24),2)))*Main!$B$10*MIN(AO50,AO24)</f>
        <v>0</v>
      </c>
      <c r="AP104" s="10" cm="1">
        <f t="array" aca="1" ref="AP104" ca="1">SUMPRODUCT((LDC!$A$2:$A$2001)*(LDC!$B$2:$B$2001)*(LDC!$B$2:$B$2001&gt;=IF(ISERROR(MIN(1,AP50/AP24))=FALSE,MIN(1,AP50/AP24),2)))*Main!$B$10*(IF(AP24="",0,AP24))-
SUMPRODUCT((LDC!$A$2:$A$2001)*(LDC!$B$2:$B$2001&gt;=IF(ISERROR(MIN(1,AP50/AP24))=FALSE,MIN(1,AP50/AP24),2)))*Main!$B$10*MIN(AP50,AP24)</f>
        <v>0</v>
      </c>
      <c r="AQ104" s="10" cm="1">
        <f t="array" aca="1" ref="AQ104" ca="1">SUMPRODUCT((LDC!$A$2:$A$2001)*(LDC!$B$2:$B$2001)*(LDC!$B$2:$B$2001&gt;=IF(ISERROR(MIN(1,AQ50/AQ24))=FALSE,MIN(1,AQ50/AQ24),2)))*Main!$B$10*(IF(AQ24="",0,AQ24))-
SUMPRODUCT((LDC!$A$2:$A$2001)*(LDC!$B$2:$B$2001&gt;=IF(ISERROR(MIN(1,AQ50/AQ24))=FALSE,MIN(1,AQ50/AQ24),2)))*Main!$B$10*MIN(AQ50,AQ24)</f>
        <v>0</v>
      </c>
      <c r="AR104" s="10" cm="1">
        <f t="array" aca="1" ref="AR104" ca="1">SUMPRODUCT((LDC!$A$2:$A$2001)*(LDC!$B$2:$B$2001)*(LDC!$B$2:$B$2001&gt;=IF(ISERROR(MIN(1,AR50/AR24))=FALSE,MIN(1,AR50/AR24),2)))*Main!$B$10*(IF(AR24="",0,AR24))-
SUMPRODUCT((LDC!$A$2:$A$2001)*(LDC!$B$2:$B$2001&gt;=IF(ISERROR(MIN(1,AR50/AR24))=FALSE,MIN(1,AR50/AR24),2)))*Main!$B$10*MIN(AR50,AR24)</f>
        <v>0</v>
      </c>
      <c r="AS104" s="10" cm="1">
        <f t="array" aca="1" ref="AS104" ca="1">SUMPRODUCT((LDC!$A$2:$A$2001)*(LDC!$B$2:$B$2001)*(LDC!$B$2:$B$2001&gt;=IF(ISERROR(MIN(1,AS50/AS24))=FALSE,MIN(1,AS50/AS24),2)))*Main!$B$10*(IF(AS24="",0,AS24))-
SUMPRODUCT((LDC!$A$2:$A$2001)*(LDC!$B$2:$B$2001&gt;=IF(ISERROR(MIN(1,AS50/AS24))=FALSE,MIN(1,AS50/AS24),2)))*Main!$B$10*MIN(AS50,AS24)</f>
        <v>0</v>
      </c>
      <c r="AT104" s="10" cm="1">
        <f t="array" aca="1" ref="AT104" ca="1">SUMPRODUCT((LDC!$A$2:$A$2001)*(LDC!$B$2:$B$2001)*(LDC!$B$2:$B$2001&gt;=IF(ISERROR(MIN(1,AT50/AT24))=FALSE,MIN(1,AT50/AT24),2)))*Main!$B$10*(IF(AT24="",0,AT24))-
SUMPRODUCT((LDC!$A$2:$A$2001)*(LDC!$B$2:$B$2001&gt;=IF(ISERROR(MIN(1,AT50/AT24))=FALSE,MIN(1,AT50/AT24),2)))*Main!$B$10*MIN(AT50,AT24)</f>
        <v>0</v>
      </c>
      <c r="AU104" s="10" cm="1">
        <f t="array" aca="1" ref="AU104" ca="1">SUMPRODUCT((LDC!$A$2:$A$2001)*(LDC!$B$2:$B$2001)*(LDC!$B$2:$B$2001&gt;=IF(ISERROR(MIN(1,AU50/AU24))=FALSE,MIN(1,AU50/AU24),2)))*Main!$B$10*(IF(AU24="",0,AU24))-
SUMPRODUCT((LDC!$A$2:$A$2001)*(LDC!$B$2:$B$2001&gt;=IF(ISERROR(MIN(1,AU50/AU24))=FALSE,MIN(1,AU50/AU24),2)))*Main!$B$10*MIN(AU50,AU24)</f>
        <v>0</v>
      </c>
      <c r="AV104" s="10" cm="1">
        <f t="array" aca="1" ref="AV104" ca="1">SUMPRODUCT((LDC!$A$2:$A$2001)*(LDC!$B$2:$B$2001)*(LDC!$B$2:$B$2001&gt;=IF(ISERROR(MIN(1,AV50/AV24))=FALSE,MIN(1,AV50/AV24),2)))*Main!$B$10*(IF(AV24="",0,AV24))-
SUMPRODUCT((LDC!$A$2:$A$2001)*(LDC!$B$2:$B$2001&gt;=IF(ISERROR(MIN(1,AV50/AV24))=FALSE,MIN(1,AV50/AV24),2)))*Main!$B$10*MIN(AV50,AV24)</f>
        <v>0</v>
      </c>
      <c r="AW104" s="10" cm="1">
        <f t="array" aca="1" ref="AW104" ca="1">SUMPRODUCT((LDC!$A$2:$A$2001)*(LDC!$B$2:$B$2001)*(LDC!$B$2:$B$2001&gt;=IF(ISERROR(MIN(1,AW50/AW24))=FALSE,MIN(1,AW50/AW24),2)))*Main!$B$10*(IF(AW24="",0,AW24))-
SUMPRODUCT((LDC!$A$2:$A$2001)*(LDC!$B$2:$B$2001&gt;=IF(ISERROR(MIN(1,AW50/AW24))=FALSE,MIN(1,AW50/AW24),2)))*Main!$B$10*MIN(AW50,AW24)</f>
        <v>0</v>
      </c>
      <c r="AX104" s="10" cm="1">
        <f t="array" aca="1" ref="AX104" ca="1">SUMPRODUCT((LDC!$A$2:$A$2001)*(LDC!$B$2:$B$2001)*(LDC!$B$2:$B$2001&gt;=IF(ISERROR(MIN(1,AX50/AX24))=FALSE,MIN(1,AX50/AX24),2)))*Main!$B$10*(IF(AX24="",0,AX24))-
SUMPRODUCT((LDC!$A$2:$A$2001)*(LDC!$B$2:$B$2001&gt;=IF(ISERROR(MIN(1,AX50/AX24))=FALSE,MIN(1,AX50/AX24),2)))*Main!$B$10*MIN(AX50,AX24)</f>
        <v>0</v>
      </c>
      <c r="AY104" s="10" cm="1">
        <f t="array" aca="1" ref="AY104" ca="1">SUMPRODUCT((LDC!$A$2:$A$2001)*(LDC!$B$2:$B$2001)*(LDC!$B$2:$B$2001&gt;=IF(ISERROR(MIN(1,AY50/AY24))=FALSE,MIN(1,AY50/AY24),2)))*Main!$B$10*(IF(AY24="",0,AY24))-
SUMPRODUCT((LDC!$A$2:$A$2001)*(LDC!$B$2:$B$2001&gt;=IF(ISERROR(MIN(1,AY50/AY24))=FALSE,MIN(1,AY50/AY24),2)))*Main!$B$10*MIN(AY50,AY24)</f>
        <v>0</v>
      </c>
      <c r="AZ104" s="10" cm="1">
        <f t="array" aca="1" ref="AZ104" ca="1">SUMPRODUCT((LDC!$A$2:$A$2001)*(LDC!$B$2:$B$2001)*(LDC!$B$2:$B$2001&gt;=IF(ISERROR(MIN(1,AZ50/AZ24))=FALSE,MIN(1,AZ50/AZ24),2)))*Main!$B$10*(IF(AZ24="",0,AZ24))-
SUMPRODUCT((LDC!$A$2:$A$2001)*(LDC!$B$2:$B$2001&gt;=IF(ISERROR(MIN(1,AZ50/AZ24))=FALSE,MIN(1,AZ50/AZ24),2)))*Main!$B$10*MIN(AZ50,AZ24)</f>
        <v>0</v>
      </c>
      <c r="BA104" s="10" cm="1">
        <f t="array" aca="1" ref="BA104" ca="1">SUMPRODUCT((LDC!$A$2:$A$2001)*(LDC!$B$2:$B$2001)*(LDC!$B$2:$B$2001&gt;=IF(ISERROR(MIN(1,BA50/BA24))=FALSE,MIN(1,BA50/BA24),2)))*Main!$B$10*(IF(BA24="",0,BA24))-
SUMPRODUCT((LDC!$A$2:$A$2001)*(LDC!$B$2:$B$2001&gt;=IF(ISERROR(MIN(1,BA50/BA24))=FALSE,MIN(1,BA50/BA24),2)))*Main!$B$10*MIN(BA50,BA24)</f>
        <v>0</v>
      </c>
      <c r="BB104" s="10" cm="1">
        <f t="array" aca="1" ref="BB104" ca="1">SUMPRODUCT((LDC!$A$2:$A$2001)*(LDC!$B$2:$B$2001)*(LDC!$B$2:$B$2001&gt;=IF(ISERROR(MIN(1,BB50/BB24))=FALSE,MIN(1,BB50/BB24),2)))*Main!$B$10*(IF(BB24="",0,BB24))-
SUMPRODUCT((LDC!$A$2:$A$2001)*(LDC!$B$2:$B$2001&gt;=IF(ISERROR(MIN(1,BB50/BB24))=FALSE,MIN(1,BB50/BB24),2)))*Main!$B$10*MIN(BB50,BB24)</f>
        <v>0</v>
      </c>
      <c r="BC104" s="10" cm="1">
        <f t="array" aca="1" ref="BC104" ca="1">SUMPRODUCT((LDC!$A$2:$A$2001)*(LDC!$B$2:$B$2001)*(LDC!$B$2:$B$2001&gt;=IF(ISERROR(MIN(1,BC50/BC24))=FALSE,MIN(1,BC50/BC24),2)))*Main!$B$10*(IF(BC24="",0,BC24))-
SUMPRODUCT((LDC!$A$2:$A$2001)*(LDC!$B$2:$B$2001&gt;=IF(ISERROR(MIN(1,BC50/BC24))=FALSE,MIN(1,BC50/BC24),2)))*Main!$B$10*MIN(BC50,BC24)</f>
        <v>0</v>
      </c>
      <c r="BD104" s="10" cm="1">
        <f t="array" aca="1" ref="BD104" ca="1">SUMPRODUCT((LDC!$A$2:$A$2001)*(LDC!$B$2:$B$2001)*(LDC!$B$2:$B$2001&gt;=IF(ISERROR(MIN(1,BD50/BD24))=FALSE,MIN(1,BD50/BD24),2)))*Main!$B$10*(IF(BD24="",0,BD24))-
SUMPRODUCT((LDC!$A$2:$A$2001)*(LDC!$B$2:$B$2001&gt;=IF(ISERROR(MIN(1,BD50/BD24))=FALSE,MIN(1,BD50/BD24),2)))*Main!$B$10*MIN(BD50,BD24)</f>
        <v>0</v>
      </c>
      <c r="BE104" s="10" cm="1">
        <f t="array" aca="1" ref="BE104" ca="1">SUMPRODUCT((LDC!$A$2:$A$2001)*(LDC!$B$2:$B$2001)*(LDC!$B$2:$B$2001&gt;=IF(ISERROR(MIN(1,BE50/BE24))=FALSE,MIN(1,BE50/BE24),2)))*Main!$B$10*(IF(BE24="",0,BE24))-
SUMPRODUCT((LDC!$A$2:$A$2001)*(LDC!$B$2:$B$2001&gt;=IF(ISERROR(MIN(1,BE50/BE24))=FALSE,MIN(1,BE50/BE24),2)))*Main!$B$10*MIN(BE50,BE24)</f>
        <v>0</v>
      </c>
      <c r="BF104" s="10" cm="1">
        <f t="array" aca="1" ref="BF104" ca="1">SUMPRODUCT((LDC!$A$2:$A$2001)*(LDC!$B$2:$B$2001)*(LDC!$B$2:$B$2001&gt;=IF(ISERROR(MIN(1,BF50/BF24))=FALSE,MIN(1,BF50/BF24),2)))*Main!$B$10*(IF(BF24="",0,BF24))-
SUMPRODUCT((LDC!$A$2:$A$2001)*(LDC!$B$2:$B$2001&gt;=IF(ISERROR(MIN(1,BF50/BF24))=FALSE,MIN(1,BF50/BF24),2)))*Main!$B$10*MIN(BF50,BF24)</f>
        <v>0</v>
      </c>
      <c r="BG104" s="10" cm="1">
        <f t="array" aca="1" ref="BG104" ca="1">SUMPRODUCT((LDC!$A$2:$A$2001)*(LDC!$B$2:$B$2001)*(LDC!$B$2:$B$2001&gt;=IF(ISERROR(MIN(1,BG50/BG24))=FALSE,MIN(1,BG50/BG24),2)))*Main!$B$10*(IF(BG24="",0,BG24))-
SUMPRODUCT((LDC!$A$2:$A$2001)*(LDC!$B$2:$B$2001&gt;=IF(ISERROR(MIN(1,BG50/BG24))=FALSE,MIN(1,BG50/BG24),2)))*Main!$B$10*MIN(BG50,BG24)</f>
        <v>0</v>
      </c>
      <c r="BH104" s="10" cm="1">
        <f t="array" aca="1" ref="BH104" ca="1">SUMPRODUCT((LDC!$A$2:$A$2001)*(LDC!$B$2:$B$2001)*(LDC!$B$2:$B$2001&gt;=IF(ISERROR(MIN(1,BH50/BH24))=FALSE,MIN(1,BH50/BH24),2)))*Main!$B$10*(IF(BH24="",0,BH24))-
SUMPRODUCT((LDC!$A$2:$A$2001)*(LDC!$B$2:$B$2001&gt;=IF(ISERROR(MIN(1,BH50/BH24))=FALSE,MIN(1,BH50/BH24),2)))*Main!$B$10*MIN(BH50,BH24)</f>
        <v>0</v>
      </c>
      <c r="BI104" s="10" cm="1">
        <f t="array" aca="1" ref="BI104" ca="1">SUMPRODUCT((LDC!$A$2:$A$2001)*(LDC!$B$2:$B$2001)*(LDC!$B$2:$B$2001&gt;=IF(ISERROR(MIN(1,BI50/BI24))=FALSE,MIN(1,BI50/BI24),2)))*Main!$B$10*(IF(BI24="",0,BI24))-
SUMPRODUCT((LDC!$A$2:$A$2001)*(LDC!$B$2:$B$2001&gt;=IF(ISERROR(MIN(1,BI50/BI24))=FALSE,MIN(1,BI50/BI24),2)))*Main!$B$10*MIN(BI50,BI24)</f>
        <v>0</v>
      </c>
      <c r="BJ104" s="10" cm="1">
        <f t="array" aca="1" ref="BJ104" ca="1">SUMPRODUCT((LDC!$A$2:$A$2001)*(LDC!$B$2:$B$2001)*(LDC!$B$2:$B$2001&gt;=IF(ISERROR(MIN(1,BJ50/BJ24))=FALSE,MIN(1,BJ50/BJ24),2)))*Main!$B$10*(IF(BJ24="",0,BJ24))-
SUMPRODUCT((LDC!$A$2:$A$2001)*(LDC!$B$2:$B$2001&gt;=IF(ISERROR(MIN(1,BJ50/BJ24))=FALSE,MIN(1,BJ50/BJ24),2)))*Main!$B$10*MIN(BJ50,BJ24)</f>
        <v>0</v>
      </c>
      <c r="BK104" s="10" cm="1">
        <f t="array" aca="1" ref="BK104" ca="1">SUMPRODUCT((LDC!$A$2:$A$2001)*(LDC!$B$2:$B$2001)*(LDC!$B$2:$B$2001&gt;=IF(ISERROR(MIN(1,BK50/BK24))=FALSE,MIN(1,BK50/BK24),2)))*Main!$B$10*(IF(BK24="",0,BK24))-
SUMPRODUCT((LDC!$A$2:$A$2001)*(LDC!$B$2:$B$2001&gt;=IF(ISERROR(MIN(1,BK50/BK24))=FALSE,MIN(1,BK50/BK24),2)))*Main!$B$10*MIN(BK50,BK24)</f>
        <v>0</v>
      </c>
      <c r="BL104" s="10" cm="1">
        <f t="array" aca="1" ref="BL104" ca="1">SUMPRODUCT((LDC!$A$2:$A$2001)*(LDC!$B$2:$B$2001)*(LDC!$B$2:$B$2001&gt;=IF(ISERROR(MIN(1,BL50/BL24))=FALSE,MIN(1,BL50/BL24),2)))*Main!$B$10*(IF(BL24="",0,BL24))-
SUMPRODUCT((LDC!$A$2:$A$2001)*(LDC!$B$2:$B$2001&gt;=IF(ISERROR(MIN(1,BL50/BL24))=FALSE,MIN(1,BL50/BL24),2)))*Main!$B$10*MIN(BL50,BL24)</f>
        <v>0</v>
      </c>
      <c r="BM104" s="10" cm="1">
        <f t="array" aca="1" ref="BM104" ca="1">SUMPRODUCT((LDC!$A$2:$A$2001)*(LDC!$B$2:$B$2001)*(LDC!$B$2:$B$2001&gt;=IF(ISERROR(MIN(1,BM50/BM24))=FALSE,MIN(1,BM50/BM24),2)))*Main!$B$10*(IF(BM24="",0,BM24))-
SUMPRODUCT((LDC!$A$2:$A$2001)*(LDC!$B$2:$B$2001&gt;=IF(ISERROR(MIN(1,BM50/BM24))=FALSE,MIN(1,BM50/BM24),2)))*Main!$B$10*MIN(BM50,BM24)</f>
        <v>0</v>
      </c>
      <c r="BN104" s="10" cm="1">
        <f t="array" aca="1" ref="BN104" ca="1">SUMPRODUCT((LDC!$A$2:$A$2001)*(LDC!$B$2:$B$2001)*(LDC!$B$2:$B$2001&gt;=IF(ISERROR(MIN(1,BN50/BN24))=FALSE,MIN(1,BN50/BN24),2)))*Main!$B$10*(IF(BN24="",0,BN24))-
SUMPRODUCT((LDC!$A$2:$A$2001)*(LDC!$B$2:$B$2001&gt;=IF(ISERROR(MIN(1,BN50/BN24))=FALSE,MIN(1,BN50/BN24),2)))*Main!$B$10*MIN(BN50,BN24)</f>
        <v>0</v>
      </c>
      <c r="BO104" s="10" cm="1">
        <f t="array" aca="1" ref="BO104" ca="1">SUMPRODUCT((LDC!$A$2:$A$2001)*(LDC!$B$2:$B$2001)*(LDC!$B$2:$B$2001&gt;=IF(ISERROR(MIN(1,BO50/BO24))=FALSE,MIN(1,BO50/BO24),2)))*Main!$B$10*(IF(BO24="",0,BO24))-
SUMPRODUCT((LDC!$A$2:$A$2001)*(LDC!$B$2:$B$2001&gt;=IF(ISERROR(MIN(1,BO50/BO24))=FALSE,MIN(1,BO50/BO24),2)))*Main!$B$10*MIN(BO50,BO24)</f>
        <v>0</v>
      </c>
      <c r="BP104" s="10" cm="1">
        <f t="array" aca="1" ref="BP104" ca="1">SUMPRODUCT((LDC!$A$2:$A$2001)*(LDC!$B$2:$B$2001)*(LDC!$B$2:$B$2001&gt;=IF(ISERROR(MIN(1,BP50/BP24))=FALSE,MIN(1,BP50/BP24),2)))*Main!$B$10*(IF(BP24="",0,BP24))-
SUMPRODUCT((LDC!$A$2:$A$2001)*(LDC!$B$2:$B$2001&gt;=IF(ISERROR(MIN(1,BP50/BP24))=FALSE,MIN(1,BP50/BP24),2)))*Main!$B$10*MIN(BP50,BP24)</f>
        <v>0</v>
      </c>
      <c r="BQ104" s="10" cm="1">
        <f t="array" aca="1" ref="BQ104" ca="1">SUMPRODUCT((LDC!$A$2:$A$2001)*(LDC!$B$2:$B$2001)*(LDC!$B$2:$B$2001&gt;=IF(ISERROR(MIN(1,BQ50/BQ24))=FALSE,MIN(1,BQ50/BQ24),2)))*Main!$B$10*(IF(BQ24="",0,BQ24))-
SUMPRODUCT((LDC!$A$2:$A$2001)*(LDC!$B$2:$B$2001&gt;=IF(ISERROR(MIN(1,BQ50/BQ24))=FALSE,MIN(1,BQ50/BQ24),2)))*Main!$B$10*MIN(BQ50,BQ24)</f>
        <v>0</v>
      </c>
    </row>
    <row r="105" spans="2:74" x14ac:dyDescent="0.2">
      <c r="B105" s="89"/>
      <c r="C105" s="89"/>
      <c r="D105" s="89"/>
      <c r="E105" s="10" cm="1">
        <f t="array" aca="1" ref="E105" ca="1">SUMPRODUCT((LDC!$A$2:$A$2001)*(LDC!$B$2:$B$2001)*(LDC!$B$2:$B$2001&gt;=IF(ISERROR(MIN(1,E51/E25))=FALSE,MIN(1,E51/E25),2)))*Main!$B$9*(IF(E25="",0,E25))-
SUMPRODUCT((LDC!$A$2:$A$2001)*(LDC!$B$2:$B$2001&gt;=IF(ISERROR(MIN(1,E51/E25))=FALSE,MIN(1,E51/E25),2)))*Main!$B$9*MIN(E51,E25)</f>
        <v>0</v>
      </c>
      <c r="F105" s="10" cm="1">
        <f t="array" aca="1" ref="F105" ca="1">SUMPRODUCT((LDC!$A$2:$A$2001)*(LDC!$B$2:$B$2001)*(LDC!$B$2:$B$2001&gt;=IF(ISERROR(MIN(1,F51/F25))=FALSE,MIN(1,F51/F25),2)))*Main!$B$9*(IF(F25="",0,F25))-
SUMPRODUCT((LDC!$A$2:$A$2001)*(LDC!$B$2:$B$2001&gt;=IF(ISERROR(MIN(1,F51/F25))=FALSE,MIN(1,F51/F25),2)))*Main!$B$9*MIN(F51,F25)</f>
        <v>0</v>
      </c>
      <c r="G105" s="10" cm="1">
        <f t="array" aca="1" ref="G105" ca="1">SUMPRODUCT((LDC!$A$2:$A$2001)*(LDC!$B$2:$B$2001)*(LDC!$B$2:$B$2001&gt;=IF(ISERROR(MIN(1,G51/G25))=FALSE,MIN(1,G51/G25),2)))*Main!$B$9*(IF(G25="",0,G25))-
SUMPRODUCT((LDC!$A$2:$A$2001)*(LDC!$B$2:$B$2001&gt;=IF(ISERROR(MIN(1,G51/G25))=FALSE,MIN(1,G51/G25),2)))*Main!$B$9*MIN(G51,G25)</f>
        <v>0</v>
      </c>
      <c r="H105" s="10" cm="1">
        <f t="array" aca="1" ref="H105" ca="1">SUMPRODUCT((LDC!$A$2:$A$2001)*(LDC!$B$2:$B$2001)*(LDC!$B$2:$B$2001&gt;=IF(ISERROR(MIN(1,H51/H25))=FALSE,MIN(1,H51/H25),2)))*Main!$B$9*(IF(H25="",0,H25))-
SUMPRODUCT((LDC!$A$2:$A$2001)*(LDC!$B$2:$B$2001&gt;=IF(ISERROR(MIN(1,H51/H25))=FALSE,MIN(1,H51/H25),2)))*Main!$B$9*MIN(H51,H25)</f>
        <v>0</v>
      </c>
      <c r="I105" s="10" cm="1">
        <f t="array" aca="1" ref="I105" ca="1">SUMPRODUCT((LDC!$A$2:$A$2001)*(LDC!$B$2:$B$2001)*(LDC!$B$2:$B$2001&gt;=IF(ISERROR(MIN(1,I51/I25))=FALSE,MIN(1,I51/I25),2)))*Main!$B$9*(IF(I25="",0,I25))-
SUMPRODUCT((LDC!$A$2:$A$2001)*(LDC!$B$2:$B$2001&gt;=IF(ISERROR(MIN(1,I51/I25))=FALSE,MIN(1,I51/I25),2)))*Main!$B$9*MIN(I51,I25)</f>
        <v>0</v>
      </c>
      <c r="J105" s="10" cm="1">
        <f t="array" aca="1" ref="J105" ca="1">SUMPRODUCT((LDC!$A$2:$A$2001)*(LDC!$B$2:$B$2001)*(LDC!$B$2:$B$2001&gt;=IF(ISERROR(MIN(1,J51/J25))=FALSE,MIN(1,J51/J25),2)))*Main!$B$9*(IF(J25="",0,J25))-
SUMPRODUCT((LDC!$A$2:$A$2001)*(LDC!$B$2:$B$2001&gt;=IF(ISERROR(MIN(1,J51/J25))=FALSE,MIN(1,J51/J25),2)))*Main!$B$9*MIN(J51,J25)</f>
        <v>0</v>
      </c>
      <c r="K105" s="10" cm="1">
        <f t="array" aca="1" ref="K105" ca="1">SUMPRODUCT((LDC!$A$2:$A$2001)*(LDC!$B$2:$B$2001)*(LDC!$B$2:$B$2001&gt;=IF(ISERROR(MIN(1,K51/K25))=FALSE,MIN(1,K51/K25),2)))*Main!$B$9*(IF(K25="",0,K25))-
SUMPRODUCT((LDC!$A$2:$A$2001)*(LDC!$B$2:$B$2001&gt;=IF(ISERROR(MIN(1,K51/K25))=FALSE,MIN(1,K51/K25),2)))*Main!$B$9*MIN(K51,K25)</f>
        <v>0</v>
      </c>
      <c r="L105" s="10" cm="1">
        <f t="array" aca="1" ref="L105" ca="1">SUMPRODUCT((LDC!$A$2:$A$2001)*(LDC!$B$2:$B$2001)*(LDC!$B$2:$B$2001&gt;=IF(ISERROR(MIN(1,L51/L25))=FALSE,MIN(1,L51/L25),2)))*Main!$B$9*(IF(L25="",0,L25))-
SUMPRODUCT((LDC!$A$2:$A$2001)*(LDC!$B$2:$B$2001&gt;=IF(ISERROR(MIN(1,L51/L25))=FALSE,MIN(1,L51/L25),2)))*Main!$B$9*MIN(L51,L25)</f>
        <v>0</v>
      </c>
      <c r="M105" s="10" cm="1">
        <f t="array" aca="1" ref="M105" ca="1">SUMPRODUCT((LDC!$A$2:$A$2001)*(LDC!$B$2:$B$2001)*(LDC!$B$2:$B$2001&gt;=IF(ISERROR(MIN(1,M51/M25))=FALSE,MIN(1,M51/M25),2)))*Main!$B$9*(IF(M25="",0,M25))-
SUMPRODUCT((LDC!$A$2:$A$2001)*(LDC!$B$2:$B$2001&gt;=IF(ISERROR(MIN(1,M51/M25))=FALSE,MIN(1,M51/M25),2)))*Main!$B$9*MIN(M51,M25)</f>
        <v>0</v>
      </c>
      <c r="N105" s="10" cm="1">
        <f t="array" aca="1" ref="N105" ca="1">SUMPRODUCT((LDC!$A$2:$A$2001)*(LDC!$B$2:$B$2001)*(LDC!$B$2:$B$2001&gt;=IF(ISERROR(MIN(1,N51/N25))=FALSE,MIN(1,N51/N25),2)))*Main!$B$9*(IF(N25="",0,N25))-
SUMPRODUCT((LDC!$A$2:$A$2001)*(LDC!$B$2:$B$2001&gt;=IF(ISERROR(MIN(1,N51/N25))=FALSE,MIN(1,N51/N25),2)))*Main!$B$9*MIN(N51,N25)</f>
        <v>0</v>
      </c>
      <c r="O105" s="10" cm="1">
        <f t="array" aca="1" ref="O105" ca="1">SUMPRODUCT((LDC!$A$2:$A$2001)*(LDC!$B$2:$B$2001)*(LDC!$B$2:$B$2001&gt;=IF(ISERROR(MIN(1,O51/O25))=FALSE,MIN(1,O51/O25),2)))*Main!$B$9*(IF(O25="",0,O25))-
SUMPRODUCT((LDC!$A$2:$A$2001)*(LDC!$B$2:$B$2001&gt;=IF(ISERROR(MIN(1,O51/O25))=FALSE,MIN(1,O51/O25),2)))*Main!$B$9*MIN(O51,O25)</f>
        <v>0</v>
      </c>
      <c r="P105" s="10" cm="1">
        <f t="array" aca="1" ref="P105" ca="1">SUMPRODUCT((LDC!$A$2:$A$2001)*(LDC!$B$2:$B$2001)*(LDC!$B$2:$B$2001&gt;=IF(ISERROR(MIN(1,P51/P25))=FALSE,MIN(1,P51/P25),2)))*Main!$B$9*(IF(P25="",0,P25))-
SUMPRODUCT((LDC!$A$2:$A$2001)*(LDC!$B$2:$B$2001&gt;=IF(ISERROR(MIN(1,P51/P25))=FALSE,MIN(1,P51/P25),2)))*Main!$B$9*MIN(P51,P25)</f>
        <v>0</v>
      </c>
      <c r="Q105" s="10" cm="1">
        <f t="array" aca="1" ref="Q105" ca="1">SUMPRODUCT((LDC!$A$2:$A$2001)*(LDC!$B$2:$B$2001)*(LDC!$B$2:$B$2001&gt;=IF(ISERROR(MIN(1,Q51/Q25))=FALSE,MIN(1,Q51/Q25),2)))*Main!$B$9*(IF(Q25="",0,Q25))-
SUMPRODUCT((LDC!$A$2:$A$2001)*(LDC!$B$2:$B$2001&gt;=IF(ISERROR(MIN(1,Q51/Q25))=FALSE,MIN(1,Q51/Q25),2)))*Main!$B$9*MIN(Q51,Q25)</f>
        <v>0</v>
      </c>
      <c r="R105" s="10" cm="1">
        <f t="array" aca="1" ref="R105" ca="1">SUMPRODUCT((LDC!$A$2:$A$2001)*(LDC!$B$2:$B$2001)*(LDC!$B$2:$B$2001&gt;=IF(ISERROR(MIN(1,R51/R25))=FALSE,MIN(1,R51/R25),2)))*Main!$B$9*(IF(R25="",0,R25))-
SUMPRODUCT((LDC!$A$2:$A$2001)*(LDC!$B$2:$B$2001&gt;=IF(ISERROR(MIN(1,R51/R25))=FALSE,MIN(1,R51/R25),2)))*Main!$B$9*MIN(R51,R25)</f>
        <v>0</v>
      </c>
      <c r="S105" s="10" cm="1">
        <f t="array" aca="1" ref="S105" ca="1">SUMPRODUCT((LDC!$A$2:$A$2001)*(LDC!$B$2:$B$2001)*(LDC!$B$2:$B$2001&gt;=IF(ISERROR(MIN(1,S51/S25))=FALSE,MIN(1,S51/S25),2)))*Main!$B$9*(IF(S25="",0,S25))-
SUMPRODUCT((LDC!$A$2:$A$2001)*(LDC!$B$2:$B$2001&gt;=IF(ISERROR(MIN(1,S51/S25))=FALSE,MIN(1,S51/S25),2)))*Main!$B$9*MIN(S51,S25)</f>
        <v>0</v>
      </c>
      <c r="T105" s="10" cm="1">
        <f t="array" aca="1" ref="T105" ca="1">SUMPRODUCT((LDC!$A$2:$A$2001)*(LDC!$B$2:$B$2001)*(LDC!$B$2:$B$2001&gt;=IF(ISERROR(MIN(1,T51/T25))=FALSE,MIN(1,T51/T25),2)))*Main!$B$9*(IF(T25="",0,T25))-
SUMPRODUCT((LDC!$A$2:$A$2001)*(LDC!$B$2:$B$2001&gt;=IF(ISERROR(MIN(1,T51/T25))=FALSE,MIN(1,T51/T25),2)))*Main!$B$9*MIN(T51,T25)</f>
        <v>0</v>
      </c>
      <c r="U105" s="10" cm="1">
        <f t="array" aca="1" ref="U105" ca="1">SUMPRODUCT((LDC!$A$2:$A$2001)*(LDC!$B$2:$B$2001)*(LDC!$B$2:$B$2001&gt;=IF(ISERROR(MIN(1,U51/U25))=FALSE,MIN(1,U51/U25),2)))*Main!$B$9*(IF(U25="",0,U25))-
SUMPRODUCT((LDC!$A$2:$A$2001)*(LDC!$B$2:$B$2001&gt;=IF(ISERROR(MIN(1,U51/U25))=FALSE,MIN(1,U51/U25),2)))*Main!$B$9*MIN(U51,U25)</f>
        <v>0</v>
      </c>
      <c r="V105" s="10" cm="1">
        <f t="array" aca="1" ref="V105" ca="1">SUMPRODUCT((LDC!$A$2:$A$2001)*(LDC!$B$2:$B$2001)*(LDC!$B$2:$B$2001&gt;=IF(ISERROR(MIN(1,V51/V25))=FALSE,MIN(1,V51/V25),2)))*Main!$B$9*(IF(V25="",0,V25))-
SUMPRODUCT((LDC!$A$2:$A$2001)*(LDC!$B$2:$B$2001&gt;=IF(ISERROR(MIN(1,V51/V25))=FALSE,MIN(1,V51/V25),2)))*Main!$B$9*MIN(V51,V25)</f>
        <v>0</v>
      </c>
      <c r="W105" s="10" cm="1">
        <f t="array" aca="1" ref="W105" ca="1">SUMPRODUCT((LDC!$A$2:$A$2001)*(LDC!$B$2:$B$2001)*(LDC!$B$2:$B$2001&gt;=IF(ISERROR(MIN(1,W51/W25))=FALSE,MIN(1,W51/W25),2)))*Main!$B$9*(IF(W25="",0,W25))-
SUMPRODUCT((LDC!$A$2:$A$2001)*(LDC!$B$2:$B$2001&gt;=IF(ISERROR(MIN(1,W51/W25))=FALSE,MIN(1,W51/W25),2)))*Main!$B$9*MIN(W51,W25)</f>
        <v>0</v>
      </c>
      <c r="X105" s="10" cm="1">
        <f t="array" aca="1" ref="X105" ca="1">SUMPRODUCT((LDC!$A$2:$A$2001)*(LDC!$B$2:$B$2001)*(LDC!$B$2:$B$2001&gt;=IF(ISERROR(MIN(1,X51/X25))=FALSE,MIN(1,X51/X25),2)))*Main!$B$9*(IF(X25="",0,X25))-
SUMPRODUCT((LDC!$A$2:$A$2001)*(LDC!$B$2:$B$2001&gt;=IF(ISERROR(MIN(1,X51/X25))=FALSE,MIN(1,X51/X25),2)))*Main!$B$9*MIN(X51,X25)</f>
        <v>0</v>
      </c>
      <c r="Y105" s="10" cm="1">
        <f t="array" aca="1" ref="Y105" ca="1">SUMPRODUCT((LDC!$A$2:$A$2001)*(LDC!$B$2:$B$2001)*(LDC!$B$2:$B$2001&gt;=IF(ISERROR(MIN(1,Y51/Y25))=FALSE,MIN(1,Y51/Y25),2)))*Main!$B$9*(IF(Y25="",0,Y25))-
SUMPRODUCT((LDC!$A$2:$A$2001)*(LDC!$B$2:$B$2001&gt;=IF(ISERROR(MIN(1,Y51/Y25))=FALSE,MIN(1,Y51/Y25),2)))*Main!$B$9*MIN(Y51,Y25)</f>
        <v>0</v>
      </c>
      <c r="Z105" s="10" cm="1">
        <f t="array" aca="1" ref="Z105" ca="1">SUMPRODUCT((LDC!$A$2:$A$2001)*(LDC!$B$2:$B$2001)*(LDC!$B$2:$B$2001&gt;=IF(ISERROR(MIN(1,Z51/Z25))=FALSE,MIN(1,Z51/Z25),2)))*Main!$B$9*(IF(Z25="",0,Z25))-
SUMPRODUCT((LDC!$A$2:$A$2001)*(LDC!$B$2:$B$2001&gt;=IF(ISERROR(MIN(1,Z51/Z25))=FALSE,MIN(1,Z51/Z25),2)))*Main!$B$9*MIN(Z51,Z25)</f>
        <v>0</v>
      </c>
      <c r="AA105" s="10" cm="1">
        <f t="array" aca="1" ref="AA105" ca="1">SUMPRODUCT((LDC!$A$2:$A$2001)*(LDC!$B$2:$B$2001)*(LDC!$B$2:$B$2001&gt;=IF(ISERROR(MIN(1,AA51/AA25))=FALSE,MIN(1,AA51/AA25),2)))*Main!$B$9*(IF(AA25="",0,AA25))-
SUMPRODUCT((LDC!$A$2:$A$2001)*(LDC!$B$2:$B$2001&gt;=IF(ISERROR(MIN(1,AA51/AA25))=FALSE,MIN(1,AA51/AA25),2)))*Main!$B$9*MIN(AA51,AA25)</f>
        <v>0</v>
      </c>
      <c r="AB105" s="10" cm="1">
        <f t="array" aca="1" ref="AB105" ca="1">SUMPRODUCT((LDC!$A$2:$A$2001)*(LDC!$B$2:$B$2001)*(LDC!$B$2:$B$2001&gt;=IF(ISERROR(MIN(1,AB51/AB25))=FALSE,MIN(1,AB51/AB25),2)))*Main!$B$9*(IF(AB25="",0,AB25))-
SUMPRODUCT((LDC!$A$2:$A$2001)*(LDC!$B$2:$B$2001&gt;=IF(ISERROR(MIN(1,AB51/AB25))=FALSE,MIN(1,AB51/AB25),2)))*Main!$B$9*MIN(AB51,AB25)</f>
        <v>0</v>
      </c>
      <c r="AC105" s="10" cm="1">
        <f t="array" aca="1" ref="AC105" ca="1">SUMPRODUCT((LDC!$A$2:$A$2001)*(LDC!$B$2:$B$2001)*(LDC!$B$2:$B$2001&gt;=IF(ISERROR(MIN(1,AC51/AC25))=FALSE,MIN(1,AC51/AC25),2)))*Main!$B$9*(IF(AC25="",0,AC25))-
SUMPRODUCT((LDC!$A$2:$A$2001)*(LDC!$B$2:$B$2001&gt;=IF(ISERROR(MIN(1,AC51/AC25))=FALSE,MIN(1,AC51/AC25),2)))*Main!$B$9*MIN(AC51,AC25)</f>
        <v>0</v>
      </c>
      <c r="AD105" s="10" cm="1">
        <f t="array" aca="1" ref="AD105" ca="1">SUMPRODUCT((LDC!$A$2:$A$2001)*(LDC!$B$2:$B$2001)*(LDC!$B$2:$B$2001&gt;=IF(ISERROR(MIN(1,AD51/AD25))=FALSE,MIN(1,AD51/AD25),2)))*Main!$B$9*(IF(AD25="",0,AD25))-
SUMPRODUCT((LDC!$A$2:$A$2001)*(LDC!$B$2:$B$2001&gt;=IF(ISERROR(MIN(1,AD51/AD25))=FALSE,MIN(1,AD51/AD25),2)))*Main!$B$9*MIN(AD51,AD25)</f>
        <v>0</v>
      </c>
      <c r="AE105" s="10" cm="1">
        <f t="array" aca="1" ref="AE105" ca="1">SUMPRODUCT((LDC!$A$2:$A$2001)*(LDC!$B$2:$B$2001)*(LDC!$B$2:$B$2001&gt;=IF(ISERROR(MIN(1,AE51/AE25))=FALSE,MIN(1,AE51/AE25),2)))*Main!$B$9*(IF(AE25="",0,AE25))-
SUMPRODUCT((LDC!$A$2:$A$2001)*(LDC!$B$2:$B$2001&gt;=IF(ISERROR(MIN(1,AE51/AE25))=FALSE,MIN(1,AE51/AE25),2)))*Main!$B$9*MIN(AE51,AE25)</f>
        <v>0</v>
      </c>
      <c r="AF105" s="10" cm="1">
        <f t="array" aca="1" ref="AF105" ca="1">SUMPRODUCT((LDC!$A$2:$A$2001)*(LDC!$B$2:$B$2001)*(LDC!$B$2:$B$2001&gt;=IF(ISERROR(MIN(1,AF51/AF25))=FALSE,MIN(1,AF51/AF25),2)))*Main!$B$9*(IF(AF25="",0,AF25))-
SUMPRODUCT((LDC!$A$2:$A$2001)*(LDC!$B$2:$B$2001&gt;=IF(ISERROR(MIN(1,AF51/AF25))=FALSE,MIN(1,AF51/AF25),2)))*Main!$B$9*MIN(AF51,AF25)</f>
        <v>0</v>
      </c>
      <c r="AG105" s="10" cm="1">
        <f t="array" aca="1" ref="AG105" ca="1">SUMPRODUCT((LDC!$A$2:$A$2001)*(LDC!$B$2:$B$2001)*(LDC!$B$2:$B$2001&gt;=IF(ISERROR(MIN(1,AG51/AG25))=FALSE,MIN(1,AG51/AG25),2)))*Main!$B$9*(IF(AG25="",0,AG25))-
SUMPRODUCT((LDC!$A$2:$A$2001)*(LDC!$B$2:$B$2001&gt;=IF(ISERROR(MIN(1,AG51/AG25))=FALSE,MIN(1,AG51/AG25),2)))*Main!$B$9*MIN(AG51,AG25)</f>
        <v>0</v>
      </c>
      <c r="AH105" s="10" cm="1">
        <f t="array" aca="1" ref="AH105" ca="1">SUMPRODUCT((LDC!$A$2:$A$2001)*(LDC!$B$2:$B$2001)*(LDC!$B$2:$B$2001&gt;=IF(ISERROR(MIN(1,AH51/AH25))=FALSE,MIN(1,AH51/AH25),2)))*Main!$B$9*(IF(AH25="",0,AH25))-
SUMPRODUCT((LDC!$A$2:$A$2001)*(LDC!$B$2:$B$2001&gt;=IF(ISERROR(MIN(1,AH51/AH25))=FALSE,MIN(1,AH51/AH25),2)))*Main!$B$9*MIN(AH51,AH25)</f>
        <v>0</v>
      </c>
      <c r="AI105" s="10" cm="1">
        <f t="array" aca="1" ref="AI105" ca="1">SUMPRODUCT((LDC!$A$2:$A$2001)*(LDC!$B$2:$B$2001)*(LDC!$B$2:$B$2001&gt;=IF(ISERROR(MIN(1,AI51/AI25))=FALSE,MIN(1,AI51/AI25),2)))*Main!$B$9*(IF(AI25="",0,AI25))-
SUMPRODUCT((LDC!$A$2:$A$2001)*(LDC!$B$2:$B$2001&gt;=IF(ISERROR(MIN(1,AI51/AI25))=FALSE,MIN(1,AI51/AI25),2)))*Main!$B$9*MIN(AI51,AI25)</f>
        <v>0</v>
      </c>
      <c r="AJ105" s="10" cm="1">
        <f t="array" aca="1" ref="AJ105" ca="1">SUMPRODUCT((LDC!$A$2:$A$2001)*(LDC!$B$2:$B$2001)*(LDC!$B$2:$B$2001&gt;=IF(ISERROR(MIN(1,AJ51/AJ25))=FALSE,MIN(1,AJ51/AJ25),2)))*Main!$B$9*(IF(AJ25="",0,AJ25))-
SUMPRODUCT((LDC!$A$2:$A$2001)*(LDC!$B$2:$B$2001&gt;=IF(ISERROR(MIN(1,AJ51/AJ25))=FALSE,MIN(1,AJ51/AJ25),2)))*Main!$B$9*MIN(AJ51,AJ25)</f>
        <v>0</v>
      </c>
      <c r="AL105" s="10" cm="1">
        <f t="array" aca="1" ref="AL105" ca="1">SUMPRODUCT((LDC!$A$2:$A$2001)*(LDC!$B$2:$B$2001)*(LDC!$B$2:$B$2001&gt;=IF(ISERROR(MIN(1,AL51/AL25))=FALSE,MIN(1,AL51/AL25),2)))*Main!$B$10*(IF(AL25="",0,AL25))-
SUMPRODUCT((LDC!$A$2:$A$2001)*(LDC!$B$2:$B$2001&gt;=IF(ISERROR(MIN(1,AL51/AL25))=FALSE,MIN(1,AL51/AL25),2)))*Main!$B$10*MIN(AL51,AL25)</f>
        <v>0</v>
      </c>
      <c r="AM105" s="10" cm="1">
        <f t="array" aca="1" ref="AM105" ca="1">SUMPRODUCT((LDC!$A$2:$A$2001)*(LDC!$B$2:$B$2001)*(LDC!$B$2:$B$2001&gt;=IF(ISERROR(MIN(1,AM51/AM25))=FALSE,MIN(1,AM51/AM25),2)))*Main!$B$10*(IF(AM25="",0,AM25))-
SUMPRODUCT((LDC!$A$2:$A$2001)*(LDC!$B$2:$B$2001&gt;=IF(ISERROR(MIN(1,AM51/AM25))=FALSE,MIN(1,AM51/AM25),2)))*Main!$B$10*MIN(AM51,AM25)</f>
        <v>0</v>
      </c>
      <c r="AN105" s="10" cm="1">
        <f t="array" aca="1" ref="AN105" ca="1">SUMPRODUCT((LDC!$A$2:$A$2001)*(LDC!$B$2:$B$2001)*(LDC!$B$2:$B$2001&gt;=IF(ISERROR(MIN(1,AN51/AN25))=FALSE,MIN(1,AN51/AN25),2)))*Main!$B$10*(IF(AN25="",0,AN25))-
SUMPRODUCT((LDC!$A$2:$A$2001)*(LDC!$B$2:$B$2001&gt;=IF(ISERROR(MIN(1,AN51/AN25))=FALSE,MIN(1,AN51/AN25),2)))*Main!$B$10*MIN(AN51,AN25)</f>
        <v>0</v>
      </c>
      <c r="AO105" s="10" cm="1">
        <f t="array" aca="1" ref="AO105" ca="1">SUMPRODUCT((LDC!$A$2:$A$2001)*(LDC!$B$2:$B$2001)*(LDC!$B$2:$B$2001&gt;=IF(ISERROR(MIN(1,AO51/AO25))=FALSE,MIN(1,AO51/AO25),2)))*Main!$B$10*(IF(AO25="",0,AO25))-
SUMPRODUCT((LDC!$A$2:$A$2001)*(LDC!$B$2:$B$2001&gt;=IF(ISERROR(MIN(1,AO51/AO25))=FALSE,MIN(1,AO51/AO25),2)))*Main!$B$10*MIN(AO51,AO25)</f>
        <v>0</v>
      </c>
      <c r="AP105" s="10" cm="1">
        <f t="array" aca="1" ref="AP105" ca="1">SUMPRODUCT((LDC!$A$2:$A$2001)*(LDC!$B$2:$B$2001)*(LDC!$B$2:$B$2001&gt;=IF(ISERROR(MIN(1,AP51/AP25))=FALSE,MIN(1,AP51/AP25),2)))*Main!$B$10*(IF(AP25="",0,AP25))-
SUMPRODUCT((LDC!$A$2:$A$2001)*(LDC!$B$2:$B$2001&gt;=IF(ISERROR(MIN(1,AP51/AP25))=FALSE,MIN(1,AP51/AP25),2)))*Main!$B$10*MIN(AP51,AP25)</f>
        <v>0</v>
      </c>
      <c r="AQ105" s="10" cm="1">
        <f t="array" aca="1" ref="AQ105" ca="1">SUMPRODUCT((LDC!$A$2:$A$2001)*(LDC!$B$2:$B$2001)*(LDC!$B$2:$B$2001&gt;=IF(ISERROR(MIN(1,AQ51/AQ25))=FALSE,MIN(1,AQ51/AQ25),2)))*Main!$B$10*(IF(AQ25="",0,AQ25))-
SUMPRODUCT((LDC!$A$2:$A$2001)*(LDC!$B$2:$B$2001&gt;=IF(ISERROR(MIN(1,AQ51/AQ25))=FALSE,MIN(1,AQ51/AQ25),2)))*Main!$B$10*MIN(AQ51,AQ25)</f>
        <v>0</v>
      </c>
      <c r="AR105" s="10" cm="1">
        <f t="array" aca="1" ref="AR105" ca="1">SUMPRODUCT((LDC!$A$2:$A$2001)*(LDC!$B$2:$B$2001)*(LDC!$B$2:$B$2001&gt;=IF(ISERROR(MIN(1,AR51/AR25))=FALSE,MIN(1,AR51/AR25),2)))*Main!$B$10*(IF(AR25="",0,AR25))-
SUMPRODUCT((LDC!$A$2:$A$2001)*(LDC!$B$2:$B$2001&gt;=IF(ISERROR(MIN(1,AR51/AR25))=FALSE,MIN(1,AR51/AR25),2)))*Main!$B$10*MIN(AR51,AR25)</f>
        <v>0</v>
      </c>
      <c r="AS105" s="10" cm="1">
        <f t="array" aca="1" ref="AS105" ca="1">SUMPRODUCT((LDC!$A$2:$A$2001)*(LDC!$B$2:$B$2001)*(LDC!$B$2:$B$2001&gt;=IF(ISERROR(MIN(1,AS51/AS25))=FALSE,MIN(1,AS51/AS25),2)))*Main!$B$10*(IF(AS25="",0,AS25))-
SUMPRODUCT((LDC!$A$2:$A$2001)*(LDC!$B$2:$B$2001&gt;=IF(ISERROR(MIN(1,AS51/AS25))=FALSE,MIN(1,AS51/AS25),2)))*Main!$B$10*MIN(AS51,AS25)</f>
        <v>0</v>
      </c>
      <c r="AT105" s="10" cm="1">
        <f t="array" aca="1" ref="AT105" ca="1">SUMPRODUCT((LDC!$A$2:$A$2001)*(LDC!$B$2:$B$2001)*(LDC!$B$2:$B$2001&gt;=IF(ISERROR(MIN(1,AT51/AT25))=FALSE,MIN(1,AT51/AT25),2)))*Main!$B$10*(IF(AT25="",0,AT25))-
SUMPRODUCT((LDC!$A$2:$A$2001)*(LDC!$B$2:$B$2001&gt;=IF(ISERROR(MIN(1,AT51/AT25))=FALSE,MIN(1,AT51/AT25),2)))*Main!$B$10*MIN(AT51,AT25)</f>
        <v>0</v>
      </c>
      <c r="AU105" s="10" cm="1">
        <f t="array" aca="1" ref="AU105" ca="1">SUMPRODUCT((LDC!$A$2:$A$2001)*(LDC!$B$2:$B$2001)*(LDC!$B$2:$B$2001&gt;=IF(ISERROR(MIN(1,AU51/AU25))=FALSE,MIN(1,AU51/AU25),2)))*Main!$B$10*(IF(AU25="",0,AU25))-
SUMPRODUCT((LDC!$A$2:$A$2001)*(LDC!$B$2:$B$2001&gt;=IF(ISERROR(MIN(1,AU51/AU25))=FALSE,MIN(1,AU51/AU25),2)))*Main!$B$10*MIN(AU51,AU25)</f>
        <v>0</v>
      </c>
      <c r="AV105" s="10" cm="1">
        <f t="array" aca="1" ref="AV105" ca="1">SUMPRODUCT((LDC!$A$2:$A$2001)*(LDC!$B$2:$B$2001)*(LDC!$B$2:$B$2001&gt;=IF(ISERROR(MIN(1,AV51/AV25))=FALSE,MIN(1,AV51/AV25),2)))*Main!$B$10*(IF(AV25="",0,AV25))-
SUMPRODUCT((LDC!$A$2:$A$2001)*(LDC!$B$2:$B$2001&gt;=IF(ISERROR(MIN(1,AV51/AV25))=FALSE,MIN(1,AV51/AV25),2)))*Main!$B$10*MIN(AV51,AV25)</f>
        <v>0</v>
      </c>
      <c r="AW105" s="10" cm="1">
        <f t="array" aca="1" ref="AW105" ca="1">SUMPRODUCT((LDC!$A$2:$A$2001)*(LDC!$B$2:$B$2001)*(LDC!$B$2:$B$2001&gt;=IF(ISERROR(MIN(1,AW51/AW25))=FALSE,MIN(1,AW51/AW25),2)))*Main!$B$10*(IF(AW25="",0,AW25))-
SUMPRODUCT((LDC!$A$2:$A$2001)*(LDC!$B$2:$B$2001&gt;=IF(ISERROR(MIN(1,AW51/AW25))=FALSE,MIN(1,AW51/AW25),2)))*Main!$B$10*MIN(AW51,AW25)</f>
        <v>0</v>
      </c>
      <c r="AX105" s="10" cm="1">
        <f t="array" aca="1" ref="AX105" ca="1">SUMPRODUCT((LDC!$A$2:$A$2001)*(LDC!$B$2:$B$2001)*(LDC!$B$2:$B$2001&gt;=IF(ISERROR(MIN(1,AX51/AX25))=FALSE,MIN(1,AX51/AX25),2)))*Main!$B$10*(IF(AX25="",0,AX25))-
SUMPRODUCT((LDC!$A$2:$A$2001)*(LDC!$B$2:$B$2001&gt;=IF(ISERROR(MIN(1,AX51/AX25))=FALSE,MIN(1,AX51/AX25),2)))*Main!$B$10*MIN(AX51,AX25)</f>
        <v>0</v>
      </c>
      <c r="AY105" s="10" cm="1">
        <f t="array" aca="1" ref="AY105" ca="1">SUMPRODUCT((LDC!$A$2:$A$2001)*(LDC!$B$2:$B$2001)*(LDC!$B$2:$B$2001&gt;=IF(ISERROR(MIN(1,AY51/AY25))=FALSE,MIN(1,AY51/AY25),2)))*Main!$B$10*(IF(AY25="",0,AY25))-
SUMPRODUCT((LDC!$A$2:$A$2001)*(LDC!$B$2:$B$2001&gt;=IF(ISERROR(MIN(1,AY51/AY25))=FALSE,MIN(1,AY51/AY25),2)))*Main!$B$10*MIN(AY51,AY25)</f>
        <v>0</v>
      </c>
      <c r="AZ105" s="10" cm="1">
        <f t="array" aca="1" ref="AZ105" ca="1">SUMPRODUCT((LDC!$A$2:$A$2001)*(LDC!$B$2:$B$2001)*(LDC!$B$2:$B$2001&gt;=IF(ISERROR(MIN(1,AZ51/AZ25))=FALSE,MIN(1,AZ51/AZ25),2)))*Main!$B$10*(IF(AZ25="",0,AZ25))-
SUMPRODUCT((LDC!$A$2:$A$2001)*(LDC!$B$2:$B$2001&gt;=IF(ISERROR(MIN(1,AZ51/AZ25))=FALSE,MIN(1,AZ51/AZ25),2)))*Main!$B$10*MIN(AZ51,AZ25)</f>
        <v>0</v>
      </c>
      <c r="BA105" s="10" cm="1">
        <f t="array" aca="1" ref="BA105" ca="1">SUMPRODUCT((LDC!$A$2:$A$2001)*(LDC!$B$2:$B$2001)*(LDC!$B$2:$B$2001&gt;=IF(ISERROR(MIN(1,BA51/BA25))=FALSE,MIN(1,BA51/BA25),2)))*Main!$B$10*(IF(BA25="",0,BA25))-
SUMPRODUCT((LDC!$A$2:$A$2001)*(LDC!$B$2:$B$2001&gt;=IF(ISERROR(MIN(1,BA51/BA25))=FALSE,MIN(1,BA51/BA25),2)))*Main!$B$10*MIN(BA51,BA25)</f>
        <v>0</v>
      </c>
      <c r="BB105" s="10" cm="1">
        <f t="array" aca="1" ref="BB105" ca="1">SUMPRODUCT((LDC!$A$2:$A$2001)*(LDC!$B$2:$B$2001)*(LDC!$B$2:$B$2001&gt;=IF(ISERROR(MIN(1,BB51/BB25))=FALSE,MIN(1,BB51/BB25),2)))*Main!$B$10*(IF(BB25="",0,BB25))-
SUMPRODUCT((LDC!$A$2:$A$2001)*(LDC!$B$2:$B$2001&gt;=IF(ISERROR(MIN(1,BB51/BB25))=FALSE,MIN(1,BB51/BB25),2)))*Main!$B$10*MIN(BB51,BB25)</f>
        <v>0</v>
      </c>
      <c r="BC105" s="10" cm="1">
        <f t="array" aca="1" ref="BC105" ca="1">SUMPRODUCT((LDC!$A$2:$A$2001)*(LDC!$B$2:$B$2001)*(LDC!$B$2:$B$2001&gt;=IF(ISERROR(MIN(1,BC51/BC25))=FALSE,MIN(1,BC51/BC25),2)))*Main!$B$10*(IF(BC25="",0,BC25))-
SUMPRODUCT((LDC!$A$2:$A$2001)*(LDC!$B$2:$B$2001&gt;=IF(ISERROR(MIN(1,BC51/BC25))=FALSE,MIN(1,BC51/BC25),2)))*Main!$B$10*MIN(BC51,BC25)</f>
        <v>0</v>
      </c>
      <c r="BD105" s="10" cm="1">
        <f t="array" aca="1" ref="BD105" ca="1">SUMPRODUCT((LDC!$A$2:$A$2001)*(LDC!$B$2:$B$2001)*(LDC!$B$2:$B$2001&gt;=IF(ISERROR(MIN(1,BD51/BD25))=FALSE,MIN(1,BD51/BD25),2)))*Main!$B$10*(IF(BD25="",0,BD25))-
SUMPRODUCT((LDC!$A$2:$A$2001)*(LDC!$B$2:$B$2001&gt;=IF(ISERROR(MIN(1,BD51/BD25))=FALSE,MIN(1,BD51/BD25),2)))*Main!$B$10*MIN(BD51,BD25)</f>
        <v>0</v>
      </c>
      <c r="BE105" s="10" cm="1">
        <f t="array" aca="1" ref="BE105" ca="1">SUMPRODUCT((LDC!$A$2:$A$2001)*(LDC!$B$2:$B$2001)*(LDC!$B$2:$B$2001&gt;=IF(ISERROR(MIN(1,BE51/BE25))=FALSE,MIN(1,BE51/BE25),2)))*Main!$B$10*(IF(BE25="",0,BE25))-
SUMPRODUCT((LDC!$A$2:$A$2001)*(LDC!$B$2:$B$2001&gt;=IF(ISERROR(MIN(1,BE51/BE25))=FALSE,MIN(1,BE51/BE25),2)))*Main!$B$10*MIN(BE51,BE25)</f>
        <v>0</v>
      </c>
      <c r="BF105" s="10" cm="1">
        <f t="array" aca="1" ref="BF105" ca="1">SUMPRODUCT((LDC!$A$2:$A$2001)*(LDC!$B$2:$B$2001)*(LDC!$B$2:$B$2001&gt;=IF(ISERROR(MIN(1,BF51/BF25))=FALSE,MIN(1,BF51/BF25),2)))*Main!$B$10*(IF(BF25="",0,BF25))-
SUMPRODUCT((LDC!$A$2:$A$2001)*(LDC!$B$2:$B$2001&gt;=IF(ISERROR(MIN(1,BF51/BF25))=FALSE,MIN(1,BF51/BF25),2)))*Main!$B$10*MIN(BF51,BF25)</f>
        <v>0</v>
      </c>
      <c r="BG105" s="10" cm="1">
        <f t="array" aca="1" ref="BG105" ca="1">SUMPRODUCT((LDC!$A$2:$A$2001)*(LDC!$B$2:$B$2001)*(LDC!$B$2:$B$2001&gt;=IF(ISERROR(MIN(1,BG51/BG25))=FALSE,MIN(1,BG51/BG25),2)))*Main!$B$10*(IF(BG25="",0,BG25))-
SUMPRODUCT((LDC!$A$2:$A$2001)*(LDC!$B$2:$B$2001&gt;=IF(ISERROR(MIN(1,BG51/BG25))=FALSE,MIN(1,BG51/BG25),2)))*Main!$B$10*MIN(BG51,BG25)</f>
        <v>0</v>
      </c>
      <c r="BH105" s="10" cm="1">
        <f t="array" aca="1" ref="BH105" ca="1">SUMPRODUCT((LDC!$A$2:$A$2001)*(LDC!$B$2:$B$2001)*(LDC!$B$2:$B$2001&gt;=IF(ISERROR(MIN(1,BH51/BH25))=FALSE,MIN(1,BH51/BH25),2)))*Main!$B$10*(IF(BH25="",0,BH25))-
SUMPRODUCT((LDC!$A$2:$A$2001)*(LDC!$B$2:$B$2001&gt;=IF(ISERROR(MIN(1,BH51/BH25))=FALSE,MIN(1,BH51/BH25),2)))*Main!$B$10*MIN(BH51,BH25)</f>
        <v>0</v>
      </c>
      <c r="BI105" s="10" cm="1">
        <f t="array" aca="1" ref="BI105" ca="1">SUMPRODUCT((LDC!$A$2:$A$2001)*(LDC!$B$2:$B$2001)*(LDC!$B$2:$B$2001&gt;=IF(ISERROR(MIN(1,BI51/BI25))=FALSE,MIN(1,BI51/BI25),2)))*Main!$B$10*(IF(BI25="",0,BI25))-
SUMPRODUCT((LDC!$A$2:$A$2001)*(LDC!$B$2:$B$2001&gt;=IF(ISERROR(MIN(1,BI51/BI25))=FALSE,MIN(1,BI51/BI25),2)))*Main!$B$10*MIN(BI51,BI25)</f>
        <v>0</v>
      </c>
      <c r="BJ105" s="10" cm="1">
        <f t="array" aca="1" ref="BJ105" ca="1">SUMPRODUCT((LDC!$A$2:$A$2001)*(LDC!$B$2:$B$2001)*(LDC!$B$2:$B$2001&gt;=IF(ISERROR(MIN(1,BJ51/BJ25))=FALSE,MIN(1,BJ51/BJ25),2)))*Main!$B$10*(IF(BJ25="",0,BJ25))-
SUMPRODUCT((LDC!$A$2:$A$2001)*(LDC!$B$2:$B$2001&gt;=IF(ISERROR(MIN(1,BJ51/BJ25))=FALSE,MIN(1,BJ51/BJ25),2)))*Main!$B$10*MIN(BJ51,BJ25)</f>
        <v>0</v>
      </c>
      <c r="BK105" s="10" cm="1">
        <f t="array" aca="1" ref="BK105" ca="1">SUMPRODUCT((LDC!$A$2:$A$2001)*(LDC!$B$2:$B$2001)*(LDC!$B$2:$B$2001&gt;=IF(ISERROR(MIN(1,BK51/BK25))=FALSE,MIN(1,BK51/BK25),2)))*Main!$B$10*(IF(BK25="",0,BK25))-
SUMPRODUCT((LDC!$A$2:$A$2001)*(LDC!$B$2:$B$2001&gt;=IF(ISERROR(MIN(1,BK51/BK25))=FALSE,MIN(1,BK51/BK25),2)))*Main!$B$10*MIN(BK51,BK25)</f>
        <v>0</v>
      </c>
      <c r="BL105" s="10" cm="1">
        <f t="array" aca="1" ref="BL105" ca="1">SUMPRODUCT((LDC!$A$2:$A$2001)*(LDC!$B$2:$B$2001)*(LDC!$B$2:$B$2001&gt;=IF(ISERROR(MIN(1,BL51/BL25))=FALSE,MIN(1,BL51/BL25),2)))*Main!$B$10*(IF(BL25="",0,BL25))-
SUMPRODUCT((LDC!$A$2:$A$2001)*(LDC!$B$2:$B$2001&gt;=IF(ISERROR(MIN(1,BL51/BL25))=FALSE,MIN(1,BL51/BL25),2)))*Main!$B$10*MIN(BL51,BL25)</f>
        <v>0</v>
      </c>
      <c r="BM105" s="10" cm="1">
        <f t="array" aca="1" ref="BM105" ca="1">SUMPRODUCT((LDC!$A$2:$A$2001)*(LDC!$B$2:$B$2001)*(LDC!$B$2:$B$2001&gt;=IF(ISERROR(MIN(1,BM51/BM25))=FALSE,MIN(1,BM51/BM25),2)))*Main!$B$10*(IF(BM25="",0,BM25))-
SUMPRODUCT((LDC!$A$2:$A$2001)*(LDC!$B$2:$B$2001&gt;=IF(ISERROR(MIN(1,BM51/BM25))=FALSE,MIN(1,BM51/BM25),2)))*Main!$B$10*MIN(BM51,BM25)</f>
        <v>0</v>
      </c>
      <c r="BN105" s="10" cm="1">
        <f t="array" aca="1" ref="BN105" ca="1">SUMPRODUCT((LDC!$A$2:$A$2001)*(LDC!$B$2:$B$2001)*(LDC!$B$2:$B$2001&gt;=IF(ISERROR(MIN(1,BN51/BN25))=FALSE,MIN(1,BN51/BN25),2)))*Main!$B$10*(IF(BN25="",0,BN25))-
SUMPRODUCT((LDC!$A$2:$A$2001)*(LDC!$B$2:$B$2001&gt;=IF(ISERROR(MIN(1,BN51/BN25))=FALSE,MIN(1,BN51/BN25),2)))*Main!$B$10*MIN(BN51,BN25)</f>
        <v>0</v>
      </c>
      <c r="BO105" s="10" cm="1">
        <f t="array" aca="1" ref="BO105" ca="1">SUMPRODUCT((LDC!$A$2:$A$2001)*(LDC!$B$2:$B$2001)*(LDC!$B$2:$B$2001&gt;=IF(ISERROR(MIN(1,BO51/BO25))=FALSE,MIN(1,BO51/BO25),2)))*Main!$B$10*(IF(BO25="",0,BO25))-
SUMPRODUCT((LDC!$A$2:$A$2001)*(LDC!$B$2:$B$2001&gt;=IF(ISERROR(MIN(1,BO51/BO25))=FALSE,MIN(1,BO51/BO25),2)))*Main!$B$10*MIN(BO51,BO25)</f>
        <v>0</v>
      </c>
      <c r="BP105" s="10" cm="1">
        <f t="array" aca="1" ref="BP105" ca="1">SUMPRODUCT((LDC!$A$2:$A$2001)*(LDC!$B$2:$B$2001)*(LDC!$B$2:$B$2001&gt;=IF(ISERROR(MIN(1,BP51/BP25))=FALSE,MIN(1,BP51/BP25),2)))*Main!$B$10*(IF(BP25="",0,BP25))-
SUMPRODUCT((LDC!$A$2:$A$2001)*(LDC!$B$2:$B$2001&gt;=IF(ISERROR(MIN(1,BP51/BP25))=FALSE,MIN(1,BP51/BP25),2)))*Main!$B$10*MIN(BP51,BP25)</f>
        <v>0</v>
      </c>
      <c r="BQ105" s="10" cm="1">
        <f t="array" aca="1" ref="BQ105" ca="1">SUMPRODUCT((LDC!$A$2:$A$2001)*(LDC!$B$2:$B$2001)*(LDC!$B$2:$B$2001&gt;=IF(ISERROR(MIN(1,BQ51/BQ25))=FALSE,MIN(1,BQ51/BQ25),2)))*Main!$B$10*(IF(BQ25="",0,BQ25))-
SUMPRODUCT((LDC!$A$2:$A$2001)*(LDC!$B$2:$B$2001&gt;=IF(ISERROR(MIN(1,BQ51/BQ25))=FALSE,MIN(1,BQ51/BQ25),2)))*Main!$B$10*MIN(BQ51,BQ25)</f>
        <v>0</v>
      </c>
    </row>
    <row r="106" spans="2:74" x14ac:dyDescent="0.2">
      <c r="B106" s="89"/>
      <c r="C106" s="89"/>
      <c r="D106" s="89"/>
      <c r="E106" s="10" cm="1">
        <f t="array" aca="1" ref="E106" ca="1">SUMPRODUCT((LDC!$A$2:$A$2001)*(LDC!$B$2:$B$2001)*(LDC!$B$2:$B$2001&gt;=IF(ISERROR(MIN(1,E52/E26))=FALSE,MIN(1,E52/E26),2)))*Main!$B$9*(IF(E26="",0,E26))-
SUMPRODUCT((LDC!$A$2:$A$2001)*(LDC!$B$2:$B$2001&gt;=IF(ISERROR(MIN(1,E52/E26))=FALSE,MIN(1,E52/E26),2)))*Main!$B$9*MIN(E52,E26)</f>
        <v>0</v>
      </c>
      <c r="F106" s="10" cm="1">
        <f t="array" aca="1" ref="F106" ca="1">SUMPRODUCT((LDC!$A$2:$A$2001)*(LDC!$B$2:$B$2001)*(LDC!$B$2:$B$2001&gt;=IF(ISERROR(MIN(1,F52/F26))=FALSE,MIN(1,F52/F26),2)))*Main!$B$9*(IF(F26="",0,F26))-
SUMPRODUCT((LDC!$A$2:$A$2001)*(LDC!$B$2:$B$2001&gt;=IF(ISERROR(MIN(1,F52/F26))=FALSE,MIN(1,F52/F26),2)))*Main!$B$9*MIN(F52,F26)</f>
        <v>0</v>
      </c>
      <c r="G106" s="10" cm="1">
        <f t="array" aca="1" ref="G106" ca="1">SUMPRODUCT((LDC!$A$2:$A$2001)*(LDC!$B$2:$B$2001)*(LDC!$B$2:$B$2001&gt;=IF(ISERROR(MIN(1,G52/G26))=FALSE,MIN(1,G52/G26),2)))*Main!$B$9*(IF(G26="",0,G26))-
SUMPRODUCT((LDC!$A$2:$A$2001)*(LDC!$B$2:$B$2001&gt;=IF(ISERROR(MIN(1,G52/G26))=FALSE,MIN(1,G52/G26),2)))*Main!$B$9*MIN(G52,G26)</f>
        <v>0</v>
      </c>
      <c r="H106" s="10" cm="1">
        <f t="array" aca="1" ref="H106" ca="1">SUMPRODUCT((LDC!$A$2:$A$2001)*(LDC!$B$2:$B$2001)*(LDC!$B$2:$B$2001&gt;=IF(ISERROR(MIN(1,H52/H26))=FALSE,MIN(1,H52/H26),2)))*Main!$B$9*(IF(H26="",0,H26))-
SUMPRODUCT((LDC!$A$2:$A$2001)*(LDC!$B$2:$B$2001&gt;=IF(ISERROR(MIN(1,H52/H26))=FALSE,MIN(1,H52/H26),2)))*Main!$B$9*MIN(H52,H26)</f>
        <v>0</v>
      </c>
      <c r="I106" s="10" cm="1">
        <f t="array" aca="1" ref="I106" ca="1">SUMPRODUCT((LDC!$A$2:$A$2001)*(LDC!$B$2:$B$2001)*(LDC!$B$2:$B$2001&gt;=IF(ISERROR(MIN(1,I52/I26))=FALSE,MIN(1,I52/I26),2)))*Main!$B$9*(IF(I26="",0,I26))-
SUMPRODUCT((LDC!$A$2:$A$2001)*(LDC!$B$2:$B$2001&gt;=IF(ISERROR(MIN(1,I52/I26))=FALSE,MIN(1,I52/I26),2)))*Main!$B$9*MIN(I52,I26)</f>
        <v>0</v>
      </c>
      <c r="J106" s="10" cm="1">
        <f t="array" aca="1" ref="J106" ca="1">SUMPRODUCT((LDC!$A$2:$A$2001)*(LDC!$B$2:$B$2001)*(LDC!$B$2:$B$2001&gt;=IF(ISERROR(MIN(1,J52/J26))=FALSE,MIN(1,J52/J26),2)))*Main!$B$9*(IF(J26="",0,J26))-
SUMPRODUCT((LDC!$A$2:$A$2001)*(LDC!$B$2:$B$2001&gt;=IF(ISERROR(MIN(1,J52/J26))=FALSE,MIN(1,J52/J26),2)))*Main!$B$9*MIN(J52,J26)</f>
        <v>0</v>
      </c>
      <c r="K106" s="10" cm="1">
        <f t="array" aca="1" ref="K106" ca="1">SUMPRODUCT((LDC!$A$2:$A$2001)*(LDC!$B$2:$B$2001)*(LDC!$B$2:$B$2001&gt;=IF(ISERROR(MIN(1,K52/K26))=FALSE,MIN(1,K52/K26),2)))*Main!$B$9*(IF(K26="",0,K26))-
SUMPRODUCT((LDC!$A$2:$A$2001)*(LDC!$B$2:$B$2001&gt;=IF(ISERROR(MIN(1,K52/K26))=FALSE,MIN(1,K52/K26),2)))*Main!$B$9*MIN(K52,K26)</f>
        <v>0</v>
      </c>
      <c r="L106" s="10" cm="1">
        <f t="array" aca="1" ref="L106" ca="1">SUMPRODUCT((LDC!$A$2:$A$2001)*(LDC!$B$2:$B$2001)*(LDC!$B$2:$B$2001&gt;=IF(ISERROR(MIN(1,L52/L26))=FALSE,MIN(1,L52/L26),2)))*Main!$B$9*(IF(L26="",0,L26))-
SUMPRODUCT((LDC!$A$2:$A$2001)*(LDC!$B$2:$B$2001&gt;=IF(ISERROR(MIN(1,L52/L26))=FALSE,MIN(1,L52/L26),2)))*Main!$B$9*MIN(L52,L26)</f>
        <v>0</v>
      </c>
      <c r="M106" s="10" cm="1">
        <f t="array" aca="1" ref="M106" ca="1">SUMPRODUCT((LDC!$A$2:$A$2001)*(LDC!$B$2:$B$2001)*(LDC!$B$2:$B$2001&gt;=IF(ISERROR(MIN(1,M52/M26))=FALSE,MIN(1,M52/M26),2)))*Main!$B$9*(IF(M26="",0,M26))-
SUMPRODUCT((LDC!$A$2:$A$2001)*(LDC!$B$2:$B$2001&gt;=IF(ISERROR(MIN(1,M52/M26))=FALSE,MIN(1,M52/M26),2)))*Main!$B$9*MIN(M52,M26)</f>
        <v>0</v>
      </c>
      <c r="N106" s="10" cm="1">
        <f t="array" aca="1" ref="N106" ca="1">SUMPRODUCT((LDC!$A$2:$A$2001)*(LDC!$B$2:$B$2001)*(LDC!$B$2:$B$2001&gt;=IF(ISERROR(MIN(1,N52/N26))=FALSE,MIN(1,N52/N26),2)))*Main!$B$9*(IF(N26="",0,N26))-
SUMPRODUCT((LDC!$A$2:$A$2001)*(LDC!$B$2:$B$2001&gt;=IF(ISERROR(MIN(1,N52/N26))=FALSE,MIN(1,N52/N26),2)))*Main!$B$9*MIN(N52,N26)</f>
        <v>0</v>
      </c>
      <c r="O106" s="10" cm="1">
        <f t="array" aca="1" ref="O106" ca="1">SUMPRODUCT((LDC!$A$2:$A$2001)*(LDC!$B$2:$B$2001)*(LDC!$B$2:$B$2001&gt;=IF(ISERROR(MIN(1,O52/O26))=FALSE,MIN(1,O52/O26),2)))*Main!$B$9*(IF(O26="",0,O26))-
SUMPRODUCT((LDC!$A$2:$A$2001)*(LDC!$B$2:$B$2001&gt;=IF(ISERROR(MIN(1,O52/O26))=FALSE,MIN(1,O52/O26),2)))*Main!$B$9*MIN(O52,O26)</f>
        <v>0</v>
      </c>
      <c r="P106" s="10" cm="1">
        <f t="array" aca="1" ref="P106" ca="1">SUMPRODUCT((LDC!$A$2:$A$2001)*(LDC!$B$2:$B$2001)*(LDC!$B$2:$B$2001&gt;=IF(ISERROR(MIN(1,P52/P26))=FALSE,MIN(1,P52/P26),2)))*Main!$B$9*(IF(P26="",0,P26))-
SUMPRODUCT((LDC!$A$2:$A$2001)*(LDC!$B$2:$B$2001&gt;=IF(ISERROR(MIN(1,P52/P26))=FALSE,MIN(1,P52/P26),2)))*Main!$B$9*MIN(P52,P26)</f>
        <v>0</v>
      </c>
      <c r="Q106" s="10" cm="1">
        <f t="array" aca="1" ref="Q106" ca="1">SUMPRODUCT((LDC!$A$2:$A$2001)*(LDC!$B$2:$B$2001)*(LDC!$B$2:$B$2001&gt;=IF(ISERROR(MIN(1,Q52/Q26))=FALSE,MIN(1,Q52/Q26),2)))*Main!$B$9*(IF(Q26="",0,Q26))-
SUMPRODUCT((LDC!$A$2:$A$2001)*(LDC!$B$2:$B$2001&gt;=IF(ISERROR(MIN(1,Q52/Q26))=FALSE,MIN(1,Q52/Q26),2)))*Main!$B$9*MIN(Q52,Q26)</f>
        <v>0</v>
      </c>
      <c r="R106" s="10" cm="1">
        <f t="array" aca="1" ref="R106" ca="1">SUMPRODUCT((LDC!$A$2:$A$2001)*(LDC!$B$2:$B$2001)*(LDC!$B$2:$B$2001&gt;=IF(ISERROR(MIN(1,R52/R26))=FALSE,MIN(1,R52/R26),2)))*Main!$B$9*(IF(R26="",0,R26))-
SUMPRODUCT((LDC!$A$2:$A$2001)*(LDC!$B$2:$B$2001&gt;=IF(ISERROR(MIN(1,R52/R26))=FALSE,MIN(1,R52/R26),2)))*Main!$B$9*MIN(R52,R26)</f>
        <v>0</v>
      </c>
      <c r="S106" s="10" cm="1">
        <f t="array" aca="1" ref="S106" ca="1">SUMPRODUCT((LDC!$A$2:$A$2001)*(LDC!$B$2:$B$2001)*(LDC!$B$2:$B$2001&gt;=IF(ISERROR(MIN(1,S52/S26))=FALSE,MIN(1,S52/S26),2)))*Main!$B$9*(IF(S26="",0,S26))-
SUMPRODUCT((LDC!$A$2:$A$2001)*(LDC!$B$2:$B$2001&gt;=IF(ISERROR(MIN(1,S52/S26))=FALSE,MIN(1,S52/S26),2)))*Main!$B$9*MIN(S52,S26)</f>
        <v>0</v>
      </c>
      <c r="T106" s="10" cm="1">
        <f t="array" aca="1" ref="T106" ca="1">SUMPRODUCT((LDC!$A$2:$A$2001)*(LDC!$B$2:$B$2001)*(LDC!$B$2:$B$2001&gt;=IF(ISERROR(MIN(1,T52/T26))=FALSE,MIN(1,T52/T26),2)))*Main!$B$9*(IF(T26="",0,T26))-
SUMPRODUCT((LDC!$A$2:$A$2001)*(LDC!$B$2:$B$2001&gt;=IF(ISERROR(MIN(1,T52/T26))=FALSE,MIN(1,T52/T26),2)))*Main!$B$9*MIN(T52,T26)</f>
        <v>0</v>
      </c>
      <c r="U106" s="10" cm="1">
        <f t="array" aca="1" ref="U106" ca="1">SUMPRODUCT((LDC!$A$2:$A$2001)*(LDC!$B$2:$B$2001)*(LDC!$B$2:$B$2001&gt;=IF(ISERROR(MIN(1,U52/U26))=FALSE,MIN(1,U52/U26),2)))*Main!$B$9*(IF(U26="",0,U26))-
SUMPRODUCT((LDC!$A$2:$A$2001)*(LDC!$B$2:$B$2001&gt;=IF(ISERROR(MIN(1,U52/U26))=FALSE,MIN(1,U52/U26),2)))*Main!$B$9*MIN(U52,U26)</f>
        <v>0</v>
      </c>
      <c r="V106" s="10" cm="1">
        <f t="array" aca="1" ref="V106" ca="1">SUMPRODUCT((LDC!$A$2:$A$2001)*(LDC!$B$2:$B$2001)*(LDC!$B$2:$B$2001&gt;=IF(ISERROR(MIN(1,V52/V26))=FALSE,MIN(1,V52/V26),2)))*Main!$B$9*(IF(V26="",0,V26))-
SUMPRODUCT((LDC!$A$2:$A$2001)*(LDC!$B$2:$B$2001&gt;=IF(ISERROR(MIN(1,V52/V26))=FALSE,MIN(1,V52/V26),2)))*Main!$B$9*MIN(V52,V26)</f>
        <v>0</v>
      </c>
      <c r="W106" s="10" cm="1">
        <f t="array" aca="1" ref="W106" ca="1">SUMPRODUCT((LDC!$A$2:$A$2001)*(LDC!$B$2:$B$2001)*(LDC!$B$2:$B$2001&gt;=IF(ISERROR(MIN(1,W52/W26))=FALSE,MIN(1,W52/W26),2)))*Main!$B$9*(IF(W26="",0,W26))-
SUMPRODUCT((LDC!$A$2:$A$2001)*(LDC!$B$2:$B$2001&gt;=IF(ISERROR(MIN(1,W52/W26))=FALSE,MIN(1,W52/W26),2)))*Main!$B$9*MIN(W52,W26)</f>
        <v>0</v>
      </c>
      <c r="X106" s="10" cm="1">
        <f t="array" aca="1" ref="X106" ca="1">SUMPRODUCT((LDC!$A$2:$A$2001)*(LDC!$B$2:$B$2001)*(LDC!$B$2:$B$2001&gt;=IF(ISERROR(MIN(1,X52/X26))=FALSE,MIN(1,X52/X26),2)))*Main!$B$9*(IF(X26="",0,X26))-
SUMPRODUCT((LDC!$A$2:$A$2001)*(LDC!$B$2:$B$2001&gt;=IF(ISERROR(MIN(1,X52/X26))=FALSE,MIN(1,X52/X26),2)))*Main!$B$9*MIN(X52,X26)</f>
        <v>0</v>
      </c>
      <c r="Y106" s="10" cm="1">
        <f t="array" aca="1" ref="Y106" ca="1">SUMPRODUCT((LDC!$A$2:$A$2001)*(LDC!$B$2:$B$2001)*(LDC!$B$2:$B$2001&gt;=IF(ISERROR(MIN(1,Y52/Y26))=FALSE,MIN(1,Y52/Y26),2)))*Main!$B$9*(IF(Y26="",0,Y26))-
SUMPRODUCT((LDC!$A$2:$A$2001)*(LDC!$B$2:$B$2001&gt;=IF(ISERROR(MIN(1,Y52/Y26))=FALSE,MIN(1,Y52/Y26),2)))*Main!$B$9*MIN(Y52,Y26)</f>
        <v>0</v>
      </c>
      <c r="Z106" s="10" cm="1">
        <f t="array" aca="1" ref="Z106" ca="1">SUMPRODUCT((LDC!$A$2:$A$2001)*(LDC!$B$2:$B$2001)*(LDC!$B$2:$B$2001&gt;=IF(ISERROR(MIN(1,Z52/Z26))=FALSE,MIN(1,Z52/Z26),2)))*Main!$B$9*(IF(Z26="",0,Z26))-
SUMPRODUCT((LDC!$A$2:$A$2001)*(LDC!$B$2:$B$2001&gt;=IF(ISERROR(MIN(1,Z52/Z26))=FALSE,MIN(1,Z52/Z26),2)))*Main!$B$9*MIN(Z52,Z26)</f>
        <v>0</v>
      </c>
      <c r="AA106" s="10" cm="1">
        <f t="array" aca="1" ref="AA106" ca="1">SUMPRODUCT((LDC!$A$2:$A$2001)*(LDC!$B$2:$B$2001)*(LDC!$B$2:$B$2001&gt;=IF(ISERROR(MIN(1,AA52/AA26))=FALSE,MIN(1,AA52/AA26),2)))*Main!$B$9*(IF(AA26="",0,AA26))-
SUMPRODUCT((LDC!$A$2:$A$2001)*(LDC!$B$2:$B$2001&gt;=IF(ISERROR(MIN(1,AA52/AA26))=FALSE,MIN(1,AA52/AA26),2)))*Main!$B$9*MIN(AA52,AA26)</f>
        <v>0</v>
      </c>
      <c r="AB106" s="10" cm="1">
        <f t="array" aca="1" ref="AB106" ca="1">SUMPRODUCT((LDC!$A$2:$A$2001)*(LDC!$B$2:$B$2001)*(LDC!$B$2:$B$2001&gt;=IF(ISERROR(MIN(1,AB52/AB26))=FALSE,MIN(1,AB52/AB26),2)))*Main!$B$9*(IF(AB26="",0,AB26))-
SUMPRODUCT((LDC!$A$2:$A$2001)*(LDC!$B$2:$B$2001&gt;=IF(ISERROR(MIN(1,AB52/AB26))=FALSE,MIN(1,AB52/AB26),2)))*Main!$B$9*MIN(AB52,AB26)</f>
        <v>0</v>
      </c>
      <c r="AC106" s="10" cm="1">
        <f t="array" aca="1" ref="AC106" ca="1">SUMPRODUCT((LDC!$A$2:$A$2001)*(LDC!$B$2:$B$2001)*(LDC!$B$2:$B$2001&gt;=IF(ISERROR(MIN(1,AC52/AC26))=FALSE,MIN(1,AC52/AC26),2)))*Main!$B$9*(IF(AC26="",0,AC26))-
SUMPRODUCT((LDC!$A$2:$A$2001)*(LDC!$B$2:$B$2001&gt;=IF(ISERROR(MIN(1,AC52/AC26))=FALSE,MIN(1,AC52/AC26),2)))*Main!$B$9*MIN(AC52,AC26)</f>
        <v>0</v>
      </c>
      <c r="AD106" s="10" cm="1">
        <f t="array" aca="1" ref="AD106" ca="1">SUMPRODUCT((LDC!$A$2:$A$2001)*(LDC!$B$2:$B$2001)*(LDC!$B$2:$B$2001&gt;=IF(ISERROR(MIN(1,AD52/AD26))=FALSE,MIN(1,AD52/AD26),2)))*Main!$B$9*(IF(AD26="",0,AD26))-
SUMPRODUCT((LDC!$A$2:$A$2001)*(LDC!$B$2:$B$2001&gt;=IF(ISERROR(MIN(1,AD52/AD26))=FALSE,MIN(1,AD52/AD26),2)))*Main!$B$9*MIN(AD52,AD26)</f>
        <v>0</v>
      </c>
      <c r="AE106" s="10" cm="1">
        <f t="array" aca="1" ref="AE106" ca="1">SUMPRODUCT((LDC!$A$2:$A$2001)*(LDC!$B$2:$B$2001)*(LDC!$B$2:$B$2001&gt;=IF(ISERROR(MIN(1,AE52/AE26))=FALSE,MIN(1,AE52/AE26),2)))*Main!$B$9*(IF(AE26="",0,AE26))-
SUMPRODUCT((LDC!$A$2:$A$2001)*(LDC!$B$2:$B$2001&gt;=IF(ISERROR(MIN(1,AE52/AE26))=FALSE,MIN(1,AE52/AE26),2)))*Main!$B$9*MIN(AE52,AE26)</f>
        <v>0</v>
      </c>
      <c r="AF106" s="10" cm="1">
        <f t="array" aca="1" ref="AF106" ca="1">SUMPRODUCT((LDC!$A$2:$A$2001)*(LDC!$B$2:$B$2001)*(LDC!$B$2:$B$2001&gt;=IF(ISERROR(MIN(1,AF52/AF26))=FALSE,MIN(1,AF52/AF26),2)))*Main!$B$9*(IF(AF26="",0,AF26))-
SUMPRODUCT((LDC!$A$2:$A$2001)*(LDC!$B$2:$B$2001&gt;=IF(ISERROR(MIN(1,AF52/AF26))=FALSE,MIN(1,AF52/AF26),2)))*Main!$B$9*MIN(AF52,AF26)</f>
        <v>0</v>
      </c>
      <c r="AG106" s="10" cm="1">
        <f t="array" aca="1" ref="AG106" ca="1">SUMPRODUCT((LDC!$A$2:$A$2001)*(LDC!$B$2:$B$2001)*(LDC!$B$2:$B$2001&gt;=IF(ISERROR(MIN(1,AG52/AG26))=FALSE,MIN(1,AG52/AG26),2)))*Main!$B$9*(IF(AG26="",0,AG26))-
SUMPRODUCT((LDC!$A$2:$A$2001)*(LDC!$B$2:$B$2001&gt;=IF(ISERROR(MIN(1,AG52/AG26))=FALSE,MIN(1,AG52/AG26),2)))*Main!$B$9*MIN(AG52,AG26)</f>
        <v>0</v>
      </c>
      <c r="AH106" s="10" cm="1">
        <f t="array" aca="1" ref="AH106" ca="1">SUMPRODUCT((LDC!$A$2:$A$2001)*(LDC!$B$2:$B$2001)*(LDC!$B$2:$B$2001&gt;=IF(ISERROR(MIN(1,AH52/AH26))=FALSE,MIN(1,AH52/AH26),2)))*Main!$B$9*(IF(AH26="",0,AH26))-
SUMPRODUCT((LDC!$A$2:$A$2001)*(LDC!$B$2:$B$2001&gt;=IF(ISERROR(MIN(1,AH52/AH26))=FALSE,MIN(1,AH52/AH26),2)))*Main!$B$9*MIN(AH52,AH26)</f>
        <v>0</v>
      </c>
      <c r="AI106" s="10" cm="1">
        <f t="array" aca="1" ref="AI106" ca="1">SUMPRODUCT((LDC!$A$2:$A$2001)*(LDC!$B$2:$B$2001)*(LDC!$B$2:$B$2001&gt;=IF(ISERROR(MIN(1,AI52/AI26))=FALSE,MIN(1,AI52/AI26),2)))*Main!$B$9*(IF(AI26="",0,AI26))-
SUMPRODUCT((LDC!$A$2:$A$2001)*(LDC!$B$2:$B$2001&gt;=IF(ISERROR(MIN(1,AI52/AI26))=FALSE,MIN(1,AI52/AI26),2)))*Main!$B$9*MIN(AI52,AI26)</f>
        <v>0</v>
      </c>
      <c r="AJ106" s="10" cm="1">
        <f t="array" aca="1" ref="AJ106" ca="1">SUMPRODUCT((LDC!$A$2:$A$2001)*(LDC!$B$2:$B$2001)*(LDC!$B$2:$B$2001&gt;=IF(ISERROR(MIN(1,AJ52/AJ26))=FALSE,MIN(1,AJ52/AJ26),2)))*Main!$B$9*(IF(AJ26="",0,AJ26))-
SUMPRODUCT((LDC!$A$2:$A$2001)*(LDC!$B$2:$B$2001&gt;=IF(ISERROR(MIN(1,AJ52/AJ26))=FALSE,MIN(1,AJ52/AJ26),2)))*Main!$B$9*MIN(AJ52,AJ26)</f>
        <v>0</v>
      </c>
      <c r="AL106" s="10" cm="1">
        <f t="array" aca="1" ref="AL106" ca="1">SUMPRODUCT((LDC!$A$2:$A$2001)*(LDC!$B$2:$B$2001)*(LDC!$B$2:$B$2001&gt;=IF(ISERROR(MIN(1,AL52/AL26))=FALSE,MIN(1,AL52/AL26),2)))*Main!$B$10*(IF(AL26="",0,AL26))-
SUMPRODUCT((LDC!$A$2:$A$2001)*(LDC!$B$2:$B$2001&gt;=IF(ISERROR(MIN(1,AL52/AL26))=FALSE,MIN(1,AL52/AL26),2)))*Main!$B$10*MIN(AL52,AL26)</f>
        <v>0</v>
      </c>
      <c r="AM106" s="10" cm="1">
        <f t="array" aca="1" ref="AM106" ca="1">SUMPRODUCT((LDC!$A$2:$A$2001)*(LDC!$B$2:$B$2001)*(LDC!$B$2:$B$2001&gt;=IF(ISERROR(MIN(1,AM52/AM26))=FALSE,MIN(1,AM52/AM26),2)))*Main!$B$10*(IF(AM26="",0,AM26))-
SUMPRODUCT((LDC!$A$2:$A$2001)*(LDC!$B$2:$B$2001&gt;=IF(ISERROR(MIN(1,AM52/AM26))=FALSE,MIN(1,AM52/AM26),2)))*Main!$B$10*MIN(AM52,AM26)</f>
        <v>0</v>
      </c>
      <c r="AN106" s="10" cm="1">
        <f t="array" aca="1" ref="AN106" ca="1">SUMPRODUCT((LDC!$A$2:$A$2001)*(LDC!$B$2:$B$2001)*(LDC!$B$2:$B$2001&gt;=IF(ISERROR(MIN(1,AN52/AN26))=FALSE,MIN(1,AN52/AN26),2)))*Main!$B$10*(IF(AN26="",0,AN26))-
SUMPRODUCT((LDC!$A$2:$A$2001)*(LDC!$B$2:$B$2001&gt;=IF(ISERROR(MIN(1,AN52/AN26))=FALSE,MIN(1,AN52/AN26),2)))*Main!$B$10*MIN(AN52,AN26)</f>
        <v>0</v>
      </c>
      <c r="AO106" s="10" cm="1">
        <f t="array" aca="1" ref="AO106" ca="1">SUMPRODUCT((LDC!$A$2:$A$2001)*(LDC!$B$2:$B$2001)*(LDC!$B$2:$B$2001&gt;=IF(ISERROR(MIN(1,AO52/AO26))=FALSE,MIN(1,AO52/AO26),2)))*Main!$B$10*(IF(AO26="",0,AO26))-
SUMPRODUCT((LDC!$A$2:$A$2001)*(LDC!$B$2:$B$2001&gt;=IF(ISERROR(MIN(1,AO52/AO26))=FALSE,MIN(1,AO52/AO26),2)))*Main!$B$10*MIN(AO52,AO26)</f>
        <v>0</v>
      </c>
      <c r="AP106" s="10" cm="1">
        <f t="array" aca="1" ref="AP106" ca="1">SUMPRODUCT((LDC!$A$2:$A$2001)*(LDC!$B$2:$B$2001)*(LDC!$B$2:$B$2001&gt;=IF(ISERROR(MIN(1,AP52/AP26))=FALSE,MIN(1,AP52/AP26),2)))*Main!$B$10*(IF(AP26="",0,AP26))-
SUMPRODUCT((LDC!$A$2:$A$2001)*(LDC!$B$2:$B$2001&gt;=IF(ISERROR(MIN(1,AP52/AP26))=FALSE,MIN(1,AP52/AP26),2)))*Main!$B$10*MIN(AP52,AP26)</f>
        <v>0</v>
      </c>
      <c r="AQ106" s="10" cm="1">
        <f t="array" aca="1" ref="AQ106" ca="1">SUMPRODUCT((LDC!$A$2:$A$2001)*(LDC!$B$2:$B$2001)*(LDC!$B$2:$B$2001&gt;=IF(ISERROR(MIN(1,AQ52/AQ26))=FALSE,MIN(1,AQ52/AQ26),2)))*Main!$B$10*(IF(AQ26="",0,AQ26))-
SUMPRODUCT((LDC!$A$2:$A$2001)*(LDC!$B$2:$B$2001&gt;=IF(ISERROR(MIN(1,AQ52/AQ26))=FALSE,MIN(1,AQ52/AQ26),2)))*Main!$B$10*MIN(AQ52,AQ26)</f>
        <v>0</v>
      </c>
      <c r="AR106" s="10" cm="1">
        <f t="array" aca="1" ref="AR106" ca="1">SUMPRODUCT((LDC!$A$2:$A$2001)*(LDC!$B$2:$B$2001)*(LDC!$B$2:$B$2001&gt;=IF(ISERROR(MIN(1,AR52/AR26))=FALSE,MIN(1,AR52/AR26),2)))*Main!$B$10*(IF(AR26="",0,AR26))-
SUMPRODUCT((LDC!$A$2:$A$2001)*(LDC!$B$2:$B$2001&gt;=IF(ISERROR(MIN(1,AR52/AR26))=FALSE,MIN(1,AR52/AR26),2)))*Main!$B$10*MIN(AR52,AR26)</f>
        <v>0</v>
      </c>
      <c r="AS106" s="10" cm="1">
        <f t="array" aca="1" ref="AS106" ca="1">SUMPRODUCT((LDC!$A$2:$A$2001)*(LDC!$B$2:$B$2001)*(LDC!$B$2:$B$2001&gt;=IF(ISERROR(MIN(1,AS52/AS26))=FALSE,MIN(1,AS52/AS26),2)))*Main!$B$10*(IF(AS26="",0,AS26))-
SUMPRODUCT((LDC!$A$2:$A$2001)*(LDC!$B$2:$B$2001&gt;=IF(ISERROR(MIN(1,AS52/AS26))=FALSE,MIN(1,AS52/AS26),2)))*Main!$B$10*MIN(AS52,AS26)</f>
        <v>0</v>
      </c>
      <c r="AT106" s="10" cm="1">
        <f t="array" aca="1" ref="AT106" ca="1">SUMPRODUCT((LDC!$A$2:$A$2001)*(LDC!$B$2:$B$2001)*(LDC!$B$2:$B$2001&gt;=IF(ISERROR(MIN(1,AT52/AT26))=FALSE,MIN(1,AT52/AT26),2)))*Main!$B$10*(IF(AT26="",0,AT26))-
SUMPRODUCT((LDC!$A$2:$A$2001)*(LDC!$B$2:$B$2001&gt;=IF(ISERROR(MIN(1,AT52/AT26))=FALSE,MIN(1,AT52/AT26),2)))*Main!$B$10*MIN(AT52,AT26)</f>
        <v>0</v>
      </c>
      <c r="AU106" s="10" cm="1">
        <f t="array" aca="1" ref="AU106" ca="1">SUMPRODUCT((LDC!$A$2:$A$2001)*(LDC!$B$2:$B$2001)*(LDC!$B$2:$B$2001&gt;=IF(ISERROR(MIN(1,AU52/AU26))=FALSE,MIN(1,AU52/AU26),2)))*Main!$B$10*(IF(AU26="",0,AU26))-
SUMPRODUCT((LDC!$A$2:$A$2001)*(LDC!$B$2:$B$2001&gt;=IF(ISERROR(MIN(1,AU52/AU26))=FALSE,MIN(1,AU52/AU26),2)))*Main!$B$10*MIN(AU52,AU26)</f>
        <v>0</v>
      </c>
      <c r="AV106" s="10" cm="1">
        <f t="array" aca="1" ref="AV106" ca="1">SUMPRODUCT((LDC!$A$2:$A$2001)*(LDC!$B$2:$B$2001)*(LDC!$B$2:$B$2001&gt;=IF(ISERROR(MIN(1,AV52/AV26))=FALSE,MIN(1,AV52/AV26),2)))*Main!$B$10*(IF(AV26="",0,AV26))-
SUMPRODUCT((LDC!$A$2:$A$2001)*(LDC!$B$2:$B$2001&gt;=IF(ISERROR(MIN(1,AV52/AV26))=FALSE,MIN(1,AV52/AV26),2)))*Main!$B$10*MIN(AV52,AV26)</f>
        <v>0</v>
      </c>
      <c r="AW106" s="10" cm="1">
        <f t="array" aca="1" ref="AW106" ca="1">SUMPRODUCT((LDC!$A$2:$A$2001)*(LDC!$B$2:$B$2001)*(LDC!$B$2:$B$2001&gt;=IF(ISERROR(MIN(1,AW52/AW26))=FALSE,MIN(1,AW52/AW26),2)))*Main!$B$10*(IF(AW26="",0,AW26))-
SUMPRODUCT((LDC!$A$2:$A$2001)*(LDC!$B$2:$B$2001&gt;=IF(ISERROR(MIN(1,AW52/AW26))=FALSE,MIN(1,AW52/AW26),2)))*Main!$B$10*MIN(AW52,AW26)</f>
        <v>0</v>
      </c>
      <c r="AX106" s="10" cm="1">
        <f t="array" aca="1" ref="AX106" ca="1">SUMPRODUCT((LDC!$A$2:$A$2001)*(LDC!$B$2:$B$2001)*(LDC!$B$2:$B$2001&gt;=IF(ISERROR(MIN(1,AX52/AX26))=FALSE,MIN(1,AX52/AX26),2)))*Main!$B$10*(IF(AX26="",0,AX26))-
SUMPRODUCT((LDC!$A$2:$A$2001)*(LDC!$B$2:$B$2001&gt;=IF(ISERROR(MIN(1,AX52/AX26))=FALSE,MIN(1,AX52/AX26),2)))*Main!$B$10*MIN(AX52,AX26)</f>
        <v>0</v>
      </c>
      <c r="AY106" s="10" cm="1">
        <f t="array" aca="1" ref="AY106" ca="1">SUMPRODUCT((LDC!$A$2:$A$2001)*(LDC!$B$2:$B$2001)*(LDC!$B$2:$B$2001&gt;=IF(ISERROR(MIN(1,AY52/AY26))=FALSE,MIN(1,AY52/AY26),2)))*Main!$B$10*(IF(AY26="",0,AY26))-
SUMPRODUCT((LDC!$A$2:$A$2001)*(LDC!$B$2:$B$2001&gt;=IF(ISERROR(MIN(1,AY52/AY26))=FALSE,MIN(1,AY52/AY26),2)))*Main!$B$10*MIN(AY52,AY26)</f>
        <v>0</v>
      </c>
      <c r="AZ106" s="10" cm="1">
        <f t="array" aca="1" ref="AZ106" ca="1">SUMPRODUCT((LDC!$A$2:$A$2001)*(LDC!$B$2:$B$2001)*(LDC!$B$2:$B$2001&gt;=IF(ISERROR(MIN(1,AZ52/AZ26))=FALSE,MIN(1,AZ52/AZ26),2)))*Main!$B$10*(IF(AZ26="",0,AZ26))-
SUMPRODUCT((LDC!$A$2:$A$2001)*(LDC!$B$2:$B$2001&gt;=IF(ISERROR(MIN(1,AZ52/AZ26))=FALSE,MIN(1,AZ52/AZ26),2)))*Main!$B$10*MIN(AZ52,AZ26)</f>
        <v>0</v>
      </c>
      <c r="BA106" s="10" cm="1">
        <f t="array" aca="1" ref="BA106" ca="1">SUMPRODUCT((LDC!$A$2:$A$2001)*(LDC!$B$2:$B$2001)*(LDC!$B$2:$B$2001&gt;=IF(ISERROR(MIN(1,BA52/BA26))=FALSE,MIN(1,BA52/BA26),2)))*Main!$B$10*(IF(BA26="",0,BA26))-
SUMPRODUCT((LDC!$A$2:$A$2001)*(LDC!$B$2:$B$2001&gt;=IF(ISERROR(MIN(1,BA52/BA26))=FALSE,MIN(1,BA52/BA26),2)))*Main!$B$10*MIN(BA52,BA26)</f>
        <v>0</v>
      </c>
      <c r="BB106" s="10" cm="1">
        <f t="array" aca="1" ref="BB106" ca="1">SUMPRODUCT((LDC!$A$2:$A$2001)*(LDC!$B$2:$B$2001)*(LDC!$B$2:$B$2001&gt;=IF(ISERROR(MIN(1,BB52/BB26))=FALSE,MIN(1,BB52/BB26),2)))*Main!$B$10*(IF(BB26="",0,BB26))-
SUMPRODUCT((LDC!$A$2:$A$2001)*(LDC!$B$2:$B$2001&gt;=IF(ISERROR(MIN(1,BB52/BB26))=FALSE,MIN(1,BB52/BB26),2)))*Main!$B$10*MIN(BB52,BB26)</f>
        <v>0</v>
      </c>
      <c r="BC106" s="10" cm="1">
        <f t="array" aca="1" ref="BC106" ca="1">SUMPRODUCT((LDC!$A$2:$A$2001)*(LDC!$B$2:$B$2001)*(LDC!$B$2:$B$2001&gt;=IF(ISERROR(MIN(1,BC52/BC26))=FALSE,MIN(1,BC52/BC26),2)))*Main!$B$10*(IF(BC26="",0,BC26))-
SUMPRODUCT((LDC!$A$2:$A$2001)*(LDC!$B$2:$B$2001&gt;=IF(ISERROR(MIN(1,BC52/BC26))=FALSE,MIN(1,BC52/BC26),2)))*Main!$B$10*MIN(BC52,BC26)</f>
        <v>0</v>
      </c>
      <c r="BD106" s="10" cm="1">
        <f t="array" aca="1" ref="BD106" ca="1">SUMPRODUCT((LDC!$A$2:$A$2001)*(LDC!$B$2:$B$2001)*(LDC!$B$2:$B$2001&gt;=IF(ISERROR(MIN(1,BD52/BD26))=FALSE,MIN(1,BD52/BD26),2)))*Main!$B$10*(IF(BD26="",0,BD26))-
SUMPRODUCT((LDC!$A$2:$A$2001)*(LDC!$B$2:$B$2001&gt;=IF(ISERROR(MIN(1,BD52/BD26))=FALSE,MIN(1,BD52/BD26),2)))*Main!$B$10*MIN(BD52,BD26)</f>
        <v>0</v>
      </c>
      <c r="BE106" s="10" cm="1">
        <f t="array" aca="1" ref="BE106" ca="1">SUMPRODUCT((LDC!$A$2:$A$2001)*(LDC!$B$2:$B$2001)*(LDC!$B$2:$B$2001&gt;=IF(ISERROR(MIN(1,BE52/BE26))=FALSE,MIN(1,BE52/BE26),2)))*Main!$B$10*(IF(BE26="",0,BE26))-
SUMPRODUCT((LDC!$A$2:$A$2001)*(LDC!$B$2:$B$2001&gt;=IF(ISERROR(MIN(1,BE52/BE26))=FALSE,MIN(1,BE52/BE26),2)))*Main!$B$10*MIN(BE52,BE26)</f>
        <v>0</v>
      </c>
      <c r="BF106" s="10" cm="1">
        <f t="array" aca="1" ref="BF106" ca="1">SUMPRODUCT((LDC!$A$2:$A$2001)*(LDC!$B$2:$B$2001)*(LDC!$B$2:$B$2001&gt;=IF(ISERROR(MIN(1,BF52/BF26))=FALSE,MIN(1,BF52/BF26),2)))*Main!$B$10*(IF(BF26="",0,BF26))-
SUMPRODUCT((LDC!$A$2:$A$2001)*(LDC!$B$2:$B$2001&gt;=IF(ISERROR(MIN(1,BF52/BF26))=FALSE,MIN(1,BF52/BF26),2)))*Main!$B$10*MIN(BF52,BF26)</f>
        <v>0</v>
      </c>
      <c r="BG106" s="10" cm="1">
        <f t="array" aca="1" ref="BG106" ca="1">SUMPRODUCT((LDC!$A$2:$A$2001)*(LDC!$B$2:$B$2001)*(LDC!$B$2:$B$2001&gt;=IF(ISERROR(MIN(1,BG52/BG26))=FALSE,MIN(1,BG52/BG26),2)))*Main!$B$10*(IF(BG26="",0,BG26))-
SUMPRODUCT((LDC!$A$2:$A$2001)*(LDC!$B$2:$B$2001&gt;=IF(ISERROR(MIN(1,BG52/BG26))=FALSE,MIN(1,BG52/BG26),2)))*Main!$B$10*MIN(BG52,BG26)</f>
        <v>0</v>
      </c>
      <c r="BH106" s="10" cm="1">
        <f t="array" aca="1" ref="BH106" ca="1">SUMPRODUCT((LDC!$A$2:$A$2001)*(LDC!$B$2:$B$2001)*(LDC!$B$2:$B$2001&gt;=IF(ISERROR(MIN(1,BH52/BH26))=FALSE,MIN(1,BH52/BH26),2)))*Main!$B$10*(IF(BH26="",0,BH26))-
SUMPRODUCT((LDC!$A$2:$A$2001)*(LDC!$B$2:$B$2001&gt;=IF(ISERROR(MIN(1,BH52/BH26))=FALSE,MIN(1,BH52/BH26),2)))*Main!$B$10*MIN(BH52,BH26)</f>
        <v>0</v>
      </c>
      <c r="BI106" s="10" cm="1">
        <f t="array" aca="1" ref="BI106" ca="1">SUMPRODUCT((LDC!$A$2:$A$2001)*(LDC!$B$2:$B$2001)*(LDC!$B$2:$B$2001&gt;=IF(ISERROR(MIN(1,BI52/BI26))=FALSE,MIN(1,BI52/BI26),2)))*Main!$B$10*(IF(BI26="",0,BI26))-
SUMPRODUCT((LDC!$A$2:$A$2001)*(LDC!$B$2:$B$2001&gt;=IF(ISERROR(MIN(1,BI52/BI26))=FALSE,MIN(1,BI52/BI26),2)))*Main!$B$10*MIN(BI52,BI26)</f>
        <v>0</v>
      </c>
      <c r="BJ106" s="10" cm="1">
        <f t="array" aca="1" ref="BJ106" ca="1">SUMPRODUCT((LDC!$A$2:$A$2001)*(LDC!$B$2:$B$2001)*(LDC!$B$2:$B$2001&gt;=IF(ISERROR(MIN(1,BJ52/BJ26))=FALSE,MIN(1,BJ52/BJ26),2)))*Main!$B$10*(IF(BJ26="",0,BJ26))-
SUMPRODUCT((LDC!$A$2:$A$2001)*(LDC!$B$2:$B$2001&gt;=IF(ISERROR(MIN(1,BJ52/BJ26))=FALSE,MIN(1,BJ52/BJ26),2)))*Main!$B$10*MIN(BJ52,BJ26)</f>
        <v>0</v>
      </c>
      <c r="BK106" s="10" cm="1">
        <f t="array" aca="1" ref="BK106" ca="1">SUMPRODUCT((LDC!$A$2:$A$2001)*(LDC!$B$2:$B$2001)*(LDC!$B$2:$B$2001&gt;=IF(ISERROR(MIN(1,BK52/BK26))=FALSE,MIN(1,BK52/BK26),2)))*Main!$B$10*(IF(BK26="",0,BK26))-
SUMPRODUCT((LDC!$A$2:$A$2001)*(LDC!$B$2:$B$2001&gt;=IF(ISERROR(MIN(1,BK52/BK26))=FALSE,MIN(1,BK52/BK26),2)))*Main!$B$10*MIN(BK52,BK26)</f>
        <v>0</v>
      </c>
      <c r="BL106" s="10" cm="1">
        <f t="array" aca="1" ref="BL106" ca="1">SUMPRODUCT((LDC!$A$2:$A$2001)*(LDC!$B$2:$B$2001)*(LDC!$B$2:$B$2001&gt;=IF(ISERROR(MIN(1,BL52/BL26))=FALSE,MIN(1,BL52/BL26),2)))*Main!$B$10*(IF(BL26="",0,BL26))-
SUMPRODUCT((LDC!$A$2:$A$2001)*(LDC!$B$2:$B$2001&gt;=IF(ISERROR(MIN(1,BL52/BL26))=FALSE,MIN(1,BL52/BL26),2)))*Main!$B$10*MIN(BL52,BL26)</f>
        <v>0</v>
      </c>
      <c r="BM106" s="10" cm="1">
        <f t="array" aca="1" ref="BM106" ca="1">SUMPRODUCT((LDC!$A$2:$A$2001)*(LDC!$B$2:$B$2001)*(LDC!$B$2:$B$2001&gt;=IF(ISERROR(MIN(1,BM52/BM26))=FALSE,MIN(1,BM52/BM26),2)))*Main!$B$10*(IF(BM26="",0,BM26))-
SUMPRODUCT((LDC!$A$2:$A$2001)*(LDC!$B$2:$B$2001&gt;=IF(ISERROR(MIN(1,BM52/BM26))=FALSE,MIN(1,BM52/BM26),2)))*Main!$B$10*MIN(BM52,BM26)</f>
        <v>0</v>
      </c>
      <c r="BN106" s="10" cm="1">
        <f t="array" aca="1" ref="BN106" ca="1">SUMPRODUCT((LDC!$A$2:$A$2001)*(LDC!$B$2:$B$2001)*(LDC!$B$2:$B$2001&gt;=IF(ISERROR(MIN(1,BN52/BN26))=FALSE,MIN(1,BN52/BN26),2)))*Main!$B$10*(IF(BN26="",0,BN26))-
SUMPRODUCT((LDC!$A$2:$A$2001)*(LDC!$B$2:$B$2001&gt;=IF(ISERROR(MIN(1,BN52/BN26))=FALSE,MIN(1,BN52/BN26),2)))*Main!$B$10*MIN(BN52,BN26)</f>
        <v>0</v>
      </c>
      <c r="BO106" s="10" cm="1">
        <f t="array" aca="1" ref="BO106" ca="1">SUMPRODUCT((LDC!$A$2:$A$2001)*(LDC!$B$2:$B$2001)*(LDC!$B$2:$B$2001&gt;=IF(ISERROR(MIN(1,BO52/BO26))=FALSE,MIN(1,BO52/BO26),2)))*Main!$B$10*(IF(BO26="",0,BO26))-
SUMPRODUCT((LDC!$A$2:$A$2001)*(LDC!$B$2:$B$2001&gt;=IF(ISERROR(MIN(1,BO52/BO26))=FALSE,MIN(1,BO52/BO26),2)))*Main!$B$10*MIN(BO52,BO26)</f>
        <v>0</v>
      </c>
      <c r="BP106" s="10" cm="1">
        <f t="array" aca="1" ref="BP106" ca="1">SUMPRODUCT((LDC!$A$2:$A$2001)*(LDC!$B$2:$B$2001)*(LDC!$B$2:$B$2001&gt;=IF(ISERROR(MIN(1,BP52/BP26))=FALSE,MIN(1,BP52/BP26),2)))*Main!$B$10*(IF(BP26="",0,BP26))-
SUMPRODUCT((LDC!$A$2:$A$2001)*(LDC!$B$2:$B$2001&gt;=IF(ISERROR(MIN(1,BP52/BP26))=FALSE,MIN(1,BP52/BP26),2)))*Main!$B$10*MIN(BP52,BP26)</f>
        <v>0</v>
      </c>
      <c r="BQ106" s="10" cm="1">
        <f t="array" aca="1" ref="BQ106" ca="1">SUMPRODUCT((LDC!$A$2:$A$2001)*(LDC!$B$2:$B$2001)*(LDC!$B$2:$B$2001&gt;=IF(ISERROR(MIN(1,BQ52/BQ26))=FALSE,MIN(1,BQ52/BQ26),2)))*Main!$B$10*(IF(BQ26="",0,BQ26))-
SUMPRODUCT((LDC!$A$2:$A$2001)*(LDC!$B$2:$B$2001&gt;=IF(ISERROR(MIN(1,BQ52/BQ26))=FALSE,MIN(1,BQ52/BQ26),2)))*Main!$B$10*MIN(BQ52,BQ26)</f>
        <v>0</v>
      </c>
    </row>
    <row r="107" spans="2:74" x14ac:dyDescent="0.2">
      <c r="B107" s="89"/>
      <c r="C107" s="89"/>
      <c r="D107" s="89"/>
      <c r="E107" s="10" cm="1">
        <f t="array" aca="1" ref="E107" ca="1">SUMPRODUCT((LDC!$A$2:$A$2001)*(LDC!$B$2:$B$2001)*(LDC!$B$2:$B$2001&gt;=IF(ISERROR(MIN(1,E53/E27))=FALSE,MIN(1,E53/E27),2)))*Main!$B$9*(IF(E27="",0,E27))-
SUMPRODUCT((LDC!$A$2:$A$2001)*(LDC!$B$2:$B$2001&gt;=IF(ISERROR(MIN(1,E53/E27))=FALSE,MIN(1,E53/E27),2)))*Main!$B$9*MIN(E53,E27)</f>
        <v>0</v>
      </c>
      <c r="F107" s="10" cm="1">
        <f t="array" aca="1" ref="F107" ca="1">SUMPRODUCT((LDC!$A$2:$A$2001)*(LDC!$B$2:$B$2001)*(LDC!$B$2:$B$2001&gt;=IF(ISERROR(MIN(1,F53/F27))=FALSE,MIN(1,F53/F27),2)))*Main!$B$9*(IF(F27="",0,F27))-
SUMPRODUCT((LDC!$A$2:$A$2001)*(LDC!$B$2:$B$2001&gt;=IF(ISERROR(MIN(1,F53/F27))=FALSE,MIN(1,F53/F27),2)))*Main!$B$9*MIN(F53,F27)</f>
        <v>0</v>
      </c>
      <c r="G107" s="10" cm="1">
        <f t="array" aca="1" ref="G107" ca="1">SUMPRODUCT((LDC!$A$2:$A$2001)*(LDC!$B$2:$B$2001)*(LDC!$B$2:$B$2001&gt;=IF(ISERROR(MIN(1,G53/G27))=FALSE,MIN(1,G53/G27),2)))*Main!$B$9*(IF(G27="",0,G27))-
SUMPRODUCT((LDC!$A$2:$A$2001)*(LDC!$B$2:$B$2001&gt;=IF(ISERROR(MIN(1,G53/G27))=FALSE,MIN(1,G53/G27),2)))*Main!$B$9*MIN(G53,G27)</f>
        <v>0</v>
      </c>
      <c r="H107" s="10" cm="1">
        <f t="array" aca="1" ref="H107" ca="1">SUMPRODUCT((LDC!$A$2:$A$2001)*(LDC!$B$2:$B$2001)*(LDC!$B$2:$B$2001&gt;=IF(ISERROR(MIN(1,H53/H27))=FALSE,MIN(1,H53/H27),2)))*Main!$B$9*(IF(H27="",0,H27))-
SUMPRODUCT((LDC!$A$2:$A$2001)*(LDC!$B$2:$B$2001&gt;=IF(ISERROR(MIN(1,H53/H27))=FALSE,MIN(1,H53/H27),2)))*Main!$B$9*MIN(H53,H27)</f>
        <v>0</v>
      </c>
      <c r="I107" s="10" cm="1">
        <f t="array" aca="1" ref="I107" ca="1">SUMPRODUCT((LDC!$A$2:$A$2001)*(LDC!$B$2:$B$2001)*(LDC!$B$2:$B$2001&gt;=IF(ISERROR(MIN(1,I53/I27))=FALSE,MIN(1,I53/I27),2)))*Main!$B$9*(IF(I27="",0,I27))-
SUMPRODUCT((LDC!$A$2:$A$2001)*(LDC!$B$2:$B$2001&gt;=IF(ISERROR(MIN(1,I53/I27))=FALSE,MIN(1,I53/I27),2)))*Main!$B$9*MIN(I53,I27)</f>
        <v>0</v>
      </c>
      <c r="J107" s="10" cm="1">
        <f t="array" aca="1" ref="J107" ca="1">SUMPRODUCT((LDC!$A$2:$A$2001)*(LDC!$B$2:$B$2001)*(LDC!$B$2:$B$2001&gt;=IF(ISERROR(MIN(1,J53/J27))=FALSE,MIN(1,J53/J27),2)))*Main!$B$9*(IF(J27="",0,J27))-
SUMPRODUCT((LDC!$A$2:$A$2001)*(LDC!$B$2:$B$2001&gt;=IF(ISERROR(MIN(1,J53/J27))=FALSE,MIN(1,J53/J27),2)))*Main!$B$9*MIN(J53,J27)</f>
        <v>0</v>
      </c>
      <c r="K107" s="10" cm="1">
        <f t="array" aca="1" ref="K107" ca="1">SUMPRODUCT((LDC!$A$2:$A$2001)*(LDC!$B$2:$B$2001)*(LDC!$B$2:$B$2001&gt;=IF(ISERROR(MIN(1,K53/K27))=FALSE,MIN(1,K53/K27),2)))*Main!$B$9*(IF(K27="",0,K27))-
SUMPRODUCT((LDC!$A$2:$A$2001)*(LDC!$B$2:$B$2001&gt;=IF(ISERROR(MIN(1,K53/K27))=FALSE,MIN(1,K53/K27),2)))*Main!$B$9*MIN(K53,K27)</f>
        <v>0</v>
      </c>
      <c r="L107" s="10" cm="1">
        <f t="array" aca="1" ref="L107" ca="1">SUMPRODUCT((LDC!$A$2:$A$2001)*(LDC!$B$2:$B$2001)*(LDC!$B$2:$B$2001&gt;=IF(ISERROR(MIN(1,L53/L27))=FALSE,MIN(1,L53/L27),2)))*Main!$B$9*(IF(L27="",0,L27))-
SUMPRODUCT((LDC!$A$2:$A$2001)*(LDC!$B$2:$B$2001&gt;=IF(ISERROR(MIN(1,L53/L27))=FALSE,MIN(1,L53/L27),2)))*Main!$B$9*MIN(L53,L27)</f>
        <v>0</v>
      </c>
      <c r="M107" s="10" cm="1">
        <f t="array" aca="1" ref="M107" ca="1">SUMPRODUCT((LDC!$A$2:$A$2001)*(LDC!$B$2:$B$2001)*(LDC!$B$2:$B$2001&gt;=IF(ISERROR(MIN(1,M53/M27))=FALSE,MIN(1,M53/M27),2)))*Main!$B$9*(IF(M27="",0,M27))-
SUMPRODUCT((LDC!$A$2:$A$2001)*(LDC!$B$2:$B$2001&gt;=IF(ISERROR(MIN(1,M53/M27))=FALSE,MIN(1,M53/M27),2)))*Main!$B$9*MIN(M53,M27)</f>
        <v>0</v>
      </c>
      <c r="N107" s="10" cm="1">
        <f t="array" aca="1" ref="N107" ca="1">SUMPRODUCT((LDC!$A$2:$A$2001)*(LDC!$B$2:$B$2001)*(LDC!$B$2:$B$2001&gt;=IF(ISERROR(MIN(1,N53/N27))=FALSE,MIN(1,N53/N27),2)))*Main!$B$9*(IF(N27="",0,N27))-
SUMPRODUCT((LDC!$A$2:$A$2001)*(LDC!$B$2:$B$2001&gt;=IF(ISERROR(MIN(1,N53/N27))=FALSE,MIN(1,N53/N27),2)))*Main!$B$9*MIN(N53,N27)</f>
        <v>0</v>
      </c>
      <c r="O107" s="10" cm="1">
        <f t="array" aca="1" ref="O107" ca="1">SUMPRODUCT((LDC!$A$2:$A$2001)*(LDC!$B$2:$B$2001)*(LDC!$B$2:$B$2001&gt;=IF(ISERROR(MIN(1,O53/O27))=FALSE,MIN(1,O53/O27),2)))*Main!$B$9*(IF(O27="",0,O27))-
SUMPRODUCT((LDC!$A$2:$A$2001)*(LDC!$B$2:$B$2001&gt;=IF(ISERROR(MIN(1,O53/O27))=FALSE,MIN(1,O53/O27),2)))*Main!$B$9*MIN(O53,O27)</f>
        <v>0</v>
      </c>
      <c r="P107" s="10" cm="1">
        <f t="array" aca="1" ref="P107" ca="1">SUMPRODUCT((LDC!$A$2:$A$2001)*(LDC!$B$2:$B$2001)*(LDC!$B$2:$B$2001&gt;=IF(ISERROR(MIN(1,P53/P27))=FALSE,MIN(1,P53/P27),2)))*Main!$B$9*(IF(P27="",0,P27))-
SUMPRODUCT((LDC!$A$2:$A$2001)*(LDC!$B$2:$B$2001&gt;=IF(ISERROR(MIN(1,P53/P27))=FALSE,MIN(1,P53/P27),2)))*Main!$B$9*MIN(P53,P27)</f>
        <v>0</v>
      </c>
      <c r="Q107" s="10" cm="1">
        <f t="array" aca="1" ref="Q107" ca="1">SUMPRODUCT((LDC!$A$2:$A$2001)*(LDC!$B$2:$B$2001)*(LDC!$B$2:$B$2001&gt;=IF(ISERROR(MIN(1,Q53/Q27))=FALSE,MIN(1,Q53/Q27),2)))*Main!$B$9*(IF(Q27="",0,Q27))-
SUMPRODUCT((LDC!$A$2:$A$2001)*(LDC!$B$2:$B$2001&gt;=IF(ISERROR(MIN(1,Q53/Q27))=FALSE,MIN(1,Q53/Q27),2)))*Main!$B$9*MIN(Q53,Q27)</f>
        <v>0</v>
      </c>
      <c r="R107" s="10" cm="1">
        <f t="array" aca="1" ref="R107" ca="1">SUMPRODUCT((LDC!$A$2:$A$2001)*(LDC!$B$2:$B$2001)*(LDC!$B$2:$B$2001&gt;=IF(ISERROR(MIN(1,R53/R27))=FALSE,MIN(1,R53/R27),2)))*Main!$B$9*(IF(R27="",0,R27))-
SUMPRODUCT((LDC!$A$2:$A$2001)*(LDC!$B$2:$B$2001&gt;=IF(ISERROR(MIN(1,R53/R27))=FALSE,MIN(1,R53/R27),2)))*Main!$B$9*MIN(R53,R27)</f>
        <v>0</v>
      </c>
      <c r="S107" s="10" cm="1">
        <f t="array" aca="1" ref="S107" ca="1">SUMPRODUCT((LDC!$A$2:$A$2001)*(LDC!$B$2:$B$2001)*(LDC!$B$2:$B$2001&gt;=IF(ISERROR(MIN(1,S53/S27))=FALSE,MIN(1,S53/S27),2)))*Main!$B$9*(IF(S27="",0,S27))-
SUMPRODUCT((LDC!$A$2:$A$2001)*(LDC!$B$2:$B$2001&gt;=IF(ISERROR(MIN(1,S53/S27))=FALSE,MIN(1,S53/S27),2)))*Main!$B$9*MIN(S53,S27)</f>
        <v>0</v>
      </c>
      <c r="T107" s="10" cm="1">
        <f t="array" aca="1" ref="T107" ca="1">SUMPRODUCT((LDC!$A$2:$A$2001)*(LDC!$B$2:$B$2001)*(LDC!$B$2:$B$2001&gt;=IF(ISERROR(MIN(1,T53/T27))=FALSE,MIN(1,T53/T27),2)))*Main!$B$9*(IF(T27="",0,T27))-
SUMPRODUCT((LDC!$A$2:$A$2001)*(LDC!$B$2:$B$2001&gt;=IF(ISERROR(MIN(1,T53/T27))=FALSE,MIN(1,T53/T27),2)))*Main!$B$9*MIN(T53,T27)</f>
        <v>0</v>
      </c>
      <c r="U107" s="10" cm="1">
        <f t="array" aca="1" ref="U107" ca="1">SUMPRODUCT((LDC!$A$2:$A$2001)*(LDC!$B$2:$B$2001)*(LDC!$B$2:$B$2001&gt;=IF(ISERROR(MIN(1,U53/U27))=FALSE,MIN(1,U53/U27),2)))*Main!$B$9*(IF(U27="",0,U27))-
SUMPRODUCT((LDC!$A$2:$A$2001)*(LDC!$B$2:$B$2001&gt;=IF(ISERROR(MIN(1,U53/U27))=FALSE,MIN(1,U53/U27),2)))*Main!$B$9*MIN(U53,U27)</f>
        <v>0</v>
      </c>
      <c r="V107" s="10" cm="1">
        <f t="array" aca="1" ref="V107" ca="1">SUMPRODUCT((LDC!$A$2:$A$2001)*(LDC!$B$2:$B$2001)*(LDC!$B$2:$B$2001&gt;=IF(ISERROR(MIN(1,V53/V27))=FALSE,MIN(1,V53/V27),2)))*Main!$B$9*(IF(V27="",0,V27))-
SUMPRODUCT((LDC!$A$2:$A$2001)*(LDC!$B$2:$B$2001&gt;=IF(ISERROR(MIN(1,V53/V27))=FALSE,MIN(1,V53/V27),2)))*Main!$B$9*MIN(V53,V27)</f>
        <v>0</v>
      </c>
      <c r="W107" s="10" cm="1">
        <f t="array" aca="1" ref="W107" ca="1">SUMPRODUCT((LDC!$A$2:$A$2001)*(LDC!$B$2:$B$2001)*(LDC!$B$2:$B$2001&gt;=IF(ISERROR(MIN(1,W53/W27))=FALSE,MIN(1,W53/W27),2)))*Main!$B$9*(IF(W27="",0,W27))-
SUMPRODUCT((LDC!$A$2:$A$2001)*(LDC!$B$2:$B$2001&gt;=IF(ISERROR(MIN(1,W53/W27))=FALSE,MIN(1,W53/W27),2)))*Main!$B$9*MIN(W53,W27)</f>
        <v>0</v>
      </c>
      <c r="X107" s="10" cm="1">
        <f t="array" aca="1" ref="X107" ca="1">SUMPRODUCT((LDC!$A$2:$A$2001)*(LDC!$B$2:$B$2001)*(LDC!$B$2:$B$2001&gt;=IF(ISERROR(MIN(1,X53/X27))=FALSE,MIN(1,X53/X27),2)))*Main!$B$9*(IF(X27="",0,X27))-
SUMPRODUCT((LDC!$A$2:$A$2001)*(LDC!$B$2:$B$2001&gt;=IF(ISERROR(MIN(1,X53/X27))=FALSE,MIN(1,X53/X27),2)))*Main!$B$9*MIN(X53,X27)</f>
        <v>0</v>
      </c>
      <c r="Y107" s="10" cm="1">
        <f t="array" aca="1" ref="Y107" ca="1">SUMPRODUCT((LDC!$A$2:$A$2001)*(LDC!$B$2:$B$2001)*(LDC!$B$2:$B$2001&gt;=IF(ISERROR(MIN(1,Y53/Y27))=FALSE,MIN(1,Y53/Y27),2)))*Main!$B$9*(IF(Y27="",0,Y27))-
SUMPRODUCT((LDC!$A$2:$A$2001)*(LDC!$B$2:$B$2001&gt;=IF(ISERROR(MIN(1,Y53/Y27))=FALSE,MIN(1,Y53/Y27),2)))*Main!$B$9*MIN(Y53,Y27)</f>
        <v>0</v>
      </c>
      <c r="Z107" s="10" cm="1">
        <f t="array" aca="1" ref="Z107" ca="1">SUMPRODUCT((LDC!$A$2:$A$2001)*(LDC!$B$2:$B$2001)*(LDC!$B$2:$B$2001&gt;=IF(ISERROR(MIN(1,Z53/Z27))=FALSE,MIN(1,Z53/Z27),2)))*Main!$B$9*(IF(Z27="",0,Z27))-
SUMPRODUCT((LDC!$A$2:$A$2001)*(LDC!$B$2:$B$2001&gt;=IF(ISERROR(MIN(1,Z53/Z27))=FALSE,MIN(1,Z53/Z27),2)))*Main!$B$9*MIN(Z53,Z27)</f>
        <v>0</v>
      </c>
      <c r="AA107" s="10" cm="1">
        <f t="array" aca="1" ref="AA107" ca="1">SUMPRODUCT((LDC!$A$2:$A$2001)*(LDC!$B$2:$B$2001)*(LDC!$B$2:$B$2001&gt;=IF(ISERROR(MIN(1,AA53/AA27))=FALSE,MIN(1,AA53/AA27),2)))*Main!$B$9*(IF(AA27="",0,AA27))-
SUMPRODUCT((LDC!$A$2:$A$2001)*(LDC!$B$2:$B$2001&gt;=IF(ISERROR(MIN(1,AA53/AA27))=FALSE,MIN(1,AA53/AA27),2)))*Main!$B$9*MIN(AA53,AA27)</f>
        <v>0</v>
      </c>
      <c r="AB107" s="10" cm="1">
        <f t="array" aca="1" ref="AB107" ca="1">SUMPRODUCT((LDC!$A$2:$A$2001)*(LDC!$B$2:$B$2001)*(LDC!$B$2:$B$2001&gt;=IF(ISERROR(MIN(1,AB53/AB27))=FALSE,MIN(1,AB53/AB27),2)))*Main!$B$9*(IF(AB27="",0,AB27))-
SUMPRODUCT((LDC!$A$2:$A$2001)*(LDC!$B$2:$B$2001&gt;=IF(ISERROR(MIN(1,AB53/AB27))=FALSE,MIN(1,AB53/AB27),2)))*Main!$B$9*MIN(AB53,AB27)</f>
        <v>0</v>
      </c>
      <c r="AC107" s="10" cm="1">
        <f t="array" aca="1" ref="AC107" ca="1">SUMPRODUCT((LDC!$A$2:$A$2001)*(LDC!$B$2:$B$2001)*(LDC!$B$2:$B$2001&gt;=IF(ISERROR(MIN(1,AC53/AC27))=FALSE,MIN(1,AC53/AC27),2)))*Main!$B$9*(IF(AC27="",0,AC27))-
SUMPRODUCT((LDC!$A$2:$A$2001)*(LDC!$B$2:$B$2001&gt;=IF(ISERROR(MIN(1,AC53/AC27))=FALSE,MIN(1,AC53/AC27),2)))*Main!$B$9*MIN(AC53,AC27)</f>
        <v>0</v>
      </c>
      <c r="AD107" s="10" cm="1">
        <f t="array" aca="1" ref="AD107" ca="1">SUMPRODUCT((LDC!$A$2:$A$2001)*(LDC!$B$2:$B$2001)*(LDC!$B$2:$B$2001&gt;=IF(ISERROR(MIN(1,AD53/AD27))=FALSE,MIN(1,AD53/AD27),2)))*Main!$B$9*(IF(AD27="",0,AD27))-
SUMPRODUCT((LDC!$A$2:$A$2001)*(LDC!$B$2:$B$2001&gt;=IF(ISERROR(MIN(1,AD53/AD27))=FALSE,MIN(1,AD53/AD27),2)))*Main!$B$9*MIN(AD53,AD27)</f>
        <v>0</v>
      </c>
      <c r="AE107" s="10" cm="1">
        <f t="array" aca="1" ref="AE107" ca="1">SUMPRODUCT((LDC!$A$2:$A$2001)*(LDC!$B$2:$B$2001)*(LDC!$B$2:$B$2001&gt;=IF(ISERROR(MIN(1,AE53/AE27))=FALSE,MIN(1,AE53/AE27),2)))*Main!$B$9*(IF(AE27="",0,AE27))-
SUMPRODUCT((LDC!$A$2:$A$2001)*(LDC!$B$2:$B$2001&gt;=IF(ISERROR(MIN(1,AE53/AE27))=FALSE,MIN(1,AE53/AE27),2)))*Main!$B$9*MIN(AE53,AE27)</f>
        <v>0</v>
      </c>
      <c r="AF107" s="10" cm="1">
        <f t="array" aca="1" ref="AF107" ca="1">SUMPRODUCT((LDC!$A$2:$A$2001)*(LDC!$B$2:$B$2001)*(LDC!$B$2:$B$2001&gt;=IF(ISERROR(MIN(1,AF53/AF27))=FALSE,MIN(1,AF53/AF27),2)))*Main!$B$9*(IF(AF27="",0,AF27))-
SUMPRODUCT((LDC!$A$2:$A$2001)*(LDC!$B$2:$B$2001&gt;=IF(ISERROR(MIN(1,AF53/AF27))=FALSE,MIN(1,AF53/AF27),2)))*Main!$B$9*MIN(AF53,AF27)</f>
        <v>0</v>
      </c>
      <c r="AG107" s="10" cm="1">
        <f t="array" aca="1" ref="AG107" ca="1">SUMPRODUCT((LDC!$A$2:$A$2001)*(LDC!$B$2:$B$2001)*(LDC!$B$2:$B$2001&gt;=IF(ISERROR(MIN(1,AG53/AG27))=FALSE,MIN(1,AG53/AG27),2)))*Main!$B$9*(IF(AG27="",0,AG27))-
SUMPRODUCT((LDC!$A$2:$A$2001)*(LDC!$B$2:$B$2001&gt;=IF(ISERROR(MIN(1,AG53/AG27))=FALSE,MIN(1,AG53/AG27),2)))*Main!$B$9*MIN(AG53,AG27)</f>
        <v>0</v>
      </c>
      <c r="AH107" s="10" cm="1">
        <f t="array" aca="1" ref="AH107" ca="1">SUMPRODUCT((LDC!$A$2:$A$2001)*(LDC!$B$2:$B$2001)*(LDC!$B$2:$B$2001&gt;=IF(ISERROR(MIN(1,AH53/AH27))=FALSE,MIN(1,AH53/AH27),2)))*Main!$B$9*(IF(AH27="",0,AH27))-
SUMPRODUCT((LDC!$A$2:$A$2001)*(LDC!$B$2:$B$2001&gt;=IF(ISERROR(MIN(1,AH53/AH27))=FALSE,MIN(1,AH53/AH27),2)))*Main!$B$9*MIN(AH53,AH27)</f>
        <v>0</v>
      </c>
      <c r="AI107" s="10" cm="1">
        <f t="array" aca="1" ref="AI107" ca="1">SUMPRODUCT((LDC!$A$2:$A$2001)*(LDC!$B$2:$B$2001)*(LDC!$B$2:$B$2001&gt;=IF(ISERROR(MIN(1,AI53/AI27))=FALSE,MIN(1,AI53/AI27),2)))*Main!$B$9*(IF(AI27="",0,AI27))-
SUMPRODUCT((LDC!$A$2:$A$2001)*(LDC!$B$2:$B$2001&gt;=IF(ISERROR(MIN(1,AI53/AI27))=FALSE,MIN(1,AI53/AI27),2)))*Main!$B$9*MIN(AI53,AI27)</f>
        <v>0</v>
      </c>
      <c r="AJ107" s="10" cm="1">
        <f t="array" aca="1" ref="AJ107" ca="1">SUMPRODUCT((LDC!$A$2:$A$2001)*(LDC!$B$2:$B$2001)*(LDC!$B$2:$B$2001&gt;=IF(ISERROR(MIN(1,AJ53/AJ27))=FALSE,MIN(1,AJ53/AJ27),2)))*Main!$B$9*(IF(AJ27="",0,AJ27))-
SUMPRODUCT((LDC!$A$2:$A$2001)*(LDC!$B$2:$B$2001&gt;=IF(ISERROR(MIN(1,AJ53/AJ27))=FALSE,MIN(1,AJ53/AJ27),2)))*Main!$B$9*MIN(AJ53,AJ27)</f>
        <v>0</v>
      </c>
      <c r="AL107" s="10" cm="1">
        <f t="array" aca="1" ref="AL107" ca="1">SUMPRODUCT((LDC!$A$2:$A$2001)*(LDC!$B$2:$B$2001)*(LDC!$B$2:$B$2001&gt;=IF(ISERROR(MIN(1,AL53/AL27))=FALSE,MIN(1,AL53/AL27),2)))*Main!$B$10*(IF(AL27="",0,AL27))-
SUMPRODUCT((LDC!$A$2:$A$2001)*(LDC!$B$2:$B$2001&gt;=IF(ISERROR(MIN(1,AL53/AL27))=FALSE,MIN(1,AL53/AL27),2)))*Main!$B$10*MIN(AL53,AL27)</f>
        <v>0</v>
      </c>
      <c r="AM107" s="10" cm="1">
        <f t="array" aca="1" ref="AM107" ca="1">SUMPRODUCT((LDC!$A$2:$A$2001)*(LDC!$B$2:$B$2001)*(LDC!$B$2:$B$2001&gt;=IF(ISERROR(MIN(1,AM53/AM27))=FALSE,MIN(1,AM53/AM27),2)))*Main!$B$10*(IF(AM27="",0,AM27))-
SUMPRODUCT((LDC!$A$2:$A$2001)*(LDC!$B$2:$B$2001&gt;=IF(ISERROR(MIN(1,AM53/AM27))=FALSE,MIN(1,AM53/AM27),2)))*Main!$B$10*MIN(AM53,AM27)</f>
        <v>0</v>
      </c>
      <c r="AN107" s="10" cm="1">
        <f t="array" aca="1" ref="AN107" ca="1">SUMPRODUCT((LDC!$A$2:$A$2001)*(LDC!$B$2:$B$2001)*(LDC!$B$2:$B$2001&gt;=IF(ISERROR(MIN(1,AN53/AN27))=FALSE,MIN(1,AN53/AN27),2)))*Main!$B$10*(IF(AN27="",0,AN27))-
SUMPRODUCT((LDC!$A$2:$A$2001)*(LDC!$B$2:$B$2001&gt;=IF(ISERROR(MIN(1,AN53/AN27))=FALSE,MIN(1,AN53/AN27),2)))*Main!$B$10*MIN(AN53,AN27)</f>
        <v>0</v>
      </c>
      <c r="AO107" s="10" cm="1">
        <f t="array" aca="1" ref="AO107" ca="1">SUMPRODUCT((LDC!$A$2:$A$2001)*(LDC!$B$2:$B$2001)*(LDC!$B$2:$B$2001&gt;=IF(ISERROR(MIN(1,AO53/AO27))=FALSE,MIN(1,AO53/AO27),2)))*Main!$B$10*(IF(AO27="",0,AO27))-
SUMPRODUCT((LDC!$A$2:$A$2001)*(LDC!$B$2:$B$2001&gt;=IF(ISERROR(MIN(1,AO53/AO27))=FALSE,MIN(1,AO53/AO27),2)))*Main!$B$10*MIN(AO53,AO27)</f>
        <v>0</v>
      </c>
      <c r="AP107" s="10" cm="1">
        <f t="array" aca="1" ref="AP107" ca="1">SUMPRODUCT((LDC!$A$2:$A$2001)*(LDC!$B$2:$B$2001)*(LDC!$B$2:$B$2001&gt;=IF(ISERROR(MIN(1,AP53/AP27))=FALSE,MIN(1,AP53/AP27),2)))*Main!$B$10*(IF(AP27="",0,AP27))-
SUMPRODUCT((LDC!$A$2:$A$2001)*(LDC!$B$2:$B$2001&gt;=IF(ISERROR(MIN(1,AP53/AP27))=FALSE,MIN(1,AP53/AP27),2)))*Main!$B$10*MIN(AP53,AP27)</f>
        <v>0</v>
      </c>
      <c r="AQ107" s="10" cm="1">
        <f t="array" aca="1" ref="AQ107" ca="1">SUMPRODUCT((LDC!$A$2:$A$2001)*(LDC!$B$2:$B$2001)*(LDC!$B$2:$B$2001&gt;=IF(ISERROR(MIN(1,AQ53/AQ27))=FALSE,MIN(1,AQ53/AQ27),2)))*Main!$B$10*(IF(AQ27="",0,AQ27))-
SUMPRODUCT((LDC!$A$2:$A$2001)*(LDC!$B$2:$B$2001&gt;=IF(ISERROR(MIN(1,AQ53/AQ27))=FALSE,MIN(1,AQ53/AQ27),2)))*Main!$B$10*MIN(AQ53,AQ27)</f>
        <v>0</v>
      </c>
      <c r="AR107" s="10" cm="1">
        <f t="array" aca="1" ref="AR107" ca="1">SUMPRODUCT((LDC!$A$2:$A$2001)*(LDC!$B$2:$B$2001)*(LDC!$B$2:$B$2001&gt;=IF(ISERROR(MIN(1,AR53/AR27))=FALSE,MIN(1,AR53/AR27),2)))*Main!$B$10*(IF(AR27="",0,AR27))-
SUMPRODUCT((LDC!$A$2:$A$2001)*(LDC!$B$2:$B$2001&gt;=IF(ISERROR(MIN(1,AR53/AR27))=FALSE,MIN(1,AR53/AR27),2)))*Main!$B$10*MIN(AR53,AR27)</f>
        <v>0</v>
      </c>
      <c r="AS107" s="10" cm="1">
        <f t="array" aca="1" ref="AS107" ca="1">SUMPRODUCT((LDC!$A$2:$A$2001)*(LDC!$B$2:$B$2001)*(LDC!$B$2:$B$2001&gt;=IF(ISERROR(MIN(1,AS53/AS27))=FALSE,MIN(1,AS53/AS27),2)))*Main!$B$10*(IF(AS27="",0,AS27))-
SUMPRODUCT((LDC!$A$2:$A$2001)*(LDC!$B$2:$B$2001&gt;=IF(ISERROR(MIN(1,AS53/AS27))=FALSE,MIN(1,AS53/AS27),2)))*Main!$B$10*MIN(AS53,AS27)</f>
        <v>0</v>
      </c>
      <c r="AT107" s="10" cm="1">
        <f t="array" aca="1" ref="AT107" ca="1">SUMPRODUCT((LDC!$A$2:$A$2001)*(LDC!$B$2:$B$2001)*(LDC!$B$2:$B$2001&gt;=IF(ISERROR(MIN(1,AT53/AT27))=FALSE,MIN(1,AT53/AT27),2)))*Main!$B$10*(IF(AT27="",0,AT27))-
SUMPRODUCT((LDC!$A$2:$A$2001)*(LDC!$B$2:$B$2001&gt;=IF(ISERROR(MIN(1,AT53/AT27))=FALSE,MIN(1,AT53/AT27),2)))*Main!$B$10*MIN(AT53,AT27)</f>
        <v>0</v>
      </c>
      <c r="AU107" s="10" cm="1">
        <f t="array" aca="1" ref="AU107" ca="1">SUMPRODUCT((LDC!$A$2:$A$2001)*(LDC!$B$2:$B$2001)*(LDC!$B$2:$B$2001&gt;=IF(ISERROR(MIN(1,AU53/AU27))=FALSE,MIN(1,AU53/AU27),2)))*Main!$B$10*(IF(AU27="",0,AU27))-
SUMPRODUCT((LDC!$A$2:$A$2001)*(LDC!$B$2:$B$2001&gt;=IF(ISERROR(MIN(1,AU53/AU27))=FALSE,MIN(1,AU53/AU27),2)))*Main!$B$10*MIN(AU53,AU27)</f>
        <v>0</v>
      </c>
      <c r="AV107" s="10" cm="1">
        <f t="array" aca="1" ref="AV107" ca="1">SUMPRODUCT((LDC!$A$2:$A$2001)*(LDC!$B$2:$B$2001)*(LDC!$B$2:$B$2001&gt;=IF(ISERROR(MIN(1,AV53/AV27))=FALSE,MIN(1,AV53/AV27),2)))*Main!$B$10*(IF(AV27="",0,AV27))-
SUMPRODUCT((LDC!$A$2:$A$2001)*(LDC!$B$2:$B$2001&gt;=IF(ISERROR(MIN(1,AV53/AV27))=FALSE,MIN(1,AV53/AV27),2)))*Main!$B$10*MIN(AV53,AV27)</f>
        <v>0</v>
      </c>
      <c r="AW107" s="10" cm="1">
        <f t="array" aca="1" ref="AW107" ca="1">SUMPRODUCT((LDC!$A$2:$A$2001)*(LDC!$B$2:$B$2001)*(LDC!$B$2:$B$2001&gt;=IF(ISERROR(MIN(1,AW53/AW27))=FALSE,MIN(1,AW53/AW27),2)))*Main!$B$10*(IF(AW27="",0,AW27))-
SUMPRODUCT((LDC!$A$2:$A$2001)*(LDC!$B$2:$B$2001&gt;=IF(ISERROR(MIN(1,AW53/AW27))=FALSE,MIN(1,AW53/AW27),2)))*Main!$B$10*MIN(AW53,AW27)</f>
        <v>0</v>
      </c>
      <c r="AX107" s="10" cm="1">
        <f t="array" aca="1" ref="AX107" ca="1">SUMPRODUCT((LDC!$A$2:$A$2001)*(LDC!$B$2:$B$2001)*(LDC!$B$2:$B$2001&gt;=IF(ISERROR(MIN(1,AX53/AX27))=FALSE,MIN(1,AX53/AX27),2)))*Main!$B$10*(IF(AX27="",0,AX27))-
SUMPRODUCT((LDC!$A$2:$A$2001)*(LDC!$B$2:$B$2001&gt;=IF(ISERROR(MIN(1,AX53/AX27))=FALSE,MIN(1,AX53/AX27),2)))*Main!$B$10*MIN(AX53,AX27)</f>
        <v>0</v>
      </c>
      <c r="AY107" s="10" cm="1">
        <f t="array" aca="1" ref="AY107" ca="1">SUMPRODUCT((LDC!$A$2:$A$2001)*(LDC!$B$2:$B$2001)*(LDC!$B$2:$B$2001&gt;=IF(ISERROR(MIN(1,AY53/AY27))=FALSE,MIN(1,AY53/AY27),2)))*Main!$B$10*(IF(AY27="",0,AY27))-
SUMPRODUCT((LDC!$A$2:$A$2001)*(LDC!$B$2:$B$2001&gt;=IF(ISERROR(MIN(1,AY53/AY27))=FALSE,MIN(1,AY53/AY27),2)))*Main!$B$10*MIN(AY53,AY27)</f>
        <v>0</v>
      </c>
      <c r="AZ107" s="10" cm="1">
        <f t="array" aca="1" ref="AZ107" ca="1">SUMPRODUCT((LDC!$A$2:$A$2001)*(LDC!$B$2:$B$2001)*(LDC!$B$2:$B$2001&gt;=IF(ISERROR(MIN(1,AZ53/AZ27))=FALSE,MIN(1,AZ53/AZ27),2)))*Main!$B$10*(IF(AZ27="",0,AZ27))-
SUMPRODUCT((LDC!$A$2:$A$2001)*(LDC!$B$2:$B$2001&gt;=IF(ISERROR(MIN(1,AZ53/AZ27))=FALSE,MIN(1,AZ53/AZ27),2)))*Main!$B$10*MIN(AZ53,AZ27)</f>
        <v>0</v>
      </c>
      <c r="BA107" s="10" cm="1">
        <f t="array" aca="1" ref="BA107" ca="1">SUMPRODUCT((LDC!$A$2:$A$2001)*(LDC!$B$2:$B$2001)*(LDC!$B$2:$B$2001&gt;=IF(ISERROR(MIN(1,BA53/BA27))=FALSE,MIN(1,BA53/BA27),2)))*Main!$B$10*(IF(BA27="",0,BA27))-
SUMPRODUCT((LDC!$A$2:$A$2001)*(LDC!$B$2:$B$2001&gt;=IF(ISERROR(MIN(1,BA53/BA27))=FALSE,MIN(1,BA53/BA27),2)))*Main!$B$10*MIN(BA53,BA27)</f>
        <v>0</v>
      </c>
      <c r="BB107" s="10" cm="1">
        <f t="array" aca="1" ref="BB107" ca="1">SUMPRODUCT((LDC!$A$2:$A$2001)*(LDC!$B$2:$B$2001)*(LDC!$B$2:$B$2001&gt;=IF(ISERROR(MIN(1,BB53/BB27))=FALSE,MIN(1,BB53/BB27),2)))*Main!$B$10*(IF(BB27="",0,BB27))-
SUMPRODUCT((LDC!$A$2:$A$2001)*(LDC!$B$2:$B$2001&gt;=IF(ISERROR(MIN(1,BB53/BB27))=FALSE,MIN(1,BB53/BB27),2)))*Main!$B$10*MIN(BB53,BB27)</f>
        <v>0</v>
      </c>
      <c r="BC107" s="10" cm="1">
        <f t="array" aca="1" ref="BC107" ca="1">SUMPRODUCT((LDC!$A$2:$A$2001)*(LDC!$B$2:$B$2001)*(LDC!$B$2:$B$2001&gt;=IF(ISERROR(MIN(1,BC53/BC27))=FALSE,MIN(1,BC53/BC27),2)))*Main!$B$10*(IF(BC27="",0,BC27))-
SUMPRODUCT((LDC!$A$2:$A$2001)*(LDC!$B$2:$B$2001&gt;=IF(ISERROR(MIN(1,BC53/BC27))=FALSE,MIN(1,BC53/BC27),2)))*Main!$B$10*MIN(BC53,BC27)</f>
        <v>0</v>
      </c>
      <c r="BD107" s="10" cm="1">
        <f t="array" aca="1" ref="BD107" ca="1">SUMPRODUCT((LDC!$A$2:$A$2001)*(LDC!$B$2:$B$2001)*(LDC!$B$2:$B$2001&gt;=IF(ISERROR(MIN(1,BD53/BD27))=FALSE,MIN(1,BD53/BD27),2)))*Main!$B$10*(IF(BD27="",0,BD27))-
SUMPRODUCT((LDC!$A$2:$A$2001)*(LDC!$B$2:$B$2001&gt;=IF(ISERROR(MIN(1,BD53/BD27))=FALSE,MIN(1,BD53/BD27),2)))*Main!$B$10*MIN(BD53,BD27)</f>
        <v>0</v>
      </c>
      <c r="BE107" s="10" cm="1">
        <f t="array" aca="1" ref="BE107" ca="1">SUMPRODUCT((LDC!$A$2:$A$2001)*(LDC!$B$2:$B$2001)*(LDC!$B$2:$B$2001&gt;=IF(ISERROR(MIN(1,BE53/BE27))=FALSE,MIN(1,BE53/BE27),2)))*Main!$B$10*(IF(BE27="",0,BE27))-
SUMPRODUCT((LDC!$A$2:$A$2001)*(LDC!$B$2:$B$2001&gt;=IF(ISERROR(MIN(1,BE53/BE27))=FALSE,MIN(1,BE53/BE27),2)))*Main!$B$10*MIN(BE53,BE27)</f>
        <v>0</v>
      </c>
      <c r="BF107" s="10" cm="1">
        <f t="array" aca="1" ref="BF107" ca="1">SUMPRODUCT((LDC!$A$2:$A$2001)*(LDC!$B$2:$B$2001)*(LDC!$B$2:$B$2001&gt;=IF(ISERROR(MIN(1,BF53/BF27))=FALSE,MIN(1,BF53/BF27),2)))*Main!$B$10*(IF(BF27="",0,BF27))-
SUMPRODUCT((LDC!$A$2:$A$2001)*(LDC!$B$2:$B$2001&gt;=IF(ISERROR(MIN(1,BF53/BF27))=FALSE,MIN(1,BF53/BF27),2)))*Main!$B$10*MIN(BF53,BF27)</f>
        <v>0</v>
      </c>
      <c r="BG107" s="10" cm="1">
        <f t="array" aca="1" ref="BG107" ca="1">SUMPRODUCT((LDC!$A$2:$A$2001)*(LDC!$B$2:$B$2001)*(LDC!$B$2:$B$2001&gt;=IF(ISERROR(MIN(1,BG53/BG27))=FALSE,MIN(1,BG53/BG27),2)))*Main!$B$10*(IF(BG27="",0,BG27))-
SUMPRODUCT((LDC!$A$2:$A$2001)*(LDC!$B$2:$B$2001&gt;=IF(ISERROR(MIN(1,BG53/BG27))=FALSE,MIN(1,BG53/BG27),2)))*Main!$B$10*MIN(BG53,BG27)</f>
        <v>0</v>
      </c>
      <c r="BH107" s="10" cm="1">
        <f t="array" aca="1" ref="BH107" ca="1">SUMPRODUCT((LDC!$A$2:$A$2001)*(LDC!$B$2:$B$2001)*(LDC!$B$2:$B$2001&gt;=IF(ISERROR(MIN(1,BH53/BH27))=FALSE,MIN(1,BH53/BH27),2)))*Main!$B$10*(IF(BH27="",0,BH27))-
SUMPRODUCT((LDC!$A$2:$A$2001)*(LDC!$B$2:$B$2001&gt;=IF(ISERROR(MIN(1,BH53/BH27))=FALSE,MIN(1,BH53/BH27),2)))*Main!$B$10*MIN(BH53,BH27)</f>
        <v>0</v>
      </c>
      <c r="BI107" s="10" cm="1">
        <f t="array" aca="1" ref="BI107" ca="1">SUMPRODUCT((LDC!$A$2:$A$2001)*(LDC!$B$2:$B$2001)*(LDC!$B$2:$B$2001&gt;=IF(ISERROR(MIN(1,BI53/BI27))=FALSE,MIN(1,BI53/BI27),2)))*Main!$B$10*(IF(BI27="",0,BI27))-
SUMPRODUCT((LDC!$A$2:$A$2001)*(LDC!$B$2:$B$2001&gt;=IF(ISERROR(MIN(1,BI53/BI27))=FALSE,MIN(1,BI53/BI27),2)))*Main!$B$10*MIN(BI53,BI27)</f>
        <v>0</v>
      </c>
      <c r="BJ107" s="10" cm="1">
        <f t="array" aca="1" ref="BJ107" ca="1">SUMPRODUCT((LDC!$A$2:$A$2001)*(LDC!$B$2:$B$2001)*(LDC!$B$2:$B$2001&gt;=IF(ISERROR(MIN(1,BJ53/BJ27))=FALSE,MIN(1,BJ53/BJ27),2)))*Main!$B$10*(IF(BJ27="",0,BJ27))-
SUMPRODUCT((LDC!$A$2:$A$2001)*(LDC!$B$2:$B$2001&gt;=IF(ISERROR(MIN(1,BJ53/BJ27))=FALSE,MIN(1,BJ53/BJ27),2)))*Main!$B$10*MIN(BJ53,BJ27)</f>
        <v>0</v>
      </c>
      <c r="BK107" s="10" cm="1">
        <f t="array" aca="1" ref="BK107" ca="1">SUMPRODUCT((LDC!$A$2:$A$2001)*(LDC!$B$2:$B$2001)*(LDC!$B$2:$B$2001&gt;=IF(ISERROR(MIN(1,BK53/BK27))=FALSE,MIN(1,BK53/BK27),2)))*Main!$B$10*(IF(BK27="",0,BK27))-
SUMPRODUCT((LDC!$A$2:$A$2001)*(LDC!$B$2:$B$2001&gt;=IF(ISERROR(MIN(1,BK53/BK27))=FALSE,MIN(1,BK53/BK27),2)))*Main!$B$10*MIN(BK53,BK27)</f>
        <v>0</v>
      </c>
      <c r="BL107" s="10" cm="1">
        <f t="array" aca="1" ref="BL107" ca="1">SUMPRODUCT((LDC!$A$2:$A$2001)*(LDC!$B$2:$B$2001)*(LDC!$B$2:$B$2001&gt;=IF(ISERROR(MIN(1,BL53/BL27))=FALSE,MIN(1,BL53/BL27),2)))*Main!$B$10*(IF(BL27="",0,BL27))-
SUMPRODUCT((LDC!$A$2:$A$2001)*(LDC!$B$2:$B$2001&gt;=IF(ISERROR(MIN(1,BL53/BL27))=FALSE,MIN(1,BL53/BL27),2)))*Main!$B$10*MIN(BL53,BL27)</f>
        <v>0</v>
      </c>
      <c r="BM107" s="10" cm="1">
        <f t="array" aca="1" ref="BM107" ca="1">SUMPRODUCT((LDC!$A$2:$A$2001)*(LDC!$B$2:$B$2001)*(LDC!$B$2:$B$2001&gt;=IF(ISERROR(MIN(1,BM53/BM27))=FALSE,MIN(1,BM53/BM27),2)))*Main!$B$10*(IF(BM27="",0,BM27))-
SUMPRODUCT((LDC!$A$2:$A$2001)*(LDC!$B$2:$B$2001&gt;=IF(ISERROR(MIN(1,BM53/BM27))=FALSE,MIN(1,BM53/BM27),2)))*Main!$B$10*MIN(BM53,BM27)</f>
        <v>0</v>
      </c>
      <c r="BN107" s="10" cm="1">
        <f t="array" aca="1" ref="BN107" ca="1">SUMPRODUCT((LDC!$A$2:$A$2001)*(LDC!$B$2:$B$2001)*(LDC!$B$2:$B$2001&gt;=IF(ISERROR(MIN(1,BN53/BN27))=FALSE,MIN(1,BN53/BN27),2)))*Main!$B$10*(IF(BN27="",0,BN27))-
SUMPRODUCT((LDC!$A$2:$A$2001)*(LDC!$B$2:$B$2001&gt;=IF(ISERROR(MIN(1,BN53/BN27))=FALSE,MIN(1,BN53/BN27),2)))*Main!$B$10*MIN(BN53,BN27)</f>
        <v>0</v>
      </c>
      <c r="BO107" s="10" cm="1">
        <f t="array" aca="1" ref="BO107" ca="1">SUMPRODUCT((LDC!$A$2:$A$2001)*(LDC!$B$2:$B$2001)*(LDC!$B$2:$B$2001&gt;=IF(ISERROR(MIN(1,BO53/BO27))=FALSE,MIN(1,BO53/BO27),2)))*Main!$B$10*(IF(BO27="",0,BO27))-
SUMPRODUCT((LDC!$A$2:$A$2001)*(LDC!$B$2:$B$2001&gt;=IF(ISERROR(MIN(1,BO53/BO27))=FALSE,MIN(1,BO53/BO27),2)))*Main!$B$10*MIN(BO53,BO27)</f>
        <v>0</v>
      </c>
      <c r="BP107" s="10" cm="1">
        <f t="array" aca="1" ref="BP107" ca="1">SUMPRODUCT((LDC!$A$2:$A$2001)*(LDC!$B$2:$B$2001)*(LDC!$B$2:$B$2001&gt;=IF(ISERROR(MIN(1,BP53/BP27))=FALSE,MIN(1,BP53/BP27),2)))*Main!$B$10*(IF(BP27="",0,BP27))-
SUMPRODUCT((LDC!$A$2:$A$2001)*(LDC!$B$2:$B$2001&gt;=IF(ISERROR(MIN(1,BP53/BP27))=FALSE,MIN(1,BP53/BP27),2)))*Main!$B$10*MIN(BP53,BP27)</f>
        <v>0</v>
      </c>
      <c r="BQ107" s="10" cm="1">
        <f t="array" aca="1" ref="BQ107" ca="1">SUMPRODUCT((LDC!$A$2:$A$2001)*(LDC!$B$2:$B$2001)*(LDC!$B$2:$B$2001&gt;=IF(ISERROR(MIN(1,BQ53/BQ27))=FALSE,MIN(1,BQ53/BQ27),2)))*Main!$B$10*(IF(BQ27="",0,BQ27))-
SUMPRODUCT((LDC!$A$2:$A$2001)*(LDC!$B$2:$B$2001&gt;=IF(ISERROR(MIN(1,BQ53/BQ27))=FALSE,MIN(1,BQ53/BQ27),2)))*Main!$B$10*MIN(BQ53,BQ27)</f>
        <v>0</v>
      </c>
    </row>
    <row r="108" spans="2:74" x14ac:dyDescent="0.2">
      <c r="B108" s="89"/>
      <c r="C108" s="89"/>
      <c r="D108" s="89"/>
      <c r="E108" s="10" cm="1">
        <f t="array" aca="1" ref="E108" ca="1">SUMPRODUCT((LDC!$A$2:$A$2001)*(LDC!$B$2:$B$2001)*(LDC!$B$2:$B$2001&gt;=IF(ISERROR(MIN(1,E54/E28))=FALSE,MIN(1,E54/E28),2)))*Main!$B$9*(IF(E28="",0,E28))-
SUMPRODUCT((LDC!$A$2:$A$2001)*(LDC!$B$2:$B$2001&gt;=IF(ISERROR(MIN(1,E54/E28))=FALSE,MIN(1,E54/E28),2)))*Main!$B$9*MIN(E54,E28)</f>
        <v>0</v>
      </c>
      <c r="F108" s="10" cm="1">
        <f t="array" aca="1" ref="F108" ca="1">SUMPRODUCT((LDC!$A$2:$A$2001)*(LDC!$B$2:$B$2001)*(LDC!$B$2:$B$2001&gt;=IF(ISERROR(MIN(1,F54/F28))=FALSE,MIN(1,F54/F28),2)))*Main!$B$9*(IF(F28="",0,F28))-
SUMPRODUCT((LDC!$A$2:$A$2001)*(LDC!$B$2:$B$2001&gt;=IF(ISERROR(MIN(1,F54/F28))=FALSE,MIN(1,F54/F28),2)))*Main!$B$9*MIN(F54,F28)</f>
        <v>0</v>
      </c>
      <c r="G108" s="10" cm="1">
        <f t="array" aca="1" ref="G108" ca="1">SUMPRODUCT((LDC!$A$2:$A$2001)*(LDC!$B$2:$B$2001)*(LDC!$B$2:$B$2001&gt;=IF(ISERROR(MIN(1,G54/G28))=FALSE,MIN(1,G54/G28),2)))*Main!$B$9*(IF(G28="",0,G28))-
SUMPRODUCT((LDC!$A$2:$A$2001)*(LDC!$B$2:$B$2001&gt;=IF(ISERROR(MIN(1,G54/G28))=FALSE,MIN(1,G54/G28),2)))*Main!$B$9*MIN(G54,G28)</f>
        <v>0</v>
      </c>
      <c r="H108" s="10" cm="1">
        <f t="array" aca="1" ref="H108" ca="1">SUMPRODUCT((LDC!$A$2:$A$2001)*(LDC!$B$2:$B$2001)*(LDC!$B$2:$B$2001&gt;=IF(ISERROR(MIN(1,H54/H28))=FALSE,MIN(1,H54/H28),2)))*Main!$B$9*(IF(H28="",0,H28))-
SUMPRODUCT((LDC!$A$2:$A$2001)*(LDC!$B$2:$B$2001&gt;=IF(ISERROR(MIN(1,H54/H28))=FALSE,MIN(1,H54/H28),2)))*Main!$B$9*MIN(H54,H28)</f>
        <v>0</v>
      </c>
      <c r="I108" s="10" cm="1">
        <f t="array" aca="1" ref="I108" ca="1">SUMPRODUCT((LDC!$A$2:$A$2001)*(LDC!$B$2:$B$2001)*(LDC!$B$2:$B$2001&gt;=IF(ISERROR(MIN(1,I54/I28))=FALSE,MIN(1,I54/I28),2)))*Main!$B$9*(IF(I28="",0,I28))-
SUMPRODUCT((LDC!$A$2:$A$2001)*(LDC!$B$2:$B$2001&gt;=IF(ISERROR(MIN(1,I54/I28))=FALSE,MIN(1,I54/I28),2)))*Main!$B$9*MIN(I54,I28)</f>
        <v>0</v>
      </c>
      <c r="J108" s="10" cm="1">
        <f t="array" aca="1" ref="J108" ca="1">SUMPRODUCT((LDC!$A$2:$A$2001)*(LDC!$B$2:$B$2001)*(LDC!$B$2:$B$2001&gt;=IF(ISERROR(MIN(1,J54/J28))=FALSE,MIN(1,J54/J28),2)))*Main!$B$9*(IF(J28="",0,J28))-
SUMPRODUCT((LDC!$A$2:$A$2001)*(LDC!$B$2:$B$2001&gt;=IF(ISERROR(MIN(1,J54/J28))=FALSE,MIN(1,J54/J28),2)))*Main!$B$9*MIN(J54,J28)</f>
        <v>0</v>
      </c>
      <c r="K108" s="10" cm="1">
        <f t="array" aca="1" ref="K108" ca="1">SUMPRODUCT((LDC!$A$2:$A$2001)*(LDC!$B$2:$B$2001)*(LDC!$B$2:$B$2001&gt;=IF(ISERROR(MIN(1,K54/K28))=FALSE,MIN(1,K54/K28),2)))*Main!$B$9*(IF(K28="",0,K28))-
SUMPRODUCT((LDC!$A$2:$A$2001)*(LDC!$B$2:$B$2001&gt;=IF(ISERROR(MIN(1,K54/K28))=FALSE,MIN(1,K54/K28),2)))*Main!$B$9*MIN(K54,K28)</f>
        <v>0</v>
      </c>
      <c r="L108" s="10" cm="1">
        <f t="array" aca="1" ref="L108" ca="1">SUMPRODUCT((LDC!$A$2:$A$2001)*(LDC!$B$2:$B$2001)*(LDC!$B$2:$B$2001&gt;=IF(ISERROR(MIN(1,L54/L28))=FALSE,MIN(1,L54/L28),2)))*Main!$B$9*(IF(L28="",0,L28))-
SUMPRODUCT((LDC!$A$2:$A$2001)*(LDC!$B$2:$B$2001&gt;=IF(ISERROR(MIN(1,L54/L28))=FALSE,MIN(1,L54/L28),2)))*Main!$B$9*MIN(L54,L28)</f>
        <v>0</v>
      </c>
      <c r="M108" s="10" cm="1">
        <f t="array" aca="1" ref="M108" ca="1">SUMPRODUCT((LDC!$A$2:$A$2001)*(LDC!$B$2:$B$2001)*(LDC!$B$2:$B$2001&gt;=IF(ISERROR(MIN(1,M54/M28))=FALSE,MIN(1,M54/M28),2)))*Main!$B$9*(IF(M28="",0,M28))-
SUMPRODUCT((LDC!$A$2:$A$2001)*(LDC!$B$2:$B$2001&gt;=IF(ISERROR(MIN(1,M54/M28))=FALSE,MIN(1,M54/M28),2)))*Main!$B$9*MIN(M54,M28)</f>
        <v>0</v>
      </c>
      <c r="N108" s="10" cm="1">
        <f t="array" aca="1" ref="N108" ca="1">SUMPRODUCT((LDC!$A$2:$A$2001)*(LDC!$B$2:$B$2001)*(LDC!$B$2:$B$2001&gt;=IF(ISERROR(MIN(1,N54/N28))=FALSE,MIN(1,N54/N28),2)))*Main!$B$9*(IF(N28="",0,N28))-
SUMPRODUCT((LDC!$A$2:$A$2001)*(LDC!$B$2:$B$2001&gt;=IF(ISERROR(MIN(1,N54/N28))=FALSE,MIN(1,N54/N28),2)))*Main!$B$9*MIN(N54,N28)</f>
        <v>0</v>
      </c>
      <c r="O108" s="10" cm="1">
        <f t="array" aca="1" ref="O108" ca="1">SUMPRODUCT((LDC!$A$2:$A$2001)*(LDC!$B$2:$B$2001)*(LDC!$B$2:$B$2001&gt;=IF(ISERROR(MIN(1,O54/O28))=FALSE,MIN(1,O54/O28),2)))*Main!$B$9*(IF(O28="",0,O28))-
SUMPRODUCT((LDC!$A$2:$A$2001)*(LDC!$B$2:$B$2001&gt;=IF(ISERROR(MIN(1,O54/O28))=FALSE,MIN(1,O54/O28),2)))*Main!$B$9*MIN(O54,O28)</f>
        <v>0</v>
      </c>
      <c r="P108" s="10" cm="1">
        <f t="array" aca="1" ref="P108" ca="1">SUMPRODUCT((LDC!$A$2:$A$2001)*(LDC!$B$2:$B$2001)*(LDC!$B$2:$B$2001&gt;=IF(ISERROR(MIN(1,P54/P28))=FALSE,MIN(1,P54/P28),2)))*Main!$B$9*(IF(P28="",0,P28))-
SUMPRODUCT((LDC!$A$2:$A$2001)*(LDC!$B$2:$B$2001&gt;=IF(ISERROR(MIN(1,P54/P28))=FALSE,MIN(1,P54/P28),2)))*Main!$B$9*MIN(P54,P28)</f>
        <v>0</v>
      </c>
      <c r="Q108" s="10" cm="1">
        <f t="array" aca="1" ref="Q108" ca="1">SUMPRODUCT((LDC!$A$2:$A$2001)*(LDC!$B$2:$B$2001)*(LDC!$B$2:$B$2001&gt;=IF(ISERROR(MIN(1,Q54/Q28))=FALSE,MIN(1,Q54/Q28),2)))*Main!$B$9*(IF(Q28="",0,Q28))-
SUMPRODUCT((LDC!$A$2:$A$2001)*(LDC!$B$2:$B$2001&gt;=IF(ISERROR(MIN(1,Q54/Q28))=FALSE,MIN(1,Q54/Q28),2)))*Main!$B$9*MIN(Q54,Q28)</f>
        <v>0</v>
      </c>
      <c r="R108" s="10" cm="1">
        <f t="array" aca="1" ref="R108" ca="1">SUMPRODUCT((LDC!$A$2:$A$2001)*(LDC!$B$2:$B$2001)*(LDC!$B$2:$B$2001&gt;=IF(ISERROR(MIN(1,R54/R28))=FALSE,MIN(1,R54/R28),2)))*Main!$B$9*(IF(R28="",0,R28))-
SUMPRODUCT((LDC!$A$2:$A$2001)*(LDC!$B$2:$B$2001&gt;=IF(ISERROR(MIN(1,R54/R28))=FALSE,MIN(1,R54/R28),2)))*Main!$B$9*MIN(R54,R28)</f>
        <v>0</v>
      </c>
      <c r="S108" s="10" cm="1">
        <f t="array" aca="1" ref="S108" ca="1">SUMPRODUCT((LDC!$A$2:$A$2001)*(LDC!$B$2:$B$2001)*(LDC!$B$2:$B$2001&gt;=IF(ISERROR(MIN(1,S54/S28))=FALSE,MIN(1,S54/S28),2)))*Main!$B$9*(IF(S28="",0,S28))-
SUMPRODUCT((LDC!$A$2:$A$2001)*(LDC!$B$2:$B$2001&gt;=IF(ISERROR(MIN(1,S54/S28))=FALSE,MIN(1,S54/S28),2)))*Main!$B$9*MIN(S54,S28)</f>
        <v>0</v>
      </c>
      <c r="T108" s="10" cm="1">
        <f t="array" aca="1" ref="T108" ca="1">SUMPRODUCT((LDC!$A$2:$A$2001)*(LDC!$B$2:$B$2001)*(LDC!$B$2:$B$2001&gt;=IF(ISERROR(MIN(1,T54/T28))=FALSE,MIN(1,T54/T28),2)))*Main!$B$9*(IF(T28="",0,T28))-
SUMPRODUCT((LDC!$A$2:$A$2001)*(LDC!$B$2:$B$2001&gt;=IF(ISERROR(MIN(1,T54/T28))=FALSE,MIN(1,T54/T28),2)))*Main!$B$9*MIN(T54,T28)</f>
        <v>0</v>
      </c>
      <c r="U108" s="10" cm="1">
        <f t="array" aca="1" ref="U108" ca="1">SUMPRODUCT((LDC!$A$2:$A$2001)*(LDC!$B$2:$B$2001)*(LDC!$B$2:$B$2001&gt;=IF(ISERROR(MIN(1,U54/U28))=FALSE,MIN(1,U54/U28),2)))*Main!$B$9*(IF(U28="",0,U28))-
SUMPRODUCT((LDC!$A$2:$A$2001)*(LDC!$B$2:$B$2001&gt;=IF(ISERROR(MIN(1,U54/U28))=FALSE,MIN(1,U54/U28),2)))*Main!$B$9*MIN(U54,U28)</f>
        <v>0</v>
      </c>
      <c r="V108" s="10" cm="1">
        <f t="array" aca="1" ref="V108" ca="1">SUMPRODUCT((LDC!$A$2:$A$2001)*(LDC!$B$2:$B$2001)*(LDC!$B$2:$B$2001&gt;=IF(ISERROR(MIN(1,V54/V28))=FALSE,MIN(1,V54/V28),2)))*Main!$B$9*(IF(V28="",0,V28))-
SUMPRODUCT((LDC!$A$2:$A$2001)*(LDC!$B$2:$B$2001&gt;=IF(ISERROR(MIN(1,V54/V28))=FALSE,MIN(1,V54/V28),2)))*Main!$B$9*MIN(V54,V28)</f>
        <v>0</v>
      </c>
      <c r="W108" s="10" cm="1">
        <f t="array" aca="1" ref="W108" ca="1">SUMPRODUCT((LDC!$A$2:$A$2001)*(LDC!$B$2:$B$2001)*(LDC!$B$2:$B$2001&gt;=IF(ISERROR(MIN(1,W54/W28))=FALSE,MIN(1,W54/W28),2)))*Main!$B$9*(IF(W28="",0,W28))-
SUMPRODUCT((LDC!$A$2:$A$2001)*(LDC!$B$2:$B$2001&gt;=IF(ISERROR(MIN(1,W54/W28))=FALSE,MIN(1,W54/W28),2)))*Main!$B$9*MIN(W54,W28)</f>
        <v>0</v>
      </c>
      <c r="X108" s="10" cm="1">
        <f t="array" aca="1" ref="X108" ca="1">SUMPRODUCT((LDC!$A$2:$A$2001)*(LDC!$B$2:$B$2001)*(LDC!$B$2:$B$2001&gt;=IF(ISERROR(MIN(1,X54/X28))=FALSE,MIN(1,X54/X28),2)))*Main!$B$9*(IF(X28="",0,X28))-
SUMPRODUCT((LDC!$A$2:$A$2001)*(LDC!$B$2:$B$2001&gt;=IF(ISERROR(MIN(1,X54/X28))=FALSE,MIN(1,X54/X28),2)))*Main!$B$9*MIN(X54,X28)</f>
        <v>0</v>
      </c>
      <c r="Y108" s="10" cm="1">
        <f t="array" aca="1" ref="Y108" ca="1">SUMPRODUCT((LDC!$A$2:$A$2001)*(LDC!$B$2:$B$2001)*(LDC!$B$2:$B$2001&gt;=IF(ISERROR(MIN(1,Y54/Y28))=FALSE,MIN(1,Y54/Y28),2)))*Main!$B$9*(IF(Y28="",0,Y28))-
SUMPRODUCT((LDC!$A$2:$A$2001)*(LDC!$B$2:$B$2001&gt;=IF(ISERROR(MIN(1,Y54/Y28))=FALSE,MIN(1,Y54/Y28),2)))*Main!$B$9*MIN(Y54,Y28)</f>
        <v>0</v>
      </c>
      <c r="Z108" s="10" cm="1">
        <f t="array" aca="1" ref="Z108" ca="1">SUMPRODUCT((LDC!$A$2:$A$2001)*(LDC!$B$2:$B$2001)*(LDC!$B$2:$B$2001&gt;=IF(ISERROR(MIN(1,Z54/Z28))=FALSE,MIN(1,Z54/Z28),2)))*Main!$B$9*(IF(Z28="",0,Z28))-
SUMPRODUCT((LDC!$A$2:$A$2001)*(LDC!$B$2:$B$2001&gt;=IF(ISERROR(MIN(1,Z54/Z28))=FALSE,MIN(1,Z54/Z28),2)))*Main!$B$9*MIN(Z54,Z28)</f>
        <v>0</v>
      </c>
      <c r="AA108" s="10" cm="1">
        <f t="array" aca="1" ref="AA108" ca="1">SUMPRODUCT((LDC!$A$2:$A$2001)*(LDC!$B$2:$B$2001)*(LDC!$B$2:$B$2001&gt;=IF(ISERROR(MIN(1,AA54/AA28))=FALSE,MIN(1,AA54/AA28),2)))*Main!$B$9*(IF(AA28="",0,AA28))-
SUMPRODUCT((LDC!$A$2:$A$2001)*(LDC!$B$2:$B$2001&gt;=IF(ISERROR(MIN(1,AA54/AA28))=FALSE,MIN(1,AA54/AA28),2)))*Main!$B$9*MIN(AA54,AA28)</f>
        <v>0</v>
      </c>
      <c r="AB108" s="10" cm="1">
        <f t="array" aca="1" ref="AB108" ca="1">SUMPRODUCT((LDC!$A$2:$A$2001)*(LDC!$B$2:$B$2001)*(LDC!$B$2:$B$2001&gt;=IF(ISERROR(MIN(1,AB54/AB28))=FALSE,MIN(1,AB54/AB28),2)))*Main!$B$9*(IF(AB28="",0,AB28))-
SUMPRODUCT((LDC!$A$2:$A$2001)*(LDC!$B$2:$B$2001&gt;=IF(ISERROR(MIN(1,AB54/AB28))=FALSE,MIN(1,AB54/AB28),2)))*Main!$B$9*MIN(AB54,AB28)</f>
        <v>0</v>
      </c>
      <c r="AC108" s="10" cm="1">
        <f t="array" aca="1" ref="AC108" ca="1">SUMPRODUCT((LDC!$A$2:$A$2001)*(LDC!$B$2:$B$2001)*(LDC!$B$2:$B$2001&gt;=IF(ISERROR(MIN(1,AC54/AC28))=FALSE,MIN(1,AC54/AC28),2)))*Main!$B$9*(IF(AC28="",0,AC28))-
SUMPRODUCT((LDC!$A$2:$A$2001)*(LDC!$B$2:$B$2001&gt;=IF(ISERROR(MIN(1,AC54/AC28))=FALSE,MIN(1,AC54/AC28),2)))*Main!$B$9*MIN(AC54,AC28)</f>
        <v>0</v>
      </c>
      <c r="AD108" s="10" cm="1">
        <f t="array" aca="1" ref="AD108" ca="1">SUMPRODUCT((LDC!$A$2:$A$2001)*(LDC!$B$2:$B$2001)*(LDC!$B$2:$B$2001&gt;=IF(ISERROR(MIN(1,AD54/AD28))=FALSE,MIN(1,AD54/AD28),2)))*Main!$B$9*(IF(AD28="",0,AD28))-
SUMPRODUCT((LDC!$A$2:$A$2001)*(LDC!$B$2:$B$2001&gt;=IF(ISERROR(MIN(1,AD54/AD28))=FALSE,MIN(1,AD54/AD28),2)))*Main!$B$9*MIN(AD54,AD28)</f>
        <v>0</v>
      </c>
      <c r="AE108" s="10" cm="1">
        <f t="array" aca="1" ref="AE108" ca="1">SUMPRODUCT((LDC!$A$2:$A$2001)*(LDC!$B$2:$B$2001)*(LDC!$B$2:$B$2001&gt;=IF(ISERROR(MIN(1,AE54/AE28))=FALSE,MIN(1,AE54/AE28),2)))*Main!$B$9*(IF(AE28="",0,AE28))-
SUMPRODUCT((LDC!$A$2:$A$2001)*(LDC!$B$2:$B$2001&gt;=IF(ISERROR(MIN(1,AE54/AE28))=FALSE,MIN(1,AE54/AE28),2)))*Main!$B$9*MIN(AE54,AE28)</f>
        <v>0</v>
      </c>
      <c r="AF108" s="10" cm="1">
        <f t="array" aca="1" ref="AF108" ca="1">SUMPRODUCT((LDC!$A$2:$A$2001)*(LDC!$B$2:$B$2001)*(LDC!$B$2:$B$2001&gt;=IF(ISERROR(MIN(1,AF54/AF28))=FALSE,MIN(1,AF54/AF28),2)))*Main!$B$9*(IF(AF28="",0,AF28))-
SUMPRODUCT((LDC!$A$2:$A$2001)*(LDC!$B$2:$B$2001&gt;=IF(ISERROR(MIN(1,AF54/AF28))=FALSE,MIN(1,AF54/AF28),2)))*Main!$B$9*MIN(AF54,AF28)</f>
        <v>0</v>
      </c>
      <c r="AG108" s="10" cm="1">
        <f t="array" aca="1" ref="AG108" ca="1">SUMPRODUCT((LDC!$A$2:$A$2001)*(LDC!$B$2:$B$2001)*(LDC!$B$2:$B$2001&gt;=IF(ISERROR(MIN(1,AG54/AG28))=FALSE,MIN(1,AG54/AG28),2)))*Main!$B$9*(IF(AG28="",0,AG28))-
SUMPRODUCT((LDC!$A$2:$A$2001)*(LDC!$B$2:$B$2001&gt;=IF(ISERROR(MIN(1,AG54/AG28))=FALSE,MIN(1,AG54/AG28),2)))*Main!$B$9*MIN(AG54,AG28)</f>
        <v>0</v>
      </c>
      <c r="AH108" s="10" cm="1">
        <f t="array" aca="1" ref="AH108" ca="1">SUMPRODUCT((LDC!$A$2:$A$2001)*(LDC!$B$2:$B$2001)*(LDC!$B$2:$B$2001&gt;=IF(ISERROR(MIN(1,AH54/AH28))=FALSE,MIN(1,AH54/AH28),2)))*Main!$B$9*(IF(AH28="",0,AH28))-
SUMPRODUCT((LDC!$A$2:$A$2001)*(LDC!$B$2:$B$2001&gt;=IF(ISERROR(MIN(1,AH54/AH28))=FALSE,MIN(1,AH54/AH28),2)))*Main!$B$9*MIN(AH54,AH28)</f>
        <v>0</v>
      </c>
      <c r="AI108" s="10" cm="1">
        <f t="array" aca="1" ref="AI108" ca="1">SUMPRODUCT((LDC!$A$2:$A$2001)*(LDC!$B$2:$B$2001)*(LDC!$B$2:$B$2001&gt;=IF(ISERROR(MIN(1,AI54/AI28))=FALSE,MIN(1,AI54/AI28),2)))*Main!$B$9*(IF(AI28="",0,AI28))-
SUMPRODUCT((LDC!$A$2:$A$2001)*(LDC!$B$2:$B$2001&gt;=IF(ISERROR(MIN(1,AI54/AI28))=FALSE,MIN(1,AI54/AI28),2)))*Main!$B$9*MIN(AI54,AI28)</f>
        <v>0</v>
      </c>
      <c r="AJ108" s="10" cm="1">
        <f t="array" aca="1" ref="AJ108" ca="1">SUMPRODUCT((LDC!$A$2:$A$2001)*(LDC!$B$2:$B$2001)*(LDC!$B$2:$B$2001&gt;=IF(ISERROR(MIN(1,AJ54/AJ28))=FALSE,MIN(1,AJ54/AJ28),2)))*Main!$B$9*(IF(AJ28="",0,AJ28))-
SUMPRODUCT((LDC!$A$2:$A$2001)*(LDC!$B$2:$B$2001&gt;=IF(ISERROR(MIN(1,AJ54/AJ28))=FALSE,MIN(1,AJ54/AJ28),2)))*Main!$B$9*MIN(AJ54,AJ28)</f>
        <v>0</v>
      </c>
      <c r="AL108" s="10" cm="1">
        <f t="array" aca="1" ref="AL108" ca="1">SUMPRODUCT((LDC!$A$2:$A$2001)*(LDC!$B$2:$B$2001)*(LDC!$B$2:$B$2001&gt;=IF(ISERROR(MIN(1,AL54/AL28))=FALSE,MIN(1,AL54/AL28),2)))*Main!$B$10*(IF(AL28="",0,AL28))-
SUMPRODUCT((LDC!$A$2:$A$2001)*(LDC!$B$2:$B$2001&gt;=IF(ISERROR(MIN(1,AL54/AL28))=FALSE,MIN(1,AL54/AL28),2)))*Main!$B$10*MIN(AL54,AL28)</f>
        <v>0</v>
      </c>
      <c r="AM108" s="10" cm="1">
        <f t="array" aca="1" ref="AM108" ca="1">SUMPRODUCT((LDC!$A$2:$A$2001)*(LDC!$B$2:$B$2001)*(LDC!$B$2:$B$2001&gt;=IF(ISERROR(MIN(1,AM54/AM28))=FALSE,MIN(1,AM54/AM28),2)))*Main!$B$10*(IF(AM28="",0,AM28))-
SUMPRODUCT((LDC!$A$2:$A$2001)*(LDC!$B$2:$B$2001&gt;=IF(ISERROR(MIN(1,AM54/AM28))=FALSE,MIN(1,AM54/AM28),2)))*Main!$B$10*MIN(AM54,AM28)</f>
        <v>0</v>
      </c>
      <c r="AN108" s="10" cm="1">
        <f t="array" aca="1" ref="AN108" ca="1">SUMPRODUCT((LDC!$A$2:$A$2001)*(LDC!$B$2:$B$2001)*(LDC!$B$2:$B$2001&gt;=IF(ISERROR(MIN(1,AN54/AN28))=FALSE,MIN(1,AN54/AN28),2)))*Main!$B$10*(IF(AN28="",0,AN28))-
SUMPRODUCT((LDC!$A$2:$A$2001)*(LDC!$B$2:$B$2001&gt;=IF(ISERROR(MIN(1,AN54/AN28))=FALSE,MIN(1,AN54/AN28),2)))*Main!$B$10*MIN(AN54,AN28)</f>
        <v>0</v>
      </c>
      <c r="AO108" s="10" cm="1">
        <f t="array" aca="1" ref="AO108" ca="1">SUMPRODUCT((LDC!$A$2:$A$2001)*(LDC!$B$2:$B$2001)*(LDC!$B$2:$B$2001&gt;=IF(ISERROR(MIN(1,AO54/AO28))=FALSE,MIN(1,AO54/AO28),2)))*Main!$B$10*(IF(AO28="",0,AO28))-
SUMPRODUCT((LDC!$A$2:$A$2001)*(LDC!$B$2:$B$2001&gt;=IF(ISERROR(MIN(1,AO54/AO28))=FALSE,MIN(1,AO54/AO28),2)))*Main!$B$10*MIN(AO54,AO28)</f>
        <v>0</v>
      </c>
      <c r="AP108" s="10" cm="1">
        <f t="array" aca="1" ref="AP108" ca="1">SUMPRODUCT((LDC!$A$2:$A$2001)*(LDC!$B$2:$B$2001)*(LDC!$B$2:$B$2001&gt;=IF(ISERROR(MIN(1,AP54/AP28))=FALSE,MIN(1,AP54/AP28),2)))*Main!$B$10*(IF(AP28="",0,AP28))-
SUMPRODUCT((LDC!$A$2:$A$2001)*(LDC!$B$2:$B$2001&gt;=IF(ISERROR(MIN(1,AP54/AP28))=FALSE,MIN(1,AP54/AP28),2)))*Main!$B$10*MIN(AP54,AP28)</f>
        <v>0</v>
      </c>
      <c r="AQ108" s="10" cm="1">
        <f t="array" aca="1" ref="AQ108" ca="1">SUMPRODUCT((LDC!$A$2:$A$2001)*(LDC!$B$2:$B$2001)*(LDC!$B$2:$B$2001&gt;=IF(ISERROR(MIN(1,AQ54/AQ28))=FALSE,MIN(1,AQ54/AQ28),2)))*Main!$B$10*(IF(AQ28="",0,AQ28))-
SUMPRODUCT((LDC!$A$2:$A$2001)*(LDC!$B$2:$B$2001&gt;=IF(ISERROR(MIN(1,AQ54/AQ28))=FALSE,MIN(1,AQ54/AQ28),2)))*Main!$B$10*MIN(AQ54,AQ28)</f>
        <v>0</v>
      </c>
      <c r="AR108" s="10" cm="1">
        <f t="array" aca="1" ref="AR108" ca="1">SUMPRODUCT((LDC!$A$2:$A$2001)*(LDC!$B$2:$B$2001)*(LDC!$B$2:$B$2001&gt;=IF(ISERROR(MIN(1,AR54/AR28))=FALSE,MIN(1,AR54/AR28),2)))*Main!$B$10*(IF(AR28="",0,AR28))-
SUMPRODUCT((LDC!$A$2:$A$2001)*(LDC!$B$2:$B$2001&gt;=IF(ISERROR(MIN(1,AR54/AR28))=FALSE,MIN(1,AR54/AR28),2)))*Main!$B$10*MIN(AR54,AR28)</f>
        <v>0</v>
      </c>
      <c r="AS108" s="10" cm="1">
        <f t="array" aca="1" ref="AS108" ca="1">SUMPRODUCT((LDC!$A$2:$A$2001)*(LDC!$B$2:$B$2001)*(LDC!$B$2:$B$2001&gt;=IF(ISERROR(MIN(1,AS54/AS28))=FALSE,MIN(1,AS54/AS28),2)))*Main!$B$10*(IF(AS28="",0,AS28))-
SUMPRODUCT((LDC!$A$2:$A$2001)*(LDC!$B$2:$B$2001&gt;=IF(ISERROR(MIN(1,AS54/AS28))=FALSE,MIN(1,AS54/AS28),2)))*Main!$B$10*MIN(AS54,AS28)</f>
        <v>0</v>
      </c>
      <c r="AT108" s="10" cm="1">
        <f t="array" aca="1" ref="AT108" ca="1">SUMPRODUCT((LDC!$A$2:$A$2001)*(LDC!$B$2:$B$2001)*(LDC!$B$2:$B$2001&gt;=IF(ISERROR(MIN(1,AT54/AT28))=FALSE,MIN(1,AT54/AT28),2)))*Main!$B$10*(IF(AT28="",0,AT28))-
SUMPRODUCT((LDC!$A$2:$A$2001)*(LDC!$B$2:$B$2001&gt;=IF(ISERROR(MIN(1,AT54/AT28))=FALSE,MIN(1,AT54/AT28),2)))*Main!$B$10*MIN(AT54,AT28)</f>
        <v>0</v>
      </c>
      <c r="AU108" s="10" cm="1">
        <f t="array" aca="1" ref="AU108" ca="1">SUMPRODUCT((LDC!$A$2:$A$2001)*(LDC!$B$2:$B$2001)*(LDC!$B$2:$B$2001&gt;=IF(ISERROR(MIN(1,AU54/AU28))=FALSE,MIN(1,AU54/AU28),2)))*Main!$B$10*(IF(AU28="",0,AU28))-
SUMPRODUCT((LDC!$A$2:$A$2001)*(LDC!$B$2:$B$2001&gt;=IF(ISERROR(MIN(1,AU54/AU28))=FALSE,MIN(1,AU54/AU28),2)))*Main!$B$10*MIN(AU54,AU28)</f>
        <v>0</v>
      </c>
      <c r="AV108" s="10" cm="1">
        <f t="array" aca="1" ref="AV108" ca="1">SUMPRODUCT((LDC!$A$2:$A$2001)*(LDC!$B$2:$B$2001)*(LDC!$B$2:$B$2001&gt;=IF(ISERROR(MIN(1,AV54/AV28))=FALSE,MIN(1,AV54/AV28),2)))*Main!$B$10*(IF(AV28="",0,AV28))-
SUMPRODUCT((LDC!$A$2:$A$2001)*(LDC!$B$2:$B$2001&gt;=IF(ISERROR(MIN(1,AV54/AV28))=FALSE,MIN(1,AV54/AV28),2)))*Main!$B$10*MIN(AV54,AV28)</f>
        <v>0</v>
      </c>
      <c r="AW108" s="10" cm="1">
        <f t="array" aca="1" ref="AW108" ca="1">SUMPRODUCT((LDC!$A$2:$A$2001)*(LDC!$B$2:$B$2001)*(LDC!$B$2:$B$2001&gt;=IF(ISERROR(MIN(1,AW54/AW28))=FALSE,MIN(1,AW54/AW28),2)))*Main!$B$10*(IF(AW28="",0,AW28))-
SUMPRODUCT((LDC!$A$2:$A$2001)*(LDC!$B$2:$B$2001&gt;=IF(ISERROR(MIN(1,AW54/AW28))=FALSE,MIN(1,AW54/AW28),2)))*Main!$B$10*MIN(AW54,AW28)</f>
        <v>0</v>
      </c>
      <c r="AX108" s="10" cm="1">
        <f t="array" aca="1" ref="AX108" ca="1">SUMPRODUCT((LDC!$A$2:$A$2001)*(LDC!$B$2:$B$2001)*(LDC!$B$2:$B$2001&gt;=IF(ISERROR(MIN(1,AX54/AX28))=FALSE,MIN(1,AX54/AX28),2)))*Main!$B$10*(IF(AX28="",0,AX28))-
SUMPRODUCT((LDC!$A$2:$A$2001)*(LDC!$B$2:$B$2001&gt;=IF(ISERROR(MIN(1,AX54/AX28))=FALSE,MIN(1,AX54/AX28),2)))*Main!$B$10*MIN(AX54,AX28)</f>
        <v>0</v>
      </c>
      <c r="AY108" s="10" cm="1">
        <f t="array" aca="1" ref="AY108" ca="1">SUMPRODUCT((LDC!$A$2:$A$2001)*(LDC!$B$2:$B$2001)*(LDC!$B$2:$B$2001&gt;=IF(ISERROR(MIN(1,AY54/AY28))=FALSE,MIN(1,AY54/AY28),2)))*Main!$B$10*(IF(AY28="",0,AY28))-
SUMPRODUCT((LDC!$A$2:$A$2001)*(LDC!$B$2:$B$2001&gt;=IF(ISERROR(MIN(1,AY54/AY28))=FALSE,MIN(1,AY54/AY28),2)))*Main!$B$10*MIN(AY54,AY28)</f>
        <v>0</v>
      </c>
      <c r="AZ108" s="10" cm="1">
        <f t="array" aca="1" ref="AZ108" ca="1">SUMPRODUCT((LDC!$A$2:$A$2001)*(LDC!$B$2:$B$2001)*(LDC!$B$2:$B$2001&gt;=IF(ISERROR(MIN(1,AZ54/AZ28))=FALSE,MIN(1,AZ54/AZ28),2)))*Main!$B$10*(IF(AZ28="",0,AZ28))-
SUMPRODUCT((LDC!$A$2:$A$2001)*(LDC!$B$2:$B$2001&gt;=IF(ISERROR(MIN(1,AZ54/AZ28))=FALSE,MIN(1,AZ54/AZ28),2)))*Main!$B$10*MIN(AZ54,AZ28)</f>
        <v>0</v>
      </c>
      <c r="BA108" s="10" cm="1">
        <f t="array" aca="1" ref="BA108" ca="1">SUMPRODUCT((LDC!$A$2:$A$2001)*(LDC!$B$2:$B$2001)*(LDC!$B$2:$B$2001&gt;=IF(ISERROR(MIN(1,BA54/BA28))=FALSE,MIN(1,BA54/BA28),2)))*Main!$B$10*(IF(BA28="",0,BA28))-
SUMPRODUCT((LDC!$A$2:$A$2001)*(LDC!$B$2:$B$2001&gt;=IF(ISERROR(MIN(1,BA54/BA28))=FALSE,MIN(1,BA54/BA28),2)))*Main!$B$10*MIN(BA54,BA28)</f>
        <v>0</v>
      </c>
      <c r="BB108" s="10" cm="1">
        <f t="array" aca="1" ref="BB108" ca="1">SUMPRODUCT((LDC!$A$2:$A$2001)*(LDC!$B$2:$B$2001)*(LDC!$B$2:$B$2001&gt;=IF(ISERROR(MIN(1,BB54/BB28))=FALSE,MIN(1,BB54/BB28),2)))*Main!$B$10*(IF(BB28="",0,BB28))-
SUMPRODUCT((LDC!$A$2:$A$2001)*(LDC!$B$2:$B$2001&gt;=IF(ISERROR(MIN(1,BB54/BB28))=FALSE,MIN(1,BB54/BB28),2)))*Main!$B$10*MIN(BB54,BB28)</f>
        <v>0</v>
      </c>
      <c r="BC108" s="10" cm="1">
        <f t="array" aca="1" ref="BC108" ca="1">SUMPRODUCT((LDC!$A$2:$A$2001)*(LDC!$B$2:$B$2001)*(LDC!$B$2:$B$2001&gt;=IF(ISERROR(MIN(1,BC54/BC28))=FALSE,MIN(1,BC54/BC28),2)))*Main!$B$10*(IF(BC28="",0,BC28))-
SUMPRODUCT((LDC!$A$2:$A$2001)*(LDC!$B$2:$B$2001&gt;=IF(ISERROR(MIN(1,BC54/BC28))=FALSE,MIN(1,BC54/BC28),2)))*Main!$B$10*MIN(BC54,BC28)</f>
        <v>0</v>
      </c>
      <c r="BD108" s="10" cm="1">
        <f t="array" aca="1" ref="BD108" ca="1">SUMPRODUCT((LDC!$A$2:$A$2001)*(LDC!$B$2:$B$2001)*(LDC!$B$2:$B$2001&gt;=IF(ISERROR(MIN(1,BD54/BD28))=FALSE,MIN(1,BD54/BD28),2)))*Main!$B$10*(IF(BD28="",0,BD28))-
SUMPRODUCT((LDC!$A$2:$A$2001)*(LDC!$B$2:$B$2001&gt;=IF(ISERROR(MIN(1,BD54/BD28))=FALSE,MIN(1,BD54/BD28),2)))*Main!$B$10*MIN(BD54,BD28)</f>
        <v>0</v>
      </c>
      <c r="BE108" s="10" cm="1">
        <f t="array" aca="1" ref="BE108" ca="1">SUMPRODUCT((LDC!$A$2:$A$2001)*(LDC!$B$2:$B$2001)*(LDC!$B$2:$B$2001&gt;=IF(ISERROR(MIN(1,BE54/BE28))=FALSE,MIN(1,BE54/BE28),2)))*Main!$B$10*(IF(BE28="",0,BE28))-
SUMPRODUCT((LDC!$A$2:$A$2001)*(LDC!$B$2:$B$2001&gt;=IF(ISERROR(MIN(1,BE54/BE28))=FALSE,MIN(1,BE54/BE28),2)))*Main!$B$10*MIN(BE54,BE28)</f>
        <v>0</v>
      </c>
      <c r="BF108" s="10" cm="1">
        <f t="array" aca="1" ref="BF108" ca="1">SUMPRODUCT((LDC!$A$2:$A$2001)*(LDC!$B$2:$B$2001)*(LDC!$B$2:$B$2001&gt;=IF(ISERROR(MIN(1,BF54/BF28))=FALSE,MIN(1,BF54/BF28),2)))*Main!$B$10*(IF(BF28="",0,BF28))-
SUMPRODUCT((LDC!$A$2:$A$2001)*(LDC!$B$2:$B$2001&gt;=IF(ISERROR(MIN(1,BF54/BF28))=FALSE,MIN(1,BF54/BF28),2)))*Main!$B$10*MIN(BF54,BF28)</f>
        <v>0</v>
      </c>
      <c r="BG108" s="10" cm="1">
        <f t="array" aca="1" ref="BG108" ca="1">SUMPRODUCT((LDC!$A$2:$A$2001)*(LDC!$B$2:$B$2001)*(LDC!$B$2:$B$2001&gt;=IF(ISERROR(MIN(1,BG54/BG28))=FALSE,MIN(1,BG54/BG28),2)))*Main!$B$10*(IF(BG28="",0,BG28))-
SUMPRODUCT((LDC!$A$2:$A$2001)*(LDC!$B$2:$B$2001&gt;=IF(ISERROR(MIN(1,BG54/BG28))=FALSE,MIN(1,BG54/BG28),2)))*Main!$B$10*MIN(BG54,BG28)</f>
        <v>0</v>
      </c>
      <c r="BH108" s="10" cm="1">
        <f t="array" aca="1" ref="BH108" ca="1">SUMPRODUCT((LDC!$A$2:$A$2001)*(LDC!$B$2:$B$2001)*(LDC!$B$2:$B$2001&gt;=IF(ISERROR(MIN(1,BH54/BH28))=FALSE,MIN(1,BH54/BH28),2)))*Main!$B$10*(IF(BH28="",0,BH28))-
SUMPRODUCT((LDC!$A$2:$A$2001)*(LDC!$B$2:$B$2001&gt;=IF(ISERROR(MIN(1,BH54/BH28))=FALSE,MIN(1,BH54/BH28),2)))*Main!$B$10*MIN(BH54,BH28)</f>
        <v>0</v>
      </c>
      <c r="BI108" s="10" cm="1">
        <f t="array" aca="1" ref="BI108" ca="1">SUMPRODUCT((LDC!$A$2:$A$2001)*(LDC!$B$2:$B$2001)*(LDC!$B$2:$B$2001&gt;=IF(ISERROR(MIN(1,BI54/BI28))=FALSE,MIN(1,BI54/BI28),2)))*Main!$B$10*(IF(BI28="",0,BI28))-
SUMPRODUCT((LDC!$A$2:$A$2001)*(LDC!$B$2:$B$2001&gt;=IF(ISERROR(MIN(1,BI54/BI28))=FALSE,MIN(1,BI54/BI28),2)))*Main!$B$10*MIN(BI54,BI28)</f>
        <v>0</v>
      </c>
      <c r="BJ108" s="10" cm="1">
        <f t="array" aca="1" ref="BJ108" ca="1">SUMPRODUCT((LDC!$A$2:$A$2001)*(LDC!$B$2:$B$2001)*(LDC!$B$2:$B$2001&gt;=IF(ISERROR(MIN(1,BJ54/BJ28))=FALSE,MIN(1,BJ54/BJ28),2)))*Main!$B$10*(IF(BJ28="",0,BJ28))-
SUMPRODUCT((LDC!$A$2:$A$2001)*(LDC!$B$2:$B$2001&gt;=IF(ISERROR(MIN(1,BJ54/BJ28))=FALSE,MIN(1,BJ54/BJ28),2)))*Main!$B$10*MIN(BJ54,BJ28)</f>
        <v>0</v>
      </c>
      <c r="BK108" s="10" cm="1">
        <f t="array" aca="1" ref="BK108" ca="1">SUMPRODUCT((LDC!$A$2:$A$2001)*(LDC!$B$2:$B$2001)*(LDC!$B$2:$B$2001&gt;=IF(ISERROR(MIN(1,BK54/BK28))=FALSE,MIN(1,BK54/BK28),2)))*Main!$B$10*(IF(BK28="",0,BK28))-
SUMPRODUCT((LDC!$A$2:$A$2001)*(LDC!$B$2:$B$2001&gt;=IF(ISERROR(MIN(1,BK54/BK28))=FALSE,MIN(1,BK54/BK28),2)))*Main!$B$10*MIN(BK54,BK28)</f>
        <v>0</v>
      </c>
      <c r="BL108" s="10" cm="1">
        <f t="array" aca="1" ref="BL108" ca="1">SUMPRODUCT((LDC!$A$2:$A$2001)*(LDC!$B$2:$B$2001)*(LDC!$B$2:$B$2001&gt;=IF(ISERROR(MIN(1,BL54/BL28))=FALSE,MIN(1,BL54/BL28),2)))*Main!$B$10*(IF(BL28="",0,BL28))-
SUMPRODUCT((LDC!$A$2:$A$2001)*(LDC!$B$2:$B$2001&gt;=IF(ISERROR(MIN(1,BL54/BL28))=FALSE,MIN(1,BL54/BL28),2)))*Main!$B$10*MIN(BL54,BL28)</f>
        <v>0</v>
      </c>
      <c r="BM108" s="10" cm="1">
        <f t="array" aca="1" ref="BM108" ca="1">SUMPRODUCT((LDC!$A$2:$A$2001)*(LDC!$B$2:$B$2001)*(LDC!$B$2:$B$2001&gt;=IF(ISERROR(MIN(1,BM54/BM28))=FALSE,MIN(1,BM54/BM28),2)))*Main!$B$10*(IF(BM28="",0,BM28))-
SUMPRODUCT((LDC!$A$2:$A$2001)*(LDC!$B$2:$B$2001&gt;=IF(ISERROR(MIN(1,BM54/BM28))=FALSE,MIN(1,BM54/BM28),2)))*Main!$B$10*MIN(BM54,BM28)</f>
        <v>0</v>
      </c>
      <c r="BN108" s="10" cm="1">
        <f t="array" aca="1" ref="BN108" ca="1">SUMPRODUCT((LDC!$A$2:$A$2001)*(LDC!$B$2:$B$2001)*(LDC!$B$2:$B$2001&gt;=IF(ISERROR(MIN(1,BN54/BN28))=FALSE,MIN(1,BN54/BN28),2)))*Main!$B$10*(IF(BN28="",0,BN28))-
SUMPRODUCT((LDC!$A$2:$A$2001)*(LDC!$B$2:$B$2001&gt;=IF(ISERROR(MIN(1,BN54/BN28))=FALSE,MIN(1,BN54/BN28),2)))*Main!$B$10*MIN(BN54,BN28)</f>
        <v>0</v>
      </c>
      <c r="BO108" s="10" cm="1">
        <f t="array" aca="1" ref="BO108" ca="1">SUMPRODUCT((LDC!$A$2:$A$2001)*(LDC!$B$2:$B$2001)*(LDC!$B$2:$B$2001&gt;=IF(ISERROR(MIN(1,BO54/BO28))=FALSE,MIN(1,BO54/BO28),2)))*Main!$B$10*(IF(BO28="",0,BO28))-
SUMPRODUCT((LDC!$A$2:$A$2001)*(LDC!$B$2:$B$2001&gt;=IF(ISERROR(MIN(1,BO54/BO28))=FALSE,MIN(1,BO54/BO28),2)))*Main!$B$10*MIN(BO54,BO28)</f>
        <v>0</v>
      </c>
      <c r="BP108" s="10" cm="1">
        <f t="array" aca="1" ref="BP108" ca="1">SUMPRODUCT((LDC!$A$2:$A$2001)*(LDC!$B$2:$B$2001)*(LDC!$B$2:$B$2001&gt;=IF(ISERROR(MIN(1,BP54/BP28))=FALSE,MIN(1,BP54/BP28),2)))*Main!$B$10*(IF(BP28="",0,BP28))-
SUMPRODUCT((LDC!$A$2:$A$2001)*(LDC!$B$2:$B$2001&gt;=IF(ISERROR(MIN(1,BP54/BP28))=FALSE,MIN(1,BP54/BP28),2)))*Main!$B$10*MIN(BP54,BP28)</f>
        <v>0</v>
      </c>
      <c r="BQ108" s="10" cm="1">
        <f t="array" aca="1" ref="BQ108" ca="1">SUMPRODUCT((LDC!$A$2:$A$2001)*(LDC!$B$2:$B$2001)*(LDC!$B$2:$B$2001&gt;=IF(ISERROR(MIN(1,BQ54/BQ28))=FALSE,MIN(1,BQ54/BQ28),2)))*Main!$B$10*(IF(BQ28="",0,BQ28))-
SUMPRODUCT((LDC!$A$2:$A$2001)*(LDC!$B$2:$B$2001&gt;=IF(ISERROR(MIN(1,BQ54/BQ28))=FALSE,MIN(1,BQ54/BQ28),2)))*Main!$B$10*MIN(BQ54,BQ28)</f>
        <v>0</v>
      </c>
    </row>
    <row r="109" spans="2:74" x14ac:dyDescent="0.2">
      <c r="B109" s="89"/>
      <c r="C109" s="89"/>
      <c r="D109" s="89"/>
    </row>
    <row r="112" spans="2:74" ht="10.5" x14ac:dyDescent="0.25">
      <c r="B112" s="89" t="s">
        <v>200</v>
      </c>
      <c r="C112" s="89"/>
      <c r="D112" s="89"/>
      <c r="E112" s="118" t="s">
        <v>202</v>
      </c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"/>
      <c r="AL112" s="118" t="s">
        <v>202</v>
      </c>
      <c r="AM112" s="118"/>
      <c r="AN112" s="118"/>
      <c r="AO112" s="118"/>
      <c r="AP112" s="118"/>
      <c r="AQ112" s="118"/>
      <c r="AR112" s="118"/>
      <c r="AS112" s="118"/>
      <c r="AT112" s="118"/>
      <c r="AU112" s="118"/>
      <c r="AV112" s="118"/>
      <c r="AW112" s="118"/>
      <c r="AX112" s="118"/>
      <c r="AY112" s="118"/>
      <c r="AZ112" s="118"/>
      <c r="BA112" s="118"/>
      <c r="BB112" s="118"/>
      <c r="BC112" s="118"/>
      <c r="BD112" s="118"/>
      <c r="BE112" s="118"/>
      <c r="BF112" s="118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"/>
      <c r="BS112" s="9"/>
      <c r="BT112" s="9"/>
      <c r="BU112" s="9"/>
      <c r="BV112" s="9"/>
    </row>
    <row r="113" spans="2:69" x14ac:dyDescent="0.2">
      <c r="B113" s="89">
        <v>1</v>
      </c>
      <c r="C113" s="89"/>
      <c r="D113" s="89"/>
      <c r="E113" s="10">
        <f ca="1">E59*Unavaialbility!E154</f>
        <v>1.6281667044242629</v>
      </c>
      <c r="F113" s="10">
        <f ca="1">F59*Unavaialbility!F154</f>
        <v>1.8441321842402187</v>
      </c>
      <c r="G113" s="10">
        <f ca="1">G59*Unavaialbility!G154</f>
        <v>1.9746321441769914</v>
      </c>
      <c r="H113" s="10">
        <f ca="1">H59*Unavaialbility!H154</f>
        <v>2.0774318460739085</v>
      </c>
      <c r="I113" s="10">
        <f ca="1">I59*Unavaialbility!I154</f>
        <v>2.1813386667482573</v>
      </c>
      <c r="J113" s="10">
        <f ca="1">J59*Unavaialbility!J154</f>
        <v>2.2983908561248252</v>
      </c>
      <c r="K113" s="10">
        <f ca="1">K59*Unavaialbility!K154</f>
        <v>2.5052489608763078</v>
      </c>
      <c r="L113" s="10">
        <f ca="1">L59*Unavaialbility!L154</f>
        <v>2.7482213130220274</v>
      </c>
      <c r="M113" s="10">
        <f ca="1">M59*Unavaialbility!M154</f>
        <v>2.8460510841933631</v>
      </c>
      <c r="N113" s="10">
        <f ca="1">N59*Unavaialbility!N154</f>
        <v>3.1245891253376796</v>
      </c>
      <c r="O113" s="10">
        <f ca="1">O59*Unavaialbility!O154</f>
        <v>3.3561799586976182</v>
      </c>
      <c r="P113" s="10">
        <f ca="1">P59*Unavaialbility!P154</f>
        <v>3.5954733641758829</v>
      </c>
      <c r="Q113" s="10">
        <f ca="1">Q59*Unavaialbility!Q154</f>
        <v>3.9369993592075478</v>
      </c>
      <c r="R113" s="10">
        <f ca="1">R59*Unavaialbility!R154</f>
        <v>4.1246202297011596</v>
      </c>
      <c r="S113" s="10">
        <f ca="1">S59*Unavaialbility!S154</f>
        <v>4.2339220666662483</v>
      </c>
      <c r="T113" s="10">
        <f ca="1">T59*Unavaialbility!T154</f>
        <v>4.5047788637821995</v>
      </c>
      <c r="U113" s="10">
        <f ca="1">U59*Unavaialbility!U154</f>
        <v>4.7747281267771458</v>
      </c>
      <c r="V113" s="10">
        <f ca="1">V59*Unavaialbility!V154</f>
        <v>5.455603560207261</v>
      </c>
      <c r="W113" s="10">
        <f ca="1">W59*Unavaialbility!W154</f>
        <v>5.7705697134704037</v>
      </c>
      <c r="X113" s="10">
        <f ca="1">X59*Unavaialbility!X154</f>
        <v>6.0846988227482406</v>
      </c>
      <c r="Y113" s="10">
        <f ca="1">Y59*Unavaialbility!Y154</f>
        <v>6.1992887981752567</v>
      </c>
      <c r="Z113" s="10">
        <f ca="1">Z59*Unavaialbility!Z154</f>
        <v>6.5179749463081444</v>
      </c>
      <c r="AA113" s="10">
        <f ca="1">AA59*Unavaialbility!AA154</f>
        <v>6.8510731144210304</v>
      </c>
      <c r="AB113" s="10">
        <f ca="1">AB59*Unavaialbility!AB154</f>
        <v>7.2251332458615529</v>
      </c>
      <c r="AC113" s="10">
        <f ca="1">AC59*Unavaialbility!AC154</f>
        <v>7.626772209115523</v>
      </c>
      <c r="AD113" s="10">
        <f ca="1">AD59*Unavaialbility!AD154</f>
        <v>8.098930677939105</v>
      </c>
      <c r="AE113" s="10">
        <f ca="1">AE59*Unavaialbility!AE154</f>
        <v>8.646391049720453</v>
      </c>
      <c r="AF113" s="10">
        <f ca="1">AF59*Unavaialbility!AF154</f>
        <v>9.2925663528021225</v>
      </c>
      <c r="AG113" s="10">
        <f ca="1">AG59*Unavaialbility!AG154</f>
        <v>10.195806256960728</v>
      </c>
      <c r="AH113" s="10">
        <f ca="1">AH59*Unavaialbility!AH154</f>
        <v>10.882630568587349</v>
      </c>
      <c r="AI113" s="10">
        <f ca="1">AI59*Unavaialbility!AI154</f>
        <v>11.58779229884273</v>
      </c>
      <c r="AJ113" s="10">
        <f ca="1">AJ59*Unavaialbility!AJ154</f>
        <v>0</v>
      </c>
      <c r="AL113" s="10">
        <f ca="1">AL59*Unavaialbility!AM154</f>
        <v>0</v>
      </c>
      <c r="AM113" s="10">
        <f ca="1">AM59*Unavaialbility!AN154</f>
        <v>0</v>
      </c>
      <c r="AN113" s="10">
        <f ca="1">AN59*Unavaialbility!AO154</f>
        <v>0</v>
      </c>
      <c r="AO113" s="10">
        <f ca="1">AO59*Unavaialbility!AP154</f>
        <v>0</v>
      </c>
      <c r="AP113" s="10">
        <f ca="1">AP59*Unavaialbility!AQ154</f>
        <v>0</v>
      </c>
      <c r="AQ113" s="10">
        <f ca="1">AQ59*Unavaialbility!AR154</f>
        <v>0</v>
      </c>
      <c r="AR113" s="10">
        <f ca="1">AR59*Unavaialbility!AS154</f>
        <v>0</v>
      </c>
      <c r="AS113" s="10">
        <f ca="1">AS59*Unavaialbility!AT154</f>
        <v>0</v>
      </c>
      <c r="AT113" s="10">
        <f ca="1">AT59*Unavaialbility!AU154</f>
        <v>0</v>
      </c>
      <c r="AU113" s="10">
        <f ca="1">AU59*Unavaialbility!AV154</f>
        <v>0</v>
      </c>
      <c r="AV113" s="10">
        <f ca="1">AV59*Unavaialbility!AW154</f>
        <v>0</v>
      </c>
      <c r="AW113" s="10">
        <f ca="1">AW59*Unavaialbility!AX154</f>
        <v>0</v>
      </c>
      <c r="AX113" s="10">
        <f ca="1">AX59*Unavaialbility!AY154</f>
        <v>0</v>
      </c>
      <c r="AY113" s="10">
        <f ca="1">AY59*Unavaialbility!AZ154</f>
        <v>0</v>
      </c>
      <c r="AZ113" s="10">
        <f ca="1">AZ59*Unavaialbility!BA154</f>
        <v>0</v>
      </c>
      <c r="BA113" s="10">
        <f ca="1">BA59*Unavaialbility!BB154</f>
        <v>0</v>
      </c>
      <c r="BB113" s="10">
        <f ca="1">BB59*Unavaialbility!BC154</f>
        <v>0</v>
      </c>
      <c r="BC113" s="10">
        <f ca="1">BC59*Unavaialbility!BD154</f>
        <v>0</v>
      </c>
      <c r="BD113" s="10">
        <f ca="1">BD59*Unavaialbility!BE154</f>
        <v>0</v>
      </c>
      <c r="BE113" s="10">
        <f ca="1">BE59*Unavaialbility!BF154</f>
        <v>0</v>
      </c>
      <c r="BF113" s="10">
        <f ca="1">BF59*Unavaialbility!BG154</f>
        <v>0</v>
      </c>
      <c r="BG113" s="10">
        <f ca="1">BG59*Unavaialbility!BH154</f>
        <v>0</v>
      </c>
      <c r="BH113" s="10">
        <f ca="1">BH59*Unavaialbility!BI154</f>
        <v>0</v>
      </c>
      <c r="BI113" s="10">
        <f ca="1">BI59*Unavaialbility!BJ154</f>
        <v>0</v>
      </c>
      <c r="BJ113" s="10">
        <f ca="1">BJ59*Unavaialbility!BK154</f>
        <v>0</v>
      </c>
      <c r="BK113" s="10">
        <f ca="1">BK59*Unavaialbility!BL154</f>
        <v>0</v>
      </c>
      <c r="BL113" s="10">
        <f ca="1">BL59*Unavaialbility!BM154</f>
        <v>0</v>
      </c>
      <c r="BM113" s="10">
        <f ca="1">BM59*Unavaialbility!BN154</f>
        <v>0</v>
      </c>
      <c r="BN113" s="10">
        <f ca="1">BN59*Unavaialbility!BO154</f>
        <v>0</v>
      </c>
      <c r="BO113" s="10">
        <f ca="1">BO59*Unavaialbility!BP154</f>
        <v>0</v>
      </c>
      <c r="BP113" s="10">
        <f ca="1">BP59*Unavaialbility!BQ154</f>
        <v>0</v>
      </c>
      <c r="BQ113" s="10">
        <f ca="1">BQ59*Unavaialbility!BR154</f>
        <v>0</v>
      </c>
    </row>
    <row r="114" spans="2:69" x14ac:dyDescent="0.2">
      <c r="B114" s="89">
        <v>2</v>
      </c>
      <c r="C114" s="89"/>
      <c r="D114" s="89"/>
      <c r="E114" s="10">
        <f ca="1">E60*Unavaialbility!E155</f>
        <v>0</v>
      </c>
      <c r="F114" s="10">
        <f ca="1">F60*Unavaialbility!F155</f>
        <v>0</v>
      </c>
      <c r="G114" s="10">
        <f ca="1">G60*Unavaialbility!G155</f>
        <v>0</v>
      </c>
      <c r="H114" s="10">
        <f ca="1">H60*Unavaialbility!H155</f>
        <v>0</v>
      </c>
      <c r="I114" s="10">
        <f ca="1">I60*Unavaialbility!I155</f>
        <v>0</v>
      </c>
      <c r="J114" s="10">
        <f ca="1">J60*Unavaialbility!J155</f>
        <v>0</v>
      </c>
      <c r="K114" s="10">
        <f ca="1">K60*Unavaialbility!K155</f>
        <v>0</v>
      </c>
      <c r="L114" s="10">
        <f ca="1">L60*Unavaialbility!L155</f>
        <v>0</v>
      </c>
      <c r="M114" s="10">
        <f ca="1">M60*Unavaialbility!M155</f>
        <v>0</v>
      </c>
      <c r="N114" s="10">
        <f ca="1">N60*Unavaialbility!N155</f>
        <v>0</v>
      </c>
      <c r="O114" s="10">
        <f ca="1">O60*Unavaialbility!O155</f>
        <v>0</v>
      </c>
      <c r="P114" s="10">
        <f ca="1">P60*Unavaialbility!P155</f>
        <v>0</v>
      </c>
      <c r="Q114" s="10">
        <f ca="1">Q60*Unavaialbility!Q155</f>
        <v>0</v>
      </c>
      <c r="R114" s="10">
        <f ca="1">R60*Unavaialbility!R155</f>
        <v>0</v>
      </c>
      <c r="S114" s="10">
        <f ca="1">S60*Unavaialbility!S155</f>
        <v>0</v>
      </c>
      <c r="T114" s="10">
        <f ca="1">T60*Unavaialbility!T155</f>
        <v>0</v>
      </c>
      <c r="U114" s="10">
        <f ca="1">U60*Unavaialbility!U155</f>
        <v>0</v>
      </c>
      <c r="V114" s="10">
        <f ca="1">V60*Unavaialbility!V155</f>
        <v>0</v>
      </c>
      <c r="W114" s="10">
        <f ca="1">W60*Unavaialbility!W155</f>
        <v>0</v>
      </c>
      <c r="X114" s="10">
        <f ca="1">X60*Unavaialbility!X155</f>
        <v>0</v>
      </c>
      <c r="Y114" s="10">
        <f ca="1">Y60*Unavaialbility!Y155</f>
        <v>0</v>
      </c>
      <c r="Z114" s="10">
        <f ca="1">Z60*Unavaialbility!Z155</f>
        <v>0</v>
      </c>
      <c r="AA114" s="10">
        <f ca="1">AA60*Unavaialbility!AA155</f>
        <v>0</v>
      </c>
      <c r="AB114" s="10">
        <f ca="1">AB60*Unavaialbility!AB155</f>
        <v>0</v>
      </c>
      <c r="AC114" s="10">
        <f ca="1">AC60*Unavaialbility!AC155</f>
        <v>0</v>
      </c>
      <c r="AD114" s="10">
        <f ca="1">AD60*Unavaialbility!AD155</f>
        <v>0</v>
      </c>
      <c r="AE114" s="10">
        <f ca="1">AE60*Unavaialbility!AE155</f>
        <v>0</v>
      </c>
      <c r="AF114" s="10">
        <f ca="1">AF60*Unavaialbility!AF155</f>
        <v>0</v>
      </c>
      <c r="AG114" s="10">
        <f ca="1">AG60*Unavaialbility!AG155</f>
        <v>0</v>
      </c>
      <c r="AH114" s="10">
        <f ca="1">AH60*Unavaialbility!AH155</f>
        <v>0</v>
      </c>
      <c r="AI114" s="10">
        <f ca="1">AI60*Unavaialbility!AI155</f>
        <v>0</v>
      </c>
      <c r="AJ114" s="10">
        <f ca="1">AJ60*Unavaialbility!AJ155</f>
        <v>0</v>
      </c>
      <c r="AL114" s="10">
        <f ca="1">AL60*Unavaialbility!AM155</f>
        <v>0</v>
      </c>
      <c r="AM114" s="10">
        <f ca="1">AM60*Unavaialbility!AN155</f>
        <v>0</v>
      </c>
      <c r="AN114" s="10">
        <f ca="1">AN60*Unavaialbility!AO155</f>
        <v>0</v>
      </c>
      <c r="AO114" s="10">
        <f ca="1">AO60*Unavaialbility!AP155</f>
        <v>0</v>
      </c>
      <c r="AP114" s="10">
        <f ca="1">AP60*Unavaialbility!AQ155</f>
        <v>0</v>
      </c>
      <c r="AQ114" s="10">
        <f ca="1">AQ60*Unavaialbility!AR155</f>
        <v>0</v>
      </c>
      <c r="AR114" s="10">
        <f ca="1">AR60*Unavaialbility!AS155</f>
        <v>0</v>
      </c>
      <c r="AS114" s="10">
        <f ca="1">AS60*Unavaialbility!AT155</f>
        <v>0</v>
      </c>
      <c r="AT114" s="10">
        <f ca="1">AT60*Unavaialbility!AU155</f>
        <v>0</v>
      </c>
      <c r="AU114" s="10">
        <f ca="1">AU60*Unavaialbility!AV155</f>
        <v>0</v>
      </c>
      <c r="AV114" s="10">
        <f ca="1">AV60*Unavaialbility!AW155</f>
        <v>0</v>
      </c>
      <c r="AW114" s="10">
        <f ca="1">AW60*Unavaialbility!AX155</f>
        <v>0</v>
      </c>
      <c r="AX114" s="10">
        <f ca="1">AX60*Unavaialbility!AY155</f>
        <v>0</v>
      </c>
      <c r="AY114" s="10">
        <f ca="1">AY60*Unavaialbility!AZ155</f>
        <v>0</v>
      </c>
      <c r="AZ114" s="10">
        <f ca="1">AZ60*Unavaialbility!BA155</f>
        <v>0</v>
      </c>
      <c r="BA114" s="10">
        <f ca="1">BA60*Unavaialbility!BB155</f>
        <v>0</v>
      </c>
      <c r="BB114" s="10">
        <f ca="1">BB60*Unavaialbility!BC155</f>
        <v>0</v>
      </c>
      <c r="BC114" s="10">
        <f ca="1">BC60*Unavaialbility!BD155</f>
        <v>0</v>
      </c>
      <c r="BD114" s="10">
        <f ca="1">BD60*Unavaialbility!BE155</f>
        <v>0</v>
      </c>
      <c r="BE114" s="10">
        <f ca="1">BE60*Unavaialbility!BF155</f>
        <v>0</v>
      </c>
      <c r="BF114" s="10">
        <f ca="1">BF60*Unavaialbility!BG155</f>
        <v>0</v>
      </c>
      <c r="BG114" s="10">
        <f ca="1">BG60*Unavaialbility!BH155</f>
        <v>0</v>
      </c>
      <c r="BH114" s="10">
        <f ca="1">BH60*Unavaialbility!BI155</f>
        <v>0</v>
      </c>
      <c r="BI114" s="10">
        <f ca="1">BI60*Unavaialbility!BJ155</f>
        <v>0</v>
      </c>
      <c r="BJ114" s="10">
        <f ca="1">BJ60*Unavaialbility!BK155</f>
        <v>0</v>
      </c>
      <c r="BK114" s="10">
        <f ca="1">BK60*Unavaialbility!BL155</f>
        <v>0</v>
      </c>
      <c r="BL114" s="10">
        <f ca="1">BL60*Unavaialbility!BM155</f>
        <v>0</v>
      </c>
      <c r="BM114" s="10">
        <f ca="1">BM60*Unavaialbility!BN155</f>
        <v>0</v>
      </c>
      <c r="BN114" s="10">
        <f ca="1">BN60*Unavaialbility!BO155</f>
        <v>0</v>
      </c>
      <c r="BO114" s="10">
        <f ca="1">BO60*Unavaialbility!BP155</f>
        <v>0</v>
      </c>
      <c r="BP114" s="10">
        <f ca="1">BP60*Unavaialbility!BQ155</f>
        <v>0</v>
      </c>
      <c r="BQ114" s="10">
        <f ca="1">BQ60*Unavaialbility!BR155</f>
        <v>0</v>
      </c>
    </row>
    <row r="115" spans="2:69" x14ac:dyDescent="0.2">
      <c r="B115" s="89">
        <v>3</v>
      </c>
      <c r="C115" s="89"/>
      <c r="D115" s="89"/>
      <c r="E115" s="10">
        <f ca="1">E61*Unavaialbility!E156</f>
        <v>0</v>
      </c>
      <c r="F115" s="10">
        <f ca="1">F61*Unavaialbility!F156</f>
        <v>0</v>
      </c>
      <c r="G115" s="10">
        <f ca="1">G61*Unavaialbility!G156</f>
        <v>0</v>
      </c>
      <c r="H115" s="10">
        <f ca="1">H61*Unavaialbility!H156</f>
        <v>0</v>
      </c>
      <c r="I115" s="10">
        <f ca="1">I61*Unavaialbility!I156</f>
        <v>0</v>
      </c>
      <c r="J115" s="10">
        <f ca="1">J61*Unavaialbility!J156</f>
        <v>0</v>
      </c>
      <c r="K115" s="10">
        <f ca="1">K61*Unavaialbility!K156</f>
        <v>0</v>
      </c>
      <c r="L115" s="10">
        <f ca="1">L61*Unavaialbility!L156</f>
        <v>0</v>
      </c>
      <c r="M115" s="10">
        <f ca="1">M61*Unavaialbility!M156</f>
        <v>0</v>
      </c>
      <c r="N115" s="10">
        <f ca="1">N61*Unavaialbility!N156</f>
        <v>0</v>
      </c>
      <c r="O115" s="10">
        <f ca="1">O61*Unavaialbility!O156</f>
        <v>0</v>
      </c>
      <c r="P115" s="10">
        <f ca="1">P61*Unavaialbility!P156</f>
        <v>0</v>
      </c>
      <c r="Q115" s="10">
        <f ca="1">Q61*Unavaialbility!Q156</f>
        <v>0</v>
      </c>
      <c r="R115" s="10">
        <f ca="1">R61*Unavaialbility!R156</f>
        <v>0</v>
      </c>
      <c r="S115" s="10">
        <f ca="1">S61*Unavaialbility!S156</f>
        <v>0</v>
      </c>
      <c r="T115" s="10">
        <f ca="1">T61*Unavaialbility!T156</f>
        <v>0</v>
      </c>
      <c r="U115" s="10">
        <f ca="1">U61*Unavaialbility!U156</f>
        <v>0</v>
      </c>
      <c r="V115" s="10">
        <f ca="1">V61*Unavaialbility!V156</f>
        <v>0</v>
      </c>
      <c r="W115" s="10">
        <f ca="1">W61*Unavaialbility!W156</f>
        <v>0</v>
      </c>
      <c r="X115" s="10">
        <f ca="1">X61*Unavaialbility!X156</f>
        <v>0</v>
      </c>
      <c r="Y115" s="10">
        <f ca="1">Y61*Unavaialbility!Y156</f>
        <v>0</v>
      </c>
      <c r="Z115" s="10">
        <f ca="1">Z61*Unavaialbility!Z156</f>
        <v>0</v>
      </c>
      <c r="AA115" s="10">
        <f ca="1">AA61*Unavaialbility!AA156</f>
        <v>0</v>
      </c>
      <c r="AB115" s="10">
        <f ca="1">AB61*Unavaialbility!AB156</f>
        <v>0</v>
      </c>
      <c r="AC115" s="10">
        <f ca="1">AC61*Unavaialbility!AC156</f>
        <v>0</v>
      </c>
      <c r="AD115" s="10">
        <f ca="1">AD61*Unavaialbility!AD156</f>
        <v>0</v>
      </c>
      <c r="AE115" s="10">
        <f ca="1">AE61*Unavaialbility!AE156</f>
        <v>0</v>
      </c>
      <c r="AF115" s="10">
        <f ca="1">AF61*Unavaialbility!AF156</f>
        <v>0</v>
      </c>
      <c r="AG115" s="10">
        <f ca="1">AG61*Unavaialbility!AG156</f>
        <v>0</v>
      </c>
      <c r="AH115" s="10">
        <f ca="1">AH61*Unavaialbility!AH156</f>
        <v>0</v>
      </c>
      <c r="AI115" s="10">
        <f ca="1">AI61*Unavaialbility!AI156</f>
        <v>0</v>
      </c>
      <c r="AJ115" s="10">
        <f ca="1">AJ61*Unavaialbility!AJ156</f>
        <v>0</v>
      </c>
      <c r="AL115" s="10">
        <f ca="1">AL61*Unavaialbility!AM156</f>
        <v>0</v>
      </c>
      <c r="AM115" s="10">
        <f ca="1">AM61*Unavaialbility!AN156</f>
        <v>0</v>
      </c>
      <c r="AN115" s="10">
        <f ca="1">AN61*Unavaialbility!AO156</f>
        <v>0</v>
      </c>
      <c r="AO115" s="10">
        <f ca="1">AO61*Unavaialbility!AP156</f>
        <v>0</v>
      </c>
      <c r="AP115" s="10">
        <f ca="1">AP61*Unavaialbility!AQ156</f>
        <v>0</v>
      </c>
      <c r="AQ115" s="10">
        <f ca="1">AQ61*Unavaialbility!AR156</f>
        <v>0</v>
      </c>
      <c r="AR115" s="10">
        <f ca="1">AR61*Unavaialbility!AS156</f>
        <v>0</v>
      </c>
      <c r="AS115" s="10">
        <f ca="1">AS61*Unavaialbility!AT156</f>
        <v>0</v>
      </c>
      <c r="AT115" s="10">
        <f ca="1">AT61*Unavaialbility!AU156</f>
        <v>0</v>
      </c>
      <c r="AU115" s="10">
        <f ca="1">AU61*Unavaialbility!AV156</f>
        <v>0</v>
      </c>
      <c r="AV115" s="10">
        <f ca="1">AV61*Unavaialbility!AW156</f>
        <v>0</v>
      </c>
      <c r="AW115" s="10">
        <f ca="1">AW61*Unavaialbility!AX156</f>
        <v>0</v>
      </c>
      <c r="AX115" s="10">
        <f ca="1">AX61*Unavaialbility!AY156</f>
        <v>0</v>
      </c>
      <c r="AY115" s="10">
        <f ca="1">AY61*Unavaialbility!AZ156</f>
        <v>0</v>
      </c>
      <c r="AZ115" s="10">
        <f ca="1">AZ61*Unavaialbility!BA156</f>
        <v>0</v>
      </c>
      <c r="BA115" s="10">
        <f ca="1">BA61*Unavaialbility!BB156</f>
        <v>0</v>
      </c>
      <c r="BB115" s="10">
        <f ca="1">BB61*Unavaialbility!BC156</f>
        <v>0</v>
      </c>
      <c r="BC115" s="10">
        <f ca="1">BC61*Unavaialbility!BD156</f>
        <v>0</v>
      </c>
      <c r="BD115" s="10">
        <f ca="1">BD61*Unavaialbility!BE156</f>
        <v>0</v>
      </c>
      <c r="BE115" s="10">
        <f ca="1">BE61*Unavaialbility!BF156</f>
        <v>0</v>
      </c>
      <c r="BF115" s="10">
        <f ca="1">BF61*Unavaialbility!BG156</f>
        <v>0</v>
      </c>
      <c r="BG115" s="10">
        <f ca="1">BG61*Unavaialbility!BH156</f>
        <v>0</v>
      </c>
      <c r="BH115" s="10">
        <f ca="1">BH61*Unavaialbility!BI156</f>
        <v>0</v>
      </c>
      <c r="BI115" s="10">
        <f ca="1">BI61*Unavaialbility!BJ156</f>
        <v>0</v>
      </c>
      <c r="BJ115" s="10">
        <f ca="1">BJ61*Unavaialbility!BK156</f>
        <v>0</v>
      </c>
      <c r="BK115" s="10">
        <f ca="1">BK61*Unavaialbility!BL156</f>
        <v>0</v>
      </c>
      <c r="BL115" s="10">
        <f ca="1">BL61*Unavaialbility!BM156</f>
        <v>0</v>
      </c>
      <c r="BM115" s="10">
        <f ca="1">BM61*Unavaialbility!BN156</f>
        <v>0</v>
      </c>
      <c r="BN115" s="10">
        <f ca="1">BN61*Unavaialbility!BO156</f>
        <v>0</v>
      </c>
      <c r="BO115" s="10">
        <f ca="1">BO61*Unavaialbility!BP156</f>
        <v>0</v>
      </c>
      <c r="BP115" s="10">
        <f ca="1">BP61*Unavaialbility!BQ156</f>
        <v>0</v>
      </c>
      <c r="BQ115" s="10">
        <f ca="1">BQ61*Unavaialbility!BR156</f>
        <v>0</v>
      </c>
    </row>
    <row r="116" spans="2:69" x14ac:dyDescent="0.2">
      <c r="B116" s="89">
        <v>4</v>
      </c>
      <c r="C116" s="89"/>
      <c r="D116" s="89"/>
      <c r="E116" s="10">
        <f ca="1">E62*Unavaialbility!E157</f>
        <v>0</v>
      </c>
      <c r="F116" s="10">
        <f ca="1">F62*Unavaialbility!F157</f>
        <v>0</v>
      </c>
      <c r="G116" s="10">
        <f ca="1">G62*Unavaialbility!G157</f>
        <v>0</v>
      </c>
      <c r="H116" s="10">
        <f ca="1">H62*Unavaialbility!H157</f>
        <v>0</v>
      </c>
      <c r="I116" s="10">
        <f ca="1">I62*Unavaialbility!I157</f>
        <v>0</v>
      </c>
      <c r="J116" s="10">
        <f ca="1">J62*Unavaialbility!J157</f>
        <v>0</v>
      </c>
      <c r="K116" s="10">
        <f ca="1">K62*Unavaialbility!K157</f>
        <v>0</v>
      </c>
      <c r="L116" s="10">
        <f ca="1">L62*Unavaialbility!L157</f>
        <v>0</v>
      </c>
      <c r="M116" s="10">
        <f ca="1">M62*Unavaialbility!M157</f>
        <v>0</v>
      </c>
      <c r="N116" s="10">
        <f ca="1">N62*Unavaialbility!N157</f>
        <v>0</v>
      </c>
      <c r="O116" s="10">
        <f ca="1">O62*Unavaialbility!O157</f>
        <v>0</v>
      </c>
      <c r="P116" s="10">
        <f ca="1">P62*Unavaialbility!P157</f>
        <v>0</v>
      </c>
      <c r="Q116" s="10">
        <f ca="1">Q62*Unavaialbility!Q157</f>
        <v>0</v>
      </c>
      <c r="R116" s="10">
        <f ca="1">R62*Unavaialbility!R157</f>
        <v>0</v>
      </c>
      <c r="S116" s="10">
        <f ca="1">S62*Unavaialbility!S157</f>
        <v>0</v>
      </c>
      <c r="T116" s="10">
        <f ca="1">T62*Unavaialbility!T157</f>
        <v>0</v>
      </c>
      <c r="U116" s="10">
        <f ca="1">U62*Unavaialbility!U157</f>
        <v>0</v>
      </c>
      <c r="V116" s="10">
        <f ca="1">V62*Unavaialbility!V157</f>
        <v>0</v>
      </c>
      <c r="W116" s="10">
        <f ca="1">W62*Unavaialbility!W157</f>
        <v>0</v>
      </c>
      <c r="X116" s="10">
        <f ca="1">X62*Unavaialbility!X157</f>
        <v>0</v>
      </c>
      <c r="Y116" s="10">
        <f ca="1">Y62*Unavaialbility!Y157</f>
        <v>0</v>
      </c>
      <c r="Z116" s="10">
        <f ca="1">Z62*Unavaialbility!Z157</f>
        <v>0</v>
      </c>
      <c r="AA116" s="10">
        <f ca="1">AA62*Unavaialbility!AA157</f>
        <v>0</v>
      </c>
      <c r="AB116" s="10">
        <f ca="1">AB62*Unavaialbility!AB157</f>
        <v>0</v>
      </c>
      <c r="AC116" s="10">
        <f ca="1">AC62*Unavaialbility!AC157</f>
        <v>0</v>
      </c>
      <c r="AD116" s="10">
        <f ca="1">AD62*Unavaialbility!AD157</f>
        <v>0</v>
      </c>
      <c r="AE116" s="10">
        <f ca="1">AE62*Unavaialbility!AE157</f>
        <v>0</v>
      </c>
      <c r="AF116" s="10">
        <f ca="1">AF62*Unavaialbility!AF157</f>
        <v>0</v>
      </c>
      <c r="AG116" s="10">
        <f ca="1">AG62*Unavaialbility!AG157</f>
        <v>0</v>
      </c>
      <c r="AH116" s="10">
        <f ca="1">AH62*Unavaialbility!AH157</f>
        <v>0</v>
      </c>
      <c r="AI116" s="10">
        <f ca="1">AI62*Unavaialbility!AI157</f>
        <v>0</v>
      </c>
      <c r="AJ116" s="10">
        <f ca="1">AJ62*Unavaialbility!AJ157</f>
        <v>0</v>
      </c>
      <c r="AL116" s="10">
        <f ca="1">AL62*Unavaialbility!AM157</f>
        <v>0</v>
      </c>
      <c r="AM116" s="10">
        <f ca="1">AM62*Unavaialbility!AN157</f>
        <v>0</v>
      </c>
      <c r="AN116" s="10">
        <f ca="1">AN62*Unavaialbility!AO157</f>
        <v>0</v>
      </c>
      <c r="AO116" s="10">
        <f ca="1">AO62*Unavaialbility!AP157</f>
        <v>0</v>
      </c>
      <c r="AP116" s="10">
        <f ca="1">AP62*Unavaialbility!AQ157</f>
        <v>0</v>
      </c>
      <c r="AQ116" s="10">
        <f ca="1">AQ62*Unavaialbility!AR157</f>
        <v>0</v>
      </c>
      <c r="AR116" s="10">
        <f ca="1">AR62*Unavaialbility!AS157</f>
        <v>0</v>
      </c>
      <c r="AS116" s="10">
        <f ca="1">AS62*Unavaialbility!AT157</f>
        <v>0</v>
      </c>
      <c r="AT116" s="10">
        <f ca="1">AT62*Unavaialbility!AU157</f>
        <v>0</v>
      </c>
      <c r="AU116" s="10">
        <f ca="1">AU62*Unavaialbility!AV157</f>
        <v>0</v>
      </c>
      <c r="AV116" s="10">
        <f ca="1">AV62*Unavaialbility!AW157</f>
        <v>0</v>
      </c>
      <c r="AW116" s="10">
        <f ca="1">AW62*Unavaialbility!AX157</f>
        <v>0</v>
      </c>
      <c r="AX116" s="10">
        <f ca="1">AX62*Unavaialbility!AY157</f>
        <v>0</v>
      </c>
      <c r="AY116" s="10">
        <f ca="1">AY62*Unavaialbility!AZ157</f>
        <v>0</v>
      </c>
      <c r="AZ116" s="10">
        <f ca="1">AZ62*Unavaialbility!BA157</f>
        <v>0</v>
      </c>
      <c r="BA116" s="10">
        <f ca="1">BA62*Unavaialbility!BB157</f>
        <v>0</v>
      </c>
      <c r="BB116" s="10">
        <f ca="1">BB62*Unavaialbility!BC157</f>
        <v>0</v>
      </c>
      <c r="BC116" s="10">
        <f ca="1">BC62*Unavaialbility!BD157</f>
        <v>0</v>
      </c>
      <c r="BD116" s="10">
        <f ca="1">BD62*Unavaialbility!BE157</f>
        <v>0</v>
      </c>
      <c r="BE116" s="10">
        <f ca="1">BE62*Unavaialbility!BF157</f>
        <v>0</v>
      </c>
      <c r="BF116" s="10">
        <f ca="1">BF62*Unavaialbility!BG157</f>
        <v>0</v>
      </c>
      <c r="BG116" s="10">
        <f ca="1">BG62*Unavaialbility!BH157</f>
        <v>0</v>
      </c>
      <c r="BH116" s="10">
        <f ca="1">BH62*Unavaialbility!BI157</f>
        <v>0</v>
      </c>
      <c r="BI116" s="10">
        <f ca="1">BI62*Unavaialbility!BJ157</f>
        <v>0</v>
      </c>
      <c r="BJ116" s="10">
        <f ca="1">BJ62*Unavaialbility!BK157</f>
        <v>0</v>
      </c>
      <c r="BK116" s="10">
        <f ca="1">BK62*Unavaialbility!BL157</f>
        <v>0</v>
      </c>
      <c r="BL116" s="10">
        <f ca="1">BL62*Unavaialbility!BM157</f>
        <v>0</v>
      </c>
      <c r="BM116" s="10">
        <f ca="1">BM62*Unavaialbility!BN157</f>
        <v>0</v>
      </c>
      <c r="BN116" s="10">
        <f ca="1">BN62*Unavaialbility!BO157</f>
        <v>0</v>
      </c>
      <c r="BO116" s="10">
        <f ca="1">BO62*Unavaialbility!BP157</f>
        <v>0</v>
      </c>
      <c r="BP116" s="10">
        <f ca="1">BP62*Unavaialbility!BQ157</f>
        <v>0</v>
      </c>
      <c r="BQ116" s="10">
        <f ca="1">BQ62*Unavaialbility!BR157</f>
        <v>0</v>
      </c>
    </row>
    <row r="117" spans="2:69" x14ac:dyDescent="0.2">
      <c r="B117" s="89">
        <v>5</v>
      </c>
      <c r="C117" s="89"/>
      <c r="D117" s="89"/>
      <c r="E117" s="10">
        <f ca="1">E63*Unavaialbility!E158</f>
        <v>0</v>
      </c>
      <c r="F117" s="10">
        <f ca="1">F63*Unavaialbility!F158</f>
        <v>0</v>
      </c>
      <c r="G117" s="10">
        <f ca="1">G63*Unavaialbility!G158</f>
        <v>0</v>
      </c>
      <c r="H117" s="10">
        <f ca="1">H63*Unavaialbility!H158</f>
        <v>0</v>
      </c>
      <c r="I117" s="10">
        <f ca="1">I63*Unavaialbility!I158</f>
        <v>0</v>
      </c>
      <c r="J117" s="10">
        <f ca="1">J63*Unavaialbility!J158</f>
        <v>0</v>
      </c>
      <c r="K117" s="10">
        <f ca="1">K63*Unavaialbility!K158</f>
        <v>0</v>
      </c>
      <c r="L117" s="10">
        <f ca="1">L63*Unavaialbility!L158</f>
        <v>0</v>
      </c>
      <c r="M117" s="10">
        <f ca="1">M63*Unavaialbility!M158</f>
        <v>0</v>
      </c>
      <c r="N117" s="10">
        <f ca="1">N63*Unavaialbility!N158</f>
        <v>0</v>
      </c>
      <c r="O117" s="10">
        <f ca="1">O63*Unavaialbility!O158</f>
        <v>0</v>
      </c>
      <c r="P117" s="10">
        <f ca="1">P63*Unavaialbility!P158</f>
        <v>0</v>
      </c>
      <c r="Q117" s="10">
        <f ca="1">Q63*Unavaialbility!Q158</f>
        <v>0</v>
      </c>
      <c r="R117" s="10">
        <f ca="1">R63*Unavaialbility!R158</f>
        <v>0</v>
      </c>
      <c r="S117" s="10">
        <f ca="1">S63*Unavaialbility!S158</f>
        <v>0</v>
      </c>
      <c r="T117" s="10">
        <f ca="1">T63*Unavaialbility!T158</f>
        <v>0</v>
      </c>
      <c r="U117" s="10">
        <f ca="1">U63*Unavaialbility!U158</f>
        <v>0</v>
      </c>
      <c r="V117" s="10">
        <f ca="1">V63*Unavaialbility!V158</f>
        <v>0</v>
      </c>
      <c r="W117" s="10">
        <f ca="1">W63*Unavaialbility!W158</f>
        <v>0</v>
      </c>
      <c r="X117" s="10">
        <f ca="1">X63*Unavaialbility!X158</f>
        <v>0</v>
      </c>
      <c r="Y117" s="10">
        <f ca="1">Y63*Unavaialbility!Y158</f>
        <v>0</v>
      </c>
      <c r="Z117" s="10">
        <f ca="1">Z63*Unavaialbility!Z158</f>
        <v>0</v>
      </c>
      <c r="AA117" s="10">
        <f ca="1">AA63*Unavaialbility!AA158</f>
        <v>0</v>
      </c>
      <c r="AB117" s="10">
        <f ca="1">AB63*Unavaialbility!AB158</f>
        <v>0</v>
      </c>
      <c r="AC117" s="10">
        <f ca="1">AC63*Unavaialbility!AC158</f>
        <v>0</v>
      </c>
      <c r="AD117" s="10">
        <f ca="1">AD63*Unavaialbility!AD158</f>
        <v>0</v>
      </c>
      <c r="AE117" s="10">
        <f ca="1">AE63*Unavaialbility!AE158</f>
        <v>0</v>
      </c>
      <c r="AF117" s="10">
        <f ca="1">AF63*Unavaialbility!AF158</f>
        <v>0</v>
      </c>
      <c r="AG117" s="10">
        <f ca="1">AG63*Unavaialbility!AG158</f>
        <v>0</v>
      </c>
      <c r="AH117" s="10">
        <f ca="1">AH63*Unavaialbility!AH158</f>
        <v>0</v>
      </c>
      <c r="AI117" s="10">
        <f ca="1">AI63*Unavaialbility!AI158</f>
        <v>0</v>
      </c>
      <c r="AJ117" s="10">
        <f ca="1">AJ63*Unavaialbility!AJ158</f>
        <v>0</v>
      </c>
      <c r="AL117" s="10">
        <f ca="1">AL63*Unavaialbility!AM158</f>
        <v>0</v>
      </c>
      <c r="AM117" s="10">
        <f ca="1">AM63*Unavaialbility!AN158</f>
        <v>0</v>
      </c>
      <c r="AN117" s="10">
        <f ca="1">AN63*Unavaialbility!AO158</f>
        <v>0</v>
      </c>
      <c r="AO117" s="10">
        <f ca="1">AO63*Unavaialbility!AP158</f>
        <v>0</v>
      </c>
      <c r="AP117" s="10">
        <f ca="1">AP63*Unavaialbility!AQ158</f>
        <v>0</v>
      </c>
      <c r="AQ117" s="10">
        <f ca="1">AQ63*Unavaialbility!AR158</f>
        <v>0</v>
      </c>
      <c r="AR117" s="10">
        <f ca="1">AR63*Unavaialbility!AS158</f>
        <v>0</v>
      </c>
      <c r="AS117" s="10">
        <f ca="1">AS63*Unavaialbility!AT158</f>
        <v>0</v>
      </c>
      <c r="AT117" s="10">
        <f ca="1">AT63*Unavaialbility!AU158</f>
        <v>0</v>
      </c>
      <c r="AU117" s="10">
        <f ca="1">AU63*Unavaialbility!AV158</f>
        <v>0</v>
      </c>
      <c r="AV117" s="10">
        <f ca="1">AV63*Unavaialbility!AW158</f>
        <v>0</v>
      </c>
      <c r="AW117" s="10">
        <f ca="1">AW63*Unavaialbility!AX158</f>
        <v>0</v>
      </c>
      <c r="AX117" s="10">
        <f ca="1">AX63*Unavaialbility!AY158</f>
        <v>0</v>
      </c>
      <c r="AY117" s="10">
        <f ca="1">AY63*Unavaialbility!AZ158</f>
        <v>0</v>
      </c>
      <c r="AZ117" s="10">
        <f ca="1">AZ63*Unavaialbility!BA158</f>
        <v>0</v>
      </c>
      <c r="BA117" s="10">
        <f ca="1">BA63*Unavaialbility!BB158</f>
        <v>0</v>
      </c>
      <c r="BB117" s="10">
        <f ca="1">BB63*Unavaialbility!BC158</f>
        <v>0</v>
      </c>
      <c r="BC117" s="10">
        <f ca="1">BC63*Unavaialbility!BD158</f>
        <v>0</v>
      </c>
      <c r="BD117" s="10">
        <f ca="1">BD63*Unavaialbility!BE158</f>
        <v>0</v>
      </c>
      <c r="BE117" s="10">
        <f ca="1">BE63*Unavaialbility!BF158</f>
        <v>0</v>
      </c>
      <c r="BF117" s="10">
        <f ca="1">BF63*Unavaialbility!BG158</f>
        <v>0</v>
      </c>
      <c r="BG117" s="10">
        <f ca="1">BG63*Unavaialbility!BH158</f>
        <v>0</v>
      </c>
      <c r="BH117" s="10">
        <f ca="1">BH63*Unavaialbility!BI158</f>
        <v>0</v>
      </c>
      <c r="BI117" s="10">
        <f ca="1">BI63*Unavaialbility!BJ158</f>
        <v>0</v>
      </c>
      <c r="BJ117" s="10">
        <f ca="1">BJ63*Unavaialbility!BK158</f>
        <v>0</v>
      </c>
      <c r="BK117" s="10">
        <f ca="1">BK63*Unavaialbility!BL158</f>
        <v>0</v>
      </c>
      <c r="BL117" s="10">
        <f ca="1">BL63*Unavaialbility!BM158</f>
        <v>0</v>
      </c>
      <c r="BM117" s="10">
        <f ca="1">BM63*Unavaialbility!BN158</f>
        <v>0</v>
      </c>
      <c r="BN117" s="10">
        <f ca="1">BN63*Unavaialbility!BO158</f>
        <v>0</v>
      </c>
      <c r="BO117" s="10">
        <f ca="1">BO63*Unavaialbility!BP158</f>
        <v>0</v>
      </c>
      <c r="BP117" s="10">
        <f ca="1">BP63*Unavaialbility!BQ158</f>
        <v>0</v>
      </c>
      <c r="BQ117" s="10">
        <f ca="1">BQ63*Unavaialbility!BR158</f>
        <v>0</v>
      </c>
    </row>
    <row r="118" spans="2:69" x14ac:dyDescent="0.2">
      <c r="B118" s="89">
        <v>6</v>
      </c>
      <c r="C118" s="89"/>
      <c r="D118" s="89"/>
      <c r="E118" s="10">
        <f ca="1">E64*Unavaialbility!E159</f>
        <v>0</v>
      </c>
      <c r="F118" s="10">
        <f ca="1">F64*Unavaialbility!F159</f>
        <v>0</v>
      </c>
      <c r="G118" s="10">
        <f ca="1">G64*Unavaialbility!G159</f>
        <v>0</v>
      </c>
      <c r="H118" s="10">
        <f ca="1">H64*Unavaialbility!H159</f>
        <v>0</v>
      </c>
      <c r="I118" s="10">
        <f ca="1">I64*Unavaialbility!I159</f>
        <v>0</v>
      </c>
      <c r="J118" s="10">
        <f ca="1">J64*Unavaialbility!J159</f>
        <v>0</v>
      </c>
      <c r="K118" s="10">
        <f ca="1">K64*Unavaialbility!K159</f>
        <v>0</v>
      </c>
      <c r="L118" s="10">
        <f ca="1">L64*Unavaialbility!L159</f>
        <v>0</v>
      </c>
      <c r="M118" s="10">
        <f ca="1">M64*Unavaialbility!M159</f>
        <v>0</v>
      </c>
      <c r="N118" s="10">
        <f ca="1">N64*Unavaialbility!N159</f>
        <v>0</v>
      </c>
      <c r="O118" s="10">
        <f ca="1">O64*Unavaialbility!O159</f>
        <v>0</v>
      </c>
      <c r="P118" s="10">
        <f ca="1">P64*Unavaialbility!P159</f>
        <v>0</v>
      </c>
      <c r="Q118" s="10">
        <f ca="1">Q64*Unavaialbility!Q159</f>
        <v>0</v>
      </c>
      <c r="R118" s="10">
        <f ca="1">R64*Unavaialbility!R159</f>
        <v>0</v>
      </c>
      <c r="S118" s="10">
        <f ca="1">S64*Unavaialbility!S159</f>
        <v>0</v>
      </c>
      <c r="T118" s="10">
        <f ca="1">T64*Unavaialbility!T159</f>
        <v>0</v>
      </c>
      <c r="U118" s="10">
        <f ca="1">U64*Unavaialbility!U159</f>
        <v>0</v>
      </c>
      <c r="V118" s="10">
        <f ca="1">V64*Unavaialbility!V159</f>
        <v>0</v>
      </c>
      <c r="W118" s="10">
        <f ca="1">W64*Unavaialbility!W159</f>
        <v>0</v>
      </c>
      <c r="X118" s="10">
        <f ca="1">X64*Unavaialbility!X159</f>
        <v>0</v>
      </c>
      <c r="Y118" s="10">
        <f ca="1">Y64*Unavaialbility!Y159</f>
        <v>0</v>
      </c>
      <c r="Z118" s="10">
        <f ca="1">Z64*Unavaialbility!Z159</f>
        <v>0</v>
      </c>
      <c r="AA118" s="10">
        <f ca="1">AA64*Unavaialbility!AA159</f>
        <v>0</v>
      </c>
      <c r="AB118" s="10">
        <f ca="1">AB64*Unavaialbility!AB159</f>
        <v>0</v>
      </c>
      <c r="AC118" s="10">
        <f ca="1">AC64*Unavaialbility!AC159</f>
        <v>0</v>
      </c>
      <c r="AD118" s="10">
        <f ca="1">AD64*Unavaialbility!AD159</f>
        <v>0</v>
      </c>
      <c r="AE118" s="10">
        <f ca="1">AE64*Unavaialbility!AE159</f>
        <v>0</v>
      </c>
      <c r="AF118" s="10">
        <f ca="1">AF64*Unavaialbility!AF159</f>
        <v>0</v>
      </c>
      <c r="AG118" s="10">
        <f ca="1">AG64*Unavaialbility!AG159</f>
        <v>0</v>
      </c>
      <c r="AH118" s="10">
        <f ca="1">AH64*Unavaialbility!AH159</f>
        <v>0</v>
      </c>
      <c r="AI118" s="10">
        <f ca="1">AI64*Unavaialbility!AI159</f>
        <v>0</v>
      </c>
      <c r="AJ118" s="10">
        <f ca="1">AJ64*Unavaialbility!AJ159</f>
        <v>0</v>
      </c>
      <c r="AL118" s="10">
        <f ca="1">AL64*Unavaialbility!AM159</f>
        <v>0</v>
      </c>
      <c r="AM118" s="10">
        <f ca="1">AM64*Unavaialbility!AN159</f>
        <v>0</v>
      </c>
      <c r="AN118" s="10">
        <f ca="1">AN64*Unavaialbility!AO159</f>
        <v>0</v>
      </c>
      <c r="AO118" s="10">
        <f ca="1">AO64*Unavaialbility!AP159</f>
        <v>0</v>
      </c>
      <c r="AP118" s="10">
        <f ca="1">AP64*Unavaialbility!AQ159</f>
        <v>0</v>
      </c>
      <c r="AQ118" s="10">
        <f ca="1">AQ64*Unavaialbility!AR159</f>
        <v>0</v>
      </c>
      <c r="AR118" s="10">
        <f ca="1">AR64*Unavaialbility!AS159</f>
        <v>0</v>
      </c>
      <c r="AS118" s="10">
        <f ca="1">AS64*Unavaialbility!AT159</f>
        <v>0</v>
      </c>
      <c r="AT118" s="10">
        <f ca="1">AT64*Unavaialbility!AU159</f>
        <v>0</v>
      </c>
      <c r="AU118" s="10">
        <f ca="1">AU64*Unavaialbility!AV159</f>
        <v>0</v>
      </c>
      <c r="AV118" s="10">
        <f ca="1">AV64*Unavaialbility!AW159</f>
        <v>0</v>
      </c>
      <c r="AW118" s="10">
        <f ca="1">AW64*Unavaialbility!AX159</f>
        <v>0</v>
      </c>
      <c r="AX118" s="10">
        <f ca="1">AX64*Unavaialbility!AY159</f>
        <v>0</v>
      </c>
      <c r="AY118" s="10">
        <f ca="1">AY64*Unavaialbility!AZ159</f>
        <v>0</v>
      </c>
      <c r="AZ118" s="10">
        <f ca="1">AZ64*Unavaialbility!BA159</f>
        <v>0</v>
      </c>
      <c r="BA118" s="10">
        <f ca="1">BA64*Unavaialbility!BB159</f>
        <v>0</v>
      </c>
      <c r="BB118" s="10">
        <f ca="1">BB64*Unavaialbility!BC159</f>
        <v>0</v>
      </c>
      <c r="BC118" s="10">
        <f ca="1">BC64*Unavaialbility!BD159</f>
        <v>0</v>
      </c>
      <c r="BD118" s="10">
        <f ca="1">BD64*Unavaialbility!BE159</f>
        <v>0</v>
      </c>
      <c r="BE118" s="10">
        <f ca="1">BE64*Unavaialbility!BF159</f>
        <v>0</v>
      </c>
      <c r="BF118" s="10">
        <f ca="1">BF64*Unavaialbility!BG159</f>
        <v>0</v>
      </c>
      <c r="BG118" s="10">
        <f ca="1">BG64*Unavaialbility!BH159</f>
        <v>0</v>
      </c>
      <c r="BH118" s="10">
        <f ca="1">BH64*Unavaialbility!BI159</f>
        <v>0</v>
      </c>
      <c r="BI118" s="10">
        <f ca="1">BI64*Unavaialbility!BJ159</f>
        <v>0</v>
      </c>
      <c r="BJ118" s="10">
        <f ca="1">BJ64*Unavaialbility!BK159</f>
        <v>0</v>
      </c>
      <c r="BK118" s="10">
        <f ca="1">BK64*Unavaialbility!BL159</f>
        <v>0</v>
      </c>
      <c r="BL118" s="10">
        <f ca="1">BL64*Unavaialbility!BM159</f>
        <v>0</v>
      </c>
      <c r="BM118" s="10">
        <f ca="1">BM64*Unavaialbility!BN159</f>
        <v>0</v>
      </c>
      <c r="BN118" s="10">
        <f ca="1">BN64*Unavaialbility!BO159</f>
        <v>0</v>
      </c>
      <c r="BO118" s="10">
        <f ca="1">BO64*Unavaialbility!BP159</f>
        <v>0</v>
      </c>
      <c r="BP118" s="10">
        <f ca="1">BP64*Unavaialbility!BQ159</f>
        <v>0</v>
      </c>
      <c r="BQ118" s="10">
        <f ca="1">BQ64*Unavaialbility!BR159</f>
        <v>0</v>
      </c>
    </row>
    <row r="119" spans="2:69" x14ac:dyDescent="0.2">
      <c r="B119" s="89">
        <v>7</v>
      </c>
      <c r="C119" s="89"/>
      <c r="D119" s="89"/>
      <c r="E119" s="10">
        <f ca="1">E65*Unavaialbility!E160</f>
        <v>0</v>
      </c>
      <c r="F119" s="10">
        <f ca="1">F65*Unavaialbility!F160</f>
        <v>0</v>
      </c>
      <c r="G119" s="10">
        <f ca="1">G65*Unavaialbility!G160</f>
        <v>0</v>
      </c>
      <c r="H119" s="10">
        <f ca="1">H65*Unavaialbility!H160</f>
        <v>0</v>
      </c>
      <c r="I119" s="10">
        <f ca="1">I65*Unavaialbility!I160</f>
        <v>0</v>
      </c>
      <c r="J119" s="10">
        <f ca="1">J65*Unavaialbility!J160</f>
        <v>0</v>
      </c>
      <c r="K119" s="10">
        <f ca="1">K65*Unavaialbility!K160</f>
        <v>0</v>
      </c>
      <c r="L119" s="10">
        <f ca="1">L65*Unavaialbility!L160</f>
        <v>0</v>
      </c>
      <c r="M119" s="10">
        <f ca="1">M65*Unavaialbility!M160</f>
        <v>0</v>
      </c>
      <c r="N119" s="10">
        <f ca="1">N65*Unavaialbility!N160</f>
        <v>0</v>
      </c>
      <c r="O119" s="10">
        <f ca="1">O65*Unavaialbility!O160</f>
        <v>0</v>
      </c>
      <c r="P119" s="10">
        <f ca="1">P65*Unavaialbility!P160</f>
        <v>0</v>
      </c>
      <c r="Q119" s="10">
        <f ca="1">Q65*Unavaialbility!Q160</f>
        <v>0</v>
      </c>
      <c r="R119" s="10">
        <f ca="1">R65*Unavaialbility!R160</f>
        <v>0</v>
      </c>
      <c r="S119" s="10">
        <f ca="1">S65*Unavaialbility!S160</f>
        <v>0</v>
      </c>
      <c r="T119" s="10">
        <f ca="1">T65*Unavaialbility!T160</f>
        <v>0</v>
      </c>
      <c r="U119" s="10">
        <f ca="1">U65*Unavaialbility!U160</f>
        <v>0</v>
      </c>
      <c r="V119" s="10">
        <f ca="1">V65*Unavaialbility!V160</f>
        <v>0</v>
      </c>
      <c r="W119" s="10">
        <f ca="1">W65*Unavaialbility!W160</f>
        <v>0</v>
      </c>
      <c r="X119" s="10">
        <f ca="1">X65*Unavaialbility!X160</f>
        <v>0</v>
      </c>
      <c r="Y119" s="10">
        <f ca="1">Y65*Unavaialbility!Y160</f>
        <v>0</v>
      </c>
      <c r="Z119" s="10">
        <f ca="1">Z65*Unavaialbility!Z160</f>
        <v>0</v>
      </c>
      <c r="AA119" s="10">
        <f ca="1">AA65*Unavaialbility!AA160</f>
        <v>0</v>
      </c>
      <c r="AB119" s="10">
        <f ca="1">AB65*Unavaialbility!AB160</f>
        <v>0</v>
      </c>
      <c r="AC119" s="10">
        <f ca="1">AC65*Unavaialbility!AC160</f>
        <v>0</v>
      </c>
      <c r="AD119" s="10">
        <f ca="1">AD65*Unavaialbility!AD160</f>
        <v>0</v>
      </c>
      <c r="AE119" s="10">
        <f ca="1">AE65*Unavaialbility!AE160</f>
        <v>0</v>
      </c>
      <c r="AF119" s="10">
        <f ca="1">AF65*Unavaialbility!AF160</f>
        <v>0</v>
      </c>
      <c r="AG119" s="10">
        <f ca="1">AG65*Unavaialbility!AG160</f>
        <v>0</v>
      </c>
      <c r="AH119" s="10">
        <f ca="1">AH65*Unavaialbility!AH160</f>
        <v>0</v>
      </c>
      <c r="AI119" s="10">
        <f ca="1">AI65*Unavaialbility!AI160</f>
        <v>0</v>
      </c>
      <c r="AJ119" s="10">
        <f ca="1">AJ65*Unavaialbility!AJ160</f>
        <v>0</v>
      </c>
      <c r="AL119" s="10">
        <f ca="1">AL65*Unavaialbility!AM160</f>
        <v>0</v>
      </c>
      <c r="AM119" s="10">
        <f ca="1">AM65*Unavaialbility!AN160</f>
        <v>0</v>
      </c>
      <c r="AN119" s="10">
        <f ca="1">AN65*Unavaialbility!AO160</f>
        <v>0</v>
      </c>
      <c r="AO119" s="10">
        <f ca="1">AO65*Unavaialbility!AP160</f>
        <v>0</v>
      </c>
      <c r="AP119" s="10">
        <f ca="1">AP65*Unavaialbility!AQ160</f>
        <v>0</v>
      </c>
      <c r="AQ119" s="10">
        <f ca="1">AQ65*Unavaialbility!AR160</f>
        <v>0</v>
      </c>
      <c r="AR119" s="10">
        <f ca="1">AR65*Unavaialbility!AS160</f>
        <v>0</v>
      </c>
      <c r="AS119" s="10">
        <f ca="1">AS65*Unavaialbility!AT160</f>
        <v>0</v>
      </c>
      <c r="AT119" s="10">
        <f ca="1">AT65*Unavaialbility!AU160</f>
        <v>0</v>
      </c>
      <c r="AU119" s="10">
        <f ca="1">AU65*Unavaialbility!AV160</f>
        <v>0</v>
      </c>
      <c r="AV119" s="10">
        <f ca="1">AV65*Unavaialbility!AW160</f>
        <v>0</v>
      </c>
      <c r="AW119" s="10">
        <f ca="1">AW65*Unavaialbility!AX160</f>
        <v>0</v>
      </c>
      <c r="AX119" s="10">
        <f ca="1">AX65*Unavaialbility!AY160</f>
        <v>0</v>
      </c>
      <c r="AY119" s="10">
        <f ca="1">AY65*Unavaialbility!AZ160</f>
        <v>0</v>
      </c>
      <c r="AZ119" s="10">
        <f ca="1">AZ65*Unavaialbility!BA160</f>
        <v>0</v>
      </c>
      <c r="BA119" s="10">
        <f ca="1">BA65*Unavaialbility!BB160</f>
        <v>0</v>
      </c>
      <c r="BB119" s="10">
        <f ca="1">BB65*Unavaialbility!BC160</f>
        <v>0</v>
      </c>
      <c r="BC119" s="10">
        <f ca="1">BC65*Unavaialbility!BD160</f>
        <v>0</v>
      </c>
      <c r="BD119" s="10">
        <f ca="1">BD65*Unavaialbility!BE160</f>
        <v>0</v>
      </c>
      <c r="BE119" s="10">
        <f ca="1">BE65*Unavaialbility!BF160</f>
        <v>0</v>
      </c>
      <c r="BF119" s="10">
        <f ca="1">BF65*Unavaialbility!BG160</f>
        <v>0</v>
      </c>
      <c r="BG119" s="10">
        <f ca="1">BG65*Unavaialbility!BH160</f>
        <v>0</v>
      </c>
      <c r="BH119" s="10">
        <f ca="1">BH65*Unavaialbility!BI160</f>
        <v>0</v>
      </c>
      <c r="BI119" s="10">
        <f ca="1">BI65*Unavaialbility!BJ160</f>
        <v>0</v>
      </c>
      <c r="BJ119" s="10">
        <f ca="1">BJ65*Unavaialbility!BK160</f>
        <v>0</v>
      </c>
      <c r="BK119" s="10">
        <f ca="1">BK65*Unavaialbility!BL160</f>
        <v>0</v>
      </c>
      <c r="BL119" s="10">
        <f ca="1">BL65*Unavaialbility!BM160</f>
        <v>0</v>
      </c>
      <c r="BM119" s="10">
        <f ca="1">BM65*Unavaialbility!BN160</f>
        <v>0</v>
      </c>
      <c r="BN119" s="10">
        <f ca="1">BN65*Unavaialbility!BO160</f>
        <v>0</v>
      </c>
      <c r="BO119" s="10">
        <f ca="1">BO65*Unavaialbility!BP160</f>
        <v>0</v>
      </c>
      <c r="BP119" s="10">
        <f ca="1">BP65*Unavaialbility!BQ160</f>
        <v>0</v>
      </c>
      <c r="BQ119" s="10">
        <f ca="1">BQ65*Unavaialbility!BR160</f>
        <v>0</v>
      </c>
    </row>
    <row r="120" spans="2:69" x14ac:dyDescent="0.2">
      <c r="B120" s="89">
        <v>8</v>
      </c>
      <c r="C120" s="89"/>
      <c r="D120" s="89"/>
      <c r="E120" s="10">
        <f ca="1">E66*Unavaialbility!E161</f>
        <v>0</v>
      </c>
      <c r="F120" s="10">
        <f ca="1">F66*Unavaialbility!F161</f>
        <v>0</v>
      </c>
      <c r="G120" s="10">
        <f ca="1">G66*Unavaialbility!G161</f>
        <v>0</v>
      </c>
      <c r="H120" s="10">
        <f ca="1">H66*Unavaialbility!H161</f>
        <v>0</v>
      </c>
      <c r="I120" s="10">
        <f ca="1">I66*Unavaialbility!I161</f>
        <v>0</v>
      </c>
      <c r="J120" s="10">
        <f ca="1">J66*Unavaialbility!J161</f>
        <v>0</v>
      </c>
      <c r="K120" s="10">
        <f ca="1">K66*Unavaialbility!K161</f>
        <v>0</v>
      </c>
      <c r="L120" s="10">
        <f ca="1">L66*Unavaialbility!L161</f>
        <v>0</v>
      </c>
      <c r="M120" s="10">
        <f ca="1">M66*Unavaialbility!M161</f>
        <v>0</v>
      </c>
      <c r="N120" s="10">
        <f ca="1">N66*Unavaialbility!N161</f>
        <v>0</v>
      </c>
      <c r="O120" s="10">
        <f ca="1">O66*Unavaialbility!O161</f>
        <v>0</v>
      </c>
      <c r="P120" s="10">
        <f ca="1">P66*Unavaialbility!P161</f>
        <v>0</v>
      </c>
      <c r="Q120" s="10">
        <f ca="1">Q66*Unavaialbility!Q161</f>
        <v>0</v>
      </c>
      <c r="R120" s="10">
        <f ca="1">R66*Unavaialbility!R161</f>
        <v>0</v>
      </c>
      <c r="S120" s="10">
        <f ca="1">S66*Unavaialbility!S161</f>
        <v>0</v>
      </c>
      <c r="T120" s="10">
        <f ca="1">T66*Unavaialbility!T161</f>
        <v>0</v>
      </c>
      <c r="U120" s="10">
        <f ca="1">U66*Unavaialbility!U161</f>
        <v>0</v>
      </c>
      <c r="V120" s="10">
        <f ca="1">V66*Unavaialbility!V161</f>
        <v>0</v>
      </c>
      <c r="W120" s="10">
        <f ca="1">W66*Unavaialbility!W161</f>
        <v>0</v>
      </c>
      <c r="X120" s="10">
        <f ca="1">X66*Unavaialbility!X161</f>
        <v>0</v>
      </c>
      <c r="Y120" s="10">
        <f ca="1">Y66*Unavaialbility!Y161</f>
        <v>0</v>
      </c>
      <c r="Z120" s="10">
        <f ca="1">Z66*Unavaialbility!Z161</f>
        <v>0</v>
      </c>
      <c r="AA120" s="10">
        <f ca="1">AA66*Unavaialbility!AA161</f>
        <v>0</v>
      </c>
      <c r="AB120" s="10">
        <f ca="1">AB66*Unavaialbility!AB161</f>
        <v>0</v>
      </c>
      <c r="AC120" s="10">
        <f ca="1">AC66*Unavaialbility!AC161</f>
        <v>0</v>
      </c>
      <c r="AD120" s="10">
        <f ca="1">AD66*Unavaialbility!AD161</f>
        <v>0</v>
      </c>
      <c r="AE120" s="10">
        <f ca="1">AE66*Unavaialbility!AE161</f>
        <v>0</v>
      </c>
      <c r="AF120" s="10">
        <f ca="1">AF66*Unavaialbility!AF161</f>
        <v>0</v>
      </c>
      <c r="AG120" s="10">
        <f ca="1">AG66*Unavaialbility!AG161</f>
        <v>0</v>
      </c>
      <c r="AH120" s="10">
        <f ca="1">AH66*Unavaialbility!AH161</f>
        <v>0</v>
      </c>
      <c r="AI120" s="10">
        <f ca="1">AI66*Unavaialbility!AI161</f>
        <v>0</v>
      </c>
      <c r="AJ120" s="10">
        <f ca="1">AJ66*Unavaialbility!AJ161</f>
        <v>0</v>
      </c>
      <c r="AL120" s="10">
        <f ca="1">AL66*Unavaialbility!AM161</f>
        <v>0</v>
      </c>
      <c r="AM120" s="10">
        <f ca="1">AM66*Unavaialbility!AN161</f>
        <v>0</v>
      </c>
      <c r="AN120" s="10">
        <f ca="1">AN66*Unavaialbility!AO161</f>
        <v>0</v>
      </c>
      <c r="AO120" s="10">
        <f ca="1">AO66*Unavaialbility!AP161</f>
        <v>0</v>
      </c>
      <c r="AP120" s="10">
        <f ca="1">AP66*Unavaialbility!AQ161</f>
        <v>0</v>
      </c>
      <c r="AQ120" s="10">
        <f ca="1">AQ66*Unavaialbility!AR161</f>
        <v>0</v>
      </c>
      <c r="AR120" s="10">
        <f ca="1">AR66*Unavaialbility!AS161</f>
        <v>0</v>
      </c>
      <c r="AS120" s="10">
        <f ca="1">AS66*Unavaialbility!AT161</f>
        <v>0</v>
      </c>
      <c r="AT120" s="10">
        <f ca="1">AT66*Unavaialbility!AU161</f>
        <v>0</v>
      </c>
      <c r="AU120" s="10">
        <f ca="1">AU66*Unavaialbility!AV161</f>
        <v>0</v>
      </c>
      <c r="AV120" s="10">
        <f ca="1">AV66*Unavaialbility!AW161</f>
        <v>0</v>
      </c>
      <c r="AW120" s="10">
        <f ca="1">AW66*Unavaialbility!AX161</f>
        <v>0</v>
      </c>
      <c r="AX120" s="10">
        <f ca="1">AX66*Unavaialbility!AY161</f>
        <v>0</v>
      </c>
      <c r="AY120" s="10">
        <f ca="1">AY66*Unavaialbility!AZ161</f>
        <v>0</v>
      </c>
      <c r="AZ120" s="10">
        <f ca="1">AZ66*Unavaialbility!BA161</f>
        <v>0</v>
      </c>
      <c r="BA120" s="10">
        <f ca="1">BA66*Unavaialbility!BB161</f>
        <v>0</v>
      </c>
      <c r="BB120" s="10">
        <f ca="1">BB66*Unavaialbility!BC161</f>
        <v>0</v>
      </c>
      <c r="BC120" s="10">
        <f ca="1">BC66*Unavaialbility!BD161</f>
        <v>0</v>
      </c>
      <c r="BD120" s="10">
        <f ca="1">BD66*Unavaialbility!BE161</f>
        <v>0</v>
      </c>
      <c r="BE120" s="10">
        <f ca="1">BE66*Unavaialbility!BF161</f>
        <v>0</v>
      </c>
      <c r="BF120" s="10">
        <f ca="1">BF66*Unavaialbility!BG161</f>
        <v>0</v>
      </c>
      <c r="BG120" s="10">
        <f ca="1">BG66*Unavaialbility!BH161</f>
        <v>0</v>
      </c>
      <c r="BH120" s="10">
        <f ca="1">BH66*Unavaialbility!BI161</f>
        <v>0</v>
      </c>
      <c r="BI120" s="10">
        <f ca="1">BI66*Unavaialbility!BJ161</f>
        <v>0</v>
      </c>
      <c r="BJ120" s="10">
        <f ca="1">BJ66*Unavaialbility!BK161</f>
        <v>0</v>
      </c>
      <c r="BK120" s="10">
        <f ca="1">BK66*Unavaialbility!BL161</f>
        <v>0</v>
      </c>
      <c r="BL120" s="10">
        <f ca="1">BL66*Unavaialbility!BM161</f>
        <v>0</v>
      </c>
      <c r="BM120" s="10">
        <f ca="1">BM66*Unavaialbility!BN161</f>
        <v>0</v>
      </c>
      <c r="BN120" s="10">
        <f ca="1">BN66*Unavaialbility!BO161</f>
        <v>0</v>
      </c>
      <c r="BO120" s="10">
        <f ca="1">BO66*Unavaialbility!BP161</f>
        <v>0</v>
      </c>
      <c r="BP120" s="10">
        <f ca="1">BP66*Unavaialbility!BQ161</f>
        <v>0</v>
      </c>
      <c r="BQ120" s="10">
        <f ca="1">BQ66*Unavaialbility!BR161</f>
        <v>0</v>
      </c>
    </row>
    <row r="121" spans="2:69" x14ac:dyDescent="0.2">
      <c r="B121" s="89">
        <v>9</v>
      </c>
      <c r="C121" s="89"/>
      <c r="D121" s="89"/>
      <c r="E121" s="10">
        <f ca="1">E67*Unavaialbility!E162</f>
        <v>0</v>
      </c>
      <c r="F121" s="10">
        <f ca="1">F67*Unavaialbility!F162</f>
        <v>0</v>
      </c>
      <c r="G121" s="10">
        <f ca="1">G67*Unavaialbility!G162</f>
        <v>0</v>
      </c>
      <c r="H121" s="10">
        <f ca="1">H67*Unavaialbility!H162</f>
        <v>0</v>
      </c>
      <c r="I121" s="10">
        <f ca="1">I67*Unavaialbility!I162</f>
        <v>0</v>
      </c>
      <c r="J121" s="10">
        <f ca="1">J67*Unavaialbility!J162</f>
        <v>0</v>
      </c>
      <c r="K121" s="10">
        <f ca="1">K67*Unavaialbility!K162</f>
        <v>0</v>
      </c>
      <c r="L121" s="10">
        <f ca="1">L67*Unavaialbility!L162</f>
        <v>0</v>
      </c>
      <c r="M121" s="10">
        <f ca="1">M67*Unavaialbility!M162</f>
        <v>0</v>
      </c>
      <c r="N121" s="10">
        <f ca="1">N67*Unavaialbility!N162</f>
        <v>0</v>
      </c>
      <c r="O121" s="10">
        <f ca="1">O67*Unavaialbility!O162</f>
        <v>0</v>
      </c>
      <c r="P121" s="10">
        <f ca="1">P67*Unavaialbility!P162</f>
        <v>0</v>
      </c>
      <c r="Q121" s="10">
        <f ca="1">Q67*Unavaialbility!Q162</f>
        <v>0</v>
      </c>
      <c r="R121" s="10">
        <f ca="1">R67*Unavaialbility!R162</f>
        <v>0</v>
      </c>
      <c r="S121" s="10">
        <f ca="1">S67*Unavaialbility!S162</f>
        <v>0</v>
      </c>
      <c r="T121" s="10">
        <f ca="1">T67*Unavaialbility!T162</f>
        <v>0</v>
      </c>
      <c r="U121" s="10">
        <f ca="1">U67*Unavaialbility!U162</f>
        <v>0</v>
      </c>
      <c r="V121" s="10">
        <f ca="1">V67*Unavaialbility!V162</f>
        <v>0</v>
      </c>
      <c r="W121" s="10">
        <f ca="1">W67*Unavaialbility!W162</f>
        <v>0</v>
      </c>
      <c r="X121" s="10">
        <f ca="1">X67*Unavaialbility!X162</f>
        <v>0</v>
      </c>
      <c r="Y121" s="10">
        <f ca="1">Y67*Unavaialbility!Y162</f>
        <v>0</v>
      </c>
      <c r="Z121" s="10">
        <f ca="1">Z67*Unavaialbility!Z162</f>
        <v>0</v>
      </c>
      <c r="AA121" s="10">
        <f ca="1">AA67*Unavaialbility!AA162</f>
        <v>0</v>
      </c>
      <c r="AB121" s="10">
        <f ca="1">AB67*Unavaialbility!AB162</f>
        <v>0</v>
      </c>
      <c r="AC121" s="10">
        <f ca="1">AC67*Unavaialbility!AC162</f>
        <v>0</v>
      </c>
      <c r="AD121" s="10">
        <f ca="1">AD67*Unavaialbility!AD162</f>
        <v>0</v>
      </c>
      <c r="AE121" s="10">
        <f ca="1">AE67*Unavaialbility!AE162</f>
        <v>0</v>
      </c>
      <c r="AF121" s="10">
        <f ca="1">AF67*Unavaialbility!AF162</f>
        <v>0</v>
      </c>
      <c r="AG121" s="10">
        <f ca="1">AG67*Unavaialbility!AG162</f>
        <v>0</v>
      </c>
      <c r="AH121" s="10">
        <f ca="1">AH67*Unavaialbility!AH162</f>
        <v>0</v>
      </c>
      <c r="AI121" s="10">
        <f ca="1">AI67*Unavaialbility!AI162</f>
        <v>0</v>
      </c>
      <c r="AJ121" s="10">
        <f ca="1">AJ67*Unavaialbility!AJ162</f>
        <v>0</v>
      </c>
      <c r="AL121" s="10">
        <f ca="1">AL67*Unavaialbility!AM162</f>
        <v>0</v>
      </c>
      <c r="AM121" s="10">
        <f ca="1">AM67*Unavaialbility!AN162</f>
        <v>0</v>
      </c>
      <c r="AN121" s="10">
        <f ca="1">AN67*Unavaialbility!AO162</f>
        <v>0</v>
      </c>
      <c r="AO121" s="10">
        <f ca="1">AO67*Unavaialbility!AP162</f>
        <v>0</v>
      </c>
      <c r="AP121" s="10">
        <f ca="1">AP67*Unavaialbility!AQ162</f>
        <v>0</v>
      </c>
      <c r="AQ121" s="10">
        <f ca="1">AQ67*Unavaialbility!AR162</f>
        <v>0</v>
      </c>
      <c r="AR121" s="10">
        <f ca="1">AR67*Unavaialbility!AS162</f>
        <v>0</v>
      </c>
      <c r="AS121" s="10">
        <f ca="1">AS67*Unavaialbility!AT162</f>
        <v>0</v>
      </c>
      <c r="AT121" s="10">
        <f ca="1">AT67*Unavaialbility!AU162</f>
        <v>0</v>
      </c>
      <c r="AU121" s="10">
        <f ca="1">AU67*Unavaialbility!AV162</f>
        <v>0</v>
      </c>
      <c r="AV121" s="10">
        <f ca="1">AV67*Unavaialbility!AW162</f>
        <v>0</v>
      </c>
      <c r="AW121" s="10">
        <f ca="1">AW67*Unavaialbility!AX162</f>
        <v>0</v>
      </c>
      <c r="AX121" s="10">
        <f ca="1">AX67*Unavaialbility!AY162</f>
        <v>0</v>
      </c>
      <c r="AY121" s="10">
        <f ca="1">AY67*Unavaialbility!AZ162</f>
        <v>0</v>
      </c>
      <c r="AZ121" s="10">
        <f ca="1">AZ67*Unavaialbility!BA162</f>
        <v>0</v>
      </c>
      <c r="BA121" s="10">
        <f ca="1">BA67*Unavaialbility!BB162</f>
        <v>0</v>
      </c>
      <c r="BB121" s="10">
        <f ca="1">BB67*Unavaialbility!BC162</f>
        <v>0</v>
      </c>
      <c r="BC121" s="10">
        <f ca="1">BC67*Unavaialbility!BD162</f>
        <v>0</v>
      </c>
      <c r="BD121" s="10">
        <f ca="1">BD67*Unavaialbility!BE162</f>
        <v>0</v>
      </c>
      <c r="BE121" s="10">
        <f ca="1">BE67*Unavaialbility!BF162</f>
        <v>0</v>
      </c>
      <c r="BF121" s="10">
        <f ca="1">BF67*Unavaialbility!BG162</f>
        <v>0</v>
      </c>
      <c r="BG121" s="10">
        <f ca="1">BG67*Unavaialbility!BH162</f>
        <v>0</v>
      </c>
      <c r="BH121" s="10">
        <f ca="1">BH67*Unavaialbility!BI162</f>
        <v>0</v>
      </c>
      <c r="BI121" s="10">
        <f ca="1">BI67*Unavaialbility!BJ162</f>
        <v>0</v>
      </c>
      <c r="BJ121" s="10">
        <f ca="1">BJ67*Unavaialbility!BK162</f>
        <v>0</v>
      </c>
      <c r="BK121" s="10">
        <f ca="1">BK67*Unavaialbility!BL162</f>
        <v>0</v>
      </c>
      <c r="BL121" s="10">
        <f ca="1">BL67*Unavaialbility!BM162</f>
        <v>0</v>
      </c>
      <c r="BM121" s="10">
        <f ca="1">BM67*Unavaialbility!BN162</f>
        <v>0</v>
      </c>
      <c r="BN121" s="10">
        <f ca="1">BN67*Unavaialbility!BO162</f>
        <v>0</v>
      </c>
      <c r="BO121" s="10">
        <f ca="1">BO67*Unavaialbility!BP162</f>
        <v>0</v>
      </c>
      <c r="BP121" s="10">
        <f ca="1">BP67*Unavaialbility!BQ162</f>
        <v>0</v>
      </c>
      <c r="BQ121" s="10">
        <f ca="1">BQ67*Unavaialbility!BR162</f>
        <v>0</v>
      </c>
    </row>
    <row r="122" spans="2:69" x14ac:dyDescent="0.2">
      <c r="B122" s="89">
        <v>10</v>
      </c>
      <c r="C122" s="89"/>
      <c r="D122" s="89"/>
      <c r="E122" s="10">
        <f ca="1">E68*Unavaialbility!E163</f>
        <v>0</v>
      </c>
      <c r="F122" s="10">
        <f ca="1">F68*Unavaialbility!F163</f>
        <v>0</v>
      </c>
      <c r="G122" s="10">
        <f ca="1">G68*Unavaialbility!G163</f>
        <v>0</v>
      </c>
      <c r="H122" s="10">
        <f ca="1">H68*Unavaialbility!H163</f>
        <v>0</v>
      </c>
      <c r="I122" s="10">
        <f ca="1">I68*Unavaialbility!I163</f>
        <v>0</v>
      </c>
      <c r="J122" s="10">
        <f ca="1">J68*Unavaialbility!J163</f>
        <v>0</v>
      </c>
      <c r="K122" s="10">
        <f ca="1">K68*Unavaialbility!K163</f>
        <v>0</v>
      </c>
      <c r="L122" s="10">
        <f ca="1">L68*Unavaialbility!L163</f>
        <v>0</v>
      </c>
      <c r="M122" s="10">
        <f ca="1">M68*Unavaialbility!M163</f>
        <v>0</v>
      </c>
      <c r="N122" s="10">
        <f ca="1">N68*Unavaialbility!N163</f>
        <v>0</v>
      </c>
      <c r="O122" s="10">
        <f ca="1">O68*Unavaialbility!O163</f>
        <v>0</v>
      </c>
      <c r="P122" s="10">
        <f ca="1">P68*Unavaialbility!P163</f>
        <v>0</v>
      </c>
      <c r="Q122" s="10">
        <f ca="1">Q68*Unavaialbility!Q163</f>
        <v>0</v>
      </c>
      <c r="R122" s="10">
        <f ca="1">R68*Unavaialbility!R163</f>
        <v>0</v>
      </c>
      <c r="S122" s="10">
        <f ca="1">S68*Unavaialbility!S163</f>
        <v>0</v>
      </c>
      <c r="T122" s="10">
        <f ca="1">T68*Unavaialbility!T163</f>
        <v>0</v>
      </c>
      <c r="U122" s="10">
        <f ca="1">U68*Unavaialbility!U163</f>
        <v>0</v>
      </c>
      <c r="V122" s="10">
        <f ca="1">V68*Unavaialbility!V163</f>
        <v>0</v>
      </c>
      <c r="W122" s="10">
        <f ca="1">W68*Unavaialbility!W163</f>
        <v>0</v>
      </c>
      <c r="X122" s="10">
        <f ca="1">X68*Unavaialbility!X163</f>
        <v>0</v>
      </c>
      <c r="Y122" s="10">
        <f ca="1">Y68*Unavaialbility!Y163</f>
        <v>0</v>
      </c>
      <c r="Z122" s="10">
        <f ca="1">Z68*Unavaialbility!Z163</f>
        <v>0</v>
      </c>
      <c r="AA122" s="10">
        <f ca="1">AA68*Unavaialbility!AA163</f>
        <v>0</v>
      </c>
      <c r="AB122" s="10">
        <f ca="1">AB68*Unavaialbility!AB163</f>
        <v>0</v>
      </c>
      <c r="AC122" s="10">
        <f ca="1">AC68*Unavaialbility!AC163</f>
        <v>0</v>
      </c>
      <c r="AD122" s="10">
        <f ca="1">AD68*Unavaialbility!AD163</f>
        <v>0</v>
      </c>
      <c r="AE122" s="10">
        <f ca="1">AE68*Unavaialbility!AE163</f>
        <v>0</v>
      </c>
      <c r="AF122" s="10">
        <f ca="1">AF68*Unavaialbility!AF163</f>
        <v>0</v>
      </c>
      <c r="AG122" s="10">
        <f ca="1">AG68*Unavaialbility!AG163</f>
        <v>0</v>
      </c>
      <c r="AH122" s="10">
        <f ca="1">AH68*Unavaialbility!AH163</f>
        <v>0</v>
      </c>
      <c r="AI122" s="10">
        <f ca="1">AI68*Unavaialbility!AI163</f>
        <v>0</v>
      </c>
      <c r="AJ122" s="10">
        <f ca="1">AJ68*Unavaialbility!AJ163</f>
        <v>0</v>
      </c>
      <c r="AL122" s="10">
        <f ca="1">AL68*Unavaialbility!AM163</f>
        <v>0</v>
      </c>
      <c r="AM122" s="10">
        <f ca="1">AM68*Unavaialbility!AN163</f>
        <v>0</v>
      </c>
      <c r="AN122" s="10">
        <f ca="1">AN68*Unavaialbility!AO163</f>
        <v>0</v>
      </c>
      <c r="AO122" s="10">
        <f ca="1">AO68*Unavaialbility!AP163</f>
        <v>0</v>
      </c>
      <c r="AP122" s="10">
        <f ca="1">AP68*Unavaialbility!AQ163</f>
        <v>0</v>
      </c>
      <c r="AQ122" s="10">
        <f ca="1">AQ68*Unavaialbility!AR163</f>
        <v>0</v>
      </c>
      <c r="AR122" s="10">
        <f ca="1">AR68*Unavaialbility!AS163</f>
        <v>0</v>
      </c>
      <c r="AS122" s="10">
        <f ca="1">AS68*Unavaialbility!AT163</f>
        <v>0</v>
      </c>
      <c r="AT122" s="10">
        <f ca="1">AT68*Unavaialbility!AU163</f>
        <v>0</v>
      </c>
      <c r="AU122" s="10">
        <f ca="1">AU68*Unavaialbility!AV163</f>
        <v>0</v>
      </c>
      <c r="AV122" s="10">
        <f ca="1">AV68*Unavaialbility!AW163</f>
        <v>0</v>
      </c>
      <c r="AW122" s="10">
        <f ca="1">AW68*Unavaialbility!AX163</f>
        <v>0</v>
      </c>
      <c r="AX122" s="10">
        <f ca="1">AX68*Unavaialbility!AY163</f>
        <v>0</v>
      </c>
      <c r="AY122" s="10">
        <f ca="1">AY68*Unavaialbility!AZ163</f>
        <v>0</v>
      </c>
      <c r="AZ122" s="10">
        <f ca="1">AZ68*Unavaialbility!BA163</f>
        <v>0</v>
      </c>
      <c r="BA122" s="10">
        <f ca="1">BA68*Unavaialbility!BB163</f>
        <v>0</v>
      </c>
      <c r="BB122" s="10">
        <f ca="1">BB68*Unavaialbility!BC163</f>
        <v>0</v>
      </c>
      <c r="BC122" s="10">
        <f ca="1">BC68*Unavaialbility!BD163</f>
        <v>0</v>
      </c>
      <c r="BD122" s="10">
        <f ca="1">BD68*Unavaialbility!BE163</f>
        <v>0</v>
      </c>
      <c r="BE122" s="10">
        <f ca="1">BE68*Unavaialbility!BF163</f>
        <v>0</v>
      </c>
      <c r="BF122" s="10">
        <f ca="1">BF68*Unavaialbility!BG163</f>
        <v>0</v>
      </c>
      <c r="BG122" s="10">
        <f ca="1">BG68*Unavaialbility!BH163</f>
        <v>0</v>
      </c>
      <c r="BH122" s="10">
        <f ca="1">BH68*Unavaialbility!BI163</f>
        <v>0</v>
      </c>
      <c r="BI122" s="10">
        <f ca="1">BI68*Unavaialbility!BJ163</f>
        <v>0</v>
      </c>
      <c r="BJ122" s="10">
        <f ca="1">BJ68*Unavaialbility!BK163</f>
        <v>0</v>
      </c>
      <c r="BK122" s="10">
        <f ca="1">BK68*Unavaialbility!BL163</f>
        <v>0</v>
      </c>
      <c r="BL122" s="10">
        <f ca="1">BL68*Unavaialbility!BM163</f>
        <v>0</v>
      </c>
      <c r="BM122" s="10">
        <f ca="1">BM68*Unavaialbility!BN163</f>
        <v>0</v>
      </c>
      <c r="BN122" s="10">
        <f ca="1">BN68*Unavaialbility!BO163</f>
        <v>0</v>
      </c>
      <c r="BO122" s="10">
        <f ca="1">BO68*Unavaialbility!BP163</f>
        <v>0</v>
      </c>
      <c r="BP122" s="10">
        <f ca="1">BP68*Unavaialbility!BQ163</f>
        <v>0</v>
      </c>
      <c r="BQ122" s="10">
        <f ca="1">BQ68*Unavaialbility!BR163</f>
        <v>0</v>
      </c>
    </row>
    <row r="123" spans="2:69" x14ac:dyDescent="0.2">
      <c r="B123" s="89">
        <v>11</v>
      </c>
      <c r="C123" s="89"/>
      <c r="D123" s="89"/>
      <c r="E123" s="10">
        <f ca="1">E69*Unavaialbility!E164</f>
        <v>0</v>
      </c>
      <c r="F123" s="10">
        <f ca="1">F69*Unavaialbility!F164</f>
        <v>0</v>
      </c>
      <c r="G123" s="10">
        <f ca="1">G69*Unavaialbility!G164</f>
        <v>0</v>
      </c>
      <c r="H123" s="10">
        <f ca="1">H69*Unavaialbility!H164</f>
        <v>0</v>
      </c>
      <c r="I123" s="10">
        <f ca="1">I69*Unavaialbility!I164</f>
        <v>0</v>
      </c>
      <c r="J123" s="10">
        <f ca="1">J69*Unavaialbility!J164</f>
        <v>0</v>
      </c>
      <c r="K123" s="10">
        <f ca="1">K69*Unavaialbility!K164</f>
        <v>0</v>
      </c>
      <c r="L123" s="10">
        <f ca="1">L69*Unavaialbility!L164</f>
        <v>0</v>
      </c>
      <c r="M123" s="10">
        <f ca="1">M69*Unavaialbility!M164</f>
        <v>0</v>
      </c>
      <c r="N123" s="10">
        <f ca="1">N69*Unavaialbility!N164</f>
        <v>0</v>
      </c>
      <c r="O123" s="10">
        <f ca="1">O69*Unavaialbility!O164</f>
        <v>0</v>
      </c>
      <c r="P123" s="10">
        <f ca="1">P69*Unavaialbility!P164</f>
        <v>0</v>
      </c>
      <c r="Q123" s="10">
        <f ca="1">Q69*Unavaialbility!Q164</f>
        <v>0</v>
      </c>
      <c r="R123" s="10">
        <f ca="1">R69*Unavaialbility!R164</f>
        <v>0</v>
      </c>
      <c r="S123" s="10">
        <f ca="1">S69*Unavaialbility!S164</f>
        <v>0</v>
      </c>
      <c r="T123" s="10">
        <f ca="1">T69*Unavaialbility!T164</f>
        <v>0</v>
      </c>
      <c r="U123" s="10">
        <f ca="1">U69*Unavaialbility!U164</f>
        <v>0</v>
      </c>
      <c r="V123" s="10">
        <f ca="1">V69*Unavaialbility!V164</f>
        <v>0</v>
      </c>
      <c r="W123" s="10">
        <f ca="1">W69*Unavaialbility!W164</f>
        <v>0</v>
      </c>
      <c r="X123" s="10">
        <f ca="1">X69*Unavaialbility!X164</f>
        <v>0</v>
      </c>
      <c r="Y123" s="10">
        <f ca="1">Y69*Unavaialbility!Y164</f>
        <v>0</v>
      </c>
      <c r="Z123" s="10">
        <f ca="1">Z69*Unavaialbility!Z164</f>
        <v>0</v>
      </c>
      <c r="AA123" s="10">
        <f ca="1">AA69*Unavaialbility!AA164</f>
        <v>0</v>
      </c>
      <c r="AB123" s="10">
        <f ca="1">AB69*Unavaialbility!AB164</f>
        <v>0</v>
      </c>
      <c r="AC123" s="10">
        <f ca="1">AC69*Unavaialbility!AC164</f>
        <v>0</v>
      </c>
      <c r="AD123" s="10">
        <f ca="1">AD69*Unavaialbility!AD164</f>
        <v>0</v>
      </c>
      <c r="AE123" s="10">
        <f ca="1">AE69*Unavaialbility!AE164</f>
        <v>0</v>
      </c>
      <c r="AF123" s="10">
        <f ca="1">AF69*Unavaialbility!AF164</f>
        <v>0</v>
      </c>
      <c r="AG123" s="10">
        <f ca="1">AG69*Unavaialbility!AG164</f>
        <v>0</v>
      </c>
      <c r="AH123" s="10">
        <f ca="1">AH69*Unavaialbility!AH164</f>
        <v>0</v>
      </c>
      <c r="AI123" s="10">
        <f ca="1">AI69*Unavaialbility!AI164</f>
        <v>0</v>
      </c>
      <c r="AJ123" s="10">
        <f ca="1">AJ69*Unavaialbility!AJ164</f>
        <v>0</v>
      </c>
      <c r="AL123" s="10">
        <f ca="1">AL69*Unavaialbility!AM164</f>
        <v>0</v>
      </c>
      <c r="AM123" s="10">
        <f ca="1">AM69*Unavaialbility!AN164</f>
        <v>0</v>
      </c>
      <c r="AN123" s="10">
        <f ca="1">AN69*Unavaialbility!AO164</f>
        <v>0</v>
      </c>
      <c r="AO123" s="10">
        <f ca="1">AO69*Unavaialbility!AP164</f>
        <v>0</v>
      </c>
      <c r="AP123" s="10">
        <f ca="1">AP69*Unavaialbility!AQ164</f>
        <v>0</v>
      </c>
      <c r="AQ123" s="10">
        <f ca="1">AQ69*Unavaialbility!AR164</f>
        <v>0</v>
      </c>
      <c r="AR123" s="10">
        <f ca="1">AR69*Unavaialbility!AS164</f>
        <v>0</v>
      </c>
      <c r="AS123" s="10">
        <f ca="1">AS69*Unavaialbility!AT164</f>
        <v>0</v>
      </c>
      <c r="AT123" s="10">
        <f ca="1">AT69*Unavaialbility!AU164</f>
        <v>0</v>
      </c>
      <c r="AU123" s="10">
        <f ca="1">AU69*Unavaialbility!AV164</f>
        <v>0</v>
      </c>
      <c r="AV123" s="10">
        <f ca="1">AV69*Unavaialbility!AW164</f>
        <v>0</v>
      </c>
      <c r="AW123" s="10">
        <f ca="1">AW69*Unavaialbility!AX164</f>
        <v>0</v>
      </c>
      <c r="AX123" s="10">
        <f ca="1">AX69*Unavaialbility!AY164</f>
        <v>0</v>
      </c>
      <c r="AY123" s="10">
        <f ca="1">AY69*Unavaialbility!AZ164</f>
        <v>0</v>
      </c>
      <c r="AZ123" s="10">
        <f ca="1">AZ69*Unavaialbility!BA164</f>
        <v>0</v>
      </c>
      <c r="BA123" s="10">
        <f ca="1">BA69*Unavaialbility!BB164</f>
        <v>0</v>
      </c>
      <c r="BB123" s="10">
        <f ca="1">BB69*Unavaialbility!BC164</f>
        <v>0</v>
      </c>
      <c r="BC123" s="10">
        <f ca="1">BC69*Unavaialbility!BD164</f>
        <v>0</v>
      </c>
      <c r="BD123" s="10">
        <f ca="1">BD69*Unavaialbility!BE164</f>
        <v>0</v>
      </c>
      <c r="BE123" s="10">
        <f ca="1">BE69*Unavaialbility!BF164</f>
        <v>0</v>
      </c>
      <c r="BF123" s="10">
        <f ca="1">BF69*Unavaialbility!BG164</f>
        <v>0</v>
      </c>
      <c r="BG123" s="10">
        <f ca="1">BG69*Unavaialbility!BH164</f>
        <v>0</v>
      </c>
      <c r="BH123" s="10">
        <f ca="1">BH69*Unavaialbility!BI164</f>
        <v>0</v>
      </c>
      <c r="BI123" s="10">
        <f ca="1">BI69*Unavaialbility!BJ164</f>
        <v>0</v>
      </c>
      <c r="BJ123" s="10">
        <f ca="1">BJ69*Unavaialbility!BK164</f>
        <v>0</v>
      </c>
      <c r="BK123" s="10">
        <f ca="1">BK69*Unavaialbility!BL164</f>
        <v>0</v>
      </c>
      <c r="BL123" s="10">
        <f ca="1">BL69*Unavaialbility!BM164</f>
        <v>0</v>
      </c>
      <c r="BM123" s="10">
        <f ca="1">BM69*Unavaialbility!BN164</f>
        <v>0</v>
      </c>
      <c r="BN123" s="10">
        <f ca="1">BN69*Unavaialbility!BO164</f>
        <v>0</v>
      </c>
      <c r="BO123" s="10">
        <f ca="1">BO69*Unavaialbility!BP164</f>
        <v>0</v>
      </c>
      <c r="BP123" s="10">
        <f ca="1">BP69*Unavaialbility!BQ164</f>
        <v>0</v>
      </c>
      <c r="BQ123" s="10">
        <f ca="1">BQ69*Unavaialbility!BR164</f>
        <v>0</v>
      </c>
    </row>
    <row r="124" spans="2:69" x14ac:dyDescent="0.2">
      <c r="B124" s="89">
        <v>12</v>
      </c>
      <c r="C124" s="89"/>
      <c r="D124" s="89"/>
      <c r="E124" s="10">
        <f ca="1">E70*Unavaialbility!E165</f>
        <v>0</v>
      </c>
      <c r="F124" s="10">
        <f ca="1">F70*Unavaialbility!F165</f>
        <v>0</v>
      </c>
      <c r="G124" s="10">
        <f ca="1">G70*Unavaialbility!G165</f>
        <v>0</v>
      </c>
      <c r="H124" s="10">
        <f ca="1">H70*Unavaialbility!H165</f>
        <v>0</v>
      </c>
      <c r="I124" s="10">
        <f ca="1">I70*Unavaialbility!I165</f>
        <v>0</v>
      </c>
      <c r="J124" s="10">
        <f ca="1">J70*Unavaialbility!J165</f>
        <v>0</v>
      </c>
      <c r="K124" s="10">
        <f ca="1">K70*Unavaialbility!K165</f>
        <v>0</v>
      </c>
      <c r="L124" s="10">
        <f ca="1">L70*Unavaialbility!L165</f>
        <v>0</v>
      </c>
      <c r="M124" s="10">
        <f ca="1">M70*Unavaialbility!M165</f>
        <v>0</v>
      </c>
      <c r="N124" s="10">
        <f ca="1">N70*Unavaialbility!N165</f>
        <v>0</v>
      </c>
      <c r="O124" s="10">
        <f ca="1">O70*Unavaialbility!O165</f>
        <v>0</v>
      </c>
      <c r="P124" s="10">
        <f ca="1">P70*Unavaialbility!P165</f>
        <v>0</v>
      </c>
      <c r="Q124" s="10">
        <f ca="1">Q70*Unavaialbility!Q165</f>
        <v>0</v>
      </c>
      <c r="R124" s="10">
        <f ca="1">R70*Unavaialbility!R165</f>
        <v>0</v>
      </c>
      <c r="S124" s="10">
        <f ca="1">S70*Unavaialbility!S165</f>
        <v>0</v>
      </c>
      <c r="T124" s="10">
        <f ca="1">T70*Unavaialbility!T165</f>
        <v>0</v>
      </c>
      <c r="U124" s="10">
        <f ca="1">U70*Unavaialbility!U165</f>
        <v>0</v>
      </c>
      <c r="V124" s="10">
        <f ca="1">V70*Unavaialbility!V165</f>
        <v>0</v>
      </c>
      <c r="W124" s="10">
        <f ca="1">W70*Unavaialbility!W165</f>
        <v>0</v>
      </c>
      <c r="X124" s="10">
        <f ca="1">X70*Unavaialbility!X165</f>
        <v>0</v>
      </c>
      <c r="Y124" s="10">
        <f ca="1">Y70*Unavaialbility!Y165</f>
        <v>0</v>
      </c>
      <c r="Z124" s="10">
        <f ca="1">Z70*Unavaialbility!Z165</f>
        <v>0</v>
      </c>
      <c r="AA124" s="10">
        <f ca="1">AA70*Unavaialbility!AA165</f>
        <v>0</v>
      </c>
      <c r="AB124" s="10">
        <f ca="1">AB70*Unavaialbility!AB165</f>
        <v>0</v>
      </c>
      <c r="AC124" s="10">
        <f ca="1">AC70*Unavaialbility!AC165</f>
        <v>0</v>
      </c>
      <c r="AD124" s="10">
        <f ca="1">AD70*Unavaialbility!AD165</f>
        <v>0</v>
      </c>
      <c r="AE124" s="10">
        <f ca="1">AE70*Unavaialbility!AE165</f>
        <v>0</v>
      </c>
      <c r="AF124" s="10">
        <f ca="1">AF70*Unavaialbility!AF165</f>
        <v>0</v>
      </c>
      <c r="AG124" s="10">
        <f ca="1">AG70*Unavaialbility!AG165</f>
        <v>0</v>
      </c>
      <c r="AH124" s="10">
        <f ca="1">AH70*Unavaialbility!AH165</f>
        <v>0</v>
      </c>
      <c r="AI124" s="10">
        <f ca="1">AI70*Unavaialbility!AI165</f>
        <v>0</v>
      </c>
      <c r="AJ124" s="10">
        <f ca="1">AJ70*Unavaialbility!AJ165</f>
        <v>0</v>
      </c>
      <c r="AL124" s="10">
        <f ca="1">AL70*Unavaialbility!AM165</f>
        <v>0</v>
      </c>
      <c r="AM124" s="10">
        <f ca="1">AM70*Unavaialbility!AN165</f>
        <v>0</v>
      </c>
      <c r="AN124" s="10">
        <f ca="1">AN70*Unavaialbility!AO165</f>
        <v>0</v>
      </c>
      <c r="AO124" s="10">
        <f ca="1">AO70*Unavaialbility!AP165</f>
        <v>0</v>
      </c>
      <c r="AP124" s="10">
        <f ca="1">AP70*Unavaialbility!AQ165</f>
        <v>0</v>
      </c>
      <c r="AQ124" s="10">
        <f ca="1">AQ70*Unavaialbility!AR165</f>
        <v>0</v>
      </c>
      <c r="AR124" s="10">
        <f ca="1">AR70*Unavaialbility!AS165</f>
        <v>0</v>
      </c>
      <c r="AS124" s="10">
        <f ca="1">AS70*Unavaialbility!AT165</f>
        <v>0</v>
      </c>
      <c r="AT124" s="10">
        <f ca="1">AT70*Unavaialbility!AU165</f>
        <v>0</v>
      </c>
      <c r="AU124" s="10">
        <f ca="1">AU70*Unavaialbility!AV165</f>
        <v>0</v>
      </c>
      <c r="AV124" s="10">
        <f ca="1">AV70*Unavaialbility!AW165</f>
        <v>0</v>
      </c>
      <c r="AW124" s="10">
        <f ca="1">AW70*Unavaialbility!AX165</f>
        <v>0</v>
      </c>
      <c r="AX124" s="10">
        <f ca="1">AX70*Unavaialbility!AY165</f>
        <v>0</v>
      </c>
      <c r="AY124" s="10">
        <f ca="1">AY70*Unavaialbility!AZ165</f>
        <v>0</v>
      </c>
      <c r="AZ124" s="10">
        <f ca="1">AZ70*Unavaialbility!BA165</f>
        <v>0</v>
      </c>
      <c r="BA124" s="10">
        <f ca="1">BA70*Unavaialbility!BB165</f>
        <v>0</v>
      </c>
      <c r="BB124" s="10">
        <f ca="1">BB70*Unavaialbility!BC165</f>
        <v>0</v>
      </c>
      <c r="BC124" s="10">
        <f ca="1">BC70*Unavaialbility!BD165</f>
        <v>0</v>
      </c>
      <c r="BD124" s="10">
        <f ca="1">BD70*Unavaialbility!BE165</f>
        <v>0</v>
      </c>
      <c r="BE124" s="10">
        <f ca="1">BE70*Unavaialbility!BF165</f>
        <v>0</v>
      </c>
      <c r="BF124" s="10">
        <f ca="1">BF70*Unavaialbility!BG165</f>
        <v>0</v>
      </c>
      <c r="BG124" s="10">
        <f ca="1">BG70*Unavaialbility!BH165</f>
        <v>0</v>
      </c>
      <c r="BH124" s="10">
        <f ca="1">BH70*Unavaialbility!BI165</f>
        <v>0</v>
      </c>
      <c r="BI124" s="10">
        <f ca="1">BI70*Unavaialbility!BJ165</f>
        <v>0</v>
      </c>
      <c r="BJ124" s="10">
        <f ca="1">BJ70*Unavaialbility!BK165</f>
        <v>0</v>
      </c>
      <c r="BK124" s="10">
        <f ca="1">BK70*Unavaialbility!BL165</f>
        <v>0</v>
      </c>
      <c r="BL124" s="10">
        <f ca="1">BL70*Unavaialbility!BM165</f>
        <v>0</v>
      </c>
      <c r="BM124" s="10">
        <f ca="1">BM70*Unavaialbility!BN165</f>
        <v>0</v>
      </c>
      <c r="BN124" s="10">
        <f ca="1">BN70*Unavaialbility!BO165</f>
        <v>0</v>
      </c>
      <c r="BO124" s="10">
        <f ca="1">BO70*Unavaialbility!BP165</f>
        <v>0</v>
      </c>
      <c r="BP124" s="10">
        <f ca="1">BP70*Unavaialbility!BQ165</f>
        <v>0</v>
      </c>
      <c r="BQ124" s="10">
        <f ca="1">BQ70*Unavaialbility!BR165</f>
        <v>0</v>
      </c>
    </row>
    <row r="125" spans="2:69" x14ac:dyDescent="0.2">
      <c r="B125" s="89">
        <v>1</v>
      </c>
      <c r="C125" s="89"/>
      <c r="D125" s="89"/>
      <c r="E125" s="10">
        <f ca="1">E71*Unavaialbility!E166</f>
        <v>0.23695627887359</v>
      </c>
      <c r="F125" s="10">
        <f ca="1">F71*Unavaialbility!F166</f>
        <v>0.26841751832558747</v>
      </c>
      <c r="G125" s="10">
        <f ca="1">G71*Unavaialbility!G166</f>
        <v>0.28744932124583661</v>
      </c>
      <c r="H125" s="10">
        <f ca="1">H71*Unavaialbility!H166</f>
        <v>0.30245818814700154</v>
      </c>
      <c r="I125" s="10">
        <f ca="1">I71*Unavaialbility!I166</f>
        <v>0.31763819222258394</v>
      </c>
      <c r="J125" s="10">
        <f ca="1">J71*Unavaialbility!J166</f>
        <v>0.33474378124168969</v>
      </c>
      <c r="K125" s="10">
        <f ca="1">K71*Unavaialbility!K166</f>
        <v>0.36494454232528073</v>
      </c>
      <c r="L125" s="10">
        <f ca="1">L71*Unavaialbility!L166</f>
        <v>0.40042736636227744</v>
      </c>
      <c r="M125" s="10">
        <f ca="1">M71*Unavaialbility!M166</f>
        <v>0.41478199861642928</v>
      </c>
      <c r="N125" s="10">
        <f ca="1">N71*Unavaialbility!N166</f>
        <v>0.45549621270538027</v>
      </c>
      <c r="O125" s="10">
        <f ca="1">O71*Unavaialbility!O166</f>
        <v>0.48939734965409404</v>
      </c>
      <c r="P125" s="10">
        <f ca="1">P71*Unavaialbility!P166</f>
        <v>0.52445380967540289</v>
      </c>
      <c r="Q125" s="10">
        <f ca="1">Q71*Unavaialbility!Q166</f>
        <v>0.57446290744770756</v>
      </c>
      <c r="R125" s="10">
        <f ca="1">R71*Unavaialbility!R166</f>
        <v>0.6020564262620437</v>
      </c>
      <c r="S125" s="10">
        <f ca="1">S71*Unavaialbility!S166</f>
        <v>0.61825010742223685</v>
      </c>
      <c r="T125" s="10">
        <f ca="1">T71*Unavaialbility!T166</f>
        <v>0.65807425479867132</v>
      </c>
      <c r="U125" s="10">
        <f ca="1">U71*Unavaialbility!U166</f>
        <v>0.69781866131656989</v>
      </c>
      <c r="V125" s="10">
        <f ca="1">V71*Unavaialbility!V166</f>
        <v>0.79770466706465637</v>
      </c>
      <c r="W125" s="10">
        <f ca="1">W71*Unavaialbility!W166</f>
        <v>0.84418335994868221</v>
      </c>
      <c r="X125" s="10">
        <f ca="1">X71*Unavaialbility!X166</f>
        <v>0.89061460019505156</v>
      </c>
      <c r="Y125" s="10">
        <f ca="1">Y71*Unavaialbility!Y166</f>
        <v>0.9079032904815697</v>
      </c>
      <c r="Z125" s="10">
        <f ca="1">Z71*Unavaialbility!Z166</f>
        <v>0.95515157493129266</v>
      </c>
      <c r="AA125" s="10">
        <f ca="1">AA71*Unavaialbility!AA166</f>
        <v>1.0046054403793436</v>
      </c>
      <c r="AB125" s="10">
        <f ca="1">AB71*Unavaialbility!AB166</f>
        <v>1.0601713765608467</v>
      </c>
      <c r="AC125" s="10">
        <f ca="1">AC71*Unavaialbility!AC166</f>
        <v>1.1199040640247477</v>
      </c>
      <c r="AD125" s="10">
        <f ca="1">AD71*Unavaialbility!AD166</f>
        <v>1.1901307557494065</v>
      </c>
      <c r="AE125" s="10">
        <f ca="1">AE71*Unavaialbility!AE166</f>
        <v>1.2715883354682946</v>
      </c>
      <c r="AF125" s="10">
        <f ca="1">AF71*Unavaialbility!AF166</f>
        <v>1.3677613236125996</v>
      </c>
      <c r="AG125" s="10">
        <f ca="1">AG71*Unavaialbility!AG166</f>
        <v>1.5020284241316511</v>
      </c>
      <c r="AH125" s="10">
        <f ca="1">AH71*Unavaialbility!AH166</f>
        <v>1.6046930441933793</v>
      </c>
      <c r="AI125" s="10">
        <f ca="1">AI71*Unavaialbility!AI166</f>
        <v>1.7103323849253531</v>
      </c>
      <c r="AJ125" s="10">
        <f ca="1">AJ71*Unavaialbility!AJ166</f>
        <v>0</v>
      </c>
      <c r="AL125" s="10">
        <f ca="1">AL71*Unavaialbility!AM166</f>
        <v>0</v>
      </c>
      <c r="AM125" s="10">
        <f ca="1">AM71*Unavaialbility!AN166</f>
        <v>0</v>
      </c>
      <c r="AN125" s="10">
        <f ca="1">AN71*Unavaialbility!AO166</f>
        <v>0</v>
      </c>
      <c r="AO125" s="10">
        <f ca="1">AO71*Unavaialbility!AP166</f>
        <v>0</v>
      </c>
      <c r="AP125" s="10">
        <f ca="1">AP71*Unavaialbility!AQ166</f>
        <v>0</v>
      </c>
      <c r="AQ125" s="10">
        <f ca="1">AQ71*Unavaialbility!AR166</f>
        <v>0</v>
      </c>
      <c r="AR125" s="10">
        <f ca="1">AR71*Unavaialbility!AS166</f>
        <v>0</v>
      </c>
      <c r="AS125" s="10">
        <f ca="1">AS71*Unavaialbility!AT166</f>
        <v>0</v>
      </c>
      <c r="AT125" s="10">
        <f ca="1">AT71*Unavaialbility!AU166</f>
        <v>0</v>
      </c>
      <c r="AU125" s="10">
        <f ca="1">AU71*Unavaialbility!AV166</f>
        <v>0</v>
      </c>
      <c r="AV125" s="10">
        <f ca="1">AV71*Unavaialbility!AW166</f>
        <v>0</v>
      </c>
      <c r="AW125" s="10">
        <f ca="1">AW71*Unavaialbility!AX166</f>
        <v>0</v>
      </c>
      <c r="AX125" s="10">
        <f ca="1">AX71*Unavaialbility!AY166</f>
        <v>0</v>
      </c>
      <c r="AY125" s="10">
        <f ca="1">AY71*Unavaialbility!AZ166</f>
        <v>0</v>
      </c>
      <c r="AZ125" s="10">
        <f ca="1">AZ71*Unavaialbility!BA166</f>
        <v>0</v>
      </c>
      <c r="BA125" s="10">
        <f ca="1">BA71*Unavaialbility!BB166</f>
        <v>0</v>
      </c>
      <c r="BB125" s="10">
        <f ca="1">BB71*Unavaialbility!BC166</f>
        <v>0</v>
      </c>
      <c r="BC125" s="10">
        <f ca="1">BC71*Unavaialbility!BD166</f>
        <v>0</v>
      </c>
      <c r="BD125" s="10">
        <f ca="1">BD71*Unavaialbility!BE166</f>
        <v>0</v>
      </c>
      <c r="BE125" s="10">
        <f ca="1">BE71*Unavaialbility!BF166</f>
        <v>0</v>
      </c>
      <c r="BF125" s="10">
        <f ca="1">BF71*Unavaialbility!BG166</f>
        <v>0</v>
      </c>
      <c r="BG125" s="10">
        <f ca="1">BG71*Unavaialbility!BH166</f>
        <v>0</v>
      </c>
      <c r="BH125" s="10">
        <f ca="1">BH71*Unavaialbility!BI166</f>
        <v>0</v>
      </c>
      <c r="BI125" s="10">
        <f ca="1">BI71*Unavaialbility!BJ166</f>
        <v>0</v>
      </c>
      <c r="BJ125" s="10">
        <f ca="1">BJ71*Unavaialbility!BK166</f>
        <v>0</v>
      </c>
      <c r="BK125" s="10">
        <f ca="1">BK71*Unavaialbility!BL166</f>
        <v>0</v>
      </c>
      <c r="BL125" s="10">
        <f ca="1">BL71*Unavaialbility!BM166</f>
        <v>0</v>
      </c>
      <c r="BM125" s="10">
        <f ca="1">BM71*Unavaialbility!BN166</f>
        <v>0</v>
      </c>
      <c r="BN125" s="10">
        <f ca="1">BN71*Unavaialbility!BO166</f>
        <v>0</v>
      </c>
      <c r="BO125" s="10">
        <f ca="1">BO71*Unavaialbility!BP166</f>
        <v>0</v>
      </c>
      <c r="BP125" s="10">
        <f ca="1">BP71*Unavaialbility!BQ166</f>
        <v>0</v>
      </c>
      <c r="BQ125" s="10">
        <f ca="1">BQ71*Unavaialbility!BR166</f>
        <v>0</v>
      </c>
    </row>
    <row r="126" spans="2:69" x14ac:dyDescent="0.2">
      <c r="B126" s="89">
        <v>2</v>
      </c>
      <c r="C126" s="89"/>
      <c r="D126" s="89"/>
      <c r="E126" s="10">
        <f ca="1">E72*Unavaialbility!E167</f>
        <v>0</v>
      </c>
      <c r="F126" s="10">
        <f ca="1">F72*Unavaialbility!F167</f>
        <v>0</v>
      </c>
      <c r="G126" s="10">
        <f ca="1">G72*Unavaialbility!G167</f>
        <v>0</v>
      </c>
      <c r="H126" s="10">
        <f ca="1">H72*Unavaialbility!H167</f>
        <v>0</v>
      </c>
      <c r="I126" s="10">
        <f ca="1">I72*Unavaialbility!I167</f>
        <v>0</v>
      </c>
      <c r="J126" s="10">
        <f ca="1">J72*Unavaialbility!J167</f>
        <v>0</v>
      </c>
      <c r="K126" s="10">
        <f ca="1">K72*Unavaialbility!K167</f>
        <v>0</v>
      </c>
      <c r="L126" s="10">
        <f ca="1">L72*Unavaialbility!L167</f>
        <v>0</v>
      </c>
      <c r="M126" s="10">
        <f ca="1">M72*Unavaialbility!M167</f>
        <v>0</v>
      </c>
      <c r="N126" s="10">
        <f ca="1">N72*Unavaialbility!N167</f>
        <v>0</v>
      </c>
      <c r="O126" s="10">
        <f ca="1">O72*Unavaialbility!O167</f>
        <v>0</v>
      </c>
      <c r="P126" s="10">
        <f ca="1">P72*Unavaialbility!P167</f>
        <v>0</v>
      </c>
      <c r="Q126" s="10">
        <f ca="1">Q72*Unavaialbility!Q167</f>
        <v>0</v>
      </c>
      <c r="R126" s="10">
        <f ca="1">R72*Unavaialbility!R167</f>
        <v>0</v>
      </c>
      <c r="S126" s="10">
        <f ca="1">S72*Unavaialbility!S167</f>
        <v>0</v>
      </c>
      <c r="T126" s="10">
        <f ca="1">T72*Unavaialbility!T167</f>
        <v>0</v>
      </c>
      <c r="U126" s="10">
        <f ca="1">U72*Unavaialbility!U167</f>
        <v>0</v>
      </c>
      <c r="V126" s="10">
        <f ca="1">V72*Unavaialbility!V167</f>
        <v>0</v>
      </c>
      <c r="W126" s="10">
        <f ca="1">W72*Unavaialbility!W167</f>
        <v>0</v>
      </c>
      <c r="X126" s="10">
        <f ca="1">X72*Unavaialbility!X167</f>
        <v>0</v>
      </c>
      <c r="Y126" s="10">
        <f ca="1">Y72*Unavaialbility!Y167</f>
        <v>0</v>
      </c>
      <c r="Z126" s="10">
        <f ca="1">Z72*Unavaialbility!Z167</f>
        <v>0</v>
      </c>
      <c r="AA126" s="10">
        <f ca="1">AA72*Unavaialbility!AA167</f>
        <v>0</v>
      </c>
      <c r="AB126" s="10">
        <f ca="1">AB72*Unavaialbility!AB167</f>
        <v>0</v>
      </c>
      <c r="AC126" s="10">
        <f ca="1">AC72*Unavaialbility!AC167</f>
        <v>0</v>
      </c>
      <c r="AD126" s="10">
        <f ca="1">AD72*Unavaialbility!AD167</f>
        <v>0</v>
      </c>
      <c r="AE126" s="10">
        <f ca="1">AE72*Unavaialbility!AE167</f>
        <v>0</v>
      </c>
      <c r="AF126" s="10">
        <f ca="1">AF72*Unavaialbility!AF167</f>
        <v>0</v>
      </c>
      <c r="AG126" s="10">
        <f ca="1">AG72*Unavaialbility!AG167</f>
        <v>0</v>
      </c>
      <c r="AH126" s="10">
        <f ca="1">AH72*Unavaialbility!AH167</f>
        <v>0</v>
      </c>
      <c r="AI126" s="10">
        <f ca="1">AI72*Unavaialbility!AI167</f>
        <v>0</v>
      </c>
      <c r="AJ126" s="10">
        <f ca="1">AJ72*Unavaialbility!AJ167</f>
        <v>0</v>
      </c>
      <c r="AL126" s="10">
        <f ca="1">AL72*Unavaialbility!AM167</f>
        <v>0</v>
      </c>
      <c r="AM126" s="10">
        <f ca="1">AM72*Unavaialbility!AN167</f>
        <v>0</v>
      </c>
      <c r="AN126" s="10">
        <f ca="1">AN72*Unavaialbility!AO167</f>
        <v>0</v>
      </c>
      <c r="AO126" s="10">
        <f ca="1">AO72*Unavaialbility!AP167</f>
        <v>0</v>
      </c>
      <c r="AP126" s="10">
        <f ca="1">AP72*Unavaialbility!AQ167</f>
        <v>0</v>
      </c>
      <c r="AQ126" s="10">
        <f ca="1">AQ72*Unavaialbility!AR167</f>
        <v>0</v>
      </c>
      <c r="AR126" s="10">
        <f ca="1">AR72*Unavaialbility!AS167</f>
        <v>0</v>
      </c>
      <c r="AS126" s="10">
        <f ca="1">AS72*Unavaialbility!AT167</f>
        <v>0</v>
      </c>
      <c r="AT126" s="10">
        <f ca="1">AT72*Unavaialbility!AU167</f>
        <v>0</v>
      </c>
      <c r="AU126" s="10">
        <f ca="1">AU72*Unavaialbility!AV167</f>
        <v>0</v>
      </c>
      <c r="AV126" s="10">
        <f ca="1">AV72*Unavaialbility!AW167</f>
        <v>0</v>
      </c>
      <c r="AW126" s="10">
        <f ca="1">AW72*Unavaialbility!AX167</f>
        <v>0</v>
      </c>
      <c r="AX126" s="10">
        <f ca="1">AX72*Unavaialbility!AY167</f>
        <v>0</v>
      </c>
      <c r="AY126" s="10">
        <f ca="1">AY72*Unavaialbility!AZ167</f>
        <v>0</v>
      </c>
      <c r="AZ126" s="10">
        <f ca="1">AZ72*Unavaialbility!BA167</f>
        <v>0</v>
      </c>
      <c r="BA126" s="10">
        <f ca="1">BA72*Unavaialbility!BB167</f>
        <v>0</v>
      </c>
      <c r="BB126" s="10">
        <f ca="1">BB72*Unavaialbility!BC167</f>
        <v>0</v>
      </c>
      <c r="BC126" s="10">
        <f ca="1">BC72*Unavaialbility!BD167</f>
        <v>0</v>
      </c>
      <c r="BD126" s="10">
        <f ca="1">BD72*Unavaialbility!BE167</f>
        <v>0</v>
      </c>
      <c r="BE126" s="10">
        <f ca="1">BE72*Unavaialbility!BF167</f>
        <v>0</v>
      </c>
      <c r="BF126" s="10">
        <f ca="1">BF72*Unavaialbility!BG167</f>
        <v>0</v>
      </c>
      <c r="BG126" s="10">
        <f ca="1">BG72*Unavaialbility!BH167</f>
        <v>0</v>
      </c>
      <c r="BH126" s="10">
        <f ca="1">BH72*Unavaialbility!BI167</f>
        <v>0</v>
      </c>
      <c r="BI126" s="10">
        <f ca="1">BI72*Unavaialbility!BJ167</f>
        <v>0</v>
      </c>
      <c r="BJ126" s="10">
        <f ca="1">BJ72*Unavaialbility!BK167</f>
        <v>0</v>
      </c>
      <c r="BK126" s="10">
        <f ca="1">BK72*Unavaialbility!BL167</f>
        <v>0</v>
      </c>
      <c r="BL126" s="10">
        <f ca="1">BL72*Unavaialbility!BM167</f>
        <v>0</v>
      </c>
      <c r="BM126" s="10">
        <f ca="1">BM72*Unavaialbility!BN167</f>
        <v>0</v>
      </c>
      <c r="BN126" s="10">
        <f ca="1">BN72*Unavaialbility!BO167</f>
        <v>0</v>
      </c>
      <c r="BO126" s="10">
        <f ca="1">BO72*Unavaialbility!BP167</f>
        <v>0</v>
      </c>
      <c r="BP126" s="10">
        <f ca="1">BP72*Unavaialbility!BQ167</f>
        <v>0</v>
      </c>
      <c r="BQ126" s="10">
        <f ca="1">BQ72*Unavaialbility!BR167</f>
        <v>0</v>
      </c>
    </row>
    <row r="127" spans="2:69" x14ac:dyDescent="0.2">
      <c r="B127" s="89">
        <v>3</v>
      </c>
      <c r="C127" s="89"/>
      <c r="D127" s="89"/>
      <c r="E127" s="10">
        <f ca="1">E73*Unavaialbility!E168</f>
        <v>0</v>
      </c>
      <c r="F127" s="10">
        <f ca="1">F73*Unavaialbility!F168</f>
        <v>0</v>
      </c>
      <c r="G127" s="10">
        <f ca="1">G73*Unavaialbility!G168</f>
        <v>0</v>
      </c>
      <c r="H127" s="10">
        <f ca="1">H73*Unavaialbility!H168</f>
        <v>0</v>
      </c>
      <c r="I127" s="10">
        <f ca="1">I73*Unavaialbility!I168</f>
        <v>0</v>
      </c>
      <c r="J127" s="10">
        <f ca="1">J73*Unavaialbility!J168</f>
        <v>0</v>
      </c>
      <c r="K127" s="10">
        <f ca="1">K73*Unavaialbility!K168</f>
        <v>0</v>
      </c>
      <c r="L127" s="10">
        <f ca="1">L73*Unavaialbility!L168</f>
        <v>0</v>
      </c>
      <c r="M127" s="10">
        <f ca="1">M73*Unavaialbility!M168</f>
        <v>0</v>
      </c>
      <c r="N127" s="10">
        <f ca="1">N73*Unavaialbility!N168</f>
        <v>0</v>
      </c>
      <c r="O127" s="10">
        <f ca="1">O73*Unavaialbility!O168</f>
        <v>0</v>
      </c>
      <c r="P127" s="10">
        <f ca="1">P73*Unavaialbility!P168</f>
        <v>0</v>
      </c>
      <c r="Q127" s="10">
        <f ca="1">Q73*Unavaialbility!Q168</f>
        <v>0</v>
      </c>
      <c r="R127" s="10">
        <f ca="1">R73*Unavaialbility!R168</f>
        <v>0</v>
      </c>
      <c r="S127" s="10">
        <f ca="1">S73*Unavaialbility!S168</f>
        <v>0</v>
      </c>
      <c r="T127" s="10">
        <f ca="1">T73*Unavaialbility!T168</f>
        <v>0</v>
      </c>
      <c r="U127" s="10">
        <f ca="1">U73*Unavaialbility!U168</f>
        <v>0</v>
      </c>
      <c r="V127" s="10">
        <f ca="1">V73*Unavaialbility!V168</f>
        <v>0</v>
      </c>
      <c r="W127" s="10">
        <f ca="1">W73*Unavaialbility!W168</f>
        <v>0</v>
      </c>
      <c r="X127" s="10">
        <f ca="1">X73*Unavaialbility!X168</f>
        <v>0</v>
      </c>
      <c r="Y127" s="10">
        <f ca="1">Y73*Unavaialbility!Y168</f>
        <v>0</v>
      </c>
      <c r="Z127" s="10">
        <f ca="1">Z73*Unavaialbility!Z168</f>
        <v>0</v>
      </c>
      <c r="AA127" s="10">
        <f ca="1">AA73*Unavaialbility!AA168</f>
        <v>0</v>
      </c>
      <c r="AB127" s="10">
        <f ca="1">AB73*Unavaialbility!AB168</f>
        <v>0</v>
      </c>
      <c r="AC127" s="10">
        <f ca="1">AC73*Unavaialbility!AC168</f>
        <v>0</v>
      </c>
      <c r="AD127" s="10">
        <f ca="1">AD73*Unavaialbility!AD168</f>
        <v>0</v>
      </c>
      <c r="AE127" s="10">
        <f ca="1">AE73*Unavaialbility!AE168</f>
        <v>0</v>
      </c>
      <c r="AF127" s="10">
        <f ca="1">AF73*Unavaialbility!AF168</f>
        <v>0</v>
      </c>
      <c r="AG127" s="10">
        <f ca="1">AG73*Unavaialbility!AG168</f>
        <v>0</v>
      </c>
      <c r="AH127" s="10">
        <f ca="1">AH73*Unavaialbility!AH168</f>
        <v>0</v>
      </c>
      <c r="AI127" s="10">
        <f ca="1">AI73*Unavaialbility!AI168</f>
        <v>0</v>
      </c>
      <c r="AJ127" s="10">
        <f ca="1">AJ73*Unavaialbility!AJ168</f>
        <v>0</v>
      </c>
      <c r="AL127" s="10">
        <f ca="1">AL73*Unavaialbility!AM168</f>
        <v>0</v>
      </c>
      <c r="AM127" s="10">
        <f ca="1">AM73*Unavaialbility!AN168</f>
        <v>0</v>
      </c>
      <c r="AN127" s="10">
        <f ca="1">AN73*Unavaialbility!AO168</f>
        <v>0</v>
      </c>
      <c r="AO127" s="10">
        <f ca="1">AO73*Unavaialbility!AP168</f>
        <v>0</v>
      </c>
      <c r="AP127" s="10">
        <f ca="1">AP73*Unavaialbility!AQ168</f>
        <v>0</v>
      </c>
      <c r="AQ127" s="10">
        <f ca="1">AQ73*Unavaialbility!AR168</f>
        <v>0</v>
      </c>
      <c r="AR127" s="10">
        <f ca="1">AR73*Unavaialbility!AS168</f>
        <v>0</v>
      </c>
      <c r="AS127" s="10">
        <f ca="1">AS73*Unavaialbility!AT168</f>
        <v>0</v>
      </c>
      <c r="AT127" s="10">
        <f ca="1">AT73*Unavaialbility!AU168</f>
        <v>0</v>
      </c>
      <c r="AU127" s="10">
        <f ca="1">AU73*Unavaialbility!AV168</f>
        <v>0</v>
      </c>
      <c r="AV127" s="10">
        <f ca="1">AV73*Unavaialbility!AW168</f>
        <v>0</v>
      </c>
      <c r="AW127" s="10">
        <f ca="1">AW73*Unavaialbility!AX168</f>
        <v>0</v>
      </c>
      <c r="AX127" s="10">
        <f ca="1">AX73*Unavaialbility!AY168</f>
        <v>0</v>
      </c>
      <c r="AY127" s="10">
        <f ca="1">AY73*Unavaialbility!AZ168</f>
        <v>0</v>
      </c>
      <c r="AZ127" s="10">
        <f ca="1">AZ73*Unavaialbility!BA168</f>
        <v>0</v>
      </c>
      <c r="BA127" s="10">
        <f ca="1">BA73*Unavaialbility!BB168</f>
        <v>0</v>
      </c>
      <c r="BB127" s="10">
        <f ca="1">BB73*Unavaialbility!BC168</f>
        <v>0</v>
      </c>
      <c r="BC127" s="10">
        <f ca="1">BC73*Unavaialbility!BD168</f>
        <v>0</v>
      </c>
      <c r="BD127" s="10">
        <f ca="1">BD73*Unavaialbility!BE168</f>
        <v>0</v>
      </c>
      <c r="BE127" s="10">
        <f ca="1">BE73*Unavaialbility!BF168</f>
        <v>0</v>
      </c>
      <c r="BF127" s="10">
        <f ca="1">BF73*Unavaialbility!BG168</f>
        <v>0</v>
      </c>
      <c r="BG127" s="10">
        <f ca="1">BG73*Unavaialbility!BH168</f>
        <v>0</v>
      </c>
      <c r="BH127" s="10">
        <f ca="1">BH73*Unavaialbility!BI168</f>
        <v>0</v>
      </c>
      <c r="BI127" s="10">
        <f ca="1">BI73*Unavaialbility!BJ168</f>
        <v>0</v>
      </c>
      <c r="BJ127" s="10">
        <f ca="1">BJ73*Unavaialbility!BK168</f>
        <v>0</v>
      </c>
      <c r="BK127" s="10">
        <f ca="1">BK73*Unavaialbility!BL168</f>
        <v>0</v>
      </c>
      <c r="BL127" s="10">
        <f ca="1">BL73*Unavaialbility!BM168</f>
        <v>0</v>
      </c>
      <c r="BM127" s="10">
        <f ca="1">BM73*Unavaialbility!BN168</f>
        <v>0</v>
      </c>
      <c r="BN127" s="10">
        <f ca="1">BN73*Unavaialbility!BO168</f>
        <v>0</v>
      </c>
      <c r="BO127" s="10">
        <f ca="1">BO73*Unavaialbility!BP168</f>
        <v>0</v>
      </c>
      <c r="BP127" s="10">
        <f ca="1">BP73*Unavaialbility!BQ168</f>
        <v>0</v>
      </c>
      <c r="BQ127" s="10">
        <f ca="1">BQ73*Unavaialbility!BR168</f>
        <v>0</v>
      </c>
    </row>
    <row r="128" spans="2:69" x14ac:dyDescent="0.2">
      <c r="B128" s="89">
        <v>4</v>
      </c>
      <c r="C128" s="89"/>
      <c r="D128" s="89"/>
      <c r="E128" s="10">
        <f ca="1">E74*Unavaialbility!E169</f>
        <v>0</v>
      </c>
      <c r="F128" s="10">
        <f ca="1">F74*Unavaialbility!F169</f>
        <v>0</v>
      </c>
      <c r="G128" s="10">
        <f ca="1">G74*Unavaialbility!G169</f>
        <v>0</v>
      </c>
      <c r="H128" s="10">
        <f ca="1">H74*Unavaialbility!H169</f>
        <v>0</v>
      </c>
      <c r="I128" s="10">
        <f ca="1">I74*Unavaialbility!I169</f>
        <v>0</v>
      </c>
      <c r="J128" s="10">
        <f ca="1">J74*Unavaialbility!J169</f>
        <v>0</v>
      </c>
      <c r="K128" s="10">
        <f ca="1">K74*Unavaialbility!K169</f>
        <v>0</v>
      </c>
      <c r="L128" s="10">
        <f ca="1">L74*Unavaialbility!L169</f>
        <v>0</v>
      </c>
      <c r="M128" s="10">
        <f ca="1">M74*Unavaialbility!M169</f>
        <v>0</v>
      </c>
      <c r="N128" s="10">
        <f ca="1">N74*Unavaialbility!N169</f>
        <v>0</v>
      </c>
      <c r="O128" s="10">
        <f ca="1">O74*Unavaialbility!O169</f>
        <v>0</v>
      </c>
      <c r="P128" s="10">
        <f ca="1">P74*Unavaialbility!P169</f>
        <v>0</v>
      </c>
      <c r="Q128" s="10">
        <f ca="1">Q74*Unavaialbility!Q169</f>
        <v>0</v>
      </c>
      <c r="R128" s="10">
        <f ca="1">R74*Unavaialbility!R169</f>
        <v>0</v>
      </c>
      <c r="S128" s="10">
        <f ca="1">S74*Unavaialbility!S169</f>
        <v>0</v>
      </c>
      <c r="T128" s="10">
        <f ca="1">T74*Unavaialbility!T169</f>
        <v>0</v>
      </c>
      <c r="U128" s="10">
        <f ca="1">U74*Unavaialbility!U169</f>
        <v>0</v>
      </c>
      <c r="V128" s="10">
        <f ca="1">V74*Unavaialbility!V169</f>
        <v>0</v>
      </c>
      <c r="W128" s="10">
        <f ca="1">W74*Unavaialbility!W169</f>
        <v>0</v>
      </c>
      <c r="X128" s="10">
        <f ca="1">X74*Unavaialbility!X169</f>
        <v>0</v>
      </c>
      <c r="Y128" s="10">
        <f ca="1">Y74*Unavaialbility!Y169</f>
        <v>0</v>
      </c>
      <c r="Z128" s="10">
        <f ca="1">Z74*Unavaialbility!Z169</f>
        <v>0</v>
      </c>
      <c r="AA128" s="10">
        <f ca="1">AA74*Unavaialbility!AA169</f>
        <v>0</v>
      </c>
      <c r="AB128" s="10">
        <f ca="1">AB74*Unavaialbility!AB169</f>
        <v>0</v>
      </c>
      <c r="AC128" s="10">
        <f ca="1">AC74*Unavaialbility!AC169</f>
        <v>0</v>
      </c>
      <c r="AD128" s="10">
        <f ca="1">AD74*Unavaialbility!AD169</f>
        <v>0</v>
      </c>
      <c r="AE128" s="10">
        <f ca="1">AE74*Unavaialbility!AE169</f>
        <v>0</v>
      </c>
      <c r="AF128" s="10">
        <f ca="1">AF74*Unavaialbility!AF169</f>
        <v>0</v>
      </c>
      <c r="AG128" s="10">
        <f ca="1">AG74*Unavaialbility!AG169</f>
        <v>0</v>
      </c>
      <c r="AH128" s="10">
        <f ca="1">AH74*Unavaialbility!AH169</f>
        <v>0</v>
      </c>
      <c r="AI128" s="10">
        <f ca="1">AI74*Unavaialbility!AI169</f>
        <v>0</v>
      </c>
      <c r="AJ128" s="10">
        <f ca="1">AJ74*Unavaialbility!AJ169</f>
        <v>0</v>
      </c>
      <c r="AL128" s="10">
        <f ca="1">AL74*Unavaialbility!AM169</f>
        <v>0</v>
      </c>
      <c r="AM128" s="10">
        <f ca="1">AM74*Unavaialbility!AN169</f>
        <v>0</v>
      </c>
      <c r="AN128" s="10">
        <f ca="1">AN74*Unavaialbility!AO169</f>
        <v>0</v>
      </c>
      <c r="AO128" s="10">
        <f ca="1">AO74*Unavaialbility!AP169</f>
        <v>0</v>
      </c>
      <c r="AP128" s="10">
        <f ca="1">AP74*Unavaialbility!AQ169</f>
        <v>0</v>
      </c>
      <c r="AQ128" s="10">
        <f ca="1">AQ74*Unavaialbility!AR169</f>
        <v>0</v>
      </c>
      <c r="AR128" s="10">
        <f ca="1">AR74*Unavaialbility!AS169</f>
        <v>0</v>
      </c>
      <c r="AS128" s="10">
        <f ca="1">AS74*Unavaialbility!AT169</f>
        <v>0</v>
      </c>
      <c r="AT128" s="10">
        <f ca="1">AT74*Unavaialbility!AU169</f>
        <v>0</v>
      </c>
      <c r="AU128" s="10">
        <f ca="1">AU74*Unavaialbility!AV169</f>
        <v>0</v>
      </c>
      <c r="AV128" s="10">
        <f ca="1">AV74*Unavaialbility!AW169</f>
        <v>0</v>
      </c>
      <c r="AW128" s="10">
        <f ca="1">AW74*Unavaialbility!AX169</f>
        <v>0</v>
      </c>
      <c r="AX128" s="10">
        <f ca="1">AX74*Unavaialbility!AY169</f>
        <v>0</v>
      </c>
      <c r="AY128" s="10">
        <f ca="1">AY74*Unavaialbility!AZ169</f>
        <v>0</v>
      </c>
      <c r="AZ128" s="10">
        <f ca="1">AZ74*Unavaialbility!BA169</f>
        <v>0</v>
      </c>
      <c r="BA128" s="10">
        <f ca="1">BA74*Unavaialbility!BB169</f>
        <v>0</v>
      </c>
      <c r="BB128" s="10">
        <f ca="1">BB74*Unavaialbility!BC169</f>
        <v>0</v>
      </c>
      <c r="BC128" s="10">
        <f ca="1">BC74*Unavaialbility!BD169</f>
        <v>0</v>
      </c>
      <c r="BD128" s="10">
        <f ca="1">BD74*Unavaialbility!BE169</f>
        <v>0</v>
      </c>
      <c r="BE128" s="10">
        <f ca="1">BE74*Unavaialbility!BF169</f>
        <v>0</v>
      </c>
      <c r="BF128" s="10">
        <f ca="1">BF74*Unavaialbility!BG169</f>
        <v>0</v>
      </c>
      <c r="BG128" s="10">
        <f ca="1">BG74*Unavaialbility!BH169</f>
        <v>0</v>
      </c>
      <c r="BH128" s="10">
        <f ca="1">BH74*Unavaialbility!BI169</f>
        <v>0</v>
      </c>
      <c r="BI128" s="10">
        <f ca="1">BI74*Unavaialbility!BJ169</f>
        <v>0</v>
      </c>
      <c r="BJ128" s="10">
        <f ca="1">BJ74*Unavaialbility!BK169</f>
        <v>0</v>
      </c>
      <c r="BK128" s="10">
        <f ca="1">BK74*Unavaialbility!BL169</f>
        <v>0</v>
      </c>
      <c r="BL128" s="10">
        <f ca="1">BL74*Unavaialbility!BM169</f>
        <v>0</v>
      </c>
      <c r="BM128" s="10">
        <f ca="1">BM74*Unavaialbility!BN169</f>
        <v>0</v>
      </c>
      <c r="BN128" s="10">
        <f ca="1">BN74*Unavaialbility!BO169</f>
        <v>0</v>
      </c>
      <c r="BO128" s="10">
        <f ca="1">BO74*Unavaialbility!BP169</f>
        <v>0</v>
      </c>
      <c r="BP128" s="10">
        <f ca="1">BP74*Unavaialbility!BQ169</f>
        <v>0</v>
      </c>
      <c r="BQ128" s="10">
        <f ca="1">BQ74*Unavaialbility!BR169</f>
        <v>0</v>
      </c>
    </row>
    <row r="129" spans="2:69" x14ac:dyDescent="0.2">
      <c r="B129" s="89">
        <v>5</v>
      </c>
      <c r="C129" s="89"/>
      <c r="D129" s="89"/>
      <c r="E129" s="10">
        <f ca="1">E75*Unavaialbility!E170</f>
        <v>0</v>
      </c>
      <c r="F129" s="10">
        <f ca="1">F75*Unavaialbility!F170</f>
        <v>0</v>
      </c>
      <c r="G129" s="10">
        <f ca="1">G75*Unavaialbility!G170</f>
        <v>0</v>
      </c>
      <c r="H129" s="10">
        <f ca="1">H75*Unavaialbility!H170</f>
        <v>0</v>
      </c>
      <c r="I129" s="10">
        <f ca="1">I75*Unavaialbility!I170</f>
        <v>0</v>
      </c>
      <c r="J129" s="10">
        <f ca="1">J75*Unavaialbility!J170</f>
        <v>0</v>
      </c>
      <c r="K129" s="10">
        <f ca="1">K75*Unavaialbility!K170</f>
        <v>0</v>
      </c>
      <c r="L129" s="10">
        <f ca="1">L75*Unavaialbility!L170</f>
        <v>0</v>
      </c>
      <c r="M129" s="10">
        <f ca="1">M75*Unavaialbility!M170</f>
        <v>0</v>
      </c>
      <c r="N129" s="10">
        <f ca="1">N75*Unavaialbility!N170</f>
        <v>0</v>
      </c>
      <c r="O129" s="10">
        <f ca="1">O75*Unavaialbility!O170</f>
        <v>0</v>
      </c>
      <c r="P129" s="10">
        <f ca="1">P75*Unavaialbility!P170</f>
        <v>0</v>
      </c>
      <c r="Q129" s="10">
        <f ca="1">Q75*Unavaialbility!Q170</f>
        <v>0</v>
      </c>
      <c r="R129" s="10">
        <f ca="1">R75*Unavaialbility!R170</f>
        <v>0</v>
      </c>
      <c r="S129" s="10">
        <f ca="1">S75*Unavaialbility!S170</f>
        <v>0</v>
      </c>
      <c r="T129" s="10">
        <f ca="1">T75*Unavaialbility!T170</f>
        <v>0</v>
      </c>
      <c r="U129" s="10">
        <f ca="1">U75*Unavaialbility!U170</f>
        <v>0</v>
      </c>
      <c r="V129" s="10">
        <f ca="1">V75*Unavaialbility!V170</f>
        <v>0</v>
      </c>
      <c r="W129" s="10">
        <f ca="1">W75*Unavaialbility!W170</f>
        <v>0</v>
      </c>
      <c r="X129" s="10">
        <f ca="1">X75*Unavaialbility!X170</f>
        <v>0</v>
      </c>
      <c r="Y129" s="10">
        <f ca="1">Y75*Unavaialbility!Y170</f>
        <v>0</v>
      </c>
      <c r="Z129" s="10">
        <f ca="1">Z75*Unavaialbility!Z170</f>
        <v>0</v>
      </c>
      <c r="AA129" s="10">
        <f ca="1">AA75*Unavaialbility!AA170</f>
        <v>0</v>
      </c>
      <c r="AB129" s="10">
        <f ca="1">AB75*Unavaialbility!AB170</f>
        <v>0</v>
      </c>
      <c r="AC129" s="10">
        <f ca="1">AC75*Unavaialbility!AC170</f>
        <v>0</v>
      </c>
      <c r="AD129" s="10">
        <f ca="1">AD75*Unavaialbility!AD170</f>
        <v>0</v>
      </c>
      <c r="AE129" s="10">
        <f ca="1">AE75*Unavaialbility!AE170</f>
        <v>0</v>
      </c>
      <c r="AF129" s="10">
        <f ca="1">AF75*Unavaialbility!AF170</f>
        <v>0</v>
      </c>
      <c r="AG129" s="10">
        <f ca="1">AG75*Unavaialbility!AG170</f>
        <v>0</v>
      </c>
      <c r="AH129" s="10">
        <f ca="1">AH75*Unavaialbility!AH170</f>
        <v>0</v>
      </c>
      <c r="AI129" s="10">
        <f ca="1">AI75*Unavaialbility!AI170</f>
        <v>0</v>
      </c>
      <c r="AJ129" s="10">
        <f ca="1">AJ75*Unavaialbility!AJ170</f>
        <v>0</v>
      </c>
      <c r="AL129" s="10">
        <f ca="1">AL75*Unavaialbility!AM170</f>
        <v>0</v>
      </c>
      <c r="AM129" s="10">
        <f ca="1">AM75*Unavaialbility!AN170</f>
        <v>0</v>
      </c>
      <c r="AN129" s="10">
        <f ca="1">AN75*Unavaialbility!AO170</f>
        <v>0</v>
      </c>
      <c r="AO129" s="10">
        <f ca="1">AO75*Unavaialbility!AP170</f>
        <v>0</v>
      </c>
      <c r="AP129" s="10">
        <f ca="1">AP75*Unavaialbility!AQ170</f>
        <v>0</v>
      </c>
      <c r="AQ129" s="10">
        <f ca="1">AQ75*Unavaialbility!AR170</f>
        <v>0</v>
      </c>
      <c r="AR129" s="10">
        <f ca="1">AR75*Unavaialbility!AS170</f>
        <v>0</v>
      </c>
      <c r="AS129" s="10">
        <f ca="1">AS75*Unavaialbility!AT170</f>
        <v>0</v>
      </c>
      <c r="AT129" s="10">
        <f ca="1">AT75*Unavaialbility!AU170</f>
        <v>0</v>
      </c>
      <c r="AU129" s="10">
        <f ca="1">AU75*Unavaialbility!AV170</f>
        <v>0</v>
      </c>
      <c r="AV129" s="10">
        <f ca="1">AV75*Unavaialbility!AW170</f>
        <v>0</v>
      </c>
      <c r="AW129" s="10">
        <f ca="1">AW75*Unavaialbility!AX170</f>
        <v>0</v>
      </c>
      <c r="AX129" s="10">
        <f ca="1">AX75*Unavaialbility!AY170</f>
        <v>0</v>
      </c>
      <c r="AY129" s="10">
        <f ca="1">AY75*Unavaialbility!AZ170</f>
        <v>0</v>
      </c>
      <c r="AZ129" s="10">
        <f ca="1">AZ75*Unavaialbility!BA170</f>
        <v>0</v>
      </c>
      <c r="BA129" s="10">
        <f ca="1">BA75*Unavaialbility!BB170</f>
        <v>0</v>
      </c>
      <c r="BB129" s="10">
        <f ca="1">BB75*Unavaialbility!BC170</f>
        <v>0</v>
      </c>
      <c r="BC129" s="10">
        <f ca="1">BC75*Unavaialbility!BD170</f>
        <v>0</v>
      </c>
      <c r="BD129" s="10">
        <f ca="1">BD75*Unavaialbility!BE170</f>
        <v>0</v>
      </c>
      <c r="BE129" s="10">
        <f ca="1">BE75*Unavaialbility!BF170</f>
        <v>0</v>
      </c>
      <c r="BF129" s="10">
        <f ca="1">BF75*Unavaialbility!BG170</f>
        <v>0</v>
      </c>
      <c r="BG129" s="10">
        <f ca="1">BG75*Unavaialbility!BH170</f>
        <v>0</v>
      </c>
      <c r="BH129" s="10">
        <f ca="1">BH75*Unavaialbility!BI170</f>
        <v>0</v>
      </c>
      <c r="BI129" s="10">
        <f ca="1">BI75*Unavaialbility!BJ170</f>
        <v>0</v>
      </c>
      <c r="BJ129" s="10">
        <f ca="1">BJ75*Unavaialbility!BK170</f>
        <v>0</v>
      </c>
      <c r="BK129" s="10">
        <f ca="1">BK75*Unavaialbility!BL170</f>
        <v>0</v>
      </c>
      <c r="BL129" s="10">
        <f ca="1">BL75*Unavaialbility!BM170</f>
        <v>0</v>
      </c>
      <c r="BM129" s="10">
        <f ca="1">BM75*Unavaialbility!BN170</f>
        <v>0</v>
      </c>
      <c r="BN129" s="10">
        <f ca="1">BN75*Unavaialbility!BO170</f>
        <v>0</v>
      </c>
      <c r="BO129" s="10">
        <f ca="1">BO75*Unavaialbility!BP170</f>
        <v>0</v>
      </c>
      <c r="BP129" s="10">
        <f ca="1">BP75*Unavaialbility!BQ170</f>
        <v>0</v>
      </c>
      <c r="BQ129" s="10">
        <f ca="1">BQ75*Unavaialbility!BR170</f>
        <v>0</v>
      </c>
    </row>
    <row r="130" spans="2:69" x14ac:dyDescent="0.2">
      <c r="B130" s="89">
        <v>6</v>
      </c>
      <c r="C130" s="89"/>
      <c r="D130" s="89"/>
      <c r="E130" s="10">
        <f ca="1">E76*Unavaialbility!E171</f>
        <v>0</v>
      </c>
      <c r="F130" s="10">
        <f ca="1">F76*Unavaialbility!F171</f>
        <v>0</v>
      </c>
      <c r="G130" s="10">
        <f ca="1">G76*Unavaialbility!G171</f>
        <v>0</v>
      </c>
      <c r="H130" s="10">
        <f ca="1">H76*Unavaialbility!H171</f>
        <v>0</v>
      </c>
      <c r="I130" s="10">
        <f ca="1">I76*Unavaialbility!I171</f>
        <v>0</v>
      </c>
      <c r="J130" s="10">
        <f ca="1">J76*Unavaialbility!J171</f>
        <v>0</v>
      </c>
      <c r="K130" s="10">
        <f ca="1">K76*Unavaialbility!K171</f>
        <v>0</v>
      </c>
      <c r="L130" s="10">
        <f ca="1">L76*Unavaialbility!L171</f>
        <v>0</v>
      </c>
      <c r="M130" s="10">
        <f ca="1">M76*Unavaialbility!M171</f>
        <v>0</v>
      </c>
      <c r="N130" s="10">
        <f ca="1">N76*Unavaialbility!N171</f>
        <v>0</v>
      </c>
      <c r="O130" s="10">
        <f ca="1">O76*Unavaialbility!O171</f>
        <v>0</v>
      </c>
      <c r="P130" s="10">
        <f ca="1">P76*Unavaialbility!P171</f>
        <v>0</v>
      </c>
      <c r="Q130" s="10">
        <f ca="1">Q76*Unavaialbility!Q171</f>
        <v>0</v>
      </c>
      <c r="R130" s="10">
        <f ca="1">R76*Unavaialbility!R171</f>
        <v>0</v>
      </c>
      <c r="S130" s="10">
        <f ca="1">S76*Unavaialbility!S171</f>
        <v>0</v>
      </c>
      <c r="T130" s="10">
        <f ca="1">T76*Unavaialbility!T171</f>
        <v>0</v>
      </c>
      <c r="U130" s="10">
        <f ca="1">U76*Unavaialbility!U171</f>
        <v>0</v>
      </c>
      <c r="V130" s="10">
        <f ca="1">V76*Unavaialbility!V171</f>
        <v>0</v>
      </c>
      <c r="W130" s="10">
        <f ca="1">W76*Unavaialbility!W171</f>
        <v>0</v>
      </c>
      <c r="X130" s="10">
        <f ca="1">X76*Unavaialbility!X171</f>
        <v>0</v>
      </c>
      <c r="Y130" s="10">
        <f ca="1">Y76*Unavaialbility!Y171</f>
        <v>0</v>
      </c>
      <c r="Z130" s="10">
        <f ca="1">Z76*Unavaialbility!Z171</f>
        <v>0</v>
      </c>
      <c r="AA130" s="10">
        <f ca="1">AA76*Unavaialbility!AA171</f>
        <v>0</v>
      </c>
      <c r="AB130" s="10">
        <f ca="1">AB76*Unavaialbility!AB171</f>
        <v>0</v>
      </c>
      <c r="AC130" s="10">
        <f ca="1">AC76*Unavaialbility!AC171</f>
        <v>0</v>
      </c>
      <c r="AD130" s="10">
        <f ca="1">AD76*Unavaialbility!AD171</f>
        <v>0</v>
      </c>
      <c r="AE130" s="10">
        <f ca="1">AE76*Unavaialbility!AE171</f>
        <v>0</v>
      </c>
      <c r="AF130" s="10">
        <f ca="1">AF76*Unavaialbility!AF171</f>
        <v>0</v>
      </c>
      <c r="AG130" s="10">
        <f ca="1">AG76*Unavaialbility!AG171</f>
        <v>0</v>
      </c>
      <c r="AH130" s="10">
        <f ca="1">AH76*Unavaialbility!AH171</f>
        <v>0</v>
      </c>
      <c r="AI130" s="10">
        <f ca="1">AI76*Unavaialbility!AI171</f>
        <v>0</v>
      </c>
      <c r="AJ130" s="10">
        <f ca="1">AJ76*Unavaialbility!AJ171</f>
        <v>0</v>
      </c>
      <c r="AL130" s="10">
        <f ca="1">AL76*Unavaialbility!AM171</f>
        <v>0</v>
      </c>
      <c r="AM130" s="10">
        <f ca="1">AM76*Unavaialbility!AN171</f>
        <v>0</v>
      </c>
      <c r="AN130" s="10">
        <f ca="1">AN76*Unavaialbility!AO171</f>
        <v>0</v>
      </c>
      <c r="AO130" s="10">
        <f ca="1">AO76*Unavaialbility!AP171</f>
        <v>0</v>
      </c>
      <c r="AP130" s="10">
        <f ca="1">AP76*Unavaialbility!AQ171</f>
        <v>0</v>
      </c>
      <c r="AQ130" s="10">
        <f ca="1">AQ76*Unavaialbility!AR171</f>
        <v>0</v>
      </c>
      <c r="AR130" s="10">
        <f ca="1">AR76*Unavaialbility!AS171</f>
        <v>0</v>
      </c>
      <c r="AS130" s="10">
        <f ca="1">AS76*Unavaialbility!AT171</f>
        <v>0</v>
      </c>
      <c r="AT130" s="10">
        <f ca="1">AT76*Unavaialbility!AU171</f>
        <v>0</v>
      </c>
      <c r="AU130" s="10">
        <f ca="1">AU76*Unavaialbility!AV171</f>
        <v>0</v>
      </c>
      <c r="AV130" s="10">
        <f ca="1">AV76*Unavaialbility!AW171</f>
        <v>0</v>
      </c>
      <c r="AW130" s="10">
        <f ca="1">AW76*Unavaialbility!AX171</f>
        <v>0</v>
      </c>
      <c r="AX130" s="10">
        <f ca="1">AX76*Unavaialbility!AY171</f>
        <v>0</v>
      </c>
      <c r="AY130" s="10">
        <f ca="1">AY76*Unavaialbility!AZ171</f>
        <v>0</v>
      </c>
      <c r="AZ130" s="10">
        <f ca="1">AZ76*Unavaialbility!BA171</f>
        <v>0</v>
      </c>
      <c r="BA130" s="10">
        <f ca="1">BA76*Unavaialbility!BB171</f>
        <v>0</v>
      </c>
      <c r="BB130" s="10">
        <f ca="1">BB76*Unavaialbility!BC171</f>
        <v>0</v>
      </c>
      <c r="BC130" s="10">
        <f ca="1">BC76*Unavaialbility!BD171</f>
        <v>0</v>
      </c>
      <c r="BD130" s="10">
        <f ca="1">BD76*Unavaialbility!BE171</f>
        <v>0</v>
      </c>
      <c r="BE130" s="10">
        <f ca="1">BE76*Unavaialbility!BF171</f>
        <v>0</v>
      </c>
      <c r="BF130" s="10">
        <f ca="1">BF76*Unavaialbility!BG171</f>
        <v>0</v>
      </c>
      <c r="BG130" s="10">
        <f ca="1">BG76*Unavaialbility!BH171</f>
        <v>0</v>
      </c>
      <c r="BH130" s="10">
        <f ca="1">BH76*Unavaialbility!BI171</f>
        <v>0</v>
      </c>
      <c r="BI130" s="10">
        <f ca="1">BI76*Unavaialbility!BJ171</f>
        <v>0</v>
      </c>
      <c r="BJ130" s="10">
        <f ca="1">BJ76*Unavaialbility!BK171</f>
        <v>0</v>
      </c>
      <c r="BK130" s="10">
        <f ca="1">BK76*Unavaialbility!BL171</f>
        <v>0</v>
      </c>
      <c r="BL130" s="10">
        <f ca="1">BL76*Unavaialbility!BM171</f>
        <v>0</v>
      </c>
      <c r="BM130" s="10">
        <f ca="1">BM76*Unavaialbility!BN171</f>
        <v>0</v>
      </c>
      <c r="BN130" s="10">
        <f ca="1">BN76*Unavaialbility!BO171</f>
        <v>0</v>
      </c>
      <c r="BO130" s="10">
        <f ca="1">BO76*Unavaialbility!BP171</f>
        <v>0</v>
      </c>
      <c r="BP130" s="10">
        <f ca="1">BP76*Unavaialbility!BQ171</f>
        <v>0</v>
      </c>
      <c r="BQ130" s="10">
        <f ca="1">BQ76*Unavaialbility!BR171</f>
        <v>0</v>
      </c>
    </row>
    <row r="131" spans="2:69" x14ac:dyDescent="0.2">
      <c r="B131" s="89">
        <v>7</v>
      </c>
      <c r="C131" s="89"/>
      <c r="D131" s="89"/>
      <c r="E131" s="10">
        <f ca="1">E77*Unavaialbility!E172</f>
        <v>0</v>
      </c>
      <c r="F131" s="10">
        <f ca="1">F77*Unavaialbility!F172</f>
        <v>0</v>
      </c>
      <c r="G131" s="10">
        <f ca="1">G77*Unavaialbility!G172</f>
        <v>0</v>
      </c>
      <c r="H131" s="10">
        <f ca="1">H77*Unavaialbility!H172</f>
        <v>0</v>
      </c>
      <c r="I131" s="10">
        <f ca="1">I77*Unavaialbility!I172</f>
        <v>0</v>
      </c>
      <c r="J131" s="10">
        <f ca="1">J77*Unavaialbility!J172</f>
        <v>0</v>
      </c>
      <c r="K131" s="10">
        <f ca="1">K77*Unavaialbility!K172</f>
        <v>0</v>
      </c>
      <c r="L131" s="10">
        <f ca="1">L77*Unavaialbility!L172</f>
        <v>0</v>
      </c>
      <c r="M131" s="10">
        <f ca="1">M77*Unavaialbility!M172</f>
        <v>0</v>
      </c>
      <c r="N131" s="10">
        <f ca="1">N77*Unavaialbility!N172</f>
        <v>0</v>
      </c>
      <c r="O131" s="10">
        <f ca="1">O77*Unavaialbility!O172</f>
        <v>0</v>
      </c>
      <c r="P131" s="10">
        <f ca="1">P77*Unavaialbility!P172</f>
        <v>0</v>
      </c>
      <c r="Q131" s="10">
        <f ca="1">Q77*Unavaialbility!Q172</f>
        <v>0</v>
      </c>
      <c r="R131" s="10">
        <f ca="1">R77*Unavaialbility!R172</f>
        <v>0</v>
      </c>
      <c r="S131" s="10">
        <f ca="1">S77*Unavaialbility!S172</f>
        <v>0</v>
      </c>
      <c r="T131" s="10">
        <f ca="1">T77*Unavaialbility!T172</f>
        <v>0</v>
      </c>
      <c r="U131" s="10">
        <f ca="1">U77*Unavaialbility!U172</f>
        <v>0</v>
      </c>
      <c r="V131" s="10">
        <f ca="1">V77*Unavaialbility!V172</f>
        <v>0</v>
      </c>
      <c r="W131" s="10">
        <f ca="1">W77*Unavaialbility!W172</f>
        <v>0</v>
      </c>
      <c r="X131" s="10">
        <f ca="1">X77*Unavaialbility!X172</f>
        <v>0</v>
      </c>
      <c r="Y131" s="10">
        <f ca="1">Y77*Unavaialbility!Y172</f>
        <v>0</v>
      </c>
      <c r="Z131" s="10">
        <f ca="1">Z77*Unavaialbility!Z172</f>
        <v>0</v>
      </c>
      <c r="AA131" s="10">
        <f ca="1">AA77*Unavaialbility!AA172</f>
        <v>0</v>
      </c>
      <c r="AB131" s="10">
        <f ca="1">AB77*Unavaialbility!AB172</f>
        <v>0</v>
      </c>
      <c r="AC131" s="10">
        <f ca="1">AC77*Unavaialbility!AC172</f>
        <v>0</v>
      </c>
      <c r="AD131" s="10">
        <f ca="1">AD77*Unavaialbility!AD172</f>
        <v>0</v>
      </c>
      <c r="AE131" s="10">
        <f ca="1">AE77*Unavaialbility!AE172</f>
        <v>0</v>
      </c>
      <c r="AF131" s="10">
        <f ca="1">AF77*Unavaialbility!AF172</f>
        <v>0</v>
      </c>
      <c r="AG131" s="10">
        <f ca="1">AG77*Unavaialbility!AG172</f>
        <v>0</v>
      </c>
      <c r="AH131" s="10">
        <f ca="1">AH77*Unavaialbility!AH172</f>
        <v>0</v>
      </c>
      <c r="AI131" s="10">
        <f ca="1">AI77*Unavaialbility!AI172</f>
        <v>0</v>
      </c>
      <c r="AJ131" s="10">
        <f ca="1">AJ77*Unavaialbility!AJ172</f>
        <v>0</v>
      </c>
      <c r="AL131" s="10">
        <f ca="1">AL77*Unavaialbility!AM172</f>
        <v>0</v>
      </c>
      <c r="AM131" s="10">
        <f ca="1">AM77*Unavaialbility!AN172</f>
        <v>0</v>
      </c>
      <c r="AN131" s="10">
        <f ca="1">AN77*Unavaialbility!AO172</f>
        <v>0</v>
      </c>
      <c r="AO131" s="10">
        <f ca="1">AO77*Unavaialbility!AP172</f>
        <v>0</v>
      </c>
      <c r="AP131" s="10">
        <f ca="1">AP77*Unavaialbility!AQ172</f>
        <v>0</v>
      </c>
      <c r="AQ131" s="10">
        <f ca="1">AQ77*Unavaialbility!AR172</f>
        <v>0</v>
      </c>
      <c r="AR131" s="10">
        <f ca="1">AR77*Unavaialbility!AS172</f>
        <v>0</v>
      </c>
      <c r="AS131" s="10">
        <f ca="1">AS77*Unavaialbility!AT172</f>
        <v>0</v>
      </c>
      <c r="AT131" s="10">
        <f ca="1">AT77*Unavaialbility!AU172</f>
        <v>0</v>
      </c>
      <c r="AU131" s="10">
        <f ca="1">AU77*Unavaialbility!AV172</f>
        <v>0</v>
      </c>
      <c r="AV131" s="10">
        <f ca="1">AV77*Unavaialbility!AW172</f>
        <v>0</v>
      </c>
      <c r="AW131" s="10">
        <f ca="1">AW77*Unavaialbility!AX172</f>
        <v>0</v>
      </c>
      <c r="AX131" s="10">
        <f ca="1">AX77*Unavaialbility!AY172</f>
        <v>0</v>
      </c>
      <c r="AY131" s="10">
        <f ca="1">AY77*Unavaialbility!AZ172</f>
        <v>0</v>
      </c>
      <c r="AZ131" s="10">
        <f ca="1">AZ77*Unavaialbility!BA172</f>
        <v>0</v>
      </c>
      <c r="BA131" s="10">
        <f ca="1">BA77*Unavaialbility!BB172</f>
        <v>0</v>
      </c>
      <c r="BB131" s="10">
        <f ca="1">BB77*Unavaialbility!BC172</f>
        <v>0</v>
      </c>
      <c r="BC131" s="10">
        <f ca="1">BC77*Unavaialbility!BD172</f>
        <v>0</v>
      </c>
      <c r="BD131" s="10">
        <f ca="1">BD77*Unavaialbility!BE172</f>
        <v>0</v>
      </c>
      <c r="BE131" s="10">
        <f ca="1">BE77*Unavaialbility!BF172</f>
        <v>0</v>
      </c>
      <c r="BF131" s="10">
        <f ca="1">BF77*Unavaialbility!BG172</f>
        <v>0</v>
      </c>
      <c r="BG131" s="10">
        <f ca="1">BG77*Unavaialbility!BH172</f>
        <v>0</v>
      </c>
      <c r="BH131" s="10">
        <f ca="1">BH77*Unavaialbility!BI172</f>
        <v>0</v>
      </c>
      <c r="BI131" s="10">
        <f ca="1">BI77*Unavaialbility!BJ172</f>
        <v>0</v>
      </c>
      <c r="BJ131" s="10">
        <f ca="1">BJ77*Unavaialbility!BK172</f>
        <v>0</v>
      </c>
      <c r="BK131" s="10">
        <f ca="1">BK77*Unavaialbility!BL172</f>
        <v>0</v>
      </c>
      <c r="BL131" s="10">
        <f ca="1">BL77*Unavaialbility!BM172</f>
        <v>0</v>
      </c>
      <c r="BM131" s="10">
        <f ca="1">BM77*Unavaialbility!BN172</f>
        <v>0</v>
      </c>
      <c r="BN131" s="10">
        <f ca="1">BN77*Unavaialbility!BO172</f>
        <v>0</v>
      </c>
      <c r="BO131" s="10">
        <f ca="1">BO77*Unavaialbility!BP172</f>
        <v>0</v>
      </c>
      <c r="BP131" s="10">
        <f ca="1">BP77*Unavaialbility!BQ172</f>
        <v>0</v>
      </c>
      <c r="BQ131" s="10">
        <f ca="1">BQ77*Unavaialbility!BR172</f>
        <v>0</v>
      </c>
    </row>
    <row r="132" spans="2:69" x14ac:dyDescent="0.2">
      <c r="B132" s="89">
        <v>8</v>
      </c>
      <c r="C132" s="89"/>
      <c r="D132" s="89"/>
      <c r="E132" s="10">
        <f ca="1">E78*Unavaialbility!E173</f>
        <v>0</v>
      </c>
      <c r="F132" s="10">
        <f ca="1">F78*Unavaialbility!F173</f>
        <v>0</v>
      </c>
      <c r="G132" s="10">
        <f ca="1">G78*Unavaialbility!G173</f>
        <v>0</v>
      </c>
      <c r="H132" s="10">
        <f ca="1">H78*Unavaialbility!H173</f>
        <v>0</v>
      </c>
      <c r="I132" s="10">
        <f ca="1">I78*Unavaialbility!I173</f>
        <v>0</v>
      </c>
      <c r="J132" s="10">
        <f ca="1">J78*Unavaialbility!J173</f>
        <v>0</v>
      </c>
      <c r="K132" s="10">
        <f ca="1">K78*Unavaialbility!K173</f>
        <v>0</v>
      </c>
      <c r="L132" s="10">
        <f ca="1">L78*Unavaialbility!L173</f>
        <v>0</v>
      </c>
      <c r="M132" s="10">
        <f ca="1">M78*Unavaialbility!M173</f>
        <v>0</v>
      </c>
      <c r="N132" s="10">
        <f ca="1">N78*Unavaialbility!N173</f>
        <v>0</v>
      </c>
      <c r="O132" s="10">
        <f ca="1">O78*Unavaialbility!O173</f>
        <v>0</v>
      </c>
      <c r="P132" s="10">
        <f ca="1">P78*Unavaialbility!P173</f>
        <v>0</v>
      </c>
      <c r="Q132" s="10">
        <f ca="1">Q78*Unavaialbility!Q173</f>
        <v>0</v>
      </c>
      <c r="R132" s="10">
        <f ca="1">R78*Unavaialbility!R173</f>
        <v>0</v>
      </c>
      <c r="S132" s="10">
        <f ca="1">S78*Unavaialbility!S173</f>
        <v>0</v>
      </c>
      <c r="T132" s="10">
        <f ca="1">T78*Unavaialbility!T173</f>
        <v>0</v>
      </c>
      <c r="U132" s="10">
        <f ca="1">U78*Unavaialbility!U173</f>
        <v>0</v>
      </c>
      <c r="V132" s="10">
        <f ca="1">V78*Unavaialbility!V173</f>
        <v>0</v>
      </c>
      <c r="W132" s="10">
        <f ca="1">W78*Unavaialbility!W173</f>
        <v>0</v>
      </c>
      <c r="X132" s="10">
        <f ca="1">X78*Unavaialbility!X173</f>
        <v>0</v>
      </c>
      <c r="Y132" s="10">
        <f ca="1">Y78*Unavaialbility!Y173</f>
        <v>0</v>
      </c>
      <c r="Z132" s="10">
        <f ca="1">Z78*Unavaialbility!Z173</f>
        <v>0</v>
      </c>
      <c r="AA132" s="10">
        <f ca="1">AA78*Unavaialbility!AA173</f>
        <v>0</v>
      </c>
      <c r="AB132" s="10">
        <f ca="1">AB78*Unavaialbility!AB173</f>
        <v>0</v>
      </c>
      <c r="AC132" s="10">
        <f ca="1">AC78*Unavaialbility!AC173</f>
        <v>0</v>
      </c>
      <c r="AD132" s="10">
        <f ca="1">AD78*Unavaialbility!AD173</f>
        <v>0</v>
      </c>
      <c r="AE132" s="10">
        <f ca="1">AE78*Unavaialbility!AE173</f>
        <v>0</v>
      </c>
      <c r="AF132" s="10">
        <f ca="1">AF78*Unavaialbility!AF173</f>
        <v>0</v>
      </c>
      <c r="AG132" s="10">
        <f ca="1">AG78*Unavaialbility!AG173</f>
        <v>0</v>
      </c>
      <c r="AH132" s="10">
        <f ca="1">AH78*Unavaialbility!AH173</f>
        <v>0</v>
      </c>
      <c r="AI132" s="10">
        <f ca="1">AI78*Unavaialbility!AI173</f>
        <v>0</v>
      </c>
      <c r="AJ132" s="10">
        <f ca="1">AJ78*Unavaialbility!AJ173</f>
        <v>0</v>
      </c>
      <c r="AL132" s="10">
        <f ca="1">AL78*Unavaialbility!AM173</f>
        <v>0</v>
      </c>
      <c r="AM132" s="10">
        <f ca="1">AM78*Unavaialbility!AN173</f>
        <v>0</v>
      </c>
      <c r="AN132" s="10">
        <f ca="1">AN78*Unavaialbility!AO173</f>
        <v>0</v>
      </c>
      <c r="AO132" s="10">
        <f ca="1">AO78*Unavaialbility!AP173</f>
        <v>0</v>
      </c>
      <c r="AP132" s="10">
        <f ca="1">AP78*Unavaialbility!AQ173</f>
        <v>0</v>
      </c>
      <c r="AQ132" s="10">
        <f ca="1">AQ78*Unavaialbility!AR173</f>
        <v>0</v>
      </c>
      <c r="AR132" s="10">
        <f ca="1">AR78*Unavaialbility!AS173</f>
        <v>0</v>
      </c>
      <c r="AS132" s="10">
        <f ca="1">AS78*Unavaialbility!AT173</f>
        <v>0</v>
      </c>
      <c r="AT132" s="10">
        <f ca="1">AT78*Unavaialbility!AU173</f>
        <v>0</v>
      </c>
      <c r="AU132" s="10">
        <f ca="1">AU78*Unavaialbility!AV173</f>
        <v>0</v>
      </c>
      <c r="AV132" s="10">
        <f ca="1">AV78*Unavaialbility!AW173</f>
        <v>0</v>
      </c>
      <c r="AW132" s="10">
        <f ca="1">AW78*Unavaialbility!AX173</f>
        <v>0</v>
      </c>
      <c r="AX132" s="10">
        <f ca="1">AX78*Unavaialbility!AY173</f>
        <v>0</v>
      </c>
      <c r="AY132" s="10">
        <f ca="1">AY78*Unavaialbility!AZ173</f>
        <v>0</v>
      </c>
      <c r="AZ132" s="10">
        <f ca="1">AZ78*Unavaialbility!BA173</f>
        <v>0</v>
      </c>
      <c r="BA132" s="10">
        <f ca="1">BA78*Unavaialbility!BB173</f>
        <v>0</v>
      </c>
      <c r="BB132" s="10">
        <f ca="1">BB78*Unavaialbility!BC173</f>
        <v>0</v>
      </c>
      <c r="BC132" s="10">
        <f ca="1">BC78*Unavaialbility!BD173</f>
        <v>0</v>
      </c>
      <c r="BD132" s="10">
        <f ca="1">BD78*Unavaialbility!BE173</f>
        <v>0</v>
      </c>
      <c r="BE132" s="10">
        <f ca="1">BE78*Unavaialbility!BF173</f>
        <v>0</v>
      </c>
      <c r="BF132" s="10">
        <f ca="1">BF78*Unavaialbility!BG173</f>
        <v>0</v>
      </c>
      <c r="BG132" s="10">
        <f ca="1">BG78*Unavaialbility!BH173</f>
        <v>0</v>
      </c>
      <c r="BH132" s="10">
        <f ca="1">BH78*Unavaialbility!BI173</f>
        <v>0</v>
      </c>
      <c r="BI132" s="10">
        <f ca="1">BI78*Unavaialbility!BJ173</f>
        <v>0</v>
      </c>
      <c r="BJ132" s="10">
        <f ca="1">BJ78*Unavaialbility!BK173</f>
        <v>0</v>
      </c>
      <c r="BK132" s="10">
        <f ca="1">BK78*Unavaialbility!BL173</f>
        <v>0</v>
      </c>
      <c r="BL132" s="10">
        <f ca="1">BL78*Unavaialbility!BM173</f>
        <v>0</v>
      </c>
      <c r="BM132" s="10">
        <f ca="1">BM78*Unavaialbility!BN173</f>
        <v>0</v>
      </c>
      <c r="BN132" s="10">
        <f ca="1">BN78*Unavaialbility!BO173</f>
        <v>0</v>
      </c>
      <c r="BO132" s="10">
        <f ca="1">BO78*Unavaialbility!BP173</f>
        <v>0</v>
      </c>
      <c r="BP132" s="10">
        <f ca="1">BP78*Unavaialbility!BQ173</f>
        <v>0</v>
      </c>
      <c r="BQ132" s="10">
        <f ca="1">BQ78*Unavaialbility!BR173</f>
        <v>0</v>
      </c>
    </row>
    <row r="133" spans="2:69" x14ac:dyDescent="0.2">
      <c r="B133" s="89">
        <v>9</v>
      </c>
      <c r="C133" s="89"/>
      <c r="D133" s="89"/>
      <c r="E133" s="10">
        <f ca="1">E79*Unavaialbility!E174</f>
        <v>0</v>
      </c>
      <c r="F133" s="10">
        <f ca="1">F79*Unavaialbility!F174</f>
        <v>0</v>
      </c>
      <c r="G133" s="10">
        <f ca="1">G79*Unavaialbility!G174</f>
        <v>0</v>
      </c>
      <c r="H133" s="10">
        <f ca="1">H79*Unavaialbility!H174</f>
        <v>0</v>
      </c>
      <c r="I133" s="10">
        <f ca="1">I79*Unavaialbility!I174</f>
        <v>0</v>
      </c>
      <c r="J133" s="10">
        <f ca="1">J79*Unavaialbility!J174</f>
        <v>0</v>
      </c>
      <c r="K133" s="10">
        <f ca="1">K79*Unavaialbility!K174</f>
        <v>0</v>
      </c>
      <c r="L133" s="10">
        <f ca="1">L79*Unavaialbility!L174</f>
        <v>0</v>
      </c>
      <c r="M133" s="10">
        <f ca="1">M79*Unavaialbility!M174</f>
        <v>0</v>
      </c>
      <c r="N133" s="10">
        <f ca="1">N79*Unavaialbility!N174</f>
        <v>0</v>
      </c>
      <c r="O133" s="10">
        <f ca="1">O79*Unavaialbility!O174</f>
        <v>0</v>
      </c>
      <c r="P133" s="10">
        <f ca="1">P79*Unavaialbility!P174</f>
        <v>0</v>
      </c>
      <c r="Q133" s="10">
        <f ca="1">Q79*Unavaialbility!Q174</f>
        <v>0</v>
      </c>
      <c r="R133" s="10">
        <f ca="1">R79*Unavaialbility!R174</f>
        <v>0</v>
      </c>
      <c r="S133" s="10">
        <f ca="1">S79*Unavaialbility!S174</f>
        <v>0</v>
      </c>
      <c r="T133" s="10">
        <f ca="1">T79*Unavaialbility!T174</f>
        <v>0</v>
      </c>
      <c r="U133" s="10">
        <f ca="1">U79*Unavaialbility!U174</f>
        <v>0</v>
      </c>
      <c r="V133" s="10">
        <f ca="1">V79*Unavaialbility!V174</f>
        <v>0</v>
      </c>
      <c r="W133" s="10">
        <f ca="1">W79*Unavaialbility!W174</f>
        <v>0</v>
      </c>
      <c r="X133" s="10">
        <f ca="1">X79*Unavaialbility!X174</f>
        <v>0</v>
      </c>
      <c r="Y133" s="10">
        <f ca="1">Y79*Unavaialbility!Y174</f>
        <v>0</v>
      </c>
      <c r="Z133" s="10">
        <f ca="1">Z79*Unavaialbility!Z174</f>
        <v>0</v>
      </c>
      <c r="AA133" s="10">
        <f ca="1">AA79*Unavaialbility!AA174</f>
        <v>0</v>
      </c>
      <c r="AB133" s="10">
        <f ca="1">AB79*Unavaialbility!AB174</f>
        <v>0</v>
      </c>
      <c r="AC133" s="10">
        <f ca="1">AC79*Unavaialbility!AC174</f>
        <v>0</v>
      </c>
      <c r="AD133" s="10">
        <f ca="1">AD79*Unavaialbility!AD174</f>
        <v>0</v>
      </c>
      <c r="AE133" s="10">
        <f ca="1">AE79*Unavaialbility!AE174</f>
        <v>0</v>
      </c>
      <c r="AF133" s="10">
        <f ca="1">AF79*Unavaialbility!AF174</f>
        <v>0</v>
      </c>
      <c r="AG133" s="10">
        <f ca="1">AG79*Unavaialbility!AG174</f>
        <v>0</v>
      </c>
      <c r="AH133" s="10">
        <f ca="1">AH79*Unavaialbility!AH174</f>
        <v>0</v>
      </c>
      <c r="AI133" s="10">
        <f ca="1">AI79*Unavaialbility!AI174</f>
        <v>0</v>
      </c>
      <c r="AJ133" s="10">
        <f ca="1">AJ79*Unavaialbility!AJ174</f>
        <v>0</v>
      </c>
      <c r="AL133" s="10">
        <f ca="1">AL79*Unavaialbility!AM174</f>
        <v>0</v>
      </c>
      <c r="AM133" s="10">
        <f ca="1">AM79*Unavaialbility!AN174</f>
        <v>0</v>
      </c>
      <c r="AN133" s="10">
        <f ca="1">AN79*Unavaialbility!AO174</f>
        <v>0</v>
      </c>
      <c r="AO133" s="10">
        <f ca="1">AO79*Unavaialbility!AP174</f>
        <v>0</v>
      </c>
      <c r="AP133" s="10">
        <f ca="1">AP79*Unavaialbility!AQ174</f>
        <v>0</v>
      </c>
      <c r="AQ133" s="10">
        <f ca="1">AQ79*Unavaialbility!AR174</f>
        <v>0</v>
      </c>
      <c r="AR133" s="10">
        <f ca="1">AR79*Unavaialbility!AS174</f>
        <v>0</v>
      </c>
      <c r="AS133" s="10">
        <f ca="1">AS79*Unavaialbility!AT174</f>
        <v>0</v>
      </c>
      <c r="AT133" s="10">
        <f ca="1">AT79*Unavaialbility!AU174</f>
        <v>0</v>
      </c>
      <c r="AU133" s="10">
        <f ca="1">AU79*Unavaialbility!AV174</f>
        <v>0</v>
      </c>
      <c r="AV133" s="10">
        <f ca="1">AV79*Unavaialbility!AW174</f>
        <v>0</v>
      </c>
      <c r="AW133" s="10">
        <f ca="1">AW79*Unavaialbility!AX174</f>
        <v>0</v>
      </c>
      <c r="AX133" s="10">
        <f ca="1">AX79*Unavaialbility!AY174</f>
        <v>0</v>
      </c>
      <c r="AY133" s="10">
        <f ca="1">AY79*Unavaialbility!AZ174</f>
        <v>0</v>
      </c>
      <c r="AZ133" s="10">
        <f ca="1">AZ79*Unavaialbility!BA174</f>
        <v>0</v>
      </c>
      <c r="BA133" s="10">
        <f ca="1">BA79*Unavaialbility!BB174</f>
        <v>0</v>
      </c>
      <c r="BB133" s="10">
        <f ca="1">BB79*Unavaialbility!BC174</f>
        <v>0</v>
      </c>
      <c r="BC133" s="10">
        <f ca="1">BC79*Unavaialbility!BD174</f>
        <v>0</v>
      </c>
      <c r="BD133" s="10">
        <f ca="1">BD79*Unavaialbility!BE174</f>
        <v>0</v>
      </c>
      <c r="BE133" s="10">
        <f ca="1">BE79*Unavaialbility!BF174</f>
        <v>0</v>
      </c>
      <c r="BF133" s="10">
        <f ca="1">BF79*Unavaialbility!BG174</f>
        <v>0</v>
      </c>
      <c r="BG133" s="10">
        <f ca="1">BG79*Unavaialbility!BH174</f>
        <v>0</v>
      </c>
      <c r="BH133" s="10">
        <f ca="1">BH79*Unavaialbility!BI174</f>
        <v>0</v>
      </c>
      <c r="BI133" s="10">
        <f ca="1">BI79*Unavaialbility!BJ174</f>
        <v>0</v>
      </c>
      <c r="BJ133" s="10">
        <f ca="1">BJ79*Unavaialbility!BK174</f>
        <v>0</v>
      </c>
      <c r="BK133" s="10">
        <f ca="1">BK79*Unavaialbility!BL174</f>
        <v>0</v>
      </c>
      <c r="BL133" s="10">
        <f ca="1">BL79*Unavaialbility!BM174</f>
        <v>0</v>
      </c>
      <c r="BM133" s="10">
        <f ca="1">BM79*Unavaialbility!BN174</f>
        <v>0</v>
      </c>
      <c r="BN133" s="10">
        <f ca="1">BN79*Unavaialbility!BO174</f>
        <v>0</v>
      </c>
      <c r="BO133" s="10">
        <f ca="1">BO79*Unavaialbility!BP174</f>
        <v>0</v>
      </c>
      <c r="BP133" s="10">
        <f ca="1">BP79*Unavaialbility!BQ174</f>
        <v>0</v>
      </c>
      <c r="BQ133" s="10">
        <f ca="1">BQ79*Unavaialbility!BR174</f>
        <v>0</v>
      </c>
    </row>
    <row r="134" spans="2:69" x14ac:dyDescent="0.2">
      <c r="B134" s="89">
        <v>10</v>
      </c>
      <c r="C134" s="89"/>
      <c r="D134" s="89"/>
      <c r="E134" s="10">
        <f ca="1">E80*Unavaialbility!E175</f>
        <v>0</v>
      </c>
      <c r="F134" s="10">
        <f ca="1">F80*Unavaialbility!F175</f>
        <v>0</v>
      </c>
      <c r="G134" s="10">
        <f ca="1">G80*Unavaialbility!G175</f>
        <v>0</v>
      </c>
      <c r="H134" s="10">
        <f ca="1">H80*Unavaialbility!H175</f>
        <v>0</v>
      </c>
      <c r="I134" s="10">
        <f ca="1">I80*Unavaialbility!I175</f>
        <v>0</v>
      </c>
      <c r="J134" s="10">
        <f ca="1">J80*Unavaialbility!J175</f>
        <v>0</v>
      </c>
      <c r="K134" s="10">
        <f ca="1">K80*Unavaialbility!K175</f>
        <v>0</v>
      </c>
      <c r="L134" s="10">
        <f ca="1">L80*Unavaialbility!L175</f>
        <v>0</v>
      </c>
      <c r="M134" s="10">
        <f ca="1">M80*Unavaialbility!M175</f>
        <v>0</v>
      </c>
      <c r="N134" s="10">
        <f ca="1">N80*Unavaialbility!N175</f>
        <v>0</v>
      </c>
      <c r="O134" s="10">
        <f ca="1">O80*Unavaialbility!O175</f>
        <v>0</v>
      </c>
      <c r="P134" s="10">
        <f ca="1">P80*Unavaialbility!P175</f>
        <v>0</v>
      </c>
      <c r="Q134" s="10">
        <f ca="1">Q80*Unavaialbility!Q175</f>
        <v>0</v>
      </c>
      <c r="R134" s="10">
        <f ca="1">R80*Unavaialbility!R175</f>
        <v>0</v>
      </c>
      <c r="S134" s="10">
        <f ca="1">S80*Unavaialbility!S175</f>
        <v>0</v>
      </c>
      <c r="T134" s="10">
        <f ca="1">T80*Unavaialbility!T175</f>
        <v>0</v>
      </c>
      <c r="U134" s="10">
        <f ca="1">U80*Unavaialbility!U175</f>
        <v>0</v>
      </c>
      <c r="V134" s="10">
        <f ca="1">V80*Unavaialbility!V175</f>
        <v>0</v>
      </c>
      <c r="W134" s="10">
        <f ca="1">W80*Unavaialbility!W175</f>
        <v>0</v>
      </c>
      <c r="X134" s="10">
        <f ca="1">X80*Unavaialbility!X175</f>
        <v>0</v>
      </c>
      <c r="Y134" s="10">
        <f ca="1">Y80*Unavaialbility!Y175</f>
        <v>0</v>
      </c>
      <c r="Z134" s="10">
        <f ca="1">Z80*Unavaialbility!Z175</f>
        <v>0</v>
      </c>
      <c r="AA134" s="10">
        <f ca="1">AA80*Unavaialbility!AA175</f>
        <v>0</v>
      </c>
      <c r="AB134" s="10">
        <f ca="1">AB80*Unavaialbility!AB175</f>
        <v>0</v>
      </c>
      <c r="AC134" s="10">
        <f ca="1">AC80*Unavaialbility!AC175</f>
        <v>0</v>
      </c>
      <c r="AD134" s="10">
        <f ca="1">AD80*Unavaialbility!AD175</f>
        <v>0</v>
      </c>
      <c r="AE134" s="10">
        <f ca="1">AE80*Unavaialbility!AE175</f>
        <v>0</v>
      </c>
      <c r="AF134" s="10">
        <f ca="1">AF80*Unavaialbility!AF175</f>
        <v>0</v>
      </c>
      <c r="AG134" s="10">
        <f ca="1">AG80*Unavaialbility!AG175</f>
        <v>0</v>
      </c>
      <c r="AH134" s="10">
        <f ca="1">AH80*Unavaialbility!AH175</f>
        <v>0</v>
      </c>
      <c r="AI134" s="10">
        <f ca="1">AI80*Unavaialbility!AI175</f>
        <v>0</v>
      </c>
      <c r="AJ134" s="10">
        <f ca="1">AJ80*Unavaialbility!AJ175</f>
        <v>0</v>
      </c>
      <c r="AL134" s="10">
        <f ca="1">AL80*Unavaialbility!AM175</f>
        <v>0</v>
      </c>
      <c r="AM134" s="10">
        <f ca="1">AM80*Unavaialbility!AN175</f>
        <v>0</v>
      </c>
      <c r="AN134" s="10">
        <f ca="1">AN80*Unavaialbility!AO175</f>
        <v>0</v>
      </c>
      <c r="AO134" s="10">
        <f ca="1">AO80*Unavaialbility!AP175</f>
        <v>0</v>
      </c>
      <c r="AP134" s="10">
        <f ca="1">AP80*Unavaialbility!AQ175</f>
        <v>0</v>
      </c>
      <c r="AQ134" s="10">
        <f ca="1">AQ80*Unavaialbility!AR175</f>
        <v>0</v>
      </c>
      <c r="AR134" s="10">
        <f ca="1">AR80*Unavaialbility!AS175</f>
        <v>0</v>
      </c>
      <c r="AS134" s="10">
        <f ca="1">AS80*Unavaialbility!AT175</f>
        <v>0</v>
      </c>
      <c r="AT134" s="10">
        <f ca="1">AT80*Unavaialbility!AU175</f>
        <v>0</v>
      </c>
      <c r="AU134" s="10">
        <f ca="1">AU80*Unavaialbility!AV175</f>
        <v>0</v>
      </c>
      <c r="AV134" s="10">
        <f ca="1">AV80*Unavaialbility!AW175</f>
        <v>0</v>
      </c>
      <c r="AW134" s="10">
        <f ca="1">AW80*Unavaialbility!AX175</f>
        <v>0</v>
      </c>
      <c r="AX134" s="10">
        <f ca="1">AX80*Unavaialbility!AY175</f>
        <v>0</v>
      </c>
      <c r="AY134" s="10">
        <f ca="1">AY80*Unavaialbility!AZ175</f>
        <v>0</v>
      </c>
      <c r="AZ134" s="10">
        <f ca="1">AZ80*Unavaialbility!BA175</f>
        <v>0</v>
      </c>
      <c r="BA134" s="10">
        <f ca="1">BA80*Unavaialbility!BB175</f>
        <v>0</v>
      </c>
      <c r="BB134" s="10">
        <f ca="1">BB80*Unavaialbility!BC175</f>
        <v>0</v>
      </c>
      <c r="BC134" s="10">
        <f ca="1">BC80*Unavaialbility!BD175</f>
        <v>0</v>
      </c>
      <c r="BD134" s="10">
        <f ca="1">BD80*Unavaialbility!BE175</f>
        <v>0</v>
      </c>
      <c r="BE134" s="10">
        <f ca="1">BE80*Unavaialbility!BF175</f>
        <v>0</v>
      </c>
      <c r="BF134" s="10">
        <f ca="1">BF80*Unavaialbility!BG175</f>
        <v>0</v>
      </c>
      <c r="BG134" s="10">
        <f ca="1">BG80*Unavaialbility!BH175</f>
        <v>0</v>
      </c>
      <c r="BH134" s="10">
        <f ca="1">BH80*Unavaialbility!BI175</f>
        <v>0</v>
      </c>
      <c r="BI134" s="10">
        <f ca="1">BI80*Unavaialbility!BJ175</f>
        <v>0</v>
      </c>
      <c r="BJ134" s="10">
        <f ca="1">BJ80*Unavaialbility!BK175</f>
        <v>0</v>
      </c>
      <c r="BK134" s="10">
        <f ca="1">BK80*Unavaialbility!BL175</f>
        <v>0</v>
      </c>
      <c r="BL134" s="10">
        <f ca="1">BL80*Unavaialbility!BM175</f>
        <v>0</v>
      </c>
      <c r="BM134" s="10">
        <f ca="1">BM80*Unavaialbility!BN175</f>
        <v>0</v>
      </c>
      <c r="BN134" s="10">
        <f ca="1">BN80*Unavaialbility!BO175</f>
        <v>0</v>
      </c>
      <c r="BO134" s="10">
        <f ca="1">BO80*Unavaialbility!BP175</f>
        <v>0</v>
      </c>
      <c r="BP134" s="10">
        <f ca="1">BP80*Unavaialbility!BQ175</f>
        <v>0</v>
      </c>
      <c r="BQ134" s="10">
        <f ca="1">BQ80*Unavaialbility!BR175</f>
        <v>0</v>
      </c>
    </row>
    <row r="135" spans="2:69" x14ac:dyDescent="0.2">
      <c r="B135" s="89">
        <v>11</v>
      </c>
      <c r="C135" s="89"/>
      <c r="D135" s="89"/>
      <c r="E135" s="10">
        <f ca="1">E81*Unavaialbility!E176</f>
        <v>0</v>
      </c>
      <c r="F135" s="10">
        <f ca="1">F81*Unavaialbility!F176</f>
        <v>0</v>
      </c>
      <c r="G135" s="10">
        <f ca="1">G81*Unavaialbility!G176</f>
        <v>0</v>
      </c>
      <c r="H135" s="10">
        <f ca="1">H81*Unavaialbility!H176</f>
        <v>0</v>
      </c>
      <c r="I135" s="10">
        <f ca="1">I81*Unavaialbility!I176</f>
        <v>0</v>
      </c>
      <c r="J135" s="10">
        <f ca="1">J81*Unavaialbility!J176</f>
        <v>0</v>
      </c>
      <c r="K135" s="10">
        <f ca="1">K81*Unavaialbility!K176</f>
        <v>0</v>
      </c>
      <c r="L135" s="10">
        <f ca="1">L81*Unavaialbility!L176</f>
        <v>0</v>
      </c>
      <c r="M135" s="10">
        <f ca="1">M81*Unavaialbility!M176</f>
        <v>0</v>
      </c>
      <c r="N135" s="10">
        <f ca="1">N81*Unavaialbility!N176</f>
        <v>0</v>
      </c>
      <c r="O135" s="10">
        <f ca="1">O81*Unavaialbility!O176</f>
        <v>0</v>
      </c>
      <c r="P135" s="10">
        <f ca="1">P81*Unavaialbility!P176</f>
        <v>0</v>
      </c>
      <c r="Q135" s="10">
        <f ca="1">Q81*Unavaialbility!Q176</f>
        <v>0</v>
      </c>
      <c r="R135" s="10">
        <f ca="1">R81*Unavaialbility!R176</f>
        <v>0</v>
      </c>
      <c r="S135" s="10">
        <f ca="1">S81*Unavaialbility!S176</f>
        <v>0</v>
      </c>
      <c r="T135" s="10">
        <f ca="1">T81*Unavaialbility!T176</f>
        <v>0</v>
      </c>
      <c r="U135" s="10">
        <f ca="1">U81*Unavaialbility!U176</f>
        <v>0</v>
      </c>
      <c r="V135" s="10">
        <f ca="1">V81*Unavaialbility!V176</f>
        <v>0</v>
      </c>
      <c r="W135" s="10">
        <f ca="1">W81*Unavaialbility!W176</f>
        <v>0</v>
      </c>
      <c r="X135" s="10">
        <f ca="1">X81*Unavaialbility!X176</f>
        <v>0</v>
      </c>
      <c r="Y135" s="10">
        <f ca="1">Y81*Unavaialbility!Y176</f>
        <v>0</v>
      </c>
      <c r="Z135" s="10">
        <f ca="1">Z81*Unavaialbility!Z176</f>
        <v>0</v>
      </c>
      <c r="AA135" s="10">
        <f ca="1">AA81*Unavaialbility!AA176</f>
        <v>0</v>
      </c>
      <c r="AB135" s="10">
        <f ca="1">AB81*Unavaialbility!AB176</f>
        <v>0</v>
      </c>
      <c r="AC135" s="10">
        <f ca="1">AC81*Unavaialbility!AC176</f>
        <v>0</v>
      </c>
      <c r="AD135" s="10">
        <f ca="1">AD81*Unavaialbility!AD176</f>
        <v>0</v>
      </c>
      <c r="AE135" s="10">
        <f ca="1">AE81*Unavaialbility!AE176</f>
        <v>0</v>
      </c>
      <c r="AF135" s="10">
        <f ca="1">AF81*Unavaialbility!AF176</f>
        <v>0</v>
      </c>
      <c r="AG135" s="10">
        <f ca="1">AG81*Unavaialbility!AG176</f>
        <v>0</v>
      </c>
      <c r="AH135" s="10">
        <f ca="1">AH81*Unavaialbility!AH176</f>
        <v>0</v>
      </c>
      <c r="AI135" s="10">
        <f ca="1">AI81*Unavaialbility!AI176</f>
        <v>0</v>
      </c>
      <c r="AJ135" s="10">
        <f ca="1">AJ81*Unavaialbility!AJ176</f>
        <v>0</v>
      </c>
      <c r="AL135" s="10">
        <f ca="1">AL81*Unavaialbility!AM176</f>
        <v>0</v>
      </c>
      <c r="AM135" s="10">
        <f ca="1">AM81*Unavaialbility!AN176</f>
        <v>0</v>
      </c>
      <c r="AN135" s="10">
        <f ca="1">AN81*Unavaialbility!AO176</f>
        <v>0</v>
      </c>
      <c r="AO135" s="10">
        <f ca="1">AO81*Unavaialbility!AP176</f>
        <v>0</v>
      </c>
      <c r="AP135" s="10">
        <f ca="1">AP81*Unavaialbility!AQ176</f>
        <v>0</v>
      </c>
      <c r="AQ135" s="10">
        <f ca="1">AQ81*Unavaialbility!AR176</f>
        <v>0</v>
      </c>
      <c r="AR135" s="10">
        <f ca="1">AR81*Unavaialbility!AS176</f>
        <v>0</v>
      </c>
      <c r="AS135" s="10">
        <f ca="1">AS81*Unavaialbility!AT176</f>
        <v>0</v>
      </c>
      <c r="AT135" s="10">
        <f ca="1">AT81*Unavaialbility!AU176</f>
        <v>0</v>
      </c>
      <c r="AU135" s="10">
        <f ca="1">AU81*Unavaialbility!AV176</f>
        <v>0</v>
      </c>
      <c r="AV135" s="10">
        <f ca="1">AV81*Unavaialbility!AW176</f>
        <v>0</v>
      </c>
      <c r="AW135" s="10">
        <f ca="1">AW81*Unavaialbility!AX176</f>
        <v>0</v>
      </c>
      <c r="AX135" s="10">
        <f ca="1">AX81*Unavaialbility!AY176</f>
        <v>0</v>
      </c>
      <c r="AY135" s="10">
        <f ca="1">AY81*Unavaialbility!AZ176</f>
        <v>0</v>
      </c>
      <c r="AZ135" s="10">
        <f ca="1">AZ81*Unavaialbility!BA176</f>
        <v>0</v>
      </c>
      <c r="BA135" s="10">
        <f ca="1">BA81*Unavaialbility!BB176</f>
        <v>0</v>
      </c>
      <c r="BB135" s="10">
        <f ca="1">BB81*Unavaialbility!BC176</f>
        <v>0</v>
      </c>
      <c r="BC135" s="10">
        <f ca="1">BC81*Unavaialbility!BD176</f>
        <v>0</v>
      </c>
      <c r="BD135" s="10">
        <f ca="1">BD81*Unavaialbility!BE176</f>
        <v>0</v>
      </c>
      <c r="BE135" s="10">
        <f ca="1">BE81*Unavaialbility!BF176</f>
        <v>0</v>
      </c>
      <c r="BF135" s="10">
        <f ca="1">BF81*Unavaialbility!BG176</f>
        <v>0</v>
      </c>
      <c r="BG135" s="10">
        <f ca="1">BG81*Unavaialbility!BH176</f>
        <v>0</v>
      </c>
      <c r="BH135" s="10">
        <f ca="1">BH81*Unavaialbility!BI176</f>
        <v>0</v>
      </c>
      <c r="BI135" s="10">
        <f ca="1">BI81*Unavaialbility!BJ176</f>
        <v>0</v>
      </c>
      <c r="BJ135" s="10">
        <f ca="1">BJ81*Unavaialbility!BK176</f>
        <v>0</v>
      </c>
      <c r="BK135" s="10">
        <f ca="1">BK81*Unavaialbility!BL176</f>
        <v>0</v>
      </c>
      <c r="BL135" s="10">
        <f ca="1">BL81*Unavaialbility!BM176</f>
        <v>0</v>
      </c>
      <c r="BM135" s="10">
        <f ca="1">BM81*Unavaialbility!BN176</f>
        <v>0</v>
      </c>
      <c r="BN135" s="10">
        <f ca="1">BN81*Unavaialbility!BO176</f>
        <v>0</v>
      </c>
      <c r="BO135" s="10">
        <f ca="1">BO81*Unavaialbility!BP176</f>
        <v>0</v>
      </c>
      <c r="BP135" s="10">
        <f ca="1">BP81*Unavaialbility!BQ176</f>
        <v>0</v>
      </c>
      <c r="BQ135" s="10">
        <f ca="1">BQ81*Unavaialbility!BR176</f>
        <v>0</v>
      </c>
    </row>
    <row r="136" spans="2:69" x14ac:dyDescent="0.2">
      <c r="B136" s="89">
        <v>12</v>
      </c>
      <c r="C136" s="89"/>
      <c r="D136" s="89"/>
      <c r="E136" s="10">
        <f ca="1">E82*Unavaialbility!E177</f>
        <v>0</v>
      </c>
      <c r="F136" s="10">
        <f ca="1">F82*Unavaialbility!F177</f>
        <v>0</v>
      </c>
      <c r="G136" s="10">
        <f ca="1">G82*Unavaialbility!G177</f>
        <v>0</v>
      </c>
      <c r="H136" s="10">
        <f ca="1">H82*Unavaialbility!H177</f>
        <v>0</v>
      </c>
      <c r="I136" s="10">
        <f ca="1">I82*Unavaialbility!I177</f>
        <v>0</v>
      </c>
      <c r="J136" s="10">
        <f ca="1">J82*Unavaialbility!J177</f>
        <v>0</v>
      </c>
      <c r="K136" s="10">
        <f ca="1">K82*Unavaialbility!K177</f>
        <v>0</v>
      </c>
      <c r="L136" s="10">
        <f ca="1">L82*Unavaialbility!L177</f>
        <v>0</v>
      </c>
      <c r="M136" s="10">
        <f ca="1">M82*Unavaialbility!M177</f>
        <v>0</v>
      </c>
      <c r="N136" s="10">
        <f ca="1">N82*Unavaialbility!N177</f>
        <v>0</v>
      </c>
      <c r="O136" s="10">
        <f ca="1">O82*Unavaialbility!O177</f>
        <v>0</v>
      </c>
      <c r="P136" s="10">
        <f ca="1">P82*Unavaialbility!P177</f>
        <v>0</v>
      </c>
      <c r="Q136" s="10">
        <f ca="1">Q82*Unavaialbility!Q177</f>
        <v>0</v>
      </c>
      <c r="R136" s="10">
        <f ca="1">R82*Unavaialbility!R177</f>
        <v>0</v>
      </c>
      <c r="S136" s="10">
        <f ca="1">S82*Unavaialbility!S177</f>
        <v>0</v>
      </c>
      <c r="T136" s="10">
        <f ca="1">T82*Unavaialbility!T177</f>
        <v>0</v>
      </c>
      <c r="U136" s="10">
        <f ca="1">U82*Unavaialbility!U177</f>
        <v>0</v>
      </c>
      <c r="V136" s="10">
        <f ca="1">V82*Unavaialbility!V177</f>
        <v>0</v>
      </c>
      <c r="W136" s="10">
        <f ca="1">W82*Unavaialbility!W177</f>
        <v>0</v>
      </c>
      <c r="X136" s="10">
        <f ca="1">X82*Unavaialbility!X177</f>
        <v>0</v>
      </c>
      <c r="Y136" s="10">
        <f ca="1">Y82*Unavaialbility!Y177</f>
        <v>0</v>
      </c>
      <c r="Z136" s="10">
        <f ca="1">Z82*Unavaialbility!Z177</f>
        <v>0</v>
      </c>
      <c r="AA136" s="10">
        <f ca="1">AA82*Unavaialbility!AA177</f>
        <v>0</v>
      </c>
      <c r="AB136" s="10">
        <f ca="1">AB82*Unavaialbility!AB177</f>
        <v>0</v>
      </c>
      <c r="AC136" s="10">
        <f ca="1">AC82*Unavaialbility!AC177</f>
        <v>0</v>
      </c>
      <c r="AD136" s="10">
        <f ca="1">AD82*Unavaialbility!AD177</f>
        <v>0</v>
      </c>
      <c r="AE136" s="10">
        <f ca="1">AE82*Unavaialbility!AE177</f>
        <v>0</v>
      </c>
      <c r="AF136" s="10">
        <f ca="1">AF82*Unavaialbility!AF177</f>
        <v>0</v>
      </c>
      <c r="AG136" s="10">
        <f ca="1">AG82*Unavaialbility!AG177</f>
        <v>0</v>
      </c>
      <c r="AH136" s="10">
        <f ca="1">AH82*Unavaialbility!AH177</f>
        <v>0</v>
      </c>
      <c r="AI136" s="10">
        <f ca="1">AI82*Unavaialbility!AI177</f>
        <v>0</v>
      </c>
      <c r="AJ136" s="10">
        <f ca="1">AJ82*Unavaialbility!AJ177</f>
        <v>0</v>
      </c>
      <c r="AL136" s="10">
        <f ca="1">AL82*Unavaialbility!AM177</f>
        <v>0</v>
      </c>
      <c r="AM136" s="10">
        <f ca="1">AM82*Unavaialbility!AN177</f>
        <v>0</v>
      </c>
      <c r="AN136" s="10">
        <f ca="1">AN82*Unavaialbility!AO177</f>
        <v>0</v>
      </c>
      <c r="AO136" s="10">
        <f ca="1">AO82*Unavaialbility!AP177</f>
        <v>0</v>
      </c>
      <c r="AP136" s="10">
        <f ca="1">AP82*Unavaialbility!AQ177</f>
        <v>0</v>
      </c>
      <c r="AQ136" s="10">
        <f ca="1">AQ82*Unavaialbility!AR177</f>
        <v>0</v>
      </c>
      <c r="AR136" s="10">
        <f ca="1">AR82*Unavaialbility!AS177</f>
        <v>0</v>
      </c>
      <c r="AS136" s="10">
        <f ca="1">AS82*Unavaialbility!AT177</f>
        <v>0</v>
      </c>
      <c r="AT136" s="10">
        <f ca="1">AT82*Unavaialbility!AU177</f>
        <v>0</v>
      </c>
      <c r="AU136" s="10">
        <f ca="1">AU82*Unavaialbility!AV177</f>
        <v>0</v>
      </c>
      <c r="AV136" s="10">
        <f ca="1">AV82*Unavaialbility!AW177</f>
        <v>0</v>
      </c>
      <c r="AW136" s="10">
        <f ca="1">AW82*Unavaialbility!AX177</f>
        <v>0</v>
      </c>
      <c r="AX136" s="10">
        <f ca="1">AX82*Unavaialbility!AY177</f>
        <v>0</v>
      </c>
      <c r="AY136" s="10">
        <f ca="1">AY82*Unavaialbility!AZ177</f>
        <v>0</v>
      </c>
      <c r="AZ136" s="10">
        <f ca="1">AZ82*Unavaialbility!BA177</f>
        <v>0</v>
      </c>
      <c r="BA136" s="10">
        <f ca="1">BA82*Unavaialbility!BB177</f>
        <v>0</v>
      </c>
      <c r="BB136" s="10">
        <f ca="1">BB82*Unavaialbility!BC177</f>
        <v>0</v>
      </c>
      <c r="BC136" s="10">
        <f ca="1">BC82*Unavaialbility!BD177</f>
        <v>0</v>
      </c>
      <c r="BD136" s="10">
        <f ca="1">BD82*Unavaialbility!BE177</f>
        <v>0</v>
      </c>
      <c r="BE136" s="10">
        <f ca="1">BE82*Unavaialbility!BF177</f>
        <v>0</v>
      </c>
      <c r="BF136" s="10">
        <f ca="1">BF82*Unavaialbility!BG177</f>
        <v>0</v>
      </c>
      <c r="BG136" s="10">
        <f ca="1">BG82*Unavaialbility!BH177</f>
        <v>0</v>
      </c>
      <c r="BH136" s="10">
        <f ca="1">BH82*Unavaialbility!BI177</f>
        <v>0</v>
      </c>
      <c r="BI136" s="10">
        <f ca="1">BI82*Unavaialbility!BJ177</f>
        <v>0</v>
      </c>
      <c r="BJ136" s="10">
        <f ca="1">BJ82*Unavaialbility!BK177</f>
        <v>0</v>
      </c>
      <c r="BK136" s="10">
        <f ca="1">BK82*Unavaialbility!BL177</f>
        <v>0</v>
      </c>
      <c r="BL136" s="10">
        <f ca="1">BL82*Unavaialbility!BM177</f>
        <v>0</v>
      </c>
      <c r="BM136" s="10">
        <f ca="1">BM82*Unavaialbility!BN177</f>
        <v>0</v>
      </c>
      <c r="BN136" s="10">
        <f ca="1">BN82*Unavaialbility!BO177</f>
        <v>0</v>
      </c>
      <c r="BO136" s="10">
        <f ca="1">BO82*Unavaialbility!BP177</f>
        <v>0</v>
      </c>
      <c r="BP136" s="10">
        <f ca="1">BP82*Unavaialbility!BQ177</f>
        <v>0</v>
      </c>
      <c r="BQ136" s="10">
        <f ca="1">BQ82*Unavaialbility!BR177</f>
        <v>0</v>
      </c>
    </row>
    <row r="138" spans="2:69" ht="10.5" x14ac:dyDescent="0.25">
      <c r="B138" s="89" t="s">
        <v>200</v>
      </c>
      <c r="C138" s="89"/>
      <c r="D138" s="89"/>
      <c r="E138" s="118" t="s">
        <v>203</v>
      </c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L138" s="118" t="s">
        <v>203</v>
      </c>
      <c r="AM138" s="118"/>
      <c r="AN138" s="118"/>
      <c r="AO138" s="118"/>
      <c r="AP138" s="118"/>
      <c r="AQ138" s="118"/>
      <c r="AR138" s="118"/>
      <c r="AS138" s="118"/>
      <c r="AT138" s="118"/>
      <c r="AU138" s="118"/>
      <c r="AV138" s="118"/>
      <c r="AW138" s="118"/>
      <c r="AX138" s="118"/>
      <c r="AY138" s="118"/>
      <c r="AZ138" s="118"/>
      <c r="BA138" s="118"/>
      <c r="BB138" s="118"/>
      <c r="BC138" s="118"/>
      <c r="BD138" s="118"/>
      <c r="BE138" s="118"/>
      <c r="BF138" s="118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</row>
    <row r="139" spans="2:69" x14ac:dyDescent="0.2">
      <c r="B139" s="89">
        <v>1</v>
      </c>
      <c r="C139" s="89"/>
      <c r="D139" s="89"/>
      <c r="E139" s="10">
        <f ca="1">E85*Unavaialbility!E180</f>
        <v>0</v>
      </c>
      <c r="F139" s="10">
        <f ca="1">F85*Unavaialbility!F180</f>
        <v>5.774939408729543E-3</v>
      </c>
      <c r="G139" s="10">
        <f ca="1">G85*Unavaialbility!G180</f>
        <v>8.4143440314107098E-3</v>
      </c>
      <c r="H139" s="10">
        <f ca="1">H85*Unavaialbility!H180</f>
        <v>8.1265297600976467E-3</v>
      </c>
      <c r="I139" s="10">
        <f ca="1">I85*Unavaialbility!I180</f>
        <v>7.2166745647755694E-3</v>
      </c>
      <c r="J139" s="10">
        <f ca="1">J85*Unavaialbility!J180</f>
        <v>7.1312036563795601E-3</v>
      </c>
      <c r="K139" s="10">
        <f ca="1">K85*Unavaialbility!K180</f>
        <v>1.3674727059585811E-2</v>
      </c>
      <c r="L139" s="10">
        <f ca="1">L85*Unavaialbility!L180</f>
        <v>2.6358987676577912E-2</v>
      </c>
      <c r="M139" s="10">
        <f ca="1">M85*Unavaialbility!M180</f>
        <v>1.8517816895646327E-2</v>
      </c>
      <c r="N139" s="10">
        <f ca="1">N85*Unavaialbility!N180</f>
        <v>3.7113881231490557E-2</v>
      </c>
      <c r="O139" s="10">
        <f ca="1">O85*Unavaialbility!O180</f>
        <v>5.0789522956535903E-2</v>
      </c>
      <c r="P139" s="10">
        <f ca="1">P85*Unavaialbility!P180</f>
        <v>6.5719131678429257E-2</v>
      </c>
      <c r="Q139" s="10">
        <f ca="1">Q85*Unavaialbility!Q180</f>
        <v>0.12982955896447643</v>
      </c>
      <c r="R139" s="10">
        <f ca="1">R85*Unavaialbility!R180</f>
        <v>0.1077806544524634</v>
      </c>
      <c r="S139" s="10">
        <f ca="1">S85*Unavaialbility!S180</f>
        <v>5.8651399841469831E-2</v>
      </c>
      <c r="T139" s="10">
        <f ca="1">T85*Unavaialbility!T180</f>
        <v>6.5678236820473093E-2</v>
      </c>
      <c r="U139" s="10">
        <f ca="1">U85*Unavaialbility!U180</f>
        <v>6.837539767037662E-2</v>
      </c>
      <c r="V139" s="10">
        <f ca="1">V85*Unavaialbility!V180</f>
        <v>0.30351045408082844</v>
      </c>
      <c r="W139" s="10">
        <f ca="1">W85*Unavaialbility!W180</f>
        <v>0.30680736780831347</v>
      </c>
      <c r="X139" s="10">
        <f ca="1">X85*Unavaialbility!X180</f>
        <v>0.29399050649101804</v>
      </c>
      <c r="Y139" s="10">
        <f ca="1">Y85*Unavaialbility!Y180</f>
        <v>0.14678820323902103</v>
      </c>
      <c r="Z139" s="10">
        <f ca="1">Z85*Unavaialbility!Z180</f>
        <v>0.13246224088843617</v>
      </c>
      <c r="AA139" s="10">
        <f ca="1">AA85*Unavaialbility!AA180</f>
        <v>0.11920131600691332</v>
      </c>
      <c r="AB139" s="10">
        <f ca="1">AB85*Unavaialbility!AB180</f>
        <v>0.11574395113492038</v>
      </c>
      <c r="AC139" s="10">
        <f ca="1">AC85*Unavaialbility!AC180</f>
        <v>0.11497159446165441</v>
      </c>
      <c r="AD139" s="10">
        <f ca="1">AD85*Unavaialbility!AD180</f>
        <v>0.13040663968378274</v>
      </c>
      <c r="AE139" s="10">
        <f ca="1">AE85*Unavaialbility!AE180</f>
        <v>0.1658278699572685</v>
      </c>
      <c r="AF139" s="10">
        <f ca="1">AF85*Unavaialbility!AF180</f>
        <v>0.24232127603306727</v>
      </c>
      <c r="AG139" s="10">
        <f ca="1">AG85*Unavaialbility!AG180</f>
        <v>0.51657779233537482</v>
      </c>
      <c r="AH139" s="10">
        <f ca="1">AH85*Unavaialbility!AH180</f>
        <v>0.65366232343748176</v>
      </c>
      <c r="AI139" s="10">
        <f ca="1">AI85*Unavaialbility!AI180</f>
        <v>0.79661291483723018</v>
      </c>
      <c r="AJ139" s="10" t="e">
        <f ca="1">AJ85*Unavaialbility!AJ180</f>
        <v>#DIV/0!</v>
      </c>
      <c r="AL139" s="10">
        <f ca="1">AL85*Unavaialbility!AM180</f>
        <v>0</v>
      </c>
      <c r="AM139" s="10">
        <f ca="1">AM85*Unavaialbility!AN180</f>
        <v>0</v>
      </c>
      <c r="AN139" s="10">
        <f ca="1">AN85*Unavaialbility!AO180</f>
        <v>0</v>
      </c>
      <c r="AO139" s="10">
        <f ca="1">AO85*Unavaialbility!AP180</f>
        <v>0</v>
      </c>
      <c r="AP139" s="10">
        <f ca="1">AP85*Unavaialbility!AQ180</f>
        <v>0</v>
      </c>
      <c r="AQ139" s="10">
        <f ca="1">AQ85*Unavaialbility!AR180</f>
        <v>0</v>
      </c>
      <c r="AR139" s="10">
        <f ca="1">AR85*Unavaialbility!AS180</f>
        <v>0</v>
      </c>
      <c r="AS139" s="10">
        <f ca="1">AS85*Unavaialbility!AT180</f>
        <v>0</v>
      </c>
      <c r="AT139" s="10">
        <f ca="1">AT85*Unavaialbility!AU180</f>
        <v>0</v>
      </c>
      <c r="AU139" s="10">
        <f ca="1">AU85*Unavaialbility!AV180</f>
        <v>0</v>
      </c>
      <c r="AV139" s="10">
        <f ca="1">AV85*Unavaialbility!AW180</f>
        <v>0</v>
      </c>
      <c r="AW139" s="10">
        <f ca="1">AW85*Unavaialbility!AX180</f>
        <v>0</v>
      </c>
      <c r="AX139" s="10">
        <f ca="1">AX85*Unavaialbility!AY180</f>
        <v>0</v>
      </c>
      <c r="AY139" s="10">
        <f ca="1">AY85*Unavaialbility!AZ180</f>
        <v>0</v>
      </c>
      <c r="AZ139" s="10">
        <f ca="1">AZ85*Unavaialbility!BA180</f>
        <v>0</v>
      </c>
      <c r="BA139" s="10">
        <f ca="1">BA85*Unavaialbility!BB180</f>
        <v>0</v>
      </c>
      <c r="BB139" s="10">
        <f ca="1">BB85*Unavaialbility!BC180</f>
        <v>0</v>
      </c>
      <c r="BC139" s="10">
        <f ca="1">BC85*Unavaialbility!BD180</f>
        <v>0</v>
      </c>
      <c r="BD139" s="10">
        <f ca="1">BD85*Unavaialbility!BE180</f>
        <v>0</v>
      </c>
      <c r="BE139" s="10">
        <f ca="1">BE85*Unavaialbility!BF180</f>
        <v>0</v>
      </c>
      <c r="BF139" s="10">
        <f ca="1">BF85*Unavaialbility!BG180</f>
        <v>0</v>
      </c>
      <c r="BG139" s="10">
        <f ca="1">BG85*Unavaialbility!BH180</f>
        <v>0</v>
      </c>
      <c r="BH139" s="10">
        <f ca="1">BH85*Unavaialbility!BI180</f>
        <v>0</v>
      </c>
      <c r="BI139" s="10">
        <f ca="1">BI85*Unavaialbility!BJ180</f>
        <v>0</v>
      </c>
      <c r="BJ139" s="10">
        <f ca="1">BJ85*Unavaialbility!BK180</f>
        <v>0</v>
      </c>
      <c r="BK139" s="10">
        <f ca="1">BK85*Unavaialbility!BL180</f>
        <v>0</v>
      </c>
      <c r="BL139" s="10">
        <f ca="1">BL85*Unavaialbility!BM180</f>
        <v>0</v>
      </c>
      <c r="BM139" s="10">
        <f ca="1">BM85*Unavaialbility!BN180</f>
        <v>0</v>
      </c>
      <c r="BN139" s="10">
        <f ca="1">BN85*Unavaialbility!BO180</f>
        <v>0</v>
      </c>
      <c r="BO139" s="10">
        <f ca="1">BO85*Unavaialbility!BP180</f>
        <v>0</v>
      </c>
      <c r="BP139" s="10">
        <f ca="1">BP85*Unavaialbility!BQ180</f>
        <v>0</v>
      </c>
      <c r="BQ139" s="10" t="e">
        <f ca="1">BQ85*Unavaialbility!BR180</f>
        <v>#DIV/0!</v>
      </c>
    </row>
    <row r="140" spans="2:69" x14ac:dyDescent="0.2">
      <c r="B140" s="89">
        <v>2</v>
      </c>
      <c r="C140" s="89"/>
      <c r="D140" s="89"/>
      <c r="E140" s="10">
        <f ca="1">E86*Unavaialbility!E181</f>
        <v>0</v>
      </c>
      <c r="F140" s="10">
        <f ca="1">F86*Unavaialbility!F181</f>
        <v>0</v>
      </c>
      <c r="G140" s="10">
        <f ca="1">G86*Unavaialbility!G181</f>
        <v>0</v>
      </c>
      <c r="H140" s="10">
        <f ca="1">H86*Unavaialbility!H181</f>
        <v>0</v>
      </c>
      <c r="I140" s="10">
        <f ca="1">I86*Unavaialbility!I181</f>
        <v>0</v>
      </c>
      <c r="J140" s="10">
        <f ca="1">J86*Unavaialbility!J181</f>
        <v>0</v>
      </c>
      <c r="K140" s="10">
        <f ca="1">K86*Unavaialbility!K181</f>
        <v>0</v>
      </c>
      <c r="L140" s="10">
        <f ca="1">L86*Unavaialbility!L181</f>
        <v>0</v>
      </c>
      <c r="M140" s="10">
        <f ca="1">M86*Unavaialbility!M181</f>
        <v>0</v>
      </c>
      <c r="N140" s="10">
        <f ca="1">N86*Unavaialbility!N181</f>
        <v>0</v>
      </c>
      <c r="O140" s="10">
        <f ca="1">O86*Unavaialbility!O181</f>
        <v>0</v>
      </c>
      <c r="P140" s="10">
        <f ca="1">P86*Unavaialbility!P181</f>
        <v>0</v>
      </c>
      <c r="Q140" s="10">
        <f ca="1">Q86*Unavaialbility!Q181</f>
        <v>0</v>
      </c>
      <c r="R140" s="10">
        <f ca="1">R86*Unavaialbility!R181</f>
        <v>0</v>
      </c>
      <c r="S140" s="10">
        <f ca="1">S86*Unavaialbility!S181</f>
        <v>0</v>
      </c>
      <c r="T140" s="10">
        <f ca="1">T86*Unavaialbility!T181</f>
        <v>0</v>
      </c>
      <c r="U140" s="10">
        <f ca="1">U86*Unavaialbility!U181</f>
        <v>0</v>
      </c>
      <c r="V140" s="10">
        <f ca="1">V86*Unavaialbility!V181</f>
        <v>0</v>
      </c>
      <c r="W140" s="10">
        <f ca="1">W86*Unavaialbility!W181</f>
        <v>0</v>
      </c>
      <c r="X140" s="10">
        <f ca="1">X86*Unavaialbility!X181</f>
        <v>0</v>
      </c>
      <c r="Y140" s="10">
        <f ca="1">Y86*Unavaialbility!Y181</f>
        <v>0</v>
      </c>
      <c r="Z140" s="10">
        <f ca="1">Z86*Unavaialbility!Z181</f>
        <v>0</v>
      </c>
      <c r="AA140" s="10">
        <f ca="1">AA86*Unavaialbility!AA181</f>
        <v>0</v>
      </c>
      <c r="AB140" s="10">
        <f ca="1">AB86*Unavaialbility!AB181</f>
        <v>0</v>
      </c>
      <c r="AC140" s="10">
        <f ca="1">AC86*Unavaialbility!AC181</f>
        <v>0</v>
      </c>
      <c r="AD140" s="10">
        <f ca="1">AD86*Unavaialbility!AD181</f>
        <v>0</v>
      </c>
      <c r="AE140" s="10">
        <f ca="1">AE86*Unavaialbility!AE181</f>
        <v>0</v>
      </c>
      <c r="AF140" s="10">
        <f ca="1">AF86*Unavaialbility!AF181</f>
        <v>0</v>
      </c>
      <c r="AG140" s="10">
        <f ca="1">AG86*Unavaialbility!AG181</f>
        <v>0</v>
      </c>
      <c r="AH140" s="10">
        <f ca="1">AH86*Unavaialbility!AH181</f>
        <v>0</v>
      </c>
      <c r="AI140" s="10">
        <f ca="1">AI86*Unavaialbility!AI181</f>
        <v>0</v>
      </c>
      <c r="AJ140" s="10" t="e">
        <f ca="1">AJ86*Unavaialbility!AJ181</f>
        <v>#DIV/0!</v>
      </c>
      <c r="AL140" s="10">
        <f ca="1">AL86*Unavaialbility!AM181</f>
        <v>0</v>
      </c>
      <c r="AM140" s="10">
        <f ca="1">AM86*Unavaialbility!AN181</f>
        <v>0</v>
      </c>
      <c r="AN140" s="10">
        <f ca="1">AN86*Unavaialbility!AO181</f>
        <v>0</v>
      </c>
      <c r="AO140" s="10">
        <f ca="1">AO86*Unavaialbility!AP181</f>
        <v>0</v>
      </c>
      <c r="AP140" s="10">
        <f ca="1">AP86*Unavaialbility!AQ181</f>
        <v>0</v>
      </c>
      <c r="AQ140" s="10">
        <f ca="1">AQ86*Unavaialbility!AR181</f>
        <v>0</v>
      </c>
      <c r="AR140" s="10">
        <f ca="1">AR86*Unavaialbility!AS181</f>
        <v>0</v>
      </c>
      <c r="AS140" s="10">
        <f ca="1">AS86*Unavaialbility!AT181</f>
        <v>0</v>
      </c>
      <c r="AT140" s="10">
        <f ca="1">AT86*Unavaialbility!AU181</f>
        <v>0</v>
      </c>
      <c r="AU140" s="10">
        <f ca="1">AU86*Unavaialbility!AV181</f>
        <v>0</v>
      </c>
      <c r="AV140" s="10">
        <f ca="1">AV86*Unavaialbility!AW181</f>
        <v>0</v>
      </c>
      <c r="AW140" s="10">
        <f ca="1">AW86*Unavaialbility!AX181</f>
        <v>0</v>
      </c>
      <c r="AX140" s="10">
        <f ca="1">AX86*Unavaialbility!AY181</f>
        <v>0</v>
      </c>
      <c r="AY140" s="10">
        <f ca="1">AY86*Unavaialbility!AZ181</f>
        <v>0</v>
      </c>
      <c r="AZ140" s="10">
        <f ca="1">AZ86*Unavaialbility!BA181</f>
        <v>0</v>
      </c>
      <c r="BA140" s="10">
        <f ca="1">BA86*Unavaialbility!BB181</f>
        <v>0</v>
      </c>
      <c r="BB140" s="10">
        <f ca="1">BB86*Unavaialbility!BC181</f>
        <v>0</v>
      </c>
      <c r="BC140" s="10">
        <f ca="1">BC86*Unavaialbility!BD181</f>
        <v>0</v>
      </c>
      <c r="BD140" s="10">
        <f ca="1">BD86*Unavaialbility!BE181</f>
        <v>0</v>
      </c>
      <c r="BE140" s="10">
        <f ca="1">BE86*Unavaialbility!BF181</f>
        <v>0</v>
      </c>
      <c r="BF140" s="10">
        <f ca="1">BF86*Unavaialbility!BG181</f>
        <v>0</v>
      </c>
      <c r="BG140" s="10">
        <f ca="1">BG86*Unavaialbility!BH181</f>
        <v>0</v>
      </c>
      <c r="BH140" s="10">
        <f ca="1">BH86*Unavaialbility!BI181</f>
        <v>0</v>
      </c>
      <c r="BI140" s="10">
        <f ca="1">BI86*Unavaialbility!BJ181</f>
        <v>0</v>
      </c>
      <c r="BJ140" s="10">
        <f ca="1">BJ86*Unavaialbility!BK181</f>
        <v>0</v>
      </c>
      <c r="BK140" s="10">
        <f ca="1">BK86*Unavaialbility!BL181</f>
        <v>0</v>
      </c>
      <c r="BL140" s="10">
        <f ca="1">BL86*Unavaialbility!BM181</f>
        <v>0</v>
      </c>
      <c r="BM140" s="10">
        <f ca="1">BM86*Unavaialbility!BN181</f>
        <v>0</v>
      </c>
      <c r="BN140" s="10">
        <f ca="1">BN86*Unavaialbility!BO181</f>
        <v>0</v>
      </c>
      <c r="BO140" s="10">
        <f ca="1">BO86*Unavaialbility!BP181</f>
        <v>0</v>
      </c>
      <c r="BP140" s="10">
        <f ca="1">BP86*Unavaialbility!BQ181</f>
        <v>0</v>
      </c>
      <c r="BQ140" s="10" t="e">
        <f ca="1">BQ86*Unavaialbility!BR181</f>
        <v>#DIV/0!</v>
      </c>
    </row>
    <row r="141" spans="2:69" x14ac:dyDescent="0.2">
      <c r="B141" s="89">
        <v>3</v>
      </c>
      <c r="C141" s="89"/>
      <c r="D141" s="89"/>
      <c r="E141" s="10">
        <f ca="1">E87*Unavaialbility!E182</f>
        <v>0</v>
      </c>
      <c r="F141" s="10">
        <f ca="1">F87*Unavaialbility!F182</f>
        <v>0</v>
      </c>
      <c r="G141" s="10">
        <f ca="1">G87*Unavaialbility!G182</f>
        <v>0</v>
      </c>
      <c r="H141" s="10">
        <f ca="1">H87*Unavaialbility!H182</f>
        <v>0</v>
      </c>
      <c r="I141" s="10">
        <f ca="1">I87*Unavaialbility!I182</f>
        <v>0</v>
      </c>
      <c r="J141" s="10">
        <f ca="1">J87*Unavaialbility!J182</f>
        <v>0</v>
      </c>
      <c r="K141" s="10">
        <f ca="1">K87*Unavaialbility!K182</f>
        <v>0</v>
      </c>
      <c r="L141" s="10">
        <f ca="1">L87*Unavaialbility!L182</f>
        <v>0</v>
      </c>
      <c r="M141" s="10">
        <f ca="1">M87*Unavaialbility!M182</f>
        <v>0</v>
      </c>
      <c r="N141" s="10">
        <f ca="1">N87*Unavaialbility!N182</f>
        <v>0</v>
      </c>
      <c r="O141" s="10">
        <f ca="1">O87*Unavaialbility!O182</f>
        <v>0</v>
      </c>
      <c r="P141" s="10">
        <f ca="1">P87*Unavaialbility!P182</f>
        <v>0</v>
      </c>
      <c r="Q141" s="10">
        <f ca="1">Q87*Unavaialbility!Q182</f>
        <v>0</v>
      </c>
      <c r="R141" s="10">
        <f ca="1">R87*Unavaialbility!R182</f>
        <v>0</v>
      </c>
      <c r="S141" s="10">
        <f ca="1">S87*Unavaialbility!S182</f>
        <v>0</v>
      </c>
      <c r="T141" s="10">
        <f ca="1">T87*Unavaialbility!T182</f>
        <v>0</v>
      </c>
      <c r="U141" s="10">
        <f ca="1">U87*Unavaialbility!U182</f>
        <v>0</v>
      </c>
      <c r="V141" s="10">
        <f ca="1">V87*Unavaialbility!V182</f>
        <v>0</v>
      </c>
      <c r="W141" s="10">
        <f ca="1">W87*Unavaialbility!W182</f>
        <v>0</v>
      </c>
      <c r="X141" s="10">
        <f ca="1">X87*Unavaialbility!X182</f>
        <v>0</v>
      </c>
      <c r="Y141" s="10">
        <f ca="1">Y87*Unavaialbility!Y182</f>
        <v>0</v>
      </c>
      <c r="Z141" s="10">
        <f ca="1">Z87*Unavaialbility!Z182</f>
        <v>0</v>
      </c>
      <c r="AA141" s="10">
        <f ca="1">AA87*Unavaialbility!AA182</f>
        <v>0</v>
      </c>
      <c r="AB141" s="10">
        <f ca="1">AB87*Unavaialbility!AB182</f>
        <v>0</v>
      </c>
      <c r="AC141" s="10">
        <f ca="1">AC87*Unavaialbility!AC182</f>
        <v>0</v>
      </c>
      <c r="AD141" s="10">
        <f ca="1">AD87*Unavaialbility!AD182</f>
        <v>0</v>
      </c>
      <c r="AE141" s="10">
        <f ca="1">AE87*Unavaialbility!AE182</f>
        <v>0</v>
      </c>
      <c r="AF141" s="10">
        <f ca="1">AF87*Unavaialbility!AF182</f>
        <v>0</v>
      </c>
      <c r="AG141" s="10">
        <f ca="1">AG87*Unavaialbility!AG182</f>
        <v>0</v>
      </c>
      <c r="AH141" s="10">
        <f ca="1">AH87*Unavaialbility!AH182</f>
        <v>0</v>
      </c>
      <c r="AI141" s="10">
        <f ca="1">AI87*Unavaialbility!AI182</f>
        <v>0</v>
      </c>
      <c r="AJ141" s="10" t="e">
        <f ca="1">AJ87*Unavaialbility!AJ182</f>
        <v>#DIV/0!</v>
      </c>
      <c r="AL141" s="10">
        <f ca="1">AL87*Unavaialbility!AM182</f>
        <v>0</v>
      </c>
      <c r="AM141" s="10">
        <f ca="1">AM87*Unavaialbility!AN182</f>
        <v>0</v>
      </c>
      <c r="AN141" s="10">
        <f ca="1">AN87*Unavaialbility!AO182</f>
        <v>0</v>
      </c>
      <c r="AO141" s="10">
        <f ca="1">AO87*Unavaialbility!AP182</f>
        <v>0</v>
      </c>
      <c r="AP141" s="10">
        <f ca="1">AP87*Unavaialbility!AQ182</f>
        <v>0</v>
      </c>
      <c r="AQ141" s="10">
        <f ca="1">AQ87*Unavaialbility!AR182</f>
        <v>0</v>
      </c>
      <c r="AR141" s="10">
        <f ca="1">AR87*Unavaialbility!AS182</f>
        <v>0</v>
      </c>
      <c r="AS141" s="10">
        <f ca="1">AS87*Unavaialbility!AT182</f>
        <v>0</v>
      </c>
      <c r="AT141" s="10">
        <f ca="1">AT87*Unavaialbility!AU182</f>
        <v>0</v>
      </c>
      <c r="AU141" s="10">
        <f ca="1">AU87*Unavaialbility!AV182</f>
        <v>0</v>
      </c>
      <c r="AV141" s="10">
        <f ca="1">AV87*Unavaialbility!AW182</f>
        <v>0</v>
      </c>
      <c r="AW141" s="10">
        <f ca="1">AW87*Unavaialbility!AX182</f>
        <v>0</v>
      </c>
      <c r="AX141" s="10">
        <f ca="1">AX87*Unavaialbility!AY182</f>
        <v>0</v>
      </c>
      <c r="AY141" s="10">
        <f ca="1">AY87*Unavaialbility!AZ182</f>
        <v>0</v>
      </c>
      <c r="AZ141" s="10">
        <f ca="1">AZ87*Unavaialbility!BA182</f>
        <v>0</v>
      </c>
      <c r="BA141" s="10">
        <f ca="1">BA87*Unavaialbility!BB182</f>
        <v>0</v>
      </c>
      <c r="BB141" s="10">
        <f ca="1">BB87*Unavaialbility!BC182</f>
        <v>0</v>
      </c>
      <c r="BC141" s="10">
        <f ca="1">BC87*Unavaialbility!BD182</f>
        <v>0</v>
      </c>
      <c r="BD141" s="10">
        <f ca="1">BD87*Unavaialbility!BE182</f>
        <v>0</v>
      </c>
      <c r="BE141" s="10">
        <f ca="1">BE87*Unavaialbility!BF182</f>
        <v>0</v>
      </c>
      <c r="BF141" s="10">
        <f ca="1">BF87*Unavaialbility!BG182</f>
        <v>0</v>
      </c>
      <c r="BG141" s="10">
        <f ca="1">BG87*Unavaialbility!BH182</f>
        <v>0</v>
      </c>
      <c r="BH141" s="10">
        <f ca="1">BH87*Unavaialbility!BI182</f>
        <v>0</v>
      </c>
      <c r="BI141" s="10">
        <f ca="1">BI87*Unavaialbility!BJ182</f>
        <v>0</v>
      </c>
      <c r="BJ141" s="10">
        <f ca="1">BJ87*Unavaialbility!BK182</f>
        <v>0</v>
      </c>
      <c r="BK141" s="10">
        <f ca="1">BK87*Unavaialbility!BL182</f>
        <v>0</v>
      </c>
      <c r="BL141" s="10">
        <f ca="1">BL87*Unavaialbility!BM182</f>
        <v>0</v>
      </c>
      <c r="BM141" s="10">
        <f ca="1">BM87*Unavaialbility!BN182</f>
        <v>0</v>
      </c>
      <c r="BN141" s="10">
        <f ca="1">BN87*Unavaialbility!BO182</f>
        <v>0</v>
      </c>
      <c r="BO141" s="10">
        <f ca="1">BO87*Unavaialbility!BP182</f>
        <v>0</v>
      </c>
      <c r="BP141" s="10">
        <f ca="1">BP87*Unavaialbility!BQ182</f>
        <v>0</v>
      </c>
      <c r="BQ141" s="10" t="e">
        <f ca="1">BQ87*Unavaialbility!BR182</f>
        <v>#DIV/0!</v>
      </c>
    </row>
    <row r="142" spans="2:69" x14ac:dyDescent="0.2">
      <c r="B142" s="89">
        <v>4</v>
      </c>
      <c r="C142" s="89"/>
      <c r="D142" s="89"/>
      <c r="E142" s="10">
        <f ca="1">E88*Unavaialbility!E183</f>
        <v>0</v>
      </c>
      <c r="F142" s="10">
        <f ca="1">F88*Unavaialbility!F183</f>
        <v>0</v>
      </c>
      <c r="G142" s="10">
        <f ca="1">G88*Unavaialbility!G183</f>
        <v>0</v>
      </c>
      <c r="H142" s="10">
        <f ca="1">H88*Unavaialbility!H183</f>
        <v>0</v>
      </c>
      <c r="I142" s="10">
        <f ca="1">I88*Unavaialbility!I183</f>
        <v>0</v>
      </c>
      <c r="J142" s="10">
        <f ca="1">J88*Unavaialbility!J183</f>
        <v>0</v>
      </c>
      <c r="K142" s="10">
        <f ca="1">K88*Unavaialbility!K183</f>
        <v>0</v>
      </c>
      <c r="L142" s="10">
        <f ca="1">L88*Unavaialbility!L183</f>
        <v>0</v>
      </c>
      <c r="M142" s="10">
        <f ca="1">M88*Unavaialbility!M183</f>
        <v>0</v>
      </c>
      <c r="N142" s="10">
        <f ca="1">N88*Unavaialbility!N183</f>
        <v>0</v>
      </c>
      <c r="O142" s="10">
        <f ca="1">O88*Unavaialbility!O183</f>
        <v>0</v>
      </c>
      <c r="P142" s="10">
        <f ca="1">P88*Unavaialbility!P183</f>
        <v>0</v>
      </c>
      <c r="Q142" s="10">
        <f ca="1">Q88*Unavaialbility!Q183</f>
        <v>0</v>
      </c>
      <c r="R142" s="10">
        <f ca="1">R88*Unavaialbility!R183</f>
        <v>0</v>
      </c>
      <c r="S142" s="10">
        <f ca="1">S88*Unavaialbility!S183</f>
        <v>0</v>
      </c>
      <c r="T142" s="10">
        <f ca="1">T88*Unavaialbility!T183</f>
        <v>0</v>
      </c>
      <c r="U142" s="10">
        <f ca="1">U88*Unavaialbility!U183</f>
        <v>0</v>
      </c>
      <c r="V142" s="10">
        <f ca="1">V88*Unavaialbility!V183</f>
        <v>0</v>
      </c>
      <c r="W142" s="10">
        <f ca="1">W88*Unavaialbility!W183</f>
        <v>0</v>
      </c>
      <c r="X142" s="10">
        <f ca="1">X88*Unavaialbility!X183</f>
        <v>0</v>
      </c>
      <c r="Y142" s="10">
        <f ca="1">Y88*Unavaialbility!Y183</f>
        <v>0</v>
      </c>
      <c r="Z142" s="10">
        <f ca="1">Z88*Unavaialbility!Z183</f>
        <v>0</v>
      </c>
      <c r="AA142" s="10">
        <f ca="1">AA88*Unavaialbility!AA183</f>
        <v>0</v>
      </c>
      <c r="AB142" s="10">
        <f ca="1">AB88*Unavaialbility!AB183</f>
        <v>0</v>
      </c>
      <c r="AC142" s="10">
        <f ca="1">AC88*Unavaialbility!AC183</f>
        <v>0</v>
      </c>
      <c r="AD142" s="10">
        <f ca="1">AD88*Unavaialbility!AD183</f>
        <v>0</v>
      </c>
      <c r="AE142" s="10">
        <f ca="1">AE88*Unavaialbility!AE183</f>
        <v>0</v>
      </c>
      <c r="AF142" s="10">
        <f ca="1">AF88*Unavaialbility!AF183</f>
        <v>0</v>
      </c>
      <c r="AG142" s="10">
        <f ca="1">AG88*Unavaialbility!AG183</f>
        <v>0</v>
      </c>
      <c r="AH142" s="10">
        <f ca="1">AH88*Unavaialbility!AH183</f>
        <v>0</v>
      </c>
      <c r="AI142" s="10">
        <f ca="1">AI88*Unavaialbility!AI183</f>
        <v>0</v>
      </c>
      <c r="AJ142" s="10" t="e">
        <f ca="1">AJ88*Unavaialbility!AJ183</f>
        <v>#DIV/0!</v>
      </c>
      <c r="AL142" s="10">
        <f ca="1">AL88*Unavaialbility!AM183</f>
        <v>0</v>
      </c>
      <c r="AM142" s="10">
        <f ca="1">AM88*Unavaialbility!AN183</f>
        <v>0</v>
      </c>
      <c r="AN142" s="10">
        <f ca="1">AN88*Unavaialbility!AO183</f>
        <v>0</v>
      </c>
      <c r="AO142" s="10">
        <f ca="1">AO88*Unavaialbility!AP183</f>
        <v>0</v>
      </c>
      <c r="AP142" s="10">
        <f ca="1">AP88*Unavaialbility!AQ183</f>
        <v>0</v>
      </c>
      <c r="AQ142" s="10">
        <f ca="1">AQ88*Unavaialbility!AR183</f>
        <v>0</v>
      </c>
      <c r="AR142" s="10">
        <f ca="1">AR88*Unavaialbility!AS183</f>
        <v>0</v>
      </c>
      <c r="AS142" s="10">
        <f ca="1">AS88*Unavaialbility!AT183</f>
        <v>0</v>
      </c>
      <c r="AT142" s="10">
        <f ca="1">AT88*Unavaialbility!AU183</f>
        <v>0</v>
      </c>
      <c r="AU142" s="10">
        <f ca="1">AU88*Unavaialbility!AV183</f>
        <v>0</v>
      </c>
      <c r="AV142" s="10">
        <f ca="1">AV88*Unavaialbility!AW183</f>
        <v>0</v>
      </c>
      <c r="AW142" s="10">
        <f ca="1">AW88*Unavaialbility!AX183</f>
        <v>0</v>
      </c>
      <c r="AX142" s="10">
        <f ca="1">AX88*Unavaialbility!AY183</f>
        <v>0</v>
      </c>
      <c r="AY142" s="10">
        <f ca="1">AY88*Unavaialbility!AZ183</f>
        <v>0</v>
      </c>
      <c r="AZ142" s="10">
        <f ca="1">AZ88*Unavaialbility!BA183</f>
        <v>0</v>
      </c>
      <c r="BA142" s="10">
        <f ca="1">BA88*Unavaialbility!BB183</f>
        <v>0</v>
      </c>
      <c r="BB142" s="10">
        <f ca="1">BB88*Unavaialbility!BC183</f>
        <v>0</v>
      </c>
      <c r="BC142" s="10">
        <f ca="1">BC88*Unavaialbility!BD183</f>
        <v>0</v>
      </c>
      <c r="BD142" s="10">
        <f ca="1">BD88*Unavaialbility!BE183</f>
        <v>0</v>
      </c>
      <c r="BE142" s="10">
        <f ca="1">BE88*Unavaialbility!BF183</f>
        <v>0</v>
      </c>
      <c r="BF142" s="10">
        <f ca="1">BF88*Unavaialbility!BG183</f>
        <v>0</v>
      </c>
      <c r="BG142" s="10">
        <f ca="1">BG88*Unavaialbility!BH183</f>
        <v>0</v>
      </c>
      <c r="BH142" s="10">
        <f ca="1">BH88*Unavaialbility!BI183</f>
        <v>0</v>
      </c>
      <c r="BI142" s="10">
        <f ca="1">BI88*Unavaialbility!BJ183</f>
        <v>0</v>
      </c>
      <c r="BJ142" s="10">
        <f ca="1">BJ88*Unavaialbility!BK183</f>
        <v>0</v>
      </c>
      <c r="BK142" s="10">
        <f ca="1">BK88*Unavaialbility!BL183</f>
        <v>0</v>
      </c>
      <c r="BL142" s="10">
        <f ca="1">BL88*Unavaialbility!BM183</f>
        <v>0</v>
      </c>
      <c r="BM142" s="10">
        <f ca="1">BM88*Unavaialbility!BN183</f>
        <v>0</v>
      </c>
      <c r="BN142" s="10">
        <f ca="1">BN88*Unavaialbility!BO183</f>
        <v>0</v>
      </c>
      <c r="BO142" s="10">
        <f ca="1">BO88*Unavaialbility!BP183</f>
        <v>0</v>
      </c>
      <c r="BP142" s="10">
        <f ca="1">BP88*Unavaialbility!BQ183</f>
        <v>0</v>
      </c>
      <c r="BQ142" s="10" t="e">
        <f ca="1">BQ88*Unavaialbility!BR183</f>
        <v>#DIV/0!</v>
      </c>
    </row>
    <row r="143" spans="2:69" x14ac:dyDescent="0.2">
      <c r="B143" s="89">
        <v>5</v>
      </c>
      <c r="C143" s="89"/>
      <c r="D143" s="89"/>
      <c r="E143" s="10">
        <f ca="1">E89*Unavaialbility!E184</f>
        <v>0</v>
      </c>
      <c r="F143" s="10">
        <f ca="1">F89*Unavaialbility!F184</f>
        <v>0</v>
      </c>
      <c r="G143" s="10">
        <f ca="1">G89*Unavaialbility!G184</f>
        <v>0</v>
      </c>
      <c r="H143" s="10">
        <f ca="1">H89*Unavaialbility!H184</f>
        <v>0</v>
      </c>
      <c r="I143" s="10">
        <f ca="1">I89*Unavaialbility!I184</f>
        <v>0</v>
      </c>
      <c r="J143" s="10">
        <f ca="1">J89*Unavaialbility!J184</f>
        <v>0</v>
      </c>
      <c r="K143" s="10">
        <f ca="1">K89*Unavaialbility!K184</f>
        <v>0</v>
      </c>
      <c r="L143" s="10">
        <f ca="1">L89*Unavaialbility!L184</f>
        <v>0</v>
      </c>
      <c r="M143" s="10">
        <f ca="1">M89*Unavaialbility!M184</f>
        <v>0</v>
      </c>
      <c r="N143" s="10">
        <f ca="1">N89*Unavaialbility!N184</f>
        <v>0</v>
      </c>
      <c r="O143" s="10">
        <f ca="1">O89*Unavaialbility!O184</f>
        <v>0</v>
      </c>
      <c r="P143" s="10">
        <f ca="1">P89*Unavaialbility!P184</f>
        <v>0</v>
      </c>
      <c r="Q143" s="10">
        <f ca="1">Q89*Unavaialbility!Q184</f>
        <v>0</v>
      </c>
      <c r="R143" s="10">
        <f ca="1">R89*Unavaialbility!R184</f>
        <v>0</v>
      </c>
      <c r="S143" s="10">
        <f ca="1">S89*Unavaialbility!S184</f>
        <v>0</v>
      </c>
      <c r="T143" s="10">
        <f ca="1">T89*Unavaialbility!T184</f>
        <v>0</v>
      </c>
      <c r="U143" s="10">
        <f ca="1">U89*Unavaialbility!U184</f>
        <v>0</v>
      </c>
      <c r="V143" s="10">
        <f ca="1">V89*Unavaialbility!V184</f>
        <v>0</v>
      </c>
      <c r="W143" s="10">
        <f ca="1">W89*Unavaialbility!W184</f>
        <v>0</v>
      </c>
      <c r="X143" s="10">
        <f ca="1">X89*Unavaialbility!X184</f>
        <v>0</v>
      </c>
      <c r="Y143" s="10">
        <f ca="1">Y89*Unavaialbility!Y184</f>
        <v>0</v>
      </c>
      <c r="Z143" s="10">
        <f ca="1">Z89*Unavaialbility!Z184</f>
        <v>0</v>
      </c>
      <c r="AA143" s="10">
        <f ca="1">AA89*Unavaialbility!AA184</f>
        <v>0</v>
      </c>
      <c r="AB143" s="10">
        <f ca="1">AB89*Unavaialbility!AB184</f>
        <v>0</v>
      </c>
      <c r="AC143" s="10">
        <f ca="1">AC89*Unavaialbility!AC184</f>
        <v>0</v>
      </c>
      <c r="AD143" s="10">
        <f ca="1">AD89*Unavaialbility!AD184</f>
        <v>0</v>
      </c>
      <c r="AE143" s="10">
        <f ca="1">AE89*Unavaialbility!AE184</f>
        <v>0</v>
      </c>
      <c r="AF143" s="10">
        <f ca="1">AF89*Unavaialbility!AF184</f>
        <v>0</v>
      </c>
      <c r="AG143" s="10">
        <f ca="1">AG89*Unavaialbility!AG184</f>
        <v>0</v>
      </c>
      <c r="AH143" s="10">
        <f ca="1">AH89*Unavaialbility!AH184</f>
        <v>0</v>
      </c>
      <c r="AI143" s="10">
        <f ca="1">AI89*Unavaialbility!AI184</f>
        <v>0</v>
      </c>
      <c r="AJ143" s="10" t="e">
        <f ca="1">AJ89*Unavaialbility!AJ184</f>
        <v>#DIV/0!</v>
      </c>
      <c r="AL143" s="10">
        <f ca="1">AL89*Unavaialbility!AM184</f>
        <v>0</v>
      </c>
      <c r="AM143" s="10">
        <f ca="1">AM89*Unavaialbility!AN184</f>
        <v>0</v>
      </c>
      <c r="AN143" s="10">
        <f ca="1">AN89*Unavaialbility!AO184</f>
        <v>0</v>
      </c>
      <c r="AO143" s="10">
        <f ca="1">AO89*Unavaialbility!AP184</f>
        <v>0</v>
      </c>
      <c r="AP143" s="10">
        <f ca="1">AP89*Unavaialbility!AQ184</f>
        <v>0</v>
      </c>
      <c r="AQ143" s="10">
        <f ca="1">AQ89*Unavaialbility!AR184</f>
        <v>0</v>
      </c>
      <c r="AR143" s="10">
        <f ca="1">AR89*Unavaialbility!AS184</f>
        <v>0</v>
      </c>
      <c r="AS143" s="10">
        <f ca="1">AS89*Unavaialbility!AT184</f>
        <v>0</v>
      </c>
      <c r="AT143" s="10">
        <f ca="1">AT89*Unavaialbility!AU184</f>
        <v>0</v>
      </c>
      <c r="AU143" s="10">
        <f ca="1">AU89*Unavaialbility!AV184</f>
        <v>0</v>
      </c>
      <c r="AV143" s="10">
        <f ca="1">AV89*Unavaialbility!AW184</f>
        <v>0</v>
      </c>
      <c r="AW143" s="10">
        <f ca="1">AW89*Unavaialbility!AX184</f>
        <v>0</v>
      </c>
      <c r="AX143" s="10">
        <f ca="1">AX89*Unavaialbility!AY184</f>
        <v>0</v>
      </c>
      <c r="AY143" s="10">
        <f ca="1">AY89*Unavaialbility!AZ184</f>
        <v>0</v>
      </c>
      <c r="AZ143" s="10">
        <f ca="1">AZ89*Unavaialbility!BA184</f>
        <v>0</v>
      </c>
      <c r="BA143" s="10">
        <f ca="1">BA89*Unavaialbility!BB184</f>
        <v>0</v>
      </c>
      <c r="BB143" s="10">
        <f ca="1">BB89*Unavaialbility!BC184</f>
        <v>0</v>
      </c>
      <c r="BC143" s="10">
        <f ca="1">BC89*Unavaialbility!BD184</f>
        <v>0</v>
      </c>
      <c r="BD143" s="10">
        <f ca="1">BD89*Unavaialbility!BE184</f>
        <v>0</v>
      </c>
      <c r="BE143" s="10">
        <f ca="1">BE89*Unavaialbility!BF184</f>
        <v>0</v>
      </c>
      <c r="BF143" s="10">
        <f ca="1">BF89*Unavaialbility!BG184</f>
        <v>0</v>
      </c>
      <c r="BG143" s="10">
        <f ca="1">BG89*Unavaialbility!BH184</f>
        <v>0</v>
      </c>
      <c r="BH143" s="10">
        <f ca="1">BH89*Unavaialbility!BI184</f>
        <v>0</v>
      </c>
      <c r="BI143" s="10">
        <f ca="1">BI89*Unavaialbility!BJ184</f>
        <v>0</v>
      </c>
      <c r="BJ143" s="10">
        <f ca="1">BJ89*Unavaialbility!BK184</f>
        <v>0</v>
      </c>
      <c r="BK143" s="10">
        <f ca="1">BK89*Unavaialbility!BL184</f>
        <v>0</v>
      </c>
      <c r="BL143" s="10">
        <f ca="1">BL89*Unavaialbility!BM184</f>
        <v>0</v>
      </c>
      <c r="BM143" s="10">
        <f ca="1">BM89*Unavaialbility!BN184</f>
        <v>0</v>
      </c>
      <c r="BN143" s="10">
        <f ca="1">BN89*Unavaialbility!BO184</f>
        <v>0</v>
      </c>
      <c r="BO143" s="10">
        <f ca="1">BO89*Unavaialbility!BP184</f>
        <v>0</v>
      </c>
      <c r="BP143" s="10">
        <f ca="1">BP89*Unavaialbility!BQ184</f>
        <v>0</v>
      </c>
      <c r="BQ143" s="10" t="e">
        <f ca="1">BQ89*Unavaialbility!BR184</f>
        <v>#DIV/0!</v>
      </c>
    </row>
    <row r="144" spans="2:69" x14ac:dyDescent="0.2">
      <c r="B144" s="89">
        <v>6</v>
      </c>
      <c r="C144" s="89"/>
      <c r="D144" s="89"/>
      <c r="E144" s="10">
        <f ca="1">E90*Unavaialbility!E185</f>
        <v>0</v>
      </c>
      <c r="F144" s="10">
        <f ca="1">F90*Unavaialbility!F185</f>
        <v>0</v>
      </c>
      <c r="G144" s="10">
        <f ca="1">G90*Unavaialbility!G185</f>
        <v>0</v>
      </c>
      <c r="H144" s="10">
        <f ca="1">H90*Unavaialbility!H185</f>
        <v>0</v>
      </c>
      <c r="I144" s="10">
        <f ca="1">I90*Unavaialbility!I185</f>
        <v>0</v>
      </c>
      <c r="J144" s="10">
        <f ca="1">J90*Unavaialbility!J185</f>
        <v>0</v>
      </c>
      <c r="K144" s="10">
        <f ca="1">K90*Unavaialbility!K185</f>
        <v>0</v>
      </c>
      <c r="L144" s="10">
        <f ca="1">L90*Unavaialbility!L185</f>
        <v>0</v>
      </c>
      <c r="M144" s="10">
        <f ca="1">M90*Unavaialbility!M185</f>
        <v>0</v>
      </c>
      <c r="N144" s="10">
        <f ca="1">N90*Unavaialbility!N185</f>
        <v>0</v>
      </c>
      <c r="O144" s="10">
        <f ca="1">O90*Unavaialbility!O185</f>
        <v>0</v>
      </c>
      <c r="P144" s="10">
        <f ca="1">P90*Unavaialbility!P185</f>
        <v>0</v>
      </c>
      <c r="Q144" s="10">
        <f ca="1">Q90*Unavaialbility!Q185</f>
        <v>0</v>
      </c>
      <c r="R144" s="10">
        <f ca="1">R90*Unavaialbility!R185</f>
        <v>0</v>
      </c>
      <c r="S144" s="10">
        <f ca="1">S90*Unavaialbility!S185</f>
        <v>0</v>
      </c>
      <c r="T144" s="10">
        <f ca="1">T90*Unavaialbility!T185</f>
        <v>0</v>
      </c>
      <c r="U144" s="10">
        <f ca="1">U90*Unavaialbility!U185</f>
        <v>0</v>
      </c>
      <c r="V144" s="10">
        <f ca="1">V90*Unavaialbility!V185</f>
        <v>0</v>
      </c>
      <c r="W144" s="10">
        <f ca="1">W90*Unavaialbility!W185</f>
        <v>0</v>
      </c>
      <c r="X144" s="10">
        <f ca="1">X90*Unavaialbility!X185</f>
        <v>0</v>
      </c>
      <c r="Y144" s="10">
        <f ca="1">Y90*Unavaialbility!Y185</f>
        <v>0</v>
      </c>
      <c r="Z144" s="10">
        <f ca="1">Z90*Unavaialbility!Z185</f>
        <v>0</v>
      </c>
      <c r="AA144" s="10">
        <f ca="1">AA90*Unavaialbility!AA185</f>
        <v>0</v>
      </c>
      <c r="AB144" s="10">
        <f ca="1">AB90*Unavaialbility!AB185</f>
        <v>0</v>
      </c>
      <c r="AC144" s="10">
        <f ca="1">AC90*Unavaialbility!AC185</f>
        <v>0</v>
      </c>
      <c r="AD144" s="10">
        <f ca="1">AD90*Unavaialbility!AD185</f>
        <v>0</v>
      </c>
      <c r="AE144" s="10">
        <f ca="1">AE90*Unavaialbility!AE185</f>
        <v>0</v>
      </c>
      <c r="AF144" s="10">
        <f ca="1">AF90*Unavaialbility!AF185</f>
        <v>0</v>
      </c>
      <c r="AG144" s="10">
        <f ca="1">AG90*Unavaialbility!AG185</f>
        <v>0</v>
      </c>
      <c r="AH144" s="10">
        <f ca="1">AH90*Unavaialbility!AH185</f>
        <v>0</v>
      </c>
      <c r="AI144" s="10">
        <f ca="1">AI90*Unavaialbility!AI185</f>
        <v>0</v>
      </c>
      <c r="AJ144" s="10" t="e">
        <f ca="1">AJ90*Unavaialbility!AJ185</f>
        <v>#DIV/0!</v>
      </c>
      <c r="AL144" s="10">
        <f ca="1">AL90*Unavaialbility!AM185</f>
        <v>0</v>
      </c>
      <c r="AM144" s="10">
        <f ca="1">AM90*Unavaialbility!AN185</f>
        <v>0</v>
      </c>
      <c r="AN144" s="10">
        <f ca="1">AN90*Unavaialbility!AO185</f>
        <v>0</v>
      </c>
      <c r="AO144" s="10">
        <f ca="1">AO90*Unavaialbility!AP185</f>
        <v>0</v>
      </c>
      <c r="AP144" s="10">
        <f ca="1">AP90*Unavaialbility!AQ185</f>
        <v>0</v>
      </c>
      <c r="AQ144" s="10">
        <f ca="1">AQ90*Unavaialbility!AR185</f>
        <v>0</v>
      </c>
      <c r="AR144" s="10">
        <f ca="1">AR90*Unavaialbility!AS185</f>
        <v>0</v>
      </c>
      <c r="AS144" s="10">
        <f ca="1">AS90*Unavaialbility!AT185</f>
        <v>0</v>
      </c>
      <c r="AT144" s="10">
        <f ca="1">AT90*Unavaialbility!AU185</f>
        <v>0</v>
      </c>
      <c r="AU144" s="10">
        <f ca="1">AU90*Unavaialbility!AV185</f>
        <v>0</v>
      </c>
      <c r="AV144" s="10">
        <f ca="1">AV90*Unavaialbility!AW185</f>
        <v>0</v>
      </c>
      <c r="AW144" s="10">
        <f ca="1">AW90*Unavaialbility!AX185</f>
        <v>0</v>
      </c>
      <c r="AX144" s="10">
        <f ca="1">AX90*Unavaialbility!AY185</f>
        <v>0</v>
      </c>
      <c r="AY144" s="10">
        <f ca="1">AY90*Unavaialbility!AZ185</f>
        <v>0</v>
      </c>
      <c r="AZ144" s="10">
        <f ca="1">AZ90*Unavaialbility!BA185</f>
        <v>0</v>
      </c>
      <c r="BA144" s="10">
        <f ca="1">BA90*Unavaialbility!BB185</f>
        <v>0</v>
      </c>
      <c r="BB144" s="10">
        <f ca="1">BB90*Unavaialbility!BC185</f>
        <v>0</v>
      </c>
      <c r="BC144" s="10">
        <f ca="1">BC90*Unavaialbility!BD185</f>
        <v>0</v>
      </c>
      <c r="BD144" s="10">
        <f ca="1">BD90*Unavaialbility!BE185</f>
        <v>0</v>
      </c>
      <c r="BE144" s="10">
        <f ca="1">BE90*Unavaialbility!BF185</f>
        <v>0</v>
      </c>
      <c r="BF144" s="10">
        <f ca="1">BF90*Unavaialbility!BG185</f>
        <v>0</v>
      </c>
      <c r="BG144" s="10">
        <f ca="1">BG90*Unavaialbility!BH185</f>
        <v>0</v>
      </c>
      <c r="BH144" s="10">
        <f ca="1">BH90*Unavaialbility!BI185</f>
        <v>0</v>
      </c>
      <c r="BI144" s="10">
        <f ca="1">BI90*Unavaialbility!BJ185</f>
        <v>0</v>
      </c>
      <c r="BJ144" s="10">
        <f ca="1">BJ90*Unavaialbility!BK185</f>
        <v>0</v>
      </c>
      <c r="BK144" s="10">
        <f ca="1">BK90*Unavaialbility!BL185</f>
        <v>0</v>
      </c>
      <c r="BL144" s="10">
        <f ca="1">BL90*Unavaialbility!BM185</f>
        <v>0</v>
      </c>
      <c r="BM144" s="10">
        <f ca="1">BM90*Unavaialbility!BN185</f>
        <v>0</v>
      </c>
      <c r="BN144" s="10">
        <f ca="1">BN90*Unavaialbility!BO185</f>
        <v>0</v>
      </c>
      <c r="BO144" s="10">
        <f ca="1">BO90*Unavaialbility!BP185</f>
        <v>0</v>
      </c>
      <c r="BP144" s="10">
        <f ca="1">BP90*Unavaialbility!BQ185</f>
        <v>0</v>
      </c>
      <c r="BQ144" s="10" t="e">
        <f ca="1">BQ90*Unavaialbility!BR185</f>
        <v>#DIV/0!</v>
      </c>
    </row>
    <row r="145" spans="2:69" x14ac:dyDescent="0.2">
      <c r="B145" s="89">
        <v>7</v>
      </c>
      <c r="C145" s="89"/>
      <c r="D145" s="89"/>
      <c r="E145" s="10">
        <f ca="1">E91*Unavaialbility!E186</f>
        <v>0</v>
      </c>
      <c r="F145" s="10">
        <f ca="1">F91*Unavaialbility!F186</f>
        <v>0</v>
      </c>
      <c r="G145" s="10">
        <f ca="1">G91*Unavaialbility!G186</f>
        <v>0</v>
      </c>
      <c r="H145" s="10">
        <f ca="1">H91*Unavaialbility!H186</f>
        <v>0</v>
      </c>
      <c r="I145" s="10">
        <f ca="1">I91*Unavaialbility!I186</f>
        <v>0</v>
      </c>
      <c r="J145" s="10">
        <f ca="1">J91*Unavaialbility!J186</f>
        <v>0</v>
      </c>
      <c r="K145" s="10">
        <f ca="1">K91*Unavaialbility!K186</f>
        <v>0</v>
      </c>
      <c r="L145" s="10">
        <f ca="1">L91*Unavaialbility!L186</f>
        <v>0</v>
      </c>
      <c r="M145" s="10">
        <f ca="1">M91*Unavaialbility!M186</f>
        <v>0</v>
      </c>
      <c r="N145" s="10">
        <f ca="1">N91*Unavaialbility!N186</f>
        <v>0</v>
      </c>
      <c r="O145" s="10">
        <f ca="1">O91*Unavaialbility!O186</f>
        <v>0</v>
      </c>
      <c r="P145" s="10">
        <f ca="1">P91*Unavaialbility!P186</f>
        <v>0</v>
      </c>
      <c r="Q145" s="10">
        <f ca="1">Q91*Unavaialbility!Q186</f>
        <v>0</v>
      </c>
      <c r="R145" s="10">
        <f ca="1">R91*Unavaialbility!R186</f>
        <v>0</v>
      </c>
      <c r="S145" s="10">
        <f ca="1">S91*Unavaialbility!S186</f>
        <v>0</v>
      </c>
      <c r="T145" s="10">
        <f ca="1">T91*Unavaialbility!T186</f>
        <v>0</v>
      </c>
      <c r="U145" s="10">
        <f ca="1">U91*Unavaialbility!U186</f>
        <v>0</v>
      </c>
      <c r="V145" s="10">
        <f ca="1">V91*Unavaialbility!V186</f>
        <v>0</v>
      </c>
      <c r="W145" s="10">
        <f ca="1">W91*Unavaialbility!W186</f>
        <v>0</v>
      </c>
      <c r="X145" s="10">
        <f ca="1">X91*Unavaialbility!X186</f>
        <v>0</v>
      </c>
      <c r="Y145" s="10">
        <f ca="1">Y91*Unavaialbility!Y186</f>
        <v>0</v>
      </c>
      <c r="Z145" s="10">
        <f ca="1">Z91*Unavaialbility!Z186</f>
        <v>0</v>
      </c>
      <c r="AA145" s="10">
        <f ca="1">AA91*Unavaialbility!AA186</f>
        <v>0</v>
      </c>
      <c r="AB145" s="10">
        <f ca="1">AB91*Unavaialbility!AB186</f>
        <v>0</v>
      </c>
      <c r="AC145" s="10">
        <f ca="1">AC91*Unavaialbility!AC186</f>
        <v>0</v>
      </c>
      <c r="AD145" s="10">
        <f ca="1">AD91*Unavaialbility!AD186</f>
        <v>0</v>
      </c>
      <c r="AE145" s="10">
        <f ca="1">AE91*Unavaialbility!AE186</f>
        <v>0</v>
      </c>
      <c r="AF145" s="10">
        <f ca="1">AF91*Unavaialbility!AF186</f>
        <v>0</v>
      </c>
      <c r="AG145" s="10">
        <f ca="1">AG91*Unavaialbility!AG186</f>
        <v>0</v>
      </c>
      <c r="AH145" s="10">
        <f ca="1">AH91*Unavaialbility!AH186</f>
        <v>0</v>
      </c>
      <c r="AI145" s="10">
        <f ca="1">AI91*Unavaialbility!AI186</f>
        <v>0</v>
      </c>
      <c r="AJ145" s="10" t="e">
        <f ca="1">AJ91*Unavaialbility!AJ186</f>
        <v>#DIV/0!</v>
      </c>
      <c r="AL145" s="10">
        <f ca="1">AL91*Unavaialbility!AM186</f>
        <v>0</v>
      </c>
      <c r="AM145" s="10">
        <f ca="1">AM91*Unavaialbility!AN186</f>
        <v>0</v>
      </c>
      <c r="AN145" s="10">
        <f ca="1">AN91*Unavaialbility!AO186</f>
        <v>0</v>
      </c>
      <c r="AO145" s="10">
        <f ca="1">AO91*Unavaialbility!AP186</f>
        <v>0</v>
      </c>
      <c r="AP145" s="10">
        <f ca="1">AP91*Unavaialbility!AQ186</f>
        <v>0</v>
      </c>
      <c r="AQ145" s="10">
        <f ca="1">AQ91*Unavaialbility!AR186</f>
        <v>0</v>
      </c>
      <c r="AR145" s="10">
        <f ca="1">AR91*Unavaialbility!AS186</f>
        <v>0</v>
      </c>
      <c r="AS145" s="10">
        <f ca="1">AS91*Unavaialbility!AT186</f>
        <v>0</v>
      </c>
      <c r="AT145" s="10">
        <f ca="1">AT91*Unavaialbility!AU186</f>
        <v>0</v>
      </c>
      <c r="AU145" s="10">
        <f ca="1">AU91*Unavaialbility!AV186</f>
        <v>0</v>
      </c>
      <c r="AV145" s="10">
        <f ca="1">AV91*Unavaialbility!AW186</f>
        <v>0</v>
      </c>
      <c r="AW145" s="10">
        <f ca="1">AW91*Unavaialbility!AX186</f>
        <v>0</v>
      </c>
      <c r="AX145" s="10">
        <f ca="1">AX91*Unavaialbility!AY186</f>
        <v>0</v>
      </c>
      <c r="AY145" s="10">
        <f ca="1">AY91*Unavaialbility!AZ186</f>
        <v>0</v>
      </c>
      <c r="AZ145" s="10">
        <f ca="1">AZ91*Unavaialbility!BA186</f>
        <v>0</v>
      </c>
      <c r="BA145" s="10">
        <f ca="1">BA91*Unavaialbility!BB186</f>
        <v>0</v>
      </c>
      <c r="BB145" s="10">
        <f ca="1">BB91*Unavaialbility!BC186</f>
        <v>0</v>
      </c>
      <c r="BC145" s="10">
        <f ca="1">BC91*Unavaialbility!BD186</f>
        <v>0</v>
      </c>
      <c r="BD145" s="10">
        <f ca="1">BD91*Unavaialbility!BE186</f>
        <v>0</v>
      </c>
      <c r="BE145" s="10">
        <f ca="1">BE91*Unavaialbility!BF186</f>
        <v>0</v>
      </c>
      <c r="BF145" s="10">
        <f ca="1">BF91*Unavaialbility!BG186</f>
        <v>0</v>
      </c>
      <c r="BG145" s="10">
        <f ca="1">BG91*Unavaialbility!BH186</f>
        <v>0</v>
      </c>
      <c r="BH145" s="10">
        <f ca="1">BH91*Unavaialbility!BI186</f>
        <v>0</v>
      </c>
      <c r="BI145" s="10">
        <f ca="1">BI91*Unavaialbility!BJ186</f>
        <v>0</v>
      </c>
      <c r="BJ145" s="10">
        <f ca="1">BJ91*Unavaialbility!BK186</f>
        <v>0</v>
      </c>
      <c r="BK145" s="10">
        <f ca="1">BK91*Unavaialbility!BL186</f>
        <v>0</v>
      </c>
      <c r="BL145" s="10">
        <f ca="1">BL91*Unavaialbility!BM186</f>
        <v>0</v>
      </c>
      <c r="BM145" s="10">
        <f ca="1">BM91*Unavaialbility!BN186</f>
        <v>0</v>
      </c>
      <c r="BN145" s="10">
        <f ca="1">BN91*Unavaialbility!BO186</f>
        <v>0</v>
      </c>
      <c r="BO145" s="10">
        <f ca="1">BO91*Unavaialbility!BP186</f>
        <v>0</v>
      </c>
      <c r="BP145" s="10">
        <f ca="1">BP91*Unavaialbility!BQ186</f>
        <v>0</v>
      </c>
      <c r="BQ145" s="10" t="e">
        <f ca="1">BQ91*Unavaialbility!BR186</f>
        <v>#DIV/0!</v>
      </c>
    </row>
    <row r="146" spans="2:69" x14ac:dyDescent="0.2">
      <c r="B146" s="89">
        <v>8</v>
      </c>
      <c r="C146" s="89"/>
      <c r="D146" s="89"/>
      <c r="E146" s="10">
        <f ca="1">E92*Unavaialbility!E187</f>
        <v>0</v>
      </c>
      <c r="F146" s="10">
        <f ca="1">F92*Unavaialbility!F187</f>
        <v>0</v>
      </c>
      <c r="G146" s="10">
        <f ca="1">G92*Unavaialbility!G187</f>
        <v>0</v>
      </c>
      <c r="H146" s="10">
        <f ca="1">H92*Unavaialbility!H187</f>
        <v>0</v>
      </c>
      <c r="I146" s="10">
        <f ca="1">I92*Unavaialbility!I187</f>
        <v>0</v>
      </c>
      <c r="J146" s="10">
        <f ca="1">J92*Unavaialbility!J187</f>
        <v>0</v>
      </c>
      <c r="K146" s="10">
        <f ca="1">K92*Unavaialbility!K187</f>
        <v>0</v>
      </c>
      <c r="L146" s="10">
        <f ca="1">L92*Unavaialbility!L187</f>
        <v>0</v>
      </c>
      <c r="M146" s="10">
        <f ca="1">M92*Unavaialbility!M187</f>
        <v>0</v>
      </c>
      <c r="N146" s="10">
        <f ca="1">N92*Unavaialbility!N187</f>
        <v>0</v>
      </c>
      <c r="O146" s="10">
        <f ca="1">O92*Unavaialbility!O187</f>
        <v>0</v>
      </c>
      <c r="P146" s="10">
        <f ca="1">P92*Unavaialbility!P187</f>
        <v>0</v>
      </c>
      <c r="Q146" s="10">
        <f ca="1">Q92*Unavaialbility!Q187</f>
        <v>0</v>
      </c>
      <c r="R146" s="10">
        <f ca="1">R92*Unavaialbility!R187</f>
        <v>0</v>
      </c>
      <c r="S146" s="10">
        <f ca="1">S92*Unavaialbility!S187</f>
        <v>0</v>
      </c>
      <c r="T146" s="10">
        <f ca="1">T92*Unavaialbility!T187</f>
        <v>0</v>
      </c>
      <c r="U146" s="10">
        <f ca="1">U92*Unavaialbility!U187</f>
        <v>0</v>
      </c>
      <c r="V146" s="10">
        <f ca="1">V92*Unavaialbility!V187</f>
        <v>0</v>
      </c>
      <c r="W146" s="10">
        <f ca="1">W92*Unavaialbility!W187</f>
        <v>0</v>
      </c>
      <c r="X146" s="10">
        <f ca="1">X92*Unavaialbility!X187</f>
        <v>0</v>
      </c>
      <c r="Y146" s="10">
        <f ca="1">Y92*Unavaialbility!Y187</f>
        <v>0</v>
      </c>
      <c r="Z146" s="10">
        <f ca="1">Z92*Unavaialbility!Z187</f>
        <v>0</v>
      </c>
      <c r="AA146" s="10">
        <f ca="1">AA92*Unavaialbility!AA187</f>
        <v>0</v>
      </c>
      <c r="AB146" s="10">
        <f ca="1">AB92*Unavaialbility!AB187</f>
        <v>0</v>
      </c>
      <c r="AC146" s="10">
        <f ca="1">AC92*Unavaialbility!AC187</f>
        <v>0</v>
      </c>
      <c r="AD146" s="10">
        <f ca="1">AD92*Unavaialbility!AD187</f>
        <v>0</v>
      </c>
      <c r="AE146" s="10">
        <f ca="1">AE92*Unavaialbility!AE187</f>
        <v>0</v>
      </c>
      <c r="AF146" s="10">
        <f ca="1">AF92*Unavaialbility!AF187</f>
        <v>0</v>
      </c>
      <c r="AG146" s="10">
        <f ca="1">AG92*Unavaialbility!AG187</f>
        <v>0</v>
      </c>
      <c r="AH146" s="10">
        <f ca="1">AH92*Unavaialbility!AH187</f>
        <v>0</v>
      </c>
      <c r="AI146" s="10">
        <f ca="1">AI92*Unavaialbility!AI187</f>
        <v>0</v>
      </c>
      <c r="AJ146" s="10" t="e">
        <f ca="1">AJ92*Unavaialbility!AJ187</f>
        <v>#DIV/0!</v>
      </c>
      <c r="AL146" s="10">
        <f ca="1">AL92*Unavaialbility!AM187</f>
        <v>0</v>
      </c>
      <c r="AM146" s="10">
        <f ca="1">AM92*Unavaialbility!AN187</f>
        <v>0</v>
      </c>
      <c r="AN146" s="10">
        <f ca="1">AN92*Unavaialbility!AO187</f>
        <v>0</v>
      </c>
      <c r="AO146" s="10">
        <f ca="1">AO92*Unavaialbility!AP187</f>
        <v>0</v>
      </c>
      <c r="AP146" s="10">
        <f ca="1">AP92*Unavaialbility!AQ187</f>
        <v>0</v>
      </c>
      <c r="AQ146" s="10">
        <f ca="1">AQ92*Unavaialbility!AR187</f>
        <v>0</v>
      </c>
      <c r="AR146" s="10">
        <f ca="1">AR92*Unavaialbility!AS187</f>
        <v>0</v>
      </c>
      <c r="AS146" s="10">
        <f ca="1">AS92*Unavaialbility!AT187</f>
        <v>0</v>
      </c>
      <c r="AT146" s="10">
        <f ca="1">AT92*Unavaialbility!AU187</f>
        <v>0</v>
      </c>
      <c r="AU146" s="10">
        <f ca="1">AU92*Unavaialbility!AV187</f>
        <v>0</v>
      </c>
      <c r="AV146" s="10">
        <f ca="1">AV92*Unavaialbility!AW187</f>
        <v>0</v>
      </c>
      <c r="AW146" s="10">
        <f ca="1">AW92*Unavaialbility!AX187</f>
        <v>0</v>
      </c>
      <c r="AX146" s="10">
        <f ca="1">AX92*Unavaialbility!AY187</f>
        <v>0</v>
      </c>
      <c r="AY146" s="10">
        <f ca="1">AY92*Unavaialbility!AZ187</f>
        <v>0</v>
      </c>
      <c r="AZ146" s="10">
        <f ca="1">AZ92*Unavaialbility!BA187</f>
        <v>0</v>
      </c>
      <c r="BA146" s="10">
        <f ca="1">BA92*Unavaialbility!BB187</f>
        <v>0</v>
      </c>
      <c r="BB146" s="10">
        <f ca="1">BB92*Unavaialbility!BC187</f>
        <v>0</v>
      </c>
      <c r="BC146" s="10">
        <f ca="1">BC92*Unavaialbility!BD187</f>
        <v>0</v>
      </c>
      <c r="BD146" s="10">
        <f ca="1">BD92*Unavaialbility!BE187</f>
        <v>0</v>
      </c>
      <c r="BE146" s="10">
        <f ca="1">BE92*Unavaialbility!BF187</f>
        <v>0</v>
      </c>
      <c r="BF146" s="10">
        <f ca="1">BF92*Unavaialbility!BG187</f>
        <v>0</v>
      </c>
      <c r="BG146" s="10">
        <f ca="1">BG92*Unavaialbility!BH187</f>
        <v>0</v>
      </c>
      <c r="BH146" s="10">
        <f ca="1">BH92*Unavaialbility!BI187</f>
        <v>0</v>
      </c>
      <c r="BI146" s="10">
        <f ca="1">BI92*Unavaialbility!BJ187</f>
        <v>0</v>
      </c>
      <c r="BJ146" s="10">
        <f ca="1">BJ92*Unavaialbility!BK187</f>
        <v>0</v>
      </c>
      <c r="BK146" s="10">
        <f ca="1">BK92*Unavaialbility!BL187</f>
        <v>0</v>
      </c>
      <c r="BL146" s="10">
        <f ca="1">BL92*Unavaialbility!BM187</f>
        <v>0</v>
      </c>
      <c r="BM146" s="10">
        <f ca="1">BM92*Unavaialbility!BN187</f>
        <v>0</v>
      </c>
      <c r="BN146" s="10">
        <f ca="1">BN92*Unavaialbility!BO187</f>
        <v>0</v>
      </c>
      <c r="BO146" s="10">
        <f ca="1">BO92*Unavaialbility!BP187</f>
        <v>0</v>
      </c>
      <c r="BP146" s="10">
        <f ca="1">BP92*Unavaialbility!BQ187</f>
        <v>0</v>
      </c>
      <c r="BQ146" s="10" t="e">
        <f ca="1">BQ92*Unavaialbility!BR187</f>
        <v>#DIV/0!</v>
      </c>
    </row>
    <row r="147" spans="2:69" x14ac:dyDescent="0.2">
      <c r="B147" s="89">
        <v>9</v>
      </c>
      <c r="C147" s="89"/>
      <c r="D147" s="89"/>
      <c r="E147" s="10">
        <f ca="1">E93*Unavaialbility!E188</f>
        <v>0</v>
      </c>
      <c r="F147" s="10">
        <f ca="1">F93*Unavaialbility!F188</f>
        <v>0</v>
      </c>
      <c r="G147" s="10">
        <f ca="1">G93*Unavaialbility!G188</f>
        <v>0</v>
      </c>
      <c r="H147" s="10">
        <f ca="1">H93*Unavaialbility!H188</f>
        <v>0</v>
      </c>
      <c r="I147" s="10">
        <f ca="1">I93*Unavaialbility!I188</f>
        <v>0</v>
      </c>
      <c r="J147" s="10">
        <f ca="1">J93*Unavaialbility!J188</f>
        <v>0</v>
      </c>
      <c r="K147" s="10">
        <f ca="1">K93*Unavaialbility!K188</f>
        <v>0</v>
      </c>
      <c r="L147" s="10">
        <f ca="1">L93*Unavaialbility!L188</f>
        <v>0</v>
      </c>
      <c r="M147" s="10">
        <f ca="1">M93*Unavaialbility!M188</f>
        <v>0</v>
      </c>
      <c r="N147" s="10">
        <f ca="1">N93*Unavaialbility!N188</f>
        <v>0</v>
      </c>
      <c r="O147" s="10">
        <f ca="1">O93*Unavaialbility!O188</f>
        <v>0</v>
      </c>
      <c r="P147" s="10">
        <f ca="1">P93*Unavaialbility!P188</f>
        <v>0</v>
      </c>
      <c r="Q147" s="10">
        <f ca="1">Q93*Unavaialbility!Q188</f>
        <v>0</v>
      </c>
      <c r="R147" s="10">
        <f ca="1">R93*Unavaialbility!R188</f>
        <v>0</v>
      </c>
      <c r="S147" s="10">
        <f ca="1">S93*Unavaialbility!S188</f>
        <v>0</v>
      </c>
      <c r="T147" s="10">
        <f ca="1">T93*Unavaialbility!T188</f>
        <v>0</v>
      </c>
      <c r="U147" s="10">
        <f ca="1">U93*Unavaialbility!U188</f>
        <v>0</v>
      </c>
      <c r="V147" s="10">
        <f ca="1">V93*Unavaialbility!V188</f>
        <v>0</v>
      </c>
      <c r="W147" s="10">
        <f ca="1">W93*Unavaialbility!W188</f>
        <v>0</v>
      </c>
      <c r="X147" s="10">
        <f ca="1">X93*Unavaialbility!X188</f>
        <v>0</v>
      </c>
      <c r="Y147" s="10">
        <f ca="1">Y93*Unavaialbility!Y188</f>
        <v>0</v>
      </c>
      <c r="Z147" s="10">
        <f ca="1">Z93*Unavaialbility!Z188</f>
        <v>0</v>
      </c>
      <c r="AA147" s="10">
        <f ca="1">AA93*Unavaialbility!AA188</f>
        <v>0</v>
      </c>
      <c r="AB147" s="10">
        <f ca="1">AB93*Unavaialbility!AB188</f>
        <v>0</v>
      </c>
      <c r="AC147" s="10">
        <f ca="1">AC93*Unavaialbility!AC188</f>
        <v>0</v>
      </c>
      <c r="AD147" s="10">
        <f ca="1">AD93*Unavaialbility!AD188</f>
        <v>0</v>
      </c>
      <c r="AE147" s="10">
        <f ca="1">AE93*Unavaialbility!AE188</f>
        <v>0</v>
      </c>
      <c r="AF147" s="10">
        <f ca="1">AF93*Unavaialbility!AF188</f>
        <v>0</v>
      </c>
      <c r="AG147" s="10">
        <f ca="1">AG93*Unavaialbility!AG188</f>
        <v>0</v>
      </c>
      <c r="AH147" s="10">
        <f ca="1">AH93*Unavaialbility!AH188</f>
        <v>0</v>
      </c>
      <c r="AI147" s="10">
        <f ca="1">AI93*Unavaialbility!AI188</f>
        <v>0</v>
      </c>
      <c r="AJ147" s="10" t="e">
        <f ca="1">AJ93*Unavaialbility!AJ188</f>
        <v>#DIV/0!</v>
      </c>
      <c r="AL147" s="10">
        <f ca="1">AL93*Unavaialbility!AM188</f>
        <v>0</v>
      </c>
      <c r="AM147" s="10">
        <f ca="1">AM93*Unavaialbility!AN188</f>
        <v>0</v>
      </c>
      <c r="AN147" s="10">
        <f ca="1">AN93*Unavaialbility!AO188</f>
        <v>0</v>
      </c>
      <c r="AO147" s="10">
        <f ca="1">AO93*Unavaialbility!AP188</f>
        <v>0</v>
      </c>
      <c r="AP147" s="10">
        <f ca="1">AP93*Unavaialbility!AQ188</f>
        <v>0</v>
      </c>
      <c r="AQ147" s="10">
        <f ca="1">AQ93*Unavaialbility!AR188</f>
        <v>0</v>
      </c>
      <c r="AR147" s="10">
        <f ca="1">AR93*Unavaialbility!AS188</f>
        <v>0</v>
      </c>
      <c r="AS147" s="10">
        <f ca="1">AS93*Unavaialbility!AT188</f>
        <v>0</v>
      </c>
      <c r="AT147" s="10">
        <f ca="1">AT93*Unavaialbility!AU188</f>
        <v>0</v>
      </c>
      <c r="AU147" s="10">
        <f ca="1">AU93*Unavaialbility!AV188</f>
        <v>0</v>
      </c>
      <c r="AV147" s="10">
        <f ca="1">AV93*Unavaialbility!AW188</f>
        <v>0</v>
      </c>
      <c r="AW147" s="10">
        <f ca="1">AW93*Unavaialbility!AX188</f>
        <v>0</v>
      </c>
      <c r="AX147" s="10">
        <f ca="1">AX93*Unavaialbility!AY188</f>
        <v>0</v>
      </c>
      <c r="AY147" s="10">
        <f ca="1">AY93*Unavaialbility!AZ188</f>
        <v>0</v>
      </c>
      <c r="AZ147" s="10">
        <f ca="1">AZ93*Unavaialbility!BA188</f>
        <v>0</v>
      </c>
      <c r="BA147" s="10">
        <f ca="1">BA93*Unavaialbility!BB188</f>
        <v>0</v>
      </c>
      <c r="BB147" s="10">
        <f ca="1">BB93*Unavaialbility!BC188</f>
        <v>0</v>
      </c>
      <c r="BC147" s="10">
        <f ca="1">BC93*Unavaialbility!BD188</f>
        <v>0</v>
      </c>
      <c r="BD147" s="10">
        <f ca="1">BD93*Unavaialbility!BE188</f>
        <v>0</v>
      </c>
      <c r="BE147" s="10">
        <f ca="1">BE93*Unavaialbility!BF188</f>
        <v>0</v>
      </c>
      <c r="BF147" s="10">
        <f ca="1">BF93*Unavaialbility!BG188</f>
        <v>0</v>
      </c>
      <c r="BG147" s="10">
        <f ca="1">BG93*Unavaialbility!BH188</f>
        <v>0</v>
      </c>
      <c r="BH147" s="10">
        <f ca="1">BH93*Unavaialbility!BI188</f>
        <v>0</v>
      </c>
      <c r="BI147" s="10">
        <f ca="1">BI93*Unavaialbility!BJ188</f>
        <v>0</v>
      </c>
      <c r="BJ147" s="10">
        <f ca="1">BJ93*Unavaialbility!BK188</f>
        <v>0</v>
      </c>
      <c r="BK147" s="10">
        <f ca="1">BK93*Unavaialbility!BL188</f>
        <v>0</v>
      </c>
      <c r="BL147" s="10">
        <f ca="1">BL93*Unavaialbility!BM188</f>
        <v>0</v>
      </c>
      <c r="BM147" s="10">
        <f ca="1">BM93*Unavaialbility!BN188</f>
        <v>0</v>
      </c>
      <c r="BN147" s="10">
        <f ca="1">BN93*Unavaialbility!BO188</f>
        <v>0</v>
      </c>
      <c r="BO147" s="10">
        <f ca="1">BO93*Unavaialbility!BP188</f>
        <v>0</v>
      </c>
      <c r="BP147" s="10">
        <f ca="1">BP93*Unavaialbility!BQ188</f>
        <v>0</v>
      </c>
      <c r="BQ147" s="10" t="e">
        <f ca="1">BQ93*Unavaialbility!BR188</f>
        <v>#DIV/0!</v>
      </c>
    </row>
    <row r="148" spans="2:69" x14ac:dyDescent="0.2">
      <c r="B148" s="89">
        <v>10</v>
      </c>
      <c r="C148" s="89"/>
      <c r="D148" s="89"/>
      <c r="E148" s="10">
        <f ca="1">E94*Unavaialbility!E189</f>
        <v>0</v>
      </c>
      <c r="F148" s="10">
        <f ca="1">F94*Unavaialbility!F189</f>
        <v>0</v>
      </c>
      <c r="G148" s="10">
        <f ca="1">G94*Unavaialbility!G189</f>
        <v>0</v>
      </c>
      <c r="H148" s="10">
        <f ca="1">H94*Unavaialbility!H189</f>
        <v>0</v>
      </c>
      <c r="I148" s="10">
        <f ca="1">I94*Unavaialbility!I189</f>
        <v>0</v>
      </c>
      <c r="J148" s="10">
        <f ca="1">J94*Unavaialbility!J189</f>
        <v>0</v>
      </c>
      <c r="K148" s="10">
        <f ca="1">K94*Unavaialbility!K189</f>
        <v>0</v>
      </c>
      <c r="L148" s="10">
        <f ca="1">L94*Unavaialbility!L189</f>
        <v>0</v>
      </c>
      <c r="M148" s="10">
        <f ca="1">M94*Unavaialbility!M189</f>
        <v>0</v>
      </c>
      <c r="N148" s="10">
        <f ca="1">N94*Unavaialbility!N189</f>
        <v>0</v>
      </c>
      <c r="O148" s="10">
        <f ca="1">O94*Unavaialbility!O189</f>
        <v>0</v>
      </c>
      <c r="P148" s="10">
        <f ca="1">P94*Unavaialbility!P189</f>
        <v>0</v>
      </c>
      <c r="Q148" s="10">
        <f ca="1">Q94*Unavaialbility!Q189</f>
        <v>0</v>
      </c>
      <c r="R148" s="10">
        <f ca="1">R94*Unavaialbility!R189</f>
        <v>0</v>
      </c>
      <c r="S148" s="10">
        <f ca="1">S94*Unavaialbility!S189</f>
        <v>0</v>
      </c>
      <c r="T148" s="10">
        <f ca="1">T94*Unavaialbility!T189</f>
        <v>0</v>
      </c>
      <c r="U148" s="10">
        <f ca="1">U94*Unavaialbility!U189</f>
        <v>0</v>
      </c>
      <c r="V148" s="10">
        <f ca="1">V94*Unavaialbility!V189</f>
        <v>0</v>
      </c>
      <c r="W148" s="10">
        <f ca="1">W94*Unavaialbility!W189</f>
        <v>0</v>
      </c>
      <c r="X148" s="10">
        <f ca="1">X94*Unavaialbility!X189</f>
        <v>0</v>
      </c>
      <c r="Y148" s="10">
        <f ca="1">Y94*Unavaialbility!Y189</f>
        <v>0</v>
      </c>
      <c r="Z148" s="10">
        <f ca="1">Z94*Unavaialbility!Z189</f>
        <v>0</v>
      </c>
      <c r="AA148" s="10">
        <f ca="1">AA94*Unavaialbility!AA189</f>
        <v>0</v>
      </c>
      <c r="AB148" s="10">
        <f ca="1">AB94*Unavaialbility!AB189</f>
        <v>0</v>
      </c>
      <c r="AC148" s="10">
        <f ca="1">AC94*Unavaialbility!AC189</f>
        <v>0</v>
      </c>
      <c r="AD148" s="10">
        <f ca="1">AD94*Unavaialbility!AD189</f>
        <v>0</v>
      </c>
      <c r="AE148" s="10">
        <f ca="1">AE94*Unavaialbility!AE189</f>
        <v>0</v>
      </c>
      <c r="AF148" s="10">
        <f ca="1">AF94*Unavaialbility!AF189</f>
        <v>0</v>
      </c>
      <c r="AG148" s="10">
        <f ca="1">AG94*Unavaialbility!AG189</f>
        <v>0</v>
      </c>
      <c r="AH148" s="10">
        <f ca="1">AH94*Unavaialbility!AH189</f>
        <v>0</v>
      </c>
      <c r="AI148" s="10">
        <f ca="1">AI94*Unavaialbility!AI189</f>
        <v>0</v>
      </c>
      <c r="AJ148" s="10" t="e">
        <f ca="1">AJ94*Unavaialbility!AJ189</f>
        <v>#DIV/0!</v>
      </c>
      <c r="AL148" s="10">
        <f ca="1">AL94*Unavaialbility!AM189</f>
        <v>0</v>
      </c>
      <c r="AM148" s="10">
        <f ca="1">AM94*Unavaialbility!AN189</f>
        <v>0</v>
      </c>
      <c r="AN148" s="10">
        <f ca="1">AN94*Unavaialbility!AO189</f>
        <v>0</v>
      </c>
      <c r="AO148" s="10">
        <f ca="1">AO94*Unavaialbility!AP189</f>
        <v>0</v>
      </c>
      <c r="AP148" s="10">
        <f ca="1">AP94*Unavaialbility!AQ189</f>
        <v>0</v>
      </c>
      <c r="AQ148" s="10">
        <f ca="1">AQ94*Unavaialbility!AR189</f>
        <v>0</v>
      </c>
      <c r="AR148" s="10">
        <f ca="1">AR94*Unavaialbility!AS189</f>
        <v>0</v>
      </c>
      <c r="AS148" s="10">
        <f ca="1">AS94*Unavaialbility!AT189</f>
        <v>0</v>
      </c>
      <c r="AT148" s="10">
        <f ca="1">AT94*Unavaialbility!AU189</f>
        <v>0</v>
      </c>
      <c r="AU148" s="10">
        <f ca="1">AU94*Unavaialbility!AV189</f>
        <v>0</v>
      </c>
      <c r="AV148" s="10">
        <f ca="1">AV94*Unavaialbility!AW189</f>
        <v>0</v>
      </c>
      <c r="AW148" s="10">
        <f ca="1">AW94*Unavaialbility!AX189</f>
        <v>0</v>
      </c>
      <c r="AX148" s="10">
        <f ca="1">AX94*Unavaialbility!AY189</f>
        <v>0</v>
      </c>
      <c r="AY148" s="10">
        <f ca="1">AY94*Unavaialbility!AZ189</f>
        <v>0</v>
      </c>
      <c r="AZ148" s="10">
        <f ca="1">AZ94*Unavaialbility!BA189</f>
        <v>0</v>
      </c>
      <c r="BA148" s="10">
        <f ca="1">BA94*Unavaialbility!BB189</f>
        <v>0</v>
      </c>
      <c r="BB148" s="10">
        <f ca="1">BB94*Unavaialbility!BC189</f>
        <v>0</v>
      </c>
      <c r="BC148" s="10">
        <f ca="1">BC94*Unavaialbility!BD189</f>
        <v>0</v>
      </c>
      <c r="BD148" s="10">
        <f ca="1">BD94*Unavaialbility!BE189</f>
        <v>0</v>
      </c>
      <c r="BE148" s="10">
        <f ca="1">BE94*Unavaialbility!BF189</f>
        <v>0</v>
      </c>
      <c r="BF148" s="10">
        <f ca="1">BF94*Unavaialbility!BG189</f>
        <v>0</v>
      </c>
      <c r="BG148" s="10">
        <f ca="1">BG94*Unavaialbility!BH189</f>
        <v>0</v>
      </c>
      <c r="BH148" s="10">
        <f ca="1">BH94*Unavaialbility!BI189</f>
        <v>0</v>
      </c>
      <c r="BI148" s="10">
        <f ca="1">BI94*Unavaialbility!BJ189</f>
        <v>0</v>
      </c>
      <c r="BJ148" s="10">
        <f ca="1">BJ94*Unavaialbility!BK189</f>
        <v>0</v>
      </c>
      <c r="BK148" s="10">
        <f ca="1">BK94*Unavaialbility!BL189</f>
        <v>0</v>
      </c>
      <c r="BL148" s="10">
        <f ca="1">BL94*Unavaialbility!BM189</f>
        <v>0</v>
      </c>
      <c r="BM148" s="10">
        <f ca="1">BM94*Unavaialbility!BN189</f>
        <v>0</v>
      </c>
      <c r="BN148" s="10">
        <f ca="1">BN94*Unavaialbility!BO189</f>
        <v>0</v>
      </c>
      <c r="BO148" s="10">
        <f ca="1">BO94*Unavaialbility!BP189</f>
        <v>0</v>
      </c>
      <c r="BP148" s="10">
        <f ca="1">BP94*Unavaialbility!BQ189</f>
        <v>0</v>
      </c>
      <c r="BQ148" s="10" t="e">
        <f ca="1">BQ94*Unavaialbility!BR189</f>
        <v>#DIV/0!</v>
      </c>
    </row>
    <row r="149" spans="2:69" x14ac:dyDescent="0.2">
      <c r="B149" s="89">
        <v>11</v>
      </c>
      <c r="C149" s="89"/>
      <c r="D149" s="89"/>
      <c r="E149" s="10">
        <f ca="1">E95*Unavaialbility!E190</f>
        <v>0</v>
      </c>
      <c r="F149" s="10">
        <f ca="1">F95*Unavaialbility!F190</f>
        <v>0</v>
      </c>
      <c r="G149" s="10">
        <f ca="1">G95*Unavaialbility!G190</f>
        <v>0</v>
      </c>
      <c r="H149" s="10">
        <f ca="1">H95*Unavaialbility!H190</f>
        <v>0</v>
      </c>
      <c r="I149" s="10">
        <f ca="1">I95*Unavaialbility!I190</f>
        <v>0</v>
      </c>
      <c r="J149" s="10">
        <f ca="1">J95*Unavaialbility!J190</f>
        <v>0</v>
      </c>
      <c r="K149" s="10">
        <f ca="1">K95*Unavaialbility!K190</f>
        <v>0</v>
      </c>
      <c r="L149" s="10">
        <f ca="1">L95*Unavaialbility!L190</f>
        <v>0</v>
      </c>
      <c r="M149" s="10">
        <f ca="1">M95*Unavaialbility!M190</f>
        <v>0</v>
      </c>
      <c r="N149" s="10">
        <f ca="1">N95*Unavaialbility!N190</f>
        <v>0</v>
      </c>
      <c r="O149" s="10">
        <f ca="1">O95*Unavaialbility!O190</f>
        <v>0</v>
      </c>
      <c r="P149" s="10">
        <f ca="1">P95*Unavaialbility!P190</f>
        <v>0</v>
      </c>
      <c r="Q149" s="10">
        <f ca="1">Q95*Unavaialbility!Q190</f>
        <v>0</v>
      </c>
      <c r="R149" s="10">
        <f ca="1">R95*Unavaialbility!R190</f>
        <v>0</v>
      </c>
      <c r="S149" s="10">
        <f ca="1">S95*Unavaialbility!S190</f>
        <v>0</v>
      </c>
      <c r="T149" s="10">
        <f ca="1">T95*Unavaialbility!T190</f>
        <v>0</v>
      </c>
      <c r="U149" s="10">
        <f ca="1">U95*Unavaialbility!U190</f>
        <v>0</v>
      </c>
      <c r="V149" s="10">
        <f ca="1">V95*Unavaialbility!V190</f>
        <v>0</v>
      </c>
      <c r="W149" s="10">
        <f ca="1">W95*Unavaialbility!W190</f>
        <v>0</v>
      </c>
      <c r="X149" s="10">
        <f ca="1">X95*Unavaialbility!X190</f>
        <v>0</v>
      </c>
      <c r="Y149" s="10">
        <f ca="1">Y95*Unavaialbility!Y190</f>
        <v>0</v>
      </c>
      <c r="Z149" s="10">
        <f ca="1">Z95*Unavaialbility!Z190</f>
        <v>0</v>
      </c>
      <c r="AA149" s="10">
        <f ca="1">AA95*Unavaialbility!AA190</f>
        <v>0</v>
      </c>
      <c r="AB149" s="10">
        <f ca="1">AB95*Unavaialbility!AB190</f>
        <v>0</v>
      </c>
      <c r="AC149" s="10">
        <f ca="1">AC95*Unavaialbility!AC190</f>
        <v>0</v>
      </c>
      <c r="AD149" s="10">
        <f ca="1">AD95*Unavaialbility!AD190</f>
        <v>0</v>
      </c>
      <c r="AE149" s="10">
        <f ca="1">AE95*Unavaialbility!AE190</f>
        <v>0</v>
      </c>
      <c r="AF149" s="10">
        <f ca="1">AF95*Unavaialbility!AF190</f>
        <v>0</v>
      </c>
      <c r="AG149" s="10">
        <f ca="1">AG95*Unavaialbility!AG190</f>
        <v>0</v>
      </c>
      <c r="AH149" s="10">
        <f ca="1">AH95*Unavaialbility!AH190</f>
        <v>0</v>
      </c>
      <c r="AI149" s="10">
        <f ca="1">AI95*Unavaialbility!AI190</f>
        <v>0</v>
      </c>
      <c r="AJ149" s="10" t="e">
        <f ca="1">AJ95*Unavaialbility!AJ190</f>
        <v>#DIV/0!</v>
      </c>
      <c r="AL149" s="10">
        <f ca="1">AL95*Unavaialbility!AM190</f>
        <v>0</v>
      </c>
      <c r="AM149" s="10">
        <f ca="1">AM95*Unavaialbility!AN190</f>
        <v>0</v>
      </c>
      <c r="AN149" s="10">
        <f ca="1">AN95*Unavaialbility!AO190</f>
        <v>0</v>
      </c>
      <c r="AO149" s="10">
        <f ca="1">AO95*Unavaialbility!AP190</f>
        <v>0</v>
      </c>
      <c r="AP149" s="10">
        <f ca="1">AP95*Unavaialbility!AQ190</f>
        <v>0</v>
      </c>
      <c r="AQ149" s="10">
        <f ca="1">AQ95*Unavaialbility!AR190</f>
        <v>0</v>
      </c>
      <c r="AR149" s="10">
        <f ca="1">AR95*Unavaialbility!AS190</f>
        <v>0</v>
      </c>
      <c r="AS149" s="10">
        <f ca="1">AS95*Unavaialbility!AT190</f>
        <v>0</v>
      </c>
      <c r="AT149" s="10">
        <f ca="1">AT95*Unavaialbility!AU190</f>
        <v>0</v>
      </c>
      <c r="AU149" s="10">
        <f ca="1">AU95*Unavaialbility!AV190</f>
        <v>0</v>
      </c>
      <c r="AV149" s="10">
        <f ca="1">AV95*Unavaialbility!AW190</f>
        <v>0</v>
      </c>
      <c r="AW149" s="10">
        <f ca="1">AW95*Unavaialbility!AX190</f>
        <v>0</v>
      </c>
      <c r="AX149" s="10">
        <f ca="1">AX95*Unavaialbility!AY190</f>
        <v>0</v>
      </c>
      <c r="AY149" s="10">
        <f ca="1">AY95*Unavaialbility!AZ190</f>
        <v>0</v>
      </c>
      <c r="AZ149" s="10">
        <f ca="1">AZ95*Unavaialbility!BA190</f>
        <v>0</v>
      </c>
      <c r="BA149" s="10">
        <f ca="1">BA95*Unavaialbility!BB190</f>
        <v>0</v>
      </c>
      <c r="BB149" s="10">
        <f ca="1">BB95*Unavaialbility!BC190</f>
        <v>0</v>
      </c>
      <c r="BC149" s="10">
        <f ca="1">BC95*Unavaialbility!BD190</f>
        <v>0</v>
      </c>
      <c r="BD149" s="10">
        <f ca="1">BD95*Unavaialbility!BE190</f>
        <v>0</v>
      </c>
      <c r="BE149" s="10">
        <f ca="1">BE95*Unavaialbility!BF190</f>
        <v>0</v>
      </c>
      <c r="BF149" s="10">
        <f ca="1">BF95*Unavaialbility!BG190</f>
        <v>0</v>
      </c>
      <c r="BG149" s="10">
        <f ca="1">BG95*Unavaialbility!BH190</f>
        <v>0</v>
      </c>
      <c r="BH149" s="10">
        <f ca="1">BH95*Unavaialbility!BI190</f>
        <v>0</v>
      </c>
      <c r="BI149" s="10">
        <f ca="1">BI95*Unavaialbility!BJ190</f>
        <v>0</v>
      </c>
      <c r="BJ149" s="10">
        <f ca="1">BJ95*Unavaialbility!BK190</f>
        <v>0</v>
      </c>
      <c r="BK149" s="10">
        <f ca="1">BK95*Unavaialbility!BL190</f>
        <v>0</v>
      </c>
      <c r="BL149" s="10">
        <f ca="1">BL95*Unavaialbility!BM190</f>
        <v>0</v>
      </c>
      <c r="BM149" s="10">
        <f ca="1">BM95*Unavaialbility!BN190</f>
        <v>0</v>
      </c>
      <c r="BN149" s="10">
        <f ca="1">BN95*Unavaialbility!BO190</f>
        <v>0</v>
      </c>
      <c r="BO149" s="10">
        <f ca="1">BO95*Unavaialbility!BP190</f>
        <v>0</v>
      </c>
      <c r="BP149" s="10">
        <f ca="1">BP95*Unavaialbility!BQ190</f>
        <v>0</v>
      </c>
      <c r="BQ149" s="10" t="e">
        <f ca="1">BQ95*Unavaialbility!BR190</f>
        <v>#DIV/0!</v>
      </c>
    </row>
    <row r="150" spans="2:69" x14ac:dyDescent="0.2">
      <c r="B150" s="89">
        <v>12</v>
      </c>
      <c r="C150" s="89"/>
      <c r="D150" s="89"/>
      <c r="E150" s="10">
        <f ca="1">E96*Unavaialbility!E191</f>
        <v>0</v>
      </c>
      <c r="F150" s="10">
        <f ca="1">F96*Unavaialbility!F191</f>
        <v>0</v>
      </c>
      <c r="G150" s="10">
        <f ca="1">G96*Unavaialbility!G191</f>
        <v>0</v>
      </c>
      <c r="H150" s="10">
        <f ca="1">H96*Unavaialbility!H191</f>
        <v>0</v>
      </c>
      <c r="I150" s="10">
        <f ca="1">I96*Unavaialbility!I191</f>
        <v>0</v>
      </c>
      <c r="J150" s="10">
        <f ca="1">J96*Unavaialbility!J191</f>
        <v>0</v>
      </c>
      <c r="K150" s="10">
        <f ca="1">K96*Unavaialbility!K191</f>
        <v>0</v>
      </c>
      <c r="L150" s="10">
        <f ca="1">L96*Unavaialbility!L191</f>
        <v>0</v>
      </c>
      <c r="M150" s="10">
        <f ca="1">M96*Unavaialbility!M191</f>
        <v>0</v>
      </c>
      <c r="N150" s="10">
        <f ca="1">N96*Unavaialbility!N191</f>
        <v>0</v>
      </c>
      <c r="O150" s="10">
        <f ca="1">O96*Unavaialbility!O191</f>
        <v>0</v>
      </c>
      <c r="P150" s="10">
        <f ca="1">P96*Unavaialbility!P191</f>
        <v>0</v>
      </c>
      <c r="Q150" s="10">
        <f ca="1">Q96*Unavaialbility!Q191</f>
        <v>0</v>
      </c>
      <c r="R150" s="10">
        <f ca="1">R96*Unavaialbility!R191</f>
        <v>0</v>
      </c>
      <c r="S150" s="10">
        <f ca="1">S96*Unavaialbility!S191</f>
        <v>0</v>
      </c>
      <c r="T150" s="10">
        <f ca="1">T96*Unavaialbility!T191</f>
        <v>0</v>
      </c>
      <c r="U150" s="10">
        <f ca="1">U96*Unavaialbility!U191</f>
        <v>0</v>
      </c>
      <c r="V150" s="10">
        <f ca="1">V96*Unavaialbility!V191</f>
        <v>0</v>
      </c>
      <c r="W150" s="10">
        <f ca="1">W96*Unavaialbility!W191</f>
        <v>0</v>
      </c>
      <c r="X150" s="10">
        <f ca="1">X96*Unavaialbility!X191</f>
        <v>0</v>
      </c>
      <c r="Y150" s="10">
        <f ca="1">Y96*Unavaialbility!Y191</f>
        <v>0</v>
      </c>
      <c r="Z150" s="10">
        <f ca="1">Z96*Unavaialbility!Z191</f>
        <v>0</v>
      </c>
      <c r="AA150" s="10">
        <f ca="1">AA96*Unavaialbility!AA191</f>
        <v>0</v>
      </c>
      <c r="AB150" s="10">
        <f ca="1">AB96*Unavaialbility!AB191</f>
        <v>0</v>
      </c>
      <c r="AC150" s="10">
        <f ca="1">AC96*Unavaialbility!AC191</f>
        <v>0</v>
      </c>
      <c r="AD150" s="10">
        <f ca="1">AD96*Unavaialbility!AD191</f>
        <v>0</v>
      </c>
      <c r="AE150" s="10">
        <f ca="1">AE96*Unavaialbility!AE191</f>
        <v>0</v>
      </c>
      <c r="AF150" s="10">
        <f ca="1">AF96*Unavaialbility!AF191</f>
        <v>0</v>
      </c>
      <c r="AG150" s="10">
        <f ca="1">AG96*Unavaialbility!AG191</f>
        <v>0</v>
      </c>
      <c r="AH150" s="10">
        <f ca="1">AH96*Unavaialbility!AH191</f>
        <v>0</v>
      </c>
      <c r="AI150" s="10">
        <f ca="1">AI96*Unavaialbility!AI191</f>
        <v>0</v>
      </c>
      <c r="AJ150" s="10" t="e">
        <f ca="1">AJ96*Unavaialbility!AJ191</f>
        <v>#DIV/0!</v>
      </c>
      <c r="AL150" s="10">
        <f ca="1">AL96*Unavaialbility!AM191</f>
        <v>0</v>
      </c>
      <c r="AM150" s="10">
        <f ca="1">AM96*Unavaialbility!AN191</f>
        <v>0</v>
      </c>
      <c r="AN150" s="10">
        <f ca="1">AN96*Unavaialbility!AO191</f>
        <v>0</v>
      </c>
      <c r="AO150" s="10">
        <f ca="1">AO96*Unavaialbility!AP191</f>
        <v>0</v>
      </c>
      <c r="AP150" s="10">
        <f ca="1">AP96*Unavaialbility!AQ191</f>
        <v>0</v>
      </c>
      <c r="AQ150" s="10">
        <f ca="1">AQ96*Unavaialbility!AR191</f>
        <v>0</v>
      </c>
      <c r="AR150" s="10">
        <f ca="1">AR96*Unavaialbility!AS191</f>
        <v>0</v>
      </c>
      <c r="AS150" s="10">
        <f ca="1">AS96*Unavaialbility!AT191</f>
        <v>0</v>
      </c>
      <c r="AT150" s="10">
        <f ca="1">AT96*Unavaialbility!AU191</f>
        <v>0</v>
      </c>
      <c r="AU150" s="10">
        <f ca="1">AU96*Unavaialbility!AV191</f>
        <v>0</v>
      </c>
      <c r="AV150" s="10">
        <f ca="1">AV96*Unavaialbility!AW191</f>
        <v>0</v>
      </c>
      <c r="AW150" s="10">
        <f ca="1">AW96*Unavaialbility!AX191</f>
        <v>0</v>
      </c>
      <c r="AX150" s="10">
        <f ca="1">AX96*Unavaialbility!AY191</f>
        <v>0</v>
      </c>
      <c r="AY150" s="10">
        <f ca="1">AY96*Unavaialbility!AZ191</f>
        <v>0</v>
      </c>
      <c r="AZ150" s="10">
        <f ca="1">AZ96*Unavaialbility!BA191</f>
        <v>0</v>
      </c>
      <c r="BA150" s="10">
        <f ca="1">BA96*Unavaialbility!BB191</f>
        <v>0</v>
      </c>
      <c r="BB150" s="10">
        <f ca="1">BB96*Unavaialbility!BC191</f>
        <v>0</v>
      </c>
      <c r="BC150" s="10">
        <f ca="1">BC96*Unavaialbility!BD191</f>
        <v>0</v>
      </c>
      <c r="BD150" s="10">
        <f ca="1">BD96*Unavaialbility!BE191</f>
        <v>0</v>
      </c>
      <c r="BE150" s="10">
        <f ca="1">BE96*Unavaialbility!BF191</f>
        <v>0</v>
      </c>
      <c r="BF150" s="10">
        <f ca="1">BF96*Unavaialbility!BG191</f>
        <v>0</v>
      </c>
      <c r="BG150" s="10">
        <f ca="1">BG96*Unavaialbility!BH191</f>
        <v>0</v>
      </c>
      <c r="BH150" s="10">
        <f ca="1">BH96*Unavaialbility!BI191</f>
        <v>0</v>
      </c>
      <c r="BI150" s="10">
        <f ca="1">BI96*Unavaialbility!BJ191</f>
        <v>0</v>
      </c>
      <c r="BJ150" s="10">
        <f ca="1">BJ96*Unavaialbility!BK191</f>
        <v>0</v>
      </c>
      <c r="BK150" s="10">
        <f ca="1">BK96*Unavaialbility!BL191</f>
        <v>0</v>
      </c>
      <c r="BL150" s="10">
        <f ca="1">BL96*Unavaialbility!BM191</f>
        <v>0</v>
      </c>
      <c r="BM150" s="10">
        <f ca="1">BM96*Unavaialbility!BN191</f>
        <v>0</v>
      </c>
      <c r="BN150" s="10">
        <f ca="1">BN96*Unavaialbility!BO191</f>
        <v>0</v>
      </c>
      <c r="BO150" s="10">
        <f ca="1">BO96*Unavaialbility!BP191</f>
        <v>0</v>
      </c>
      <c r="BP150" s="10">
        <f ca="1">BP96*Unavaialbility!BQ191</f>
        <v>0</v>
      </c>
      <c r="BQ150" s="10" t="e">
        <f ca="1">BQ96*Unavaialbility!BR191</f>
        <v>#DIV/0!</v>
      </c>
    </row>
    <row r="151" spans="2:69" x14ac:dyDescent="0.2">
      <c r="B151" s="89">
        <v>1</v>
      </c>
      <c r="C151" s="89"/>
      <c r="D151" s="89"/>
      <c r="E151" s="10">
        <f ca="1">E97*Unavaialbility!E192</f>
        <v>8.5500361336446253E-3</v>
      </c>
      <c r="F151" s="10">
        <f ca="1">F97*Unavaialbility!F192</f>
        <v>3.2104126732577516E-2</v>
      </c>
      <c r="G151" s="10">
        <f ca="1">G97*Unavaialbility!G192</f>
        <v>4.294076068570183E-2</v>
      </c>
      <c r="H151" s="10">
        <f ca="1">H97*Unavaialbility!H192</f>
        <v>4.2376096608006564E-2</v>
      </c>
      <c r="I151" s="10">
        <f ca="1">I97*Unavaialbility!I192</f>
        <v>3.9882642012713826E-2</v>
      </c>
      <c r="J151" s="10">
        <f ca="1">J97*Unavaialbility!J192</f>
        <v>3.9372674952858441E-2</v>
      </c>
      <c r="K151" s="10">
        <f ca="1">K97*Unavaialbility!K192</f>
        <v>6.8655204257931479E-2</v>
      </c>
      <c r="L151" s="10">
        <f ca="1">L97*Unavaialbility!L192</f>
        <v>0.13070201286537389</v>
      </c>
      <c r="M151" s="10">
        <f ca="1">M97*Unavaialbility!M192</f>
        <v>9.4566588233370691E-2</v>
      </c>
      <c r="N151" s="10">
        <f ca="1">N97*Unavaialbility!N192</f>
        <v>0.17741350667994352</v>
      </c>
      <c r="O151" s="10">
        <f ca="1">O97*Unavaialbility!O192</f>
        <v>0.22867406460842227</v>
      </c>
      <c r="P151" s="10">
        <f ca="1">P97*Unavaialbility!P192</f>
        <v>0.28087187677613884</v>
      </c>
      <c r="Q151" s="10">
        <f ca="1">Q97*Unavaialbility!Q192</f>
        <v>0.4596313023346712</v>
      </c>
      <c r="R151" s="10">
        <f ca="1">R97*Unavaialbility!R192</f>
        <v>0.41332061133300829</v>
      </c>
      <c r="S151" s="10">
        <f ca="1">S97*Unavaialbility!S192</f>
        <v>0.27292046992224417</v>
      </c>
      <c r="T151" s="10">
        <f ca="1">T97*Unavaialbility!T192</f>
        <v>0.30235179911177179</v>
      </c>
      <c r="U151" s="10">
        <f ca="1">U97*Unavaialbility!U192</f>
        <v>0.31651526561790344</v>
      </c>
      <c r="V151" s="10">
        <f ca="1">V97*Unavaialbility!V192</f>
        <v>0.90240966028272585</v>
      </c>
      <c r="W151" s="10">
        <f ca="1">W97*Unavaialbility!W192</f>
        <v>0.92941801956957004</v>
      </c>
      <c r="X151" s="10">
        <f ca="1">X97*Unavaialbility!X192</f>
        <v>0.92428738467231886</v>
      </c>
      <c r="Y151" s="10">
        <f ca="1">Y97*Unavaialbility!Y192</f>
        <v>0.58817330815299917</v>
      </c>
      <c r="Z151" s="10">
        <f ca="1">Z97*Unavaialbility!Z192</f>
        <v>0.55756017509964217</v>
      </c>
      <c r="AA151" s="10">
        <f ca="1">AA97*Unavaialbility!AA192</f>
        <v>0.52669530175175594</v>
      </c>
      <c r="AB151" s="10">
        <f ca="1">AB97*Unavaialbility!AB192</f>
        <v>0.52362897973421174</v>
      </c>
      <c r="AC151" s="10">
        <f ca="1">AC97*Unavaialbility!AC192</f>
        <v>0.53014435496676937</v>
      </c>
      <c r="AD151" s="10">
        <f ca="1">AD97*Unavaialbility!AD192</f>
        <v>0.59018895745522826</v>
      </c>
      <c r="AE151" s="10">
        <f ca="1">AE97*Unavaialbility!AE192</f>
        <v>0.71398414144867051</v>
      </c>
      <c r="AF151" s="10">
        <f ca="1">AF97*Unavaialbility!AF192</f>
        <v>0.9484795271207086</v>
      </c>
      <c r="AG151" s="10">
        <f ca="1">AG97*Unavaialbility!AG192</f>
        <v>1.6135200866197812</v>
      </c>
      <c r="AH151" s="10">
        <f ca="1">AH97*Unavaialbility!AH192</f>
        <v>1.9181625681589189</v>
      </c>
      <c r="AI151" s="10">
        <f ca="1">AI97*Unavaialbility!AI192</f>
        <v>2.2206449868311289</v>
      </c>
      <c r="AJ151" s="10" t="e">
        <f ca="1">AJ97*Unavaialbility!AJ192</f>
        <v>#DIV/0!</v>
      </c>
      <c r="AL151" s="10">
        <f ca="1">AL97*Unavaialbility!AM192</f>
        <v>0</v>
      </c>
      <c r="AM151" s="10">
        <f ca="1">AM97*Unavaialbility!AN192</f>
        <v>0</v>
      </c>
      <c r="AN151" s="10">
        <f ca="1">AN97*Unavaialbility!AO192</f>
        <v>0</v>
      </c>
      <c r="AO151" s="10">
        <f ca="1">AO97*Unavaialbility!AP192</f>
        <v>0</v>
      </c>
      <c r="AP151" s="10">
        <f ca="1">AP97*Unavaialbility!AQ192</f>
        <v>0</v>
      </c>
      <c r="AQ151" s="10">
        <f ca="1">AQ97*Unavaialbility!AR192</f>
        <v>0</v>
      </c>
      <c r="AR151" s="10">
        <f ca="1">AR97*Unavaialbility!AS192</f>
        <v>0</v>
      </c>
      <c r="AS151" s="10">
        <f ca="1">AS97*Unavaialbility!AT192</f>
        <v>0</v>
      </c>
      <c r="AT151" s="10">
        <f ca="1">AT97*Unavaialbility!AU192</f>
        <v>0</v>
      </c>
      <c r="AU151" s="10">
        <f ca="1">AU97*Unavaialbility!AV192</f>
        <v>0</v>
      </c>
      <c r="AV151" s="10">
        <f ca="1">AV97*Unavaialbility!AW192</f>
        <v>0</v>
      </c>
      <c r="AW151" s="10">
        <f ca="1">AW97*Unavaialbility!AX192</f>
        <v>0</v>
      </c>
      <c r="AX151" s="10">
        <f ca="1">AX97*Unavaialbility!AY192</f>
        <v>0</v>
      </c>
      <c r="AY151" s="10">
        <f ca="1">AY97*Unavaialbility!AZ192</f>
        <v>0</v>
      </c>
      <c r="AZ151" s="10">
        <f ca="1">AZ97*Unavaialbility!BA192</f>
        <v>0</v>
      </c>
      <c r="BA151" s="10">
        <f ca="1">BA97*Unavaialbility!BB192</f>
        <v>0</v>
      </c>
      <c r="BB151" s="10">
        <f ca="1">BB97*Unavaialbility!BC192</f>
        <v>0</v>
      </c>
      <c r="BC151" s="10">
        <f ca="1">BC97*Unavaialbility!BD192</f>
        <v>0</v>
      </c>
      <c r="BD151" s="10">
        <f ca="1">BD97*Unavaialbility!BE192</f>
        <v>0</v>
      </c>
      <c r="BE151" s="10">
        <f ca="1">BE97*Unavaialbility!BF192</f>
        <v>0</v>
      </c>
      <c r="BF151" s="10">
        <f ca="1">BF97*Unavaialbility!BG192</f>
        <v>0</v>
      </c>
      <c r="BG151" s="10">
        <f ca="1">BG97*Unavaialbility!BH192</f>
        <v>0</v>
      </c>
      <c r="BH151" s="10">
        <f ca="1">BH97*Unavaialbility!BI192</f>
        <v>0</v>
      </c>
      <c r="BI151" s="10">
        <f ca="1">BI97*Unavaialbility!BJ192</f>
        <v>0</v>
      </c>
      <c r="BJ151" s="10">
        <f ca="1">BJ97*Unavaialbility!BK192</f>
        <v>0</v>
      </c>
      <c r="BK151" s="10">
        <f ca="1">BK97*Unavaialbility!BL192</f>
        <v>0</v>
      </c>
      <c r="BL151" s="10">
        <f ca="1">BL97*Unavaialbility!BM192</f>
        <v>0</v>
      </c>
      <c r="BM151" s="10">
        <f ca="1">BM97*Unavaialbility!BN192</f>
        <v>0</v>
      </c>
      <c r="BN151" s="10">
        <f ca="1">BN97*Unavaialbility!BO192</f>
        <v>0</v>
      </c>
      <c r="BO151" s="10">
        <f ca="1">BO97*Unavaialbility!BP192</f>
        <v>0</v>
      </c>
      <c r="BP151" s="10">
        <f ca="1">BP97*Unavaialbility!BQ192</f>
        <v>0</v>
      </c>
      <c r="BQ151" s="10" t="e">
        <f ca="1">BQ97*Unavaialbility!BR192</f>
        <v>#DIV/0!</v>
      </c>
    </row>
    <row r="152" spans="2:69" x14ac:dyDescent="0.2">
      <c r="B152" s="89">
        <v>2</v>
      </c>
      <c r="C152" s="89"/>
      <c r="D152" s="89"/>
      <c r="E152" s="10">
        <f ca="1">E98*Unavaialbility!E193</f>
        <v>0</v>
      </c>
      <c r="F152" s="10">
        <f ca="1">F98*Unavaialbility!F193</f>
        <v>0</v>
      </c>
      <c r="G152" s="10">
        <f ca="1">G98*Unavaialbility!G193</f>
        <v>0</v>
      </c>
      <c r="H152" s="10">
        <f ca="1">H98*Unavaialbility!H193</f>
        <v>0</v>
      </c>
      <c r="I152" s="10">
        <f ca="1">I98*Unavaialbility!I193</f>
        <v>0</v>
      </c>
      <c r="J152" s="10">
        <f ca="1">J98*Unavaialbility!J193</f>
        <v>0</v>
      </c>
      <c r="K152" s="10">
        <f ca="1">K98*Unavaialbility!K193</f>
        <v>0</v>
      </c>
      <c r="L152" s="10">
        <f ca="1">L98*Unavaialbility!L193</f>
        <v>0</v>
      </c>
      <c r="M152" s="10">
        <f ca="1">M98*Unavaialbility!M193</f>
        <v>0</v>
      </c>
      <c r="N152" s="10">
        <f ca="1">N98*Unavaialbility!N193</f>
        <v>0</v>
      </c>
      <c r="O152" s="10">
        <f ca="1">O98*Unavaialbility!O193</f>
        <v>0</v>
      </c>
      <c r="P152" s="10">
        <f ca="1">P98*Unavaialbility!P193</f>
        <v>0</v>
      </c>
      <c r="Q152" s="10">
        <f ca="1">Q98*Unavaialbility!Q193</f>
        <v>0</v>
      </c>
      <c r="R152" s="10">
        <f ca="1">R98*Unavaialbility!R193</f>
        <v>0</v>
      </c>
      <c r="S152" s="10">
        <f ca="1">S98*Unavaialbility!S193</f>
        <v>0</v>
      </c>
      <c r="T152" s="10">
        <f ca="1">T98*Unavaialbility!T193</f>
        <v>0</v>
      </c>
      <c r="U152" s="10">
        <f ca="1">U98*Unavaialbility!U193</f>
        <v>0</v>
      </c>
      <c r="V152" s="10">
        <f ca="1">V98*Unavaialbility!V193</f>
        <v>0</v>
      </c>
      <c r="W152" s="10">
        <f ca="1">W98*Unavaialbility!W193</f>
        <v>0</v>
      </c>
      <c r="X152" s="10">
        <f ca="1">X98*Unavaialbility!X193</f>
        <v>0</v>
      </c>
      <c r="Y152" s="10">
        <f ca="1">Y98*Unavaialbility!Y193</f>
        <v>0</v>
      </c>
      <c r="Z152" s="10">
        <f ca="1">Z98*Unavaialbility!Z193</f>
        <v>0</v>
      </c>
      <c r="AA152" s="10">
        <f ca="1">AA98*Unavaialbility!AA193</f>
        <v>0</v>
      </c>
      <c r="AB152" s="10">
        <f ca="1">AB98*Unavaialbility!AB193</f>
        <v>0</v>
      </c>
      <c r="AC152" s="10">
        <f ca="1">AC98*Unavaialbility!AC193</f>
        <v>0</v>
      </c>
      <c r="AD152" s="10">
        <f ca="1">AD98*Unavaialbility!AD193</f>
        <v>0</v>
      </c>
      <c r="AE152" s="10">
        <f ca="1">AE98*Unavaialbility!AE193</f>
        <v>0</v>
      </c>
      <c r="AF152" s="10">
        <f ca="1">AF98*Unavaialbility!AF193</f>
        <v>0</v>
      </c>
      <c r="AG152" s="10">
        <f ca="1">AG98*Unavaialbility!AG193</f>
        <v>0</v>
      </c>
      <c r="AH152" s="10">
        <f ca="1">AH98*Unavaialbility!AH193</f>
        <v>0</v>
      </c>
      <c r="AI152" s="10">
        <f ca="1">AI98*Unavaialbility!AI193</f>
        <v>0</v>
      </c>
      <c r="AJ152" s="10">
        <f ca="1">AJ98*Unavaialbility!AJ193</f>
        <v>0</v>
      </c>
      <c r="AL152" s="10">
        <f ca="1">AL98*Unavaialbility!AM193</f>
        <v>0</v>
      </c>
      <c r="AM152" s="10">
        <f ca="1">AM98*Unavaialbility!AN193</f>
        <v>0</v>
      </c>
      <c r="AN152" s="10">
        <f ca="1">AN98*Unavaialbility!AO193</f>
        <v>0</v>
      </c>
      <c r="AO152" s="10">
        <f ca="1">AO98*Unavaialbility!AP193</f>
        <v>0</v>
      </c>
      <c r="AP152" s="10">
        <f ca="1">AP98*Unavaialbility!AQ193</f>
        <v>0</v>
      </c>
      <c r="AQ152" s="10">
        <f ca="1">AQ98*Unavaialbility!AR193</f>
        <v>0</v>
      </c>
      <c r="AR152" s="10">
        <f ca="1">AR98*Unavaialbility!AS193</f>
        <v>0</v>
      </c>
      <c r="AS152" s="10">
        <f ca="1">AS98*Unavaialbility!AT193</f>
        <v>0</v>
      </c>
      <c r="AT152" s="10">
        <f ca="1">AT98*Unavaialbility!AU193</f>
        <v>0</v>
      </c>
      <c r="AU152" s="10">
        <f ca="1">AU98*Unavaialbility!AV193</f>
        <v>0</v>
      </c>
      <c r="AV152" s="10">
        <f ca="1">AV98*Unavaialbility!AW193</f>
        <v>0</v>
      </c>
      <c r="AW152" s="10">
        <f ca="1">AW98*Unavaialbility!AX193</f>
        <v>0</v>
      </c>
      <c r="AX152" s="10">
        <f ca="1">AX98*Unavaialbility!AY193</f>
        <v>0</v>
      </c>
      <c r="AY152" s="10">
        <f ca="1">AY98*Unavaialbility!AZ193</f>
        <v>0</v>
      </c>
      <c r="AZ152" s="10">
        <f ca="1">AZ98*Unavaialbility!BA193</f>
        <v>0</v>
      </c>
      <c r="BA152" s="10">
        <f ca="1">BA98*Unavaialbility!BB193</f>
        <v>0</v>
      </c>
      <c r="BB152" s="10">
        <f ca="1">BB98*Unavaialbility!BC193</f>
        <v>0</v>
      </c>
      <c r="BC152" s="10">
        <f ca="1">BC98*Unavaialbility!BD193</f>
        <v>0</v>
      </c>
      <c r="BD152" s="10">
        <f ca="1">BD98*Unavaialbility!BE193</f>
        <v>0</v>
      </c>
      <c r="BE152" s="10">
        <f ca="1">BE98*Unavaialbility!BF193</f>
        <v>0</v>
      </c>
      <c r="BF152" s="10">
        <f ca="1">BF98*Unavaialbility!BG193</f>
        <v>0</v>
      </c>
      <c r="BG152" s="10">
        <f ca="1">BG98*Unavaialbility!BH193</f>
        <v>0</v>
      </c>
      <c r="BH152" s="10">
        <f ca="1">BH98*Unavaialbility!BI193</f>
        <v>0</v>
      </c>
      <c r="BI152" s="10">
        <f ca="1">BI98*Unavaialbility!BJ193</f>
        <v>0</v>
      </c>
      <c r="BJ152" s="10">
        <f ca="1">BJ98*Unavaialbility!BK193</f>
        <v>0</v>
      </c>
      <c r="BK152" s="10">
        <f ca="1">BK98*Unavaialbility!BL193</f>
        <v>0</v>
      </c>
      <c r="BL152" s="10">
        <f ca="1">BL98*Unavaialbility!BM193</f>
        <v>0</v>
      </c>
      <c r="BM152" s="10">
        <f ca="1">BM98*Unavaialbility!BN193</f>
        <v>0</v>
      </c>
      <c r="BN152" s="10">
        <f ca="1">BN98*Unavaialbility!BO193</f>
        <v>0</v>
      </c>
      <c r="BO152" s="10">
        <f ca="1">BO98*Unavaialbility!BP193</f>
        <v>0</v>
      </c>
      <c r="BP152" s="10">
        <f ca="1">BP98*Unavaialbility!BQ193</f>
        <v>0</v>
      </c>
      <c r="BQ152" s="10">
        <f ca="1">BQ98*Unavaialbility!BR193</f>
        <v>0</v>
      </c>
    </row>
    <row r="153" spans="2:69" x14ac:dyDescent="0.2">
      <c r="B153" s="89">
        <v>3</v>
      </c>
      <c r="C153" s="89"/>
      <c r="D153" s="89"/>
      <c r="E153" s="10">
        <f ca="1">E99*Unavaialbility!E194</f>
        <v>0</v>
      </c>
      <c r="F153" s="10">
        <f ca="1">F99*Unavaialbility!F194</f>
        <v>0</v>
      </c>
      <c r="G153" s="10">
        <f ca="1">G99*Unavaialbility!G194</f>
        <v>0</v>
      </c>
      <c r="H153" s="10">
        <f ca="1">H99*Unavaialbility!H194</f>
        <v>0</v>
      </c>
      <c r="I153" s="10">
        <f ca="1">I99*Unavaialbility!I194</f>
        <v>0</v>
      </c>
      <c r="J153" s="10">
        <f ca="1">J99*Unavaialbility!J194</f>
        <v>0</v>
      </c>
      <c r="K153" s="10">
        <f ca="1">K99*Unavaialbility!K194</f>
        <v>0</v>
      </c>
      <c r="L153" s="10">
        <f ca="1">L99*Unavaialbility!L194</f>
        <v>0</v>
      </c>
      <c r="M153" s="10">
        <f ca="1">M99*Unavaialbility!M194</f>
        <v>0</v>
      </c>
      <c r="N153" s="10">
        <f ca="1">N99*Unavaialbility!N194</f>
        <v>0</v>
      </c>
      <c r="O153" s="10">
        <f ca="1">O99*Unavaialbility!O194</f>
        <v>0</v>
      </c>
      <c r="P153" s="10">
        <f ca="1">P99*Unavaialbility!P194</f>
        <v>0</v>
      </c>
      <c r="Q153" s="10">
        <f ca="1">Q99*Unavaialbility!Q194</f>
        <v>0</v>
      </c>
      <c r="R153" s="10">
        <f ca="1">R99*Unavaialbility!R194</f>
        <v>0</v>
      </c>
      <c r="S153" s="10">
        <f ca="1">S99*Unavaialbility!S194</f>
        <v>0</v>
      </c>
      <c r="T153" s="10">
        <f ca="1">T99*Unavaialbility!T194</f>
        <v>0</v>
      </c>
      <c r="U153" s="10">
        <f ca="1">U99*Unavaialbility!U194</f>
        <v>0</v>
      </c>
      <c r="V153" s="10">
        <f ca="1">V99*Unavaialbility!V194</f>
        <v>0</v>
      </c>
      <c r="W153" s="10">
        <f ca="1">W99*Unavaialbility!W194</f>
        <v>0</v>
      </c>
      <c r="X153" s="10">
        <f ca="1">X99*Unavaialbility!X194</f>
        <v>0</v>
      </c>
      <c r="Y153" s="10">
        <f ca="1">Y99*Unavaialbility!Y194</f>
        <v>0</v>
      </c>
      <c r="Z153" s="10">
        <f ca="1">Z99*Unavaialbility!Z194</f>
        <v>0</v>
      </c>
      <c r="AA153" s="10">
        <f ca="1">AA99*Unavaialbility!AA194</f>
        <v>0</v>
      </c>
      <c r="AB153" s="10">
        <f ca="1">AB99*Unavaialbility!AB194</f>
        <v>0</v>
      </c>
      <c r="AC153" s="10">
        <f ca="1">AC99*Unavaialbility!AC194</f>
        <v>0</v>
      </c>
      <c r="AD153" s="10">
        <f ca="1">AD99*Unavaialbility!AD194</f>
        <v>0</v>
      </c>
      <c r="AE153" s="10">
        <f ca="1">AE99*Unavaialbility!AE194</f>
        <v>0</v>
      </c>
      <c r="AF153" s="10">
        <f ca="1">AF99*Unavaialbility!AF194</f>
        <v>0</v>
      </c>
      <c r="AG153" s="10">
        <f ca="1">AG99*Unavaialbility!AG194</f>
        <v>0</v>
      </c>
      <c r="AH153" s="10">
        <f ca="1">AH99*Unavaialbility!AH194</f>
        <v>0</v>
      </c>
      <c r="AI153" s="10">
        <f ca="1">AI99*Unavaialbility!AI194</f>
        <v>0</v>
      </c>
      <c r="AJ153" s="10">
        <f ca="1">AJ99*Unavaialbility!AJ194</f>
        <v>0</v>
      </c>
      <c r="AL153" s="10">
        <f ca="1">AL99*Unavaialbility!AM194</f>
        <v>0</v>
      </c>
      <c r="AM153" s="10">
        <f ca="1">AM99*Unavaialbility!AN194</f>
        <v>0</v>
      </c>
      <c r="AN153" s="10">
        <f ca="1">AN99*Unavaialbility!AO194</f>
        <v>0</v>
      </c>
      <c r="AO153" s="10">
        <f ca="1">AO99*Unavaialbility!AP194</f>
        <v>0</v>
      </c>
      <c r="AP153" s="10">
        <f ca="1">AP99*Unavaialbility!AQ194</f>
        <v>0</v>
      </c>
      <c r="AQ153" s="10">
        <f ca="1">AQ99*Unavaialbility!AR194</f>
        <v>0</v>
      </c>
      <c r="AR153" s="10">
        <f ca="1">AR99*Unavaialbility!AS194</f>
        <v>0</v>
      </c>
      <c r="AS153" s="10">
        <f ca="1">AS99*Unavaialbility!AT194</f>
        <v>0</v>
      </c>
      <c r="AT153" s="10">
        <f ca="1">AT99*Unavaialbility!AU194</f>
        <v>0</v>
      </c>
      <c r="AU153" s="10">
        <f ca="1">AU99*Unavaialbility!AV194</f>
        <v>0</v>
      </c>
      <c r="AV153" s="10">
        <f ca="1">AV99*Unavaialbility!AW194</f>
        <v>0</v>
      </c>
      <c r="AW153" s="10">
        <f ca="1">AW99*Unavaialbility!AX194</f>
        <v>0</v>
      </c>
      <c r="AX153" s="10">
        <f ca="1">AX99*Unavaialbility!AY194</f>
        <v>0</v>
      </c>
      <c r="AY153" s="10">
        <f ca="1">AY99*Unavaialbility!AZ194</f>
        <v>0</v>
      </c>
      <c r="AZ153" s="10">
        <f ca="1">AZ99*Unavaialbility!BA194</f>
        <v>0</v>
      </c>
      <c r="BA153" s="10">
        <f ca="1">BA99*Unavaialbility!BB194</f>
        <v>0</v>
      </c>
      <c r="BB153" s="10">
        <f ca="1">BB99*Unavaialbility!BC194</f>
        <v>0</v>
      </c>
      <c r="BC153" s="10">
        <f ca="1">BC99*Unavaialbility!BD194</f>
        <v>0</v>
      </c>
      <c r="BD153" s="10">
        <f ca="1">BD99*Unavaialbility!BE194</f>
        <v>0</v>
      </c>
      <c r="BE153" s="10">
        <f ca="1">BE99*Unavaialbility!BF194</f>
        <v>0</v>
      </c>
      <c r="BF153" s="10">
        <f ca="1">BF99*Unavaialbility!BG194</f>
        <v>0</v>
      </c>
      <c r="BG153" s="10">
        <f ca="1">BG99*Unavaialbility!BH194</f>
        <v>0</v>
      </c>
      <c r="BH153" s="10">
        <f ca="1">BH99*Unavaialbility!BI194</f>
        <v>0</v>
      </c>
      <c r="BI153" s="10">
        <f ca="1">BI99*Unavaialbility!BJ194</f>
        <v>0</v>
      </c>
      <c r="BJ153" s="10">
        <f ca="1">BJ99*Unavaialbility!BK194</f>
        <v>0</v>
      </c>
      <c r="BK153" s="10">
        <f ca="1">BK99*Unavaialbility!BL194</f>
        <v>0</v>
      </c>
      <c r="BL153" s="10">
        <f ca="1">BL99*Unavaialbility!BM194</f>
        <v>0</v>
      </c>
      <c r="BM153" s="10">
        <f ca="1">BM99*Unavaialbility!BN194</f>
        <v>0</v>
      </c>
      <c r="BN153" s="10">
        <f ca="1">BN99*Unavaialbility!BO194</f>
        <v>0</v>
      </c>
      <c r="BO153" s="10">
        <f ca="1">BO99*Unavaialbility!BP194</f>
        <v>0</v>
      </c>
      <c r="BP153" s="10">
        <f ca="1">BP99*Unavaialbility!BQ194</f>
        <v>0</v>
      </c>
      <c r="BQ153" s="10">
        <f ca="1">BQ99*Unavaialbility!BR194</f>
        <v>0</v>
      </c>
    </row>
    <row r="154" spans="2:69" x14ac:dyDescent="0.2">
      <c r="B154" s="89">
        <v>4</v>
      </c>
      <c r="C154" s="89"/>
      <c r="D154" s="89"/>
      <c r="E154" s="10">
        <f ca="1">E100*Unavaialbility!E195</f>
        <v>0</v>
      </c>
      <c r="F154" s="10">
        <f ca="1">F100*Unavaialbility!F195</f>
        <v>0</v>
      </c>
      <c r="G154" s="10">
        <f ca="1">G100*Unavaialbility!G195</f>
        <v>0</v>
      </c>
      <c r="H154" s="10">
        <f ca="1">H100*Unavaialbility!H195</f>
        <v>0</v>
      </c>
      <c r="I154" s="10">
        <f ca="1">I100*Unavaialbility!I195</f>
        <v>0</v>
      </c>
      <c r="J154" s="10">
        <f ca="1">J100*Unavaialbility!J195</f>
        <v>0</v>
      </c>
      <c r="K154" s="10">
        <f ca="1">K100*Unavaialbility!K195</f>
        <v>0</v>
      </c>
      <c r="L154" s="10">
        <f ca="1">L100*Unavaialbility!L195</f>
        <v>0</v>
      </c>
      <c r="M154" s="10">
        <f ca="1">M100*Unavaialbility!M195</f>
        <v>0</v>
      </c>
      <c r="N154" s="10">
        <f ca="1">N100*Unavaialbility!N195</f>
        <v>0</v>
      </c>
      <c r="O154" s="10">
        <f ca="1">O100*Unavaialbility!O195</f>
        <v>0</v>
      </c>
      <c r="P154" s="10">
        <f ca="1">P100*Unavaialbility!P195</f>
        <v>0</v>
      </c>
      <c r="Q154" s="10">
        <f ca="1">Q100*Unavaialbility!Q195</f>
        <v>0</v>
      </c>
      <c r="R154" s="10">
        <f ca="1">R100*Unavaialbility!R195</f>
        <v>0</v>
      </c>
      <c r="S154" s="10">
        <f ca="1">S100*Unavaialbility!S195</f>
        <v>0</v>
      </c>
      <c r="T154" s="10">
        <f ca="1">T100*Unavaialbility!T195</f>
        <v>0</v>
      </c>
      <c r="U154" s="10">
        <f ca="1">U100*Unavaialbility!U195</f>
        <v>0</v>
      </c>
      <c r="V154" s="10">
        <f ca="1">V100*Unavaialbility!V195</f>
        <v>0</v>
      </c>
      <c r="W154" s="10">
        <f ca="1">W100*Unavaialbility!W195</f>
        <v>0</v>
      </c>
      <c r="X154" s="10">
        <f ca="1">X100*Unavaialbility!X195</f>
        <v>0</v>
      </c>
      <c r="Y154" s="10">
        <f ca="1">Y100*Unavaialbility!Y195</f>
        <v>0</v>
      </c>
      <c r="Z154" s="10">
        <f ca="1">Z100*Unavaialbility!Z195</f>
        <v>0</v>
      </c>
      <c r="AA154" s="10">
        <f ca="1">AA100*Unavaialbility!AA195</f>
        <v>0</v>
      </c>
      <c r="AB154" s="10">
        <f ca="1">AB100*Unavaialbility!AB195</f>
        <v>0</v>
      </c>
      <c r="AC154" s="10">
        <f ca="1">AC100*Unavaialbility!AC195</f>
        <v>0</v>
      </c>
      <c r="AD154" s="10">
        <f ca="1">AD100*Unavaialbility!AD195</f>
        <v>0</v>
      </c>
      <c r="AE154" s="10">
        <f ca="1">AE100*Unavaialbility!AE195</f>
        <v>0</v>
      </c>
      <c r="AF154" s="10">
        <f ca="1">AF100*Unavaialbility!AF195</f>
        <v>0</v>
      </c>
      <c r="AG154" s="10">
        <f ca="1">AG100*Unavaialbility!AG195</f>
        <v>0</v>
      </c>
      <c r="AH154" s="10">
        <f ca="1">AH100*Unavaialbility!AH195</f>
        <v>0</v>
      </c>
      <c r="AI154" s="10">
        <f ca="1">AI100*Unavaialbility!AI195</f>
        <v>0</v>
      </c>
      <c r="AJ154" s="10">
        <f ca="1">AJ100*Unavaialbility!AJ195</f>
        <v>0</v>
      </c>
      <c r="AL154" s="10">
        <f ca="1">AL100*Unavaialbility!AM195</f>
        <v>0</v>
      </c>
      <c r="AM154" s="10">
        <f ca="1">AM100*Unavaialbility!AN195</f>
        <v>0</v>
      </c>
      <c r="AN154" s="10">
        <f ca="1">AN100*Unavaialbility!AO195</f>
        <v>0</v>
      </c>
      <c r="AO154" s="10">
        <f ca="1">AO100*Unavaialbility!AP195</f>
        <v>0</v>
      </c>
      <c r="AP154" s="10">
        <f ca="1">AP100*Unavaialbility!AQ195</f>
        <v>0</v>
      </c>
      <c r="AQ154" s="10">
        <f ca="1">AQ100*Unavaialbility!AR195</f>
        <v>0</v>
      </c>
      <c r="AR154" s="10">
        <f ca="1">AR100*Unavaialbility!AS195</f>
        <v>0</v>
      </c>
      <c r="AS154" s="10">
        <f ca="1">AS100*Unavaialbility!AT195</f>
        <v>0</v>
      </c>
      <c r="AT154" s="10">
        <f ca="1">AT100*Unavaialbility!AU195</f>
        <v>0</v>
      </c>
      <c r="AU154" s="10">
        <f ca="1">AU100*Unavaialbility!AV195</f>
        <v>0</v>
      </c>
      <c r="AV154" s="10">
        <f ca="1">AV100*Unavaialbility!AW195</f>
        <v>0</v>
      </c>
      <c r="AW154" s="10">
        <f ca="1">AW100*Unavaialbility!AX195</f>
        <v>0</v>
      </c>
      <c r="AX154" s="10">
        <f ca="1">AX100*Unavaialbility!AY195</f>
        <v>0</v>
      </c>
      <c r="AY154" s="10">
        <f ca="1">AY100*Unavaialbility!AZ195</f>
        <v>0</v>
      </c>
      <c r="AZ154" s="10">
        <f ca="1">AZ100*Unavaialbility!BA195</f>
        <v>0</v>
      </c>
      <c r="BA154" s="10">
        <f ca="1">BA100*Unavaialbility!BB195</f>
        <v>0</v>
      </c>
      <c r="BB154" s="10">
        <f ca="1">BB100*Unavaialbility!BC195</f>
        <v>0</v>
      </c>
      <c r="BC154" s="10">
        <f ca="1">BC100*Unavaialbility!BD195</f>
        <v>0</v>
      </c>
      <c r="BD154" s="10">
        <f ca="1">BD100*Unavaialbility!BE195</f>
        <v>0</v>
      </c>
      <c r="BE154" s="10">
        <f ca="1">BE100*Unavaialbility!BF195</f>
        <v>0</v>
      </c>
      <c r="BF154" s="10">
        <f ca="1">BF100*Unavaialbility!BG195</f>
        <v>0</v>
      </c>
      <c r="BG154" s="10">
        <f ca="1">BG100*Unavaialbility!BH195</f>
        <v>0</v>
      </c>
      <c r="BH154" s="10">
        <f ca="1">BH100*Unavaialbility!BI195</f>
        <v>0</v>
      </c>
      <c r="BI154" s="10">
        <f ca="1">BI100*Unavaialbility!BJ195</f>
        <v>0</v>
      </c>
      <c r="BJ154" s="10">
        <f ca="1">BJ100*Unavaialbility!BK195</f>
        <v>0</v>
      </c>
      <c r="BK154" s="10">
        <f ca="1">BK100*Unavaialbility!BL195</f>
        <v>0</v>
      </c>
      <c r="BL154" s="10">
        <f ca="1">BL100*Unavaialbility!BM195</f>
        <v>0</v>
      </c>
      <c r="BM154" s="10">
        <f ca="1">BM100*Unavaialbility!BN195</f>
        <v>0</v>
      </c>
      <c r="BN154" s="10">
        <f ca="1">BN100*Unavaialbility!BO195</f>
        <v>0</v>
      </c>
      <c r="BO154" s="10">
        <f ca="1">BO100*Unavaialbility!BP195</f>
        <v>0</v>
      </c>
      <c r="BP154" s="10">
        <f ca="1">BP100*Unavaialbility!BQ195</f>
        <v>0</v>
      </c>
      <c r="BQ154" s="10">
        <f ca="1">BQ100*Unavaialbility!BR195</f>
        <v>0</v>
      </c>
    </row>
    <row r="155" spans="2:69" x14ac:dyDescent="0.2">
      <c r="B155" s="89">
        <v>5</v>
      </c>
      <c r="C155" s="89"/>
      <c r="D155" s="89"/>
      <c r="E155" s="10">
        <f ca="1">E101*Unavaialbility!E196</f>
        <v>0</v>
      </c>
      <c r="F155" s="10">
        <f ca="1">F101*Unavaialbility!F196</f>
        <v>0</v>
      </c>
      <c r="G155" s="10">
        <f ca="1">G101*Unavaialbility!G196</f>
        <v>0</v>
      </c>
      <c r="H155" s="10">
        <f ca="1">H101*Unavaialbility!H196</f>
        <v>0</v>
      </c>
      <c r="I155" s="10">
        <f ca="1">I101*Unavaialbility!I196</f>
        <v>0</v>
      </c>
      <c r="J155" s="10">
        <f ca="1">J101*Unavaialbility!J196</f>
        <v>0</v>
      </c>
      <c r="K155" s="10">
        <f ca="1">K101*Unavaialbility!K196</f>
        <v>0</v>
      </c>
      <c r="L155" s="10">
        <f ca="1">L101*Unavaialbility!L196</f>
        <v>0</v>
      </c>
      <c r="M155" s="10">
        <f ca="1">M101*Unavaialbility!M196</f>
        <v>0</v>
      </c>
      <c r="N155" s="10">
        <f ca="1">N101*Unavaialbility!N196</f>
        <v>0</v>
      </c>
      <c r="O155" s="10">
        <f ca="1">O101*Unavaialbility!O196</f>
        <v>0</v>
      </c>
      <c r="P155" s="10">
        <f ca="1">P101*Unavaialbility!P196</f>
        <v>0</v>
      </c>
      <c r="Q155" s="10">
        <f ca="1">Q101*Unavaialbility!Q196</f>
        <v>0</v>
      </c>
      <c r="R155" s="10">
        <f ca="1">R101*Unavaialbility!R196</f>
        <v>0</v>
      </c>
      <c r="S155" s="10">
        <f ca="1">S101*Unavaialbility!S196</f>
        <v>0</v>
      </c>
      <c r="T155" s="10">
        <f ca="1">T101*Unavaialbility!T196</f>
        <v>0</v>
      </c>
      <c r="U155" s="10">
        <f ca="1">U101*Unavaialbility!U196</f>
        <v>0</v>
      </c>
      <c r="V155" s="10">
        <f ca="1">V101*Unavaialbility!V196</f>
        <v>0</v>
      </c>
      <c r="W155" s="10">
        <f ca="1">W101*Unavaialbility!W196</f>
        <v>0</v>
      </c>
      <c r="X155" s="10">
        <f ca="1">X101*Unavaialbility!X196</f>
        <v>0</v>
      </c>
      <c r="Y155" s="10">
        <f ca="1">Y101*Unavaialbility!Y196</f>
        <v>0</v>
      </c>
      <c r="Z155" s="10">
        <f ca="1">Z101*Unavaialbility!Z196</f>
        <v>0</v>
      </c>
      <c r="AA155" s="10">
        <f ca="1">AA101*Unavaialbility!AA196</f>
        <v>0</v>
      </c>
      <c r="AB155" s="10">
        <f ca="1">AB101*Unavaialbility!AB196</f>
        <v>0</v>
      </c>
      <c r="AC155" s="10">
        <f ca="1">AC101*Unavaialbility!AC196</f>
        <v>0</v>
      </c>
      <c r="AD155" s="10">
        <f ca="1">AD101*Unavaialbility!AD196</f>
        <v>0</v>
      </c>
      <c r="AE155" s="10">
        <f ca="1">AE101*Unavaialbility!AE196</f>
        <v>0</v>
      </c>
      <c r="AF155" s="10">
        <f ca="1">AF101*Unavaialbility!AF196</f>
        <v>0</v>
      </c>
      <c r="AG155" s="10">
        <f ca="1">AG101*Unavaialbility!AG196</f>
        <v>0</v>
      </c>
      <c r="AH155" s="10">
        <f ca="1">AH101*Unavaialbility!AH196</f>
        <v>0</v>
      </c>
      <c r="AI155" s="10">
        <f ca="1">AI101*Unavaialbility!AI196</f>
        <v>0</v>
      </c>
      <c r="AJ155" s="10">
        <f ca="1">AJ101*Unavaialbility!AJ196</f>
        <v>0</v>
      </c>
      <c r="AL155" s="10">
        <f ca="1">AL101*Unavaialbility!AM196</f>
        <v>0</v>
      </c>
      <c r="AM155" s="10">
        <f ca="1">AM101*Unavaialbility!AN196</f>
        <v>0</v>
      </c>
      <c r="AN155" s="10">
        <f ca="1">AN101*Unavaialbility!AO196</f>
        <v>0</v>
      </c>
      <c r="AO155" s="10">
        <f ca="1">AO101*Unavaialbility!AP196</f>
        <v>0</v>
      </c>
      <c r="AP155" s="10">
        <f ca="1">AP101*Unavaialbility!AQ196</f>
        <v>0</v>
      </c>
      <c r="AQ155" s="10">
        <f ca="1">AQ101*Unavaialbility!AR196</f>
        <v>0</v>
      </c>
      <c r="AR155" s="10">
        <f ca="1">AR101*Unavaialbility!AS196</f>
        <v>0</v>
      </c>
      <c r="AS155" s="10">
        <f ca="1">AS101*Unavaialbility!AT196</f>
        <v>0</v>
      </c>
      <c r="AT155" s="10">
        <f ca="1">AT101*Unavaialbility!AU196</f>
        <v>0</v>
      </c>
      <c r="AU155" s="10">
        <f ca="1">AU101*Unavaialbility!AV196</f>
        <v>0</v>
      </c>
      <c r="AV155" s="10">
        <f ca="1">AV101*Unavaialbility!AW196</f>
        <v>0</v>
      </c>
      <c r="AW155" s="10">
        <f ca="1">AW101*Unavaialbility!AX196</f>
        <v>0</v>
      </c>
      <c r="AX155" s="10">
        <f ca="1">AX101*Unavaialbility!AY196</f>
        <v>0</v>
      </c>
      <c r="AY155" s="10">
        <f ca="1">AY101*Unavaialbility!AZ196</f>
        <v>0</v>
      </c>
      <c r="AZ155" s="10">
        <f ca="1">AZ101*Unavaialbility!BA196</f>
        <v>0</v>
      </c>
      <c r="BA155" s="10">
        <f ca="1">BA101*Unavaialbility!BB196</f>
        <v>0</v>
      </c>
      <c r="BB155" s="10">
        <f ca="1">BB101*Unavaialbility!BC196</f>
        <v>0</v>
      </c>
      <c r="BC155" s="10">
        <f ca="1">BC101*Unavaialbility!BD196</f>
        <v>0</v>
      </c>
      <c r="BD155" s="10">
        <f ca="1">BD101*Unavaialbility!BE196</f>
        <v>0</v>
      </c>
      <c r="BE155" s="10">
        <f ca="1">BE101*Unavaialbility!BF196</f>
        <v>0</v>
      </c>
      <c r="BF155" s="10">
        <f ca="1">BF101*Unavaialbility!BG196</f>
        <v>0</v>
      </c>
      <c r="BG155" s="10">
        <f ca="1">BG101*Unavaialbility!BH196</f>
        <v>0</v>
      </c>
      <c r="BH155" s="10">
        <f ca="1">BH101*Unavaialbility!BI196</f>
        <v>0</v>
      </c>
      <c r="BI155" s="10">
        <f ca="1">BI101*Unavaialbility!BJ196</f>
        <v>0</v>
      </c>
      <c r="BJ155" s="10">
        <f ca="1">BJ101*Unavaialbility!BK196</f>
        <v>0</v>
      </c>
      <c r="BK155" s="10">
        <f ca="1">BK101*Unavaialbility!BL196</f>
        <v>0</v>
      </c>
      <c r="BL155" s="10">
        <f ca="1">BL101*Unavaialbility!BM196</f>
        <v>0</v>
      </c>
      <c r="BM155" s="10">
        <f ca="1">BM101*Unavaialbility!BN196</f>
        <v>0</v>
      </c>
      <c r="BN155" s="10">
        <f ca="1">BN101*Unavaialbility!BO196</f>
        <v>0</v>
      </c>
      <c r="BO155" s="10">
        <f ca="1">BO101*Unavaialbility!BP196</f>
        <v>0</v>
      </c>
      <c r="BP155" s="10">
        <f ca="1">BP101*Unavaialbility!BQ196</f>
        <v>0</v>
      </c>
      <c r="BQ155" s="10">
        <f ca="1">BQ101*Unavaialbility!BR196</f>
        <v>0</v>
      </c>
    </row>
    <row r="156" spans="2:69" x14ac:dyDescent="0.2">
      <c r="B156" s="89">
        <v>6</v>
      </c>
      <c r="C156" s="89"/>
      <c r="D156" s="89"/>
      <c r="E156" s="10">
        <f ca="1">E102*Unavaialbility!E197</f>
        <v>0</v>
      </c>
      <c r="F156" s="10">
        <f ca="1">F102*Unavaialbility!F197</f>
        <v>0</v>
      </c>
      <c r="G156" s="10">
        <f ca="1">G102*Unavaialbility!G197</f>
        <v>0</v>
      </c>
      <c r="H156" s="10">
        <f ca="1">H102*Unavaialbility!H197</f>
        <v>0</v>
      </c>
      <c r="I156" s="10">
        <f ca="1">I102*Unavaialbility!I197</f>
        <v>0</v>
      </c>
      <c r="J156" s="10">
        <f ca="1">J102*Unavaialbility!J197</f>
        <v>0</v>
      </c>
      <c r="K156" s="10">
        <f ca="1">K102*Unavaialbility!K197</f>
        <v>0</v>
      </c>
      <c r="L156" s="10">
        <f ca="1">L102*Unavaialbility!L197</f>
        <v>0</v>
      </c>
      <c r="M156" s="10">
        <f ca="1">M102*Unavaialbility!M197</f>
        <v>0</v>
      </c>
      <c r="N156" s="10">
        <f ca="1">N102*Unavaialbility!N197</f>
        <v>0</v>
      </c>
      <c r="O156" s="10">
        <f ca="1">O102*Unavaialbility!O197</f>
        <v>0</v>
      </c>
      <c r="P156" s="10">
        <f ca="1">P102*Unavaialbility!P197</f>
        <v>0</v>
      </c>
      <c r="Q156" s="10">
        <f ca="1">Q102*Unavaialbility!Q197</f>
        <v>0</v>
      </c>
      <c r="R156" s="10">
        <f ca="1">R102*Unavaialbility!R197</f>
        <v>0</v>
      </c>
      <c r="S156" s="10">
        <f ca="1">S102*Unavaialbility!S197</f>
        <v>0</v>
      </c>
      <c r="T156" s="10">
        <f ca="1">T102*Unavaialbility!T197</f>
        <v>0</v>
      </c>
      <c r="U156" s="10">
        <f ca="1">U102*Unavaialbility!U197</f>
        <v>0</v>
      </c>
      <c r="V156" s="10">
        <f ca="1">V102*Unavaialbility!V197</f>
        <v>0</v>
      </c>
      <c r="W156" s="10">
        <f ca="1">W102*Unavaialbility!W197</f>
        <v>0</v>
      </c>
      <c r="X156" s="10">
        <f ca="1">X102*Unavaialbility!X197</f>
        <v>0</v>
      </c>
      <c r="Y156" s="10">
        <f ca="1">Y102*Unavaialbility!Y197</f>
        <v>0</v>
      </c>
      <c r="Z156" s="10">
        <f ca="1">Z102*Unavaialbility!Z197</f>
        <v>0</v>
      </c>
      <c r="AA156" s="10">
        <f ca="1">AA102*Unavaialbility!AA197</f>
        <v>0</v>
      </c>
      <c r="AB156" s="10">
        <f ca="1">AB102*Unavaialbility!AB197</f>
        <v>0</v>
      </c>
      <c r="AC156" s="10">
        <f ca="1">AC102*Unavaialbility!AC197</f>
        <v>0</v>
      </c>
      <c r="AD156" s="10">
        <f ca="1">AD102*Unavaialbility!AD197</f>
        <v>0</v>
      </c>
      <c r="AE156" s="10">
        <f ca="1">AE102*Unavaialbility!AE197</f>
        <v>0</v>
      </c>
      <c r="AF156" s="10">
        <f ca="1">AF102*Unavaialbility!AF197</f>
        <v>0</v>
      </c>
      <c r="AG156" s="10">
        <f ca="1">AG102*Unavaialbility!AG197</f>
        <v>0</v>
      </c>
      <c r="AH156" s="10">
        <f ca="1">AH102*Unavaialbility!AH197</f>
        <v>0</v>
      </c>
      <c r="AI156" s="10">
        <f ca="1">AI102*Unavaialbility!AI197</f>
        <v>0</v>
      </c>
      <c r="AJ156" s="10">
        <f ca="1">AJ102*Unavaialbility!AJ197</f>
        <v>0</v>
      </c>
      <c r="AL156" s="10">
        <f ca="1">AL102*Unavaialbility!AM197</f>
        <v>0</v>
      </c>
      <c r="AM156" s="10">
        <f ca="1">AM102*Unavaialbility!AN197</f>
        <v>0</v>
      </c>
      <c r="AN156" s="10">
        <f ca="1">AN102*Unavaialbility!AO197</f>
        <v>0</v>
      </c>
      <c r="AO156" s="10">
        <f ca="1">AO102*Unavaialbility!AP197</f>
        <v>0</v>
      </c>
      <c r="AP156" s="10">
        <f ca="1">AP102*Unavaialbility!AQ197</f>
        <v>0</v>
      </c>
      <c r="AQ156" s="10">
        <f ca="1">AQ102*Unavaialbility!AR197</f>
        <v>0</v>
      </c>
      <c r="AR156" s="10">
        <f ca="1">AR102*Unavaialbility!AS197</f>
        <v>0</v>
      </c>
      <c r="AS156" s="10">
        <f ca="1">AS102*Unavaialbility!AT197</f>
        <v>0</v>
      </c>
      <c r="AT156" s="10">
        <f ca="1">AT102*Unavaialbility!AU197</f>
        <v>0</v>
      </c>
      <c r="AU156" s="10">
        <f ca="1">AU102*Unavaialbility!AV197</f>
        <v>0</v>
      </c>
      <c r="AV156" s="10">
        <f ca="1">AV102*Unavaialbility!AW197</f>
        <v>0</v>
      </c>
      <c r="AW156" s="10">
        <f ca="1">AW102*Unavaialbility!AX197</f>
        <v>0</v>
      </c>
      <c r="AX156" s="10">
        <f ca="1">AX102*Unavaialbility!AY197</f>
        <v>0</v>
      </c>
      <c r="AY156" s="10">
        <f ca="1">AY102*Unavaialbility!AZ197</f>
        <v>0</v>
      </c>
      <c r="AZ156" s="10">
        <f ca="1">AZ102*Unavaialbility!BA197</f>
        <v>0</v>
      </c>
      <c r="BA156" s="10">
        <f ca="1">BA102*Unavaialbility!BB197</f>
        <v>0</v>
      </c>
      <c r="BB156" s="10">
        <f ca="1">BB102*Unavaialbility!BC197</f>
        <v>0</v>
      </c>
      <c r="BC156" s="10">
        <f ca="1">BC102*Unavaialbility!BD197</f>
        <v>0</v>
      </c>
      <c r="BD156" s="10">
        <f ca="1">BD102*Unavaialbility!BE197</f>
        <v>0</v>
      </c>
      <c r="BE156" s="10">
        <f ca="1">BE102*Unavaialbility!BF197</f>
        <v>0</v>
      </c>
      <c r="BF156" s="10">
        <f ca="1">BF102*Unavaialbility!BG197</f>
        <v>0</v>
      </c>
      <c r="BG156" s="10">
        <f ca="1">BG102*Unavaialbility!BH197</f>
        <v>0</v>
      </c>
      <c r="BH156" s="10">
        <f ca="1">BH102*Unavaialbility!BI197</f>
        <v>0</v>
      </c>
      <c r="BI156" s="10">
        <f ca="1">BI102*Unavaialbility!BJ197</f>
        <v>0</v>
      </c>
      <c r="BJ156" s="10">
        <f ca="1">BJ102*Unavaialbility!BK197</f>
        <v>0</v>
      </c>
      <c r="BK156" s="10">
        <f ca="1">BK102*Unavaialbility!BL197</f>
        <v>0</v>
      </c>
      <c r="BL156" s="10">
        <f ca="1">BL102*Unavaialbility!BM197</f>
        <v>0</v>
      </c>
      <c r="BM156" s="10">
        <f ca="1">BM102*Unavaialbility!BN197</f>
        <v>0</v>
      </c>
      <c r="BN156" s="10">
        <f ca="1">BN102*Unavaialbility!BO197</f>
        <v>0</v>
      </c>
      <c r="BO156" s="10">
        <f ca="1">BO102*Unavaialbility!BP197</f>
        <v>0</v>
      </c>
      <c r="BP156" s="10">
        <f ca="1">BP102*Unavaialbility!BQ197</f>
        <v>0</v>
      </c>
      <c r="BQ156" s="10">
        <f ca="1">BQ102*Unavaialbility!BR197</f>
        <v>0</v>
      </c>
    </row>
    <row r="157" spans="2:69" x14ac:dyDescent="0.2">
      <c r="B157" s="89">
        <v>7</v>
      </c>
      <c r="C157" s="89"/>
      <c r="D157" s="89"/>
      <c r="E157" s="10">
        <f ca="1">E103*Unavaialbility!E198</f>
        <v>0</v>
      </c>
      <c r="F157" s="10">
        <f ca="1">F103*Unavaialbility!F198</f>
        <v>0</v>
      </c>
      <c r="G157" s="10">
        <f ca="1">G103*Unavaialbility!G198</f>
        <v>0</v>
      </c>
      <c r="H157" s="10">
        <f ca="1">H103*Unavaialbility!H198</f>
        <v>0</v>
      </c>
      <c r="I157" s="10">
        <f ca="1">I103*Unavaialbility!I198</f>
        <v>0</v>
      </c>
      <c r="J157" s="10">
        <f ca="1">J103*Unavaialbility!J198</f>
        <v>0</v>
      </c>
      <c r="K157" s="10">
        <f ca="1">K103*Unavaialbility!K198</f>
        <v>0</v>
      </c>
      <c r="L157" s="10">
        <f ca="1">L103*Unavaialbility!L198</f>
        <v>0</v>
      </c>
      <c r="M157" s="10">
        <f ca="1">M103*Unavaialbility!M198</f>
        <v>0</v>
      </c>
      <c r="N157" s="10">
        <f ca="1">N103*Unavaialbility!N198</f>
        <v>0</v>
      </c>
      <c r="O157" s="10">
        <f ca="1">O103*Unavaialbility!O198</f>
        <v>0</v>
      </c>
      <c r="P157" s="10">
        <f ca="1">P103*Unavaialbility!P198</f>
        <v>0</v>
      </c>
      <c r="Q157" s="10">
        <f ca="1">Q103*Unavaialbility!Q198</f>
        <v>0</v>
      </c>
      <c r="R157" s="10">
        <f ca="1">R103*Unavaialbility!R198</f>
        <v>0</v>
      </c>
      <c r="S157" s="10">
        <f ca="1">S103*Unavaialbility!S198</f>
        <v>0</v>
      </c>
      <c r="T157" s="10">
        <f ca="1">T103*Unavaialbility!T198</f>
        <v>0</v>
      </c>
      <c r="U157" s="10">
        <f ca="1">U103*Unavaialbility!U198</f>
        <v>0</v>
      </c>
      <c r="V157" s="10">
        <f ca="1">V103*Unavaialbility!V198</f>
        <v>0</v>
      </c>
      <c r="W157" s="10">
        <f ca="1">W103*Unavaialbility!W198</f>
        <v>0</v>
      </c>
      <c r="X157" s="10">
        <f ca="1">X103*Unavaialbility!X198</f>
        <v>0</v>
      </c>
      <c r="Y157" s="10">
        <f ca="1">Y103*Unavaialbility!Y198</f>
        <v>0</v>
      </c>
      <c r="Z157" s="10">
        <f ca="1">Z103*Unavaialbility!Z198</f>
        <v>0</v>
      </c>
      <c r="AA157" s="10">
        <f ca="1">AA103*Unavaialbility!AA198</f>
        <v>0</v>
      </c>
      <c r="AB157" s="10">
        <f ca="1">AB103*Unavaialbility!AB198</f>
        <v>0</v>
      </c>
      <c r="AC157" s="10">
        <f ca="1">AC103*Unavaialbility!AC198</f>
        <v>0</v>
      </c>
      <c r="AD157" s="10">
        <f ca="1">AD103*Unavaialbility!AD198</f>
        <v>0</v>
      </c>
      <c r="AE157" s="10">
        <f ca="1">AE103*Unavaialbility!AE198</f>
        <v>0</v>
      </c>
      <c r="AF157" s="10">
        <f ca="1">AF103*Unavaialbility!AF198</f>
        <v>0</v>
      </c>
      <c r="AG157" s="10">
        <f ca="1">AG103*Unavaialbility!AG198</f>
        <v>0</v>
      </c>
      <c r="AH157" s="10">
        <f ca="1">AH103*Unavaialbility!AH198</f>
        <v>0</v>
      </c>
      <c r="AI157" s="10">
        <f ca="1">AI103*Unavaialbility!AI198</f>
        <v>0</v>
      </c>
      <c r="AJ157" s="10">
        <f ca="1">AJ103*Unavaialbility!AJ198</f>
        <v>0</v>
      </c>
      <c r="AL157" s="10">
        <f ca="1">AL103*Unavaialbility!AM198</f>
        <v>0</v>
      </c>
      <c r="AM157" s="10">
        <f ca="1">AM103*Unavaialbility!AN198</f>
        <v>0</v>
      </c>
      <c r="AN157" s="10">
        <f ca="1">AN103*Unavaialbility!AO198</f>
        <v>0</v>
      </c>
      <c r="AO157" s="10">
        <f ca="1">AO103*Unavaialbility!AP198</f>
        <v>0</v>
      </c>
      <c r="AP157" s="10">
        <f ca="1">AP103*Unavaialbility!AQ198</f>
        <v>0</v>
      </c>
      <c r="AQ157" s="10">
        <f ca="1">AQ103*Unavaialbility!AR198</f>
        <v>0</v>
      </c>
      <c r="AR157" s="10">
        <f ca="1">AR103*Unavaialbility!AS198</f>
        <v>0</v>
      </c>
      <c r="AS157" s="10">
        <f ca="1">AS103*Unavaialbility!AT198</f>
        <v>0</v>
      </c>
      <c r="AT157" s="10">
        <f ca="1">AT103*Unavaialbility!AU198</f>
        <v>0</v>
      </c>
      <c r="AU157" s="10">
        <f ca="1">AU103*Unavaialbility!AV198</f>
        <v>0</v>
      </c>
      <c r="AV157" s="10">
        <f ca="1">AV103*Unavaialbility!AW198</f>
        <v>0</v>
      </c>
      <c r="AW157" s="10">
        <f ca="1">AW103*Unavaialbility!AX198</f>
        <v>0</v>
      </c>
      <c r="AX157" s="10">
        <f ca="1">AX103*Unavaialbility!AY198</f>
        <v>0</v>
      </c>
      <c r="AY157" s="10">
        <f ca="1">AY103*Unavaialbility!AZ198</f>
        <v>0</v>
      </c>
      <c r="AZ157" s="10">
        <f ca="1">AZ103*Unavaialbility!BA198</f>
        <v>0</v>
      </c>
      <c r="BA157" s="10">
        <f ca="1">BA103*Unavaialbility!BB198</f>
        <v>0</v>
      </c>
      <c r="BB157" s="10">
        <f ca="1">BB103*Unavaialbility!BC198</f>
        <v>0</v>
      </c>
      <c r="BC157" s="10">
        <f ca="1">BC103*Unavaialbility!BD198</f>
        <v>0</v>
      </c>
      <c r="BD157" s="10">
        <f ca="1">BD103*Unavaialbility!BE198</f>
        <v>0</v>
      </c>
      <c r="BE157" s="10">
        <f ca="1">BE103*Unavaialbility!BF198</f>
        <v>0</v>
      </c>
      <c r="BF157" s="10">
        <f ca="1">BF103*Unavaialbility!BG198</f>
        <v>0</v>
      </c>
      <c r="BG157" s="10">
        <f ca="1">BG103*Unavaialbility!BH198</f>
        <v>0</v>
      </c>
      <c r="BH157" s="10">
        <f ca="1">BH103*Unavaialbility!BI198</f>
        <v>0</v>
      </c>
      <c r="BI157" s="10">
        <f ca="1">BI103*Unavaialbility!BJ198</f>
        <v>0</v>
      </c>
      <c r="BJ157" s="10">
        <f ca="1">BJ103*Unavaialbility!BK198</f>
        <v>0</v>
      </c>
      <c r="BK157" s="10">
        <f ca="1">BK103*Unavaialbility!BL198</f>
        <v>0</v>
      </c>
      <c r="BL157" s="10">
        <f ca="1">BL103*Unavaialbility!BM198</f>
        <v>0</v>
      </c>
      <c r="BM157" s="10">
        <f ca="1">BM103*Unavaialbility!BN198</f>
        <v>0</v>
      </c>
      <c r="BN157" s="10">
        <f ca="1">BN103*Unavaialbility!BO198</f>
        <v>0</v>
      </c>
      <c r="BO157" s="10">
        <f ca="1">BO103*Unavaialbility!BP198</f>
        <v>0</v>
      </c>
      <c r="BP157" s="10">
        <f ca="1">BP103*Unavaialbility!BQ198</f>
        <v>0</v>
      </c>
      <c r="BQ157" s="10">
        <f ca="1">BQ103*Unavaialbility!BR198</f>
        <v>0</v>
      </c>
    </row>
    <row r="158" spans="2:69" x14ac:dyDescent="0.2">
      <c r="B158" s="89">
        <v>8</v>
      </c>
      <c r="C158" s="89"/>
      <c r="D158" s="89"/>
      <c r="E158" s="10">
        <f ca="1">E104*Unavaialbility!E199</f>
        <v>0</v>
      </c>
      <c r="F158" s="10">
        <f ca="1">F104*Unavaialbility!F199</f>
        <v>0</v>
      </c>
      <c r="G158" s="10">
        <f ca="1">G104*Unavaialbility!G199</f>
        <v>0</v>
      </c>
      <c r="H158" s="10">
        <f ca="1">H104*Unavaialbility!H199</f>
        <v>0</v>
      </c>
      <c r="I158" s="10">
        <f ca="1">I104*Unavaialbility!I199</f>
        <v>0</v>
      </c>
      <c r="J158" s="10">
        <f ca="1">J104*Unavaialbility!J199</f>
        <v>0</v>
      </c>
      <c r="K158" s="10">
        <f ca="1">K104*Unavaialbility!K199</f>
        <v>0</v>
      </c>
      <c r="L158" s="10">
        <f ca="1">L104*Unavaialbility!L199</f>
        <v>0</v>
      </c>
      <c r="M158" s="10">
        <f ca="1">M104*Unavaialbility!M199</f>
        <v>0</v>
      </c>
      <c r="N158" s="10">
        <f ca="1">N104*Unavaialbility!N199</f>
        <v>0</v>
      </c>
      <c r="O158" s="10">
        <f ca="1">O104*Unavaialbility!O199</f>
        <v>0</v>
      </c>
      <c r="P158" s="10">
        <f ca="1">P104*Unavaialbility!P199</f>
        <v>0</v>
      </c>
      <c r="Q158" s="10">
        <f ca="1">Q104*Unavaialbility!Q199</f>
        <v>0</v>
      </c>
      <c r="R158" s="10">
        <f ca="1">R104*Unavaialbility!R199</f>
        <v>0</v>
      </c>
      <c r="S158" s="10">
        <f ca="1">S104*Unavaialbility!S199</f>
        <v>0</v>
      </c>
      <c r="T158" s="10">
        <f ca="1">T104*Unavaialbility!T199</f>
        <v>0</v>
      </c>
      <c r="U158" s="10">
        <f ca="1">U104*Unavaialbility!U199</f>
        <v>0</v>
      </c>
      <c r="V158" s="10">
        <f ca="1">V104*Unavaialbility!V199</f>
        <v>0</v>
      </c>
      <c r="W158" s="10">
        <f ca="1">W104*Unavaialbility!W199</f>
        <v>0</v>
      </c>
      <c r="X158" s="10">
        <f ca="1">X104*Unavaialbility!X199</f>
        <v>0</v>
      </c>
      <c r="Y158" s="10">
        <f ca="1">Y104*Unavaialbility!Y199</f>
        <v>0</v>
      </c>
      <c r="Z158" s="10">
        <f ca="1">Z104*Unavaialbility!Z199</f>
        <v>0</v>
      </c>
      <c r="AA158" s="10">
        <f ca="1">AA104*Unavaialbility!AA199</f>
        <v>0</v>
      </c>
      <c r="AB158" s="10">
        <f ca="1">AB104*Unavaialbility!AB199</f>
        <v>0</v>
      </c>
      <c r="AC158" s="10">
        <f ca="1">AC104*Unavaialbility!AC199</f>
        <v>0</v>
      </c>
      <c r="AD158" s="10">
        <f ca="1">AD104*Unavaialbility!AD199</f>
        <v>0</v>
      </c>
      <c r="AE158" s="10">
        <f ca="1">AE104*Unavaialbility!AE199</f>
        <v>0</v>
      </c>
      <c r="AF158" s="10">
        <f ca="1">AF104*Unavaialbility!AF199</f>
        <v>0</v>
      </c>
      <c r="AG158" s="10">
        <f ca="1">AG104*Unavaialbility!AG199</f>
        <v>0</v>
      </c>
      <c r="AH158" s="10">
        <f ca="1">AH104*Unavaialbility!AH199</f>
        <v>0</v>
      </c>
      <c r="AI158" s="10">
        <f ca="1">AI104*Unavaialbility!AI199</f>
        <v>0</v>
      </c>
      <c r="AJ158" s="10">
        <f ca="1">AJ104*Unavaialbility!AJ199</f>
        <v>0</v>
      </c>
      <c r="AL158" s="10">
        <f ca="1">AL104*Unavaialbility!AM199</f>
        <v>0</v>
      </c>
      <c r="AM158" s="10">
        <f ca="1">AM104*Unavaialbility!AN199</f>
        <v>0</v>
      </c>
      <c r="AN158" s="10">
        <f ca="1">AN104*Unavaialbility!AO199</f>
        <v>0</v>
      </c>
      <c r="AO158" s="10">
        <f ca="1">AO104*Unavaialbility!AP199</f>
        <v>0</v>
      </c>
      <c r="AP158" s="10">
        <f ca="1">AP104*Unavaialbility!AQ199</f>
        <v>0</v>
      </c>
      <c r="AQ158" s="10">
        <f ca="1">AQ104*Unavaialbility!AR199</f>
        <v>0</v>
      </c>
      <c r="AR158" s="10">
        <f ca="1">AR104*Unavaialbility!AS199</f>
        <v>0</v>
      </c>
      <c r="AS158" s="10">
        <f ca="1">AS104*Unavaialbility!AT199</f>
        <v>0</v>
      </c>
      <c r="AT158" s="10">
        <f ca="1">AT104*Unavaialbility!AU199</f>
        <v>0</v>
      </c>
      <c r="AU158" s="10">
        <f ca="1">AU104*Unavaialbility!AV199</f>
        <v>0</v>
      </c>
      <c r="AV158" s="10">
        <f ca="1">AV104*Unavaialbility!AW199</f>
        <v>0</v>
      </c>
      <c r="AW158" s="10">
        <f ca="1">AW104*Unavaialbility!AX199</f>
        <v>0</v>
      </c>
      <c r="AX158" s="10">
        <f ca="1">AX104*Unavaialbility!AY199</f>
        <v>0</v>
      </c>
      <c r="AY158" s="10">
        <f ca="1">AY104*Unavaialbility!AZ199</f>
        <v>0</v>
      </c>
      <c r="AZ158" s="10">
        <f ca="1">AZ104*Unavaialbility!BA199</f>
        <v>0</v>
      </c>
      <c r="BA158" s="10">
        <f ca="1">BA104*Unavaialbility!BB199</f>
        <v>0</v>
      </c>
      <c r="BB158" s="10">
        <f ca="1">BB104*Unavaialbility!BC199</f>
        <v>0</v>
      </c>
      <c r="BC158" s="10">
        <f ca="1">BC104*Unavaialbility!BD199</f>
        <v>0</v>
      </c>
      <c r="BD158" s="10">
        <f ca="1">BD104*Unavaialbility!BE199</f>
        <v>0</v>
      </c>
      <c r="BE158" s="10">
        <f ca="1">BE104*Unavaialbility!BF199</f>
        <v>0</v>
      </c>
      <c r="BF158" s="10">
        <f ca="1">BF104*Unavaialbility!BG199</f>
        <v>0</v>
      </c>
      <c r="BG158" s="10">
        <f ca="1">BG104*Unavaialbility!BH199</f>
        <v>0</v>
      </c>
      <c r="BH158" s="10">
        <f ca="1">BH104*Unavaialbility!BI199</f>
        <v>0</v>
      </c>
      <c r="BI158" s="10">
        <f ca="1">BI104*Unavaialbility!BJ199</f>
        <v>0</v>
      </c>
      <c r="BJ158" s="10">
        <f ca="1">BJ104*Unavaialbility!BK199</f>
        <v>0</v>
      </c>
      <c r="BK158" s="10">
        <f ca="1">BK104*Unavaialbility!BL199</f>
        <v>0</v>
      </c>
      <c r="BL158" s="10">
        <f ca="1">BL104*Unavaialbility!BM199</f>
        <v>0</v>
      </c>
      <c r="BM158" s="10">
        <f ca="1">BM104*Unavaialbility!BN199</f>
        <v>0</v>
      </c>
      <c r="BN158" s="10">
        <f ca="1">BN104*Unavaialbility!BO199</f>
        <v>0</v>
      </c>
      <c r="BO158" s="10">
        <f ca="1">BO104*Unavaialbility!BP199</f>
        <v>0</v>
      </c>
      <c r="BP158" s="10">
        <f ca="1">BP104*Unavaialbility!BQ199</f>
        <v>0</v>
      </c>
      <c r="BQ158" s="10">
        <f ca="1">BQ104*Unavaialbility!BR199</f>
        <v>0</v>
      </c>
    </row>
    <row r="159" spans="2:69" x14ac:dyDescent="0.2">
      <c r="B159" s="89">
        <v>9</v>
      </c>
      <c r="C159" s="89"/>
      <c r="D159" s="89"/>
      <c r="E159" s="10">
        <f ca="1">E105*Unavaialbility!E200</f>
        <v>0</v>
      </c>
      <c r="F159" s="10">
        <f ca="1">F105*Unavaialbility!F200</f>
        <v>0</v>
      </c>
      <c r="G159" s="10">
        <f ca="1">G105*Unavaialbility!G200</f>
        <v>0</v>
      </c>
      <c r="H159" s="10">
        <f ca="1">H105*Unavaialbility!H200</f>
        <v>0</v>
      </c>
      <c r="I159" s="10">
        <f ca="1">I105*Unavaialbility!I200</f>
        <v>0</v>
      </c>
      <c r="J159" s="10">
        <f ca="1">J105*Unavaialbility!J200</f>
        <v>0</v>
      </c>
      <c r="K159" s="10">
        <f ca="1">K105*Unavaialbility!K200</f>
        <v>0</v>
      </c>
      <c r="L159" s="10">
        <f ca="1">L105*Unavaialbility!L200</f>
        <v>0</v>
      </c>
      <c r="M159" s="10">
        <f ca="1">M105*Unavaialbility!M200</f>
        <v>0</v>
      </c>
      <c r="N159" s="10">
        <f ca="1">N105*Unavaialbility!N200</f>
        <v>0</v>
      </c>
      <c r="O159" s="10">
        <f ca="1">O105*Unavaialbility!O200</f>
        <v>0</v>
      </c>
      <c r="P159" s="10">
        <f ca="1">P105*Unavaialbility!P200</f>
        <v>0</v>
      </c>
      <c r="Q159" s="10">
        <f ca="1">Q105*Unavaialbility!Q200</f>
        <v>0</v>
      </c>
      <c r="R159" s="10">
        <f ca="1">R105*Unavaialbility!R200</f>
        <v>0</v>
      </c>
      <c r="S159" s="10">
        <f ca="1">S105*Unavaialbility!S200</f>
        <v>0</v>
      </c>
      <c r="T159" s="10">
        <f ca="1">T105*Unavaialbility!T200</f>
        <v>0</v>
      </c>
      <c r="U159" s="10">
        <f ca="1">U105*Unavaialbility!U200</f>
        <v>0</v>
      </c>
      <c r="V159" s="10">
        <f ca="1">V105*Unavaialbility!V200</f>
        <v>0</v>
      </c>
      <c r="W159" s="10">
        <f ca="1">W105*Unavaialbility!W200</f>
        <v>0</v>
      </c>
      <c r="X159" s="10">
        <f ca="1">X105*Unavaialbility!X200</f>
        <v>0</v>
      </c>
      <c r="Y159" s="10">
        <f ca="1">Y105*Unavaialbility!Y200</f>
        <v>0</v>
      </c>
      <c r="Z159" s="10">
        <f ca="1">Z105*Unavaialbility!Z200</f>
        <v>0</v>
      </c>
      <c r="AA159" s="10">
        <f ca="1">AA105*Unavaialbility!AA200</f>
        <v>0</v>
      </c>
      <c r="AB159" s="10">
        <f ca="1">AB105*Unavaialbility!AB200</f>
        <v>0</v>
      </c>
      <c r="AC159" s="10">
        <f ca="1">AC105*Unavaialbility!AC200</f>
        <v>0</v>
      </c>
      <c r="AD159" s="10">
        <f ca="1">AD105*Unavaialbility!AD200</f>
        <v>0</v>
      </c>
      <c r="AE159" s="10">
        <f ca="1">AE105*Unavaialbility!AE200</f>
        <v>0</v>
      </c>
      <c r="AF159" s="10">
        <f ca="1">AF105*Unavaialbility!AF200</f>
        <v>0</v>
      </c>
      <c r="AG159" s="10">
        <f ca="1">AG105*Unavaialbility!AG200</f>
        <v>0</v>
      </c>
      <c r="AH159" s="10">
        <f ca="1">AH105*Unavaialbility!AH200</f>
        <v>0</v>
      </c>
      <c r="AI159" s="10">
        <f ca="1">AI105*Unavaialbility!AI200</f>
        <v>0</v>
      </c>
      <c r="AJ159" s="10">
        <f ca="1">AJ105*Unavaialbility!AJ200</f>
        <v>0</v>
      </c>
      <c r="AL159" s="10">
        <f ca="1">AL105*Unavaialbility!AM200</f>
        <v>0</v>
      </c>
      <c r="AM159" s="10">
        <f ca="1">AM105*Unavaialbility!AN200</f>
        <v>0</v>
      </c>
      <c r="AN159" s="10">
        <f ca="1">AN105*Unavaialbility!AO200</f>
        <v>0</v>
      </c>
      <c r="AO159" s="10">
        <f ca="1">AO105*Unavaialbility!AP200</f>
        <v>0</v>
      </c>
      <c r="AP159" s="10">
        <f ca="1">AP105*Unavaialbility!AQ200</f>
        <v>0</v>
      </c>
      <c r="AQ159" s="10">
        <f ca="1">AQ105*Unavaialbility!AR200</f>
        <v>0</v>
      </c>
      <c r="AR159" s="10">
        <f ca="1">AR105*Unavaialbility!AS200</f>
        <v>0</v>
      </c>
      <c r="AS159" s="10">
        <f ca="1">AS105*Unavaialbility!AT200</f>
        <v>0</v>
      </c>
      <c r="AT159" s="10">
        <f ca="1">AT105*Unavaialbility!AU200</f>
        <v>0</v>
      </c>
      <c r="AU159" s="10">
        <f ca="1">AU105*Unavaialbility!AV200</f>
        <v>0</v>
      </c>
      <c r="AV159" s="10">
        <f ca="1">AV105*Unavaialbility!AW200</f>
        <v>0</v>
      </c>
      <c r="AW159" s="10">
        <f ca="1">AW105*Unavaialbility!AX200</f>
        <v>0</v>
      </c>
      <c r="AX159" s="10">
        <f ca="1">AX105*Unavaialbility!AY200</f>
        <v>0</v>
      </c>
      <c r="AY159" s="10">
        <f ca="1">AY105*Unavaialbility!AZ200</f>
        <v>0</v>
      </c>
      <c r="AZ159" s="10">
        <f ca="1">AZ105*Unavaialbility!BA200</f>
        <v>0</v>
      </c>
      <c r="BA159" s="10">
        <f ca="1">BA105*Unavaialbility!BB200</f>
        <v>0</v>
      </c>
      <c r="BB159" s="10">
        <f ca="1">BB105*Unavaialbility!BC200</f>
        <v>0</v>
      </c>
      <c r="BC159" s="10">
        <f ca="1">BC105*Unavaialbility!BD200</f>
        <v>0</v>
      </c>
      <c r="BD159" s="10">
        <f ca="1">BD105*Unavaialbility!BE200</f>
        <v>0</v>
      </c>
      <c r="BE159" s="10">
        <f ca="1">BE105*Unavaialbility!BF200</f>
        <v>0</v>
      </c>
      <c r="BF159" s="10">
        <f ca="1">BF105*Unavaialbility!BG200</f>
        <v>0</v>
      </c>
      <c r="BG159" s="10">
        <f ca="1">BG105*Unavaialbility!BH200</f>
        <v>0</v>
      </c>
      <c r="BH159" s="10">
        <f ca="1">BH105*Unavaialbility!BI200</f>
        <v>0</v>
      </c>
      <c r="BI159" s="10">
        <f ca="1">BI105*Unavaialbility!BJ200</f>
        <v>0</v>
      </c>
      <c r="BJ159" s="10">
        <f ca="1">BJ105*Unavaialbility!BK200</f>
        <v>0</v>
      </c>
      <c r="BK159" s="10">
        <f ca="1">BK105*Unavaialbility!BL200</f>
        <v>0</v>
      </c>
      <c r="BL159" s="10">
        <f ca="1">BL105*Unavaialbility!BM200</f>
        <v>0</v>
      </c>
      <c r="BM159" s="10">
        <f ca="1">BM105*Unavaialbility!BN200</f>
        <v>0</v>
      </c>
      <c r="BN159" s="10">
        <f ca="1">BN105*Unavaialbility!BO200</f>
        <v>0</v>
      </c>
      <c r="BO159" s="10">
        <f ca="1">BO105*Unavaialbility!BP200</f>
        <v>0</v>
      </c>
      <c r="BP159" s="10">
        <f ca="1">BP105*Unavaialbility!BQ200</f>
        <v>0</v>
      </c>
      <c r="BQ159" s="10">
        <f ca="1">BQ105*Unavaialbility!BR200</f>
        <v>0</v>
      </c>
    </row>
    <row r="160" spans="2:69" x14ac:dyDescent="0.2">
      <c r="B160" s="89">
        <v>10</v>
      </c>
      <c r="C160" s="89"/>
      <c r="D160" s="89"/>
      <c r="E160" s="10">
        <f ca="1">E106*Unavaialbility!E201</f>
        <v>0</v>
      </c>
      <c r="F160" s="10">
        <f ca="1">F106*Unavaialbility!F201</f>
        <v>0</v>
      </c>
      <c r="G160" s="10">
        <f ca="1">G106*Unavaialbility!G201</f>
        <v>0</v>
      </c>
      <c r="H160" s="10">
        <f ca="1">H106*Unavaialbility!H201</f>
        <v>0</v>
      </c>
      <c r="I160" s="10">
        <f ca="1">I106*Unavaialbility!I201</f>
        <v>0</v>
      </c>
      <c r="J160" s="10">
        <f ca="1">J106*Unavaialbility!J201</f>
        <v>0</v>
      </c>
      <c r="K160" s="10">
        <f ca="1">K106*Unavaialbility!K201</f>
        <v>0</v>
      </c>
      <c r="L160" s="10">
        <f ca="1">L106*Unavaialbility!L201</f>
        <v>0</v>
      </c>
      <c r="M160" s="10">
        <f ca="1">M106*Unavaialbility!M201</f>
        <v>0</v>
      </c>
      <c r="N160" s="10">
        <f ca="1">N106*Unavaialbility!N201</f>
        <v>0</v>
      </c>
      <c r="O160" s="10">
        <f ca="1">O106*Unavaialbility!O201</f>
        <v>0</v>
      </c>
      <c r="P160" s="10">
        <f ca="1">P106*Unavaialbility!P201</f>
        <v>0</v>
      </c>
      <c r="Q160" s="10">
        <f ca="1">Q106*Unavaialbility!Q201</f>
        <v>0</v>
      </c>
      <c r="R160" s="10">
        <f ca="1">R106*Unavaialbility!R201</f>
        <v>0</v>
      </c>
      <c r="S160" s="10">
        <f ca="1">S106*Unavaialbility!S201</f>
        <v>0</v>
      </c>
      <c r="T160" s="10">
        <f ca="1">T106*Unavaialbility!T201</f>
        <v>0</v>
      </c>
      <c r="U160" s="10">
        <f ca="1">U106*Unavaialbility!U201</f>
        <v>0</v>
      </c>
      <c r="V160" s="10">
        <f ca="1">V106*Unavaialbility!V201</f>
        <v>0</v>
      </c>
      <c r="W160" s="10">
        <f ca="1">W106*Unavaialbility!W201</f>
        <v>0</v>
      </c>
      <c r="X160" s="10">
        <f ca="1">X106*Unavaialbility!X201</f>
        <v>0</v>
      </c>
      <c r="Y160" s="10">
        <f ca="1">Y106*Unavaialbility!Y201</f>
        <v>0</v>
      </c>
      <c r="Z160" s="10">
        <f ca="1">Z106*Unavaialbility!Z201</f>
        <v>0</v>
      </c>
      <c r="AA160" s="10">
        <f ca="1">AA106*Unavaialbility!AA201</f>
        <v>0</v>
      </c>
      <c r="AB160" s="10">
        <f ca="1">AB106*Unavaialbility!AB201</f>
        <v>0</v>
      </c>
      <c r="AC160" s="10">
        <f ca="1">AC106*Unavaialbility!AC201</f>
        <v>0</v>
      </c>
      <c r="AD160" s="10">
        <f ca="1">AD106*Unavaialbility!AD201</f>
        <v>0</v>
      </c>
      <c r="AE160" s="10">
        <f ca="1">AE106*Unavaialbility!AE201</f>
        <v>0</v>
      </c>
      <c r="AF160" s="10">
        <f ca="1">AF106*Unavaialbility!AF201</f>
        <v>0</v>
      </c>
      <c r="AG160" s="10">
        <f ca="1">AG106*Unavaialbility!AG201</f>
        <v>0</v>
      </c>
      <c r="AH160" s="10">
        <f ca="1">AH106*Unavaialbility!AH201</f>
        <v>0</v>
      </c>
      <c r="AI160" s="10">
        <f ca="1">AI106*Unavaialbility!AI201</f>
        <v>0</v>
      </c>
      <c r="AJ160" s="10">
        <f ca="1">AJ106*Unavaialbility!AJ201</f>
        <v>0</v>
      </c>
      <c r="AL160" s="10">
        <f ca="1">AL106*Unavaialbility!AM201</f>
        <v>0</v>
      </c>
      <c r="AM160" s="10">
        <f ca="1">AM106*Unavaialbility!AN201</f>
        <v>0</v>
      </c>
      <c r="AN160" s="10">
        <f ca="1">AN106*Unavaialbility!AO201</f>
        <v>0</v>
      </c>
      <c r="AO160" s="10">
        <f ca="1">AO106*Unavaialbility!AP201</f>
        <v>0</v>
      </c>
      <c r="AP160" s="10">
        <f ca="1">AP106*Unavaialbility!AQ201</f>
        <v>0</v>
      </c>
      <c r="AQ160" s="10">
        <f ca="1">AQ106*Unavaialbility!AR201</f>
        <v>0</v>
      </c>
      <c r="AR160" s="10">
        <f ca="1">AR106*Unavaialbility!AS201</f>
        <v>0</v>
      </c>
      <c r="AS160" s="10">
        <f ca="1">AS106*Unavaialbility!AT201</f>
        <v>0</v>
      </c>
      <c r="AT160" s="10">
        <f ca="1">AT106*Unavaialbility!AU201</f>
        <v>0</v>
      </c>
      <c r="AU160" s="10">
        <f ca="1">AU106*Unavaialbility!AV201</f>
        <v>0</v>
      </c>
      <c r="AV160" s="10">
        <f ca="1">AV106*Unavaialbility!AW201</f>
        <v>0</v>
      </c>
      <c r="AW160" s="10">
        <f ca="1">AW106*Unavaialbility!AX201</f>
        <v>0</v>
      </c>
      <c r="AX160" s="10">
        <f ca="1">AX106*Unavaialbility!AY201</f>
        <v>0</v>
      </c>
      <c r="AY160" s="10">
        <f ca="1">AY106*Unavaialbility!AZ201</f>
        <v>0</v>
      </c>
      <c r="AZ160" s="10">
        <f ca="1">AZ106*Unavaialbility!BA201</f>
        <v>0</v>
      </c>
      <c r="BA160" s="10">
        <f ca="1">BA106*Unavaialbility!BB201</f>
        <v>0</v>
      </c>
      <c r="BB160" s="10">
        <f ca="1">BB106*Unavaialbility!BC201</f>
        <v>0</v>
      </c>
      <c r="BC160" s="10">
        <f ca="1">BC106*Unavaialbility!BD201</f>
        <v>0</v>
      </c>
      <c r="BD160" s="10">
        <f ca="1">BD106*Unavaialbility!BE201</f>
        <v>0</v>
      </c>
      <c r="BE160" s="10">
        <f ca="1">BE106*Unavaialbility!BF201</f>
        <v>0</v>
      </c>
      <c r="BF160" s="10">
        <f ca="1">BF106*Unavaialbility!BG201</f>
        <v>0</v>
      </c>
      <c r="BG160" s="10">
        <f ca="1">BG106*Unavaialbility!BH201</f>
        <v>0</v>
      </c>
      <c r="BH160" s="10">
        <f ca="1">BH106*Unavaialbility!BI201</f>
        <v>0</v>
      </c>
      <c r="BI160" s="10">
        <f ca="1">BI106*Unavaialbility!BJ201</f>
        <v>0</v>
      </c>
      <c r="BJ160" s="10">
        <f ca="1">BJ106*Unavaialbility!BK201</f>
        <v>0</v>
      </c>
      <c r="BK160" s="10">
        <f ca="1">BK106*Unavaialbility!BL201</f>
        <v>0</v>
      </c>
      <c r="BL160" s="10">
        <f ca="1">BL106*Unavaialbility!BM201</f>
        <v>0</v>
      </c>
      <c r="BM160" s="10">
        <f ca="1">BM106*Unavaialbility!BN201</f>
        <v>0</v>
      </c>
      <c r="BN160" s="10">
        <f ca="1">BN106*Unavaialbility!BO201</f>
        <v>0</v>
      </c>
      <c r="BO160" s="10">
        <f ca="1">BO106*Unavaialbility!BP201</f>
        <v>0</v>
      </c>
      <c r="BP160" s="10">
        <f ca="1">BP106*Unavaialbility!BQ201</f>
        <v>0</v>
      </c>
      <c r="BQ160" s="10">
        <f ca="1">BQ106*Unavaialbility!BR201</f>
        <v>0</v>
      </c>
    </row>
    <row r="161" spans="2:69" x14ac:dyDescent="0.2">
      <c r="B161" s="89">
        <v>11</v>
      </c>
      <c r="C161" s="89"/>
      <c r="D161" s="89"/>
      <c r="E161" s="10">
        <f ca="1">E107*Unavaialbility!E202</f>
        <v>0</v>
      </c>
      <c r="F161" s="10">
        <f ca="1">F107*Unavaialbility!F202</f>
        <v>0</v>
      </c>
      <c r="G161" s="10">
        <f ca="1">G107*Unavaialbility!G202</f>
        <v>0</v>
      </c>
      <c r="H161" s="10">
        <f ca="1">H107*Unavaialbility!H202</f>
        <v>0</v>
      </c>
      <c r="I161" s="10">
        <f ca="1">I107*Unavaialbility!I202</f>
        <v>0</v>
      </c>
      <c r="J161" s="10">
        <f ca="1">J107*Unavaialbility!J202</f>
        <v>0</v>
      </c>
      <c r="K161" s="10">
        <f ca="1">K107*Unavaialbility!K202</f>
        <v>0</v>
      </c>
      <c r="L161" s="10">
        <f ca="1">L107*Unavaialbility!L202</f>
        <v>0</v>
      </c>
      <c r="M161" s="10">
        <f ca="1">M107*Unavaialbility!M202</f>
        <v>0</v>
      </c>
      <c r="N161" s="10">
        <f ca="1">N107*Unavaialbility!N202</f>
        <v>0</v>
      </c>
      <c r="O161" s="10">
        <f ca="1">O107*Unavaialbility!O202</f>
        <v>0</v>
      </c>
      <c r="P161" s="10">
        <f ca="1">P107*Unavaialbility!P202</f>
        <v>0</v>
      </c>
      <c r="Q161" s="10">
        <f ca="1">Q107*Unavaialbility!Q202</f>
        <v>0</v>
      </c>
      <c r="R161" s="10">
        <f ca="1">R107*Unavaialbility!R202</f>
        <v>0</v>
      </c>
      <c r="S161" s="10">
        <f ca="1">S107*Unavaialbility!S202</f>
        <v>0</v>
      </c>
      <c r="T161" s="10">
        <f ca="1">T107*Unavaialbility!T202</f>
        <v>0</v>
      </c>
      <c r="U161" s="10">
        <f ca="1">U107*Unavaialbility!U202</f>
        <v>0</v>
      </c>
      <c r="V161" s="10">
        <f ca="1">V107*Unavaialbility!V202</f>
        <v>0</v>
      </c>
      <c r="W161" s="10">
        <f ca="1">W107*Unavaialbility!W202</f>
        <v>0</v>
      </c>
      <c r="X161" s="10">
        <f ca="1">X107*Unavaialbility!X202</f>
        <v>0</v>
      </c>
      <c r="Y161" s="10">
        <f ca="1">Y107*Unavaialbility!Y202</f>
        <v>0</v>
      </c>
      <c r="Z161" s="10">
        <f ca="1">Z107*Unavaialbility!Z202</f>
        <v>0</v>
      </c>
      <c r="AA161" s="10">
        <f ca="1">AA107*Unavaialbility!AA202</f>
        <v>0</v>
      </c>
      <c r="AB161" s="10">
        <f ca="1">AB107*Unavaialbility!AB202</f>
        <v>0</v>
      </c>
      <c r="AC161" s="10">
        <f ca="1">AC107*Unavaialbility!AC202</f>
        <v>0</v>
      </c>
      <c r="AD161" s="10">
        <f ca="1">AD107*Unavaialbility!AD202</f>
        <v>0</v>
      </c>
      <c r="AE161" s="10">
        <f ca="1">AE107*Unavaialbility!AE202</f>
        <v>0</v>
      </c>
      <c r="AF161" s="10">
        <f ca="1">AF107*Unavaialbility!AF202</f>
        <v>0</v>
      </c>
      <c r="AG161" s="10">
        <f ca="1">AG107*Unavaialbility!AG202</f>
        <v>0</v>
      </c>
      <c r="AH161" s="10">
        <f ca="1">AH107*Unavaialbility!AH202</f>
        <v>0</v>
      </c>
      <c r="AI161" s="10">
        <f ca="1">AI107*Unavaialbility!AI202</f>
        <v>0</v>
      </c>
      <c r="AJ161" s="10">
        <f ca="1">AJ107*Unavaialbility!AJ202</f>
        <v>0</v>
      </c>
      <c r="AL161" s="10">
        <f ca="1">AL107*Unavaialbility!AM202</f>
        <v>0</v>
      </c>
      <c r="AM161" s="10">
        <f ca="1">AM107*Unavaialbility!AN202</f>
        <v>0</v>
      </c>
      <c r="AN161" s="10">
        <f ca="1">AN107*Unavaialbility!AO202</f>
        <v>0</v>
      </c>
      <c r="AO161" s="10">
        <f ca="1">AO107*Unavaialbility!AP202</f>
        <v>0</v>
      </c>
      <c r="AP161" s="10">
        <f ca="1">AP107*Unavaialbility!AQ202</f>
        <v>0</v>
      </c>
      <c r="AQ161" s="10">
        <f ca="1">AQ107*Unavaialbility!AR202</f>
        <v>0</v>
      </c>
      <c r="AR161" s="10">
        <f ca="1">AR107*Unavaialbility!AS202</f>
        <v>0</v>
      </c>
      <c r="AS161" s="10">
        <f ca="1">AS107*Unavaialbility!AT202</f>
        <v>0</v>
      </c>
      <c r="AT161" s="10">
        <f ca="1">AT107*Unavaialbility!AU202</f>
        <v>0</v>
      </c>
      <c r="AU161" s="10">
        <f ca="1">AU107*Unavaialbility!AV202</f>
        <v>0</v>
      </c>
      <c r="AV161" s="10">
        <f ca="1">AV107*Unavaialbility!AW202</f>
        <v>0</v>
      </c>
      <c r="AW161" s="10">
        <f ca="1">AW107*Unavaialbility!AX202</f>
        <v>0</v>
      </c>
      <c r="AX161" s="10">
        <f ca="1">AX107*Unavaialbility!AY202</f>
        <v>0</v>
      </c>
      <c r="AY161" s="10">
        <f ca="1">AY107*Unavaialbility!AZ202</f>
        <v>0</v>
      </c>
      <c r="AZ161" s="10">
        <f ca="1">AZ107*Unavaialbility!BA202</f>
        <v>0</v>
      </c>
      <c r="BA161" s="10">
        <f ca="1">BA107*Unavaialbility!BB202</f>
        <v>0</v>
      </c>
      <c r="BB161" s="10">
        <f ca="1">BB107*Unavaialbility!BC202</f>
        <v>0</v>
      </c>
      <c r="BC161" s="10">
        <f ca="1">BC107*Unavaialbility!BD202</f>
        <v>0</v>
      </c>
      <c r="BD161" s="10">
        <f ca="1">BD107*Unavaialbility!BE202</f>
        <v>0</v>
      </c>
      <c r="BE161" s="10">
        <f ca="1">BE107*Unavaialbility!BF202</f>
        <v>0</v>
      </c>
      <c r="BF161" s="10">
        <f ca="1">BF107*Unavaialbility!BG202</f>
        <v>0</v>
      </c>
      <c r="BG161" s="10">
        <f ca="1">BG107*Unavaialbility!BH202</f>
        <v>0</v>
      </c>
      <c r="BH161" s="10">
        <f ca="1">BH107*Unavaialbility!BI202</f>
        <v>0</v>
      </c>
      <c r="BI161" s="10">
        <f ca="1">BI107*Unavaialbility!BJ202</f>
        <v>0</v>
      </c>
      <c r="BJ161" s="10">
        <f ca="1">BJ107*Unavaialbility!BK202</f>
        <v>0</v>
      </c>
      <c r="BK161" s="10">
        <f ca="1">BK107*Unavaialbility!BL202</f>
        <v>0</v>
      </c>
      <c r="BL161" s="10">
        <f ca="1">BL107*Unavaialbility!BM202</f>
        <v>0</v>
      </c>
      <c r="BM161" s="10">
        <f ca="1">BM107*Unavaialbility!BN202</f>
        <v>0</v>
      </c>
      <c r="BN161" s="10">
        <f ca="1">BN107*Unavaialbility!BO202</f>
        <v>0</v>
      </c>
      <c r="BO161" s="10">
        <f ca="1">BO107*Unavaialbility!BP202</f>
        <v>0</v>
      </c>
      <c r="BP161" s="10">
        <f ca="1">BP107*Unavaialbility!BQ202</f>
        <v>0</v>
      </c>
      <c r="BQ161" s="10">
        <f ca="1">BQ107*Unavaialbility!BR202</f>
        <v>0</v>
      </c>
    </row>
    <row r="162" spans="2:69" x14ac:dyDescent="0.2">
      <c r="B162" s="89">
        <v>12</v>
      </c>
      <c r="C162" s="89"/>
      <c r="D162" s="89"/>
      <c r="E162" s="10">
        <f ca="1">E108*Unavaialbility!E203</f>
        <v>0</v>
      </c>
      <c r="F162" s="10">
        <f ca="1">F108*Unavaialbility!F203</f>
        <v>0</v>
      </c>
      <c r="G162" s="10">
        <f ca="1">G108*Unavaialbility!G203</f>
        <v>0</v>
      </c>
      <c r="H162" s="10">
        <f ca="1">H108*Unavaialbility!H203</f>
        <v>0</v>
      </c>
      <c r="I162" s="10">
        <f ca="1">I108*Unavaialbility!I203</f>
        <v>0</v>
      </c>
      <c r="J162" s="10">
        <f ca="1">J108*Unavaialbility!J203</f>
        <v>0</v>
      </c>
      <c r="K162" s="10">
        <f ca="1">K108*Unavaialbility!K203</f>
        <v>0</v>
      </c>
      <c r="L162" s="10">
        <f ca="1">L108*Unavaialbility!L203</f>
        <v>0</v>
      </c>
      <c r="M162" s="10">
        <f ca="1">M108*Unavaialbility!M203</f>
        <v>0</v>
      </c>
      <c r="N162" s="10">
        <f ca="1">N108*Unavaialbility!N203</f>
        <v>0</v>
      </c>
      <c r="O162" s="10">
        <f ca="1">O108*Unavaialbility!O203</f>
        <v>0</v>
      </c>
      <c r="P162" s="10">
        <f ca="1">P108*Unavaialbility!P203</f>
        <v>0</v>
      </c>
      <c r="Q162" s="10">
        <f ca="1">Q108*Unavaialbility!Q203</f>
        <v>0</v>
      </c>
      <c r="R162" s="10">
        <f ca="1">R108*Unavaialbility!R203</f>
        <v>0</v>
      </c>
      <c r="S162" s="10">
        <f ca="1">S108*Unavaialbility!S203</f>
        <v>0</v>
      </c>
      <c r="T162" s="10">
        <f ca="1">T108*Unavaialbility!T203</f>
        <v>0</v>
      </c>
      <c r="U162" s="10">
        <f ca="1">U108*Unavaialbility!U203</f>
        <v>0</v>
      </c>
      <c r="V162" s="10">
        <f ca="1">V108*Unavaialbility!V203</f>
        <v>0</v>
      </c>
      <c r="W162" s="10">
        <f ca="1">W108*Unavaialbility!W203</f>
        <v>0</v>
      </c>
      <c r="X162" s="10">
        <f ca="1">X108*Unavaialbility!X203</f>
        <v>0</v>
      </c>
      <c r="Y162" s="10">
        <f ca="1">Y108*Unavaialbility!Y203</f>
        <v>0</v>
      </c>
      <c r="Z162" s="10">
        <f ca="1">Z108*Unavaialbility!Z203</f>
        <v>0</v>
      </c>
      <c r="AA162" s="10">
        <f ca="1">AA108*Unavaialbility!AA203</f>
        <v>0</v>
      </c>
      <c r="AB162" s="10">
        <f ca="1">AB108*Unavaialbility!AB203</f>
        <v>0</v>
      </c>
      <c r="AC162" s="10">
        <f ca="1">AC108*Unavaialbility!AC203</f>
        <v>0</v>
      </c>
      <c r="AD162" s="10">
        <f ca="1">AD108*Unavaialbility!AD203</f>
        <v>0</v>
      </c>
      <c r="AE162" s="10">
        <f ca="1">AE108*Unavaialbility!AE203</f>
        <v>0</v>
      </c>
      <c r="AF162" s="10">
        <f ca="1">AF108*Unavaialbility!AF203</f>
        <v>0</v>
      </c>
      <c r="AG162" s="10">
        <f ca="1">AG108*Unavaialbility!AG203</f>
        <v>0</v>
      </c>
      <c r="AH162" s="10">
        <f ca="1">AH108*Unavaialbility!AH203</f>
        <v>0</v>
      </c>
      <c r="AI162" s="10">
        <f ca="1">AI108*Unavaialbility!AI203</f>
        <v>0</v>
      </c>
      <c r="AJ162" s="10">
        <f ca="1">AJ108*Unavaialbility!AJ203</f>
        <v>0</v>
      </c>
      <c r="AL162" s="10">
        <f ca="1">AL108*Unavaialbility!AM203</f>
        <v>0</v>
      </c>
      <c r="AM162" s="10">
        <f ca="1">AM108*Unavaialbility!AN203</f>
        <v>0</v>
      </c>
      <c r="AN162" s="10">
        <f ca="1">AN108*Unavaialbility!AO203</f>
        <v>0</v>
      </c>
      <c r="AO162" s="10">
        <f ca="1">AO108*Unavaialbility!AP203</f>
        <v>0</v>
      </c>
      <c r="AP162" s="10">
        <f ca="1">AP108*Unavaialbility!AQ203</f>
        <v>0</v>
      </c>
      <c r="AQ162" s="10">
        <f ca="1">AQ108*Unavaialbility!AR203</f>
        <v>0</v>
      </c>
      <c r="AR162" s="10">
        <f ca="1">AR108*Unavaialbility!AS203</f>
        <v>0</v>
      </c>
      <c r="AS162" s="10">
        <f ca="1">AS108*Unavaialbility!AT203</f>
        <v>0</v>
      </c>
      <c r="AT162" s="10">
        <f ca="1">AT108*Unavaialbility!AU203</f>
        <v>0</v>
      </c>
      <c r="AU162" s="10">
        <f ca="1">AU108*Unavaialbility!AV203</f>
        <v>0</v>
      </c>
      <c r="AV162" s="10">
        <f ca="1">AV108*Unavaialbility!AW203</f>
        <v>0</v>
      </c>
      <c r="AW162" s="10">
        <f ca="1">AW108*Unavaialbility!AX203</f>
        <v>0</v>
      </c>
      <c r="AX162" s="10">
        <f ca="1">AX108*Unavaialbility!AY203</f>
        <v>0</v>
      </c>
      <c r="AY162" s="10">
        <f ca="1">AY108*Unavaialbility!AZ203</f>
        <v>0</v>
      </c>
      <c r="AZ162" s="10">
        <f ca="1">AZ108*Unavaialbility!BA203</f>
        <v>0</v>
      </c>
      <c r="BA162" s="10">
        <f ca="1">BA108*Unavaialbility!BB203</f>
        <v>0</v>
      </c>
      <c r="BB162" s="10">
        <f ca="1">BB108*Unavaialbility!BC203</f>
        <v>0</v>
      </c>
      <c r="BC162" s="10">
        <f ca="1">BC108*Unavaialbility!BD203</f>
        <v>0</v>
      </c>
      <c r="BD162" s="10">
        <f ca="1">BD108*Unavaialbility!BE203</f>
        <v>0</v>
      </c>
      <c r="BE162" s="10">
        <f ca="1">BE108*Unavaialbility!BF203</f>
        <v>0</v>
      </c>
      <c r="BF162" s="10">
        <f ca="1">BF108*Unavaialbility!BG203</f>
        <v>0</v>
      </c>
      <c r="BG162" s="10">
        <f ca="1">BG108*Unavaialbility!BH203</f>
        <v>0</v>
      </c>
      <c r="BH162" s="10">
        <f ca="1">BH108*Unavaialbility!BI203</f>
        <v>0</v>
      </c>
      <c r="BI162" s="10">
        <f ca="1">BI108*Unavaialbility!BJ203</f>
        <v>0</v>
      </c>
      <c r="BJ162" s="10">
        <f ca="1">BJ108*Unavaialbility!BK203</f>
        <v>0</v>
      </c>
      <c r="BK162" s="10">
        <f ca="1">BK108*Unavaialbility!BL203</f>
        <v>0</v>
      </c>
      <c r="BL162" s="10">
        <f ca="1">BL108*Unavaialbility!BM203</f>
        <v>0</v>
      </c>
      <c r="BM162" s="10">
        <f ca="1">BM108*Unavaialbility!BN203</f>
        <v>0</v>
      </c>
      <c r="BN162" s="10">
        <f ca="1">BN108*Unavaialbility!BO203</f>
        <v>0</v>
      </c>
      <c r="BO162" s="10">
        <f ca="1">BO108*Unavaialbility!BP203</f>
        <v>0</v>
      </c>
      <c r="BP162" s="10">
        <f ca="1">BP108*Unavaialbility!BQ203</f>
        <v>0</v>
      </c>
      <c r="BQ162" s="10">
        <f ca="1">BQ108*Unavaialbility!BR203</f>
        <v>0</v>
      </c>
    </row>
  </sheetData>
  <mergeCells count="12">
    <mergeCell ref="E3:Y3"/>
    <mergeCell ref="E30:Y30"/>
    <mergeCell ref="E138:Y138"/>
    <mergeCell ref="E84:Y84"/>
    <mergeCell ref="E57:Y57"/>
    <mergeCell ref="E112:Y112"/>
    <mergeCell ref="AL138:BF138"/>
    <mergeCell ref="AL3:BF3"/>
    <mergeCell ref="AL30:BF30"/>
    <mergeCell ref="AL57:BF57"/>
    <mergeCell ref="AL84:BF84"/>
    <mergeCell ref="AL112:BF112"/>
  </mergeCells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DAE49-97D6-40A7-8CBB-0992FA623E54}">
  <sheetPr codeName="Sheet21">
    <tabColor theme="3" tint="0.59999389629810485"/>
  </sheetPr>
  <dimension ref="B1:AQ84"/>
  <sheetViews>
    <sheetView zoomScaleNormal="100" workbookViewId="0">
      <selection activeCell="H2" sqref="H2"/>
    </sheetView>
  </sheetViews>
  <sheetFormatPr defaultColWidth="8.54296875" defaultRowHeight="10" x14ac:dyDescent="0.2"/>
  <cols>
    <col min="1" max="2" width="8.54296875" style="7"/>
    <col min="3" max="4" width="5.54296875" style="7" customWidth="1"/>
    <col min="5" max="36" width="9.453125" style="7" customWidth="1"/>
    <col min="37" max="16384" width="8.54296875" style="7"/>
  </cols>
  <sheetData>
    <row r="1" spans="2:43" x14ac:dyDescent="0.2">
      <c r="E1" s="7" t="s">
        <v>204</v>
      </c>
      <c r="G1" s="49">
        <f>Parameters!$D$41*Parameters!$D$42</f>
        <v>26553600</v>
      </c>
    </row>
    <row r="2" spans="2:43" x14ac:dyDescent="0.2">
      <c r="E2" s="7" t="s">
        <v>118</v>
      </c>
      <c r="G2" s="7">
        <f ca="1">VLOOKUP(Main!$B$3,INDIRECT("SubData!E2:L"&amp;COUNTA(SubData!B:B)),8,FALSE)</f>
        <v>150</v>
      </c>
    </row>
    <row r="3" spans="2:43" x14ac:dyDescent="0.2">
      <c r="E3" s="7" t="s">
        <v>205</v>
      </c>
      <c r="G3" s="7">
        <f ca="1">$G$2*Parameters!$D$44/(365*24)*Parameters!$D$45</f>
        <v>1.3698630136986301E-2</v>
      </c>
    </row>
    <row r="4" spans="2:43" ht="10.5" x14ac:dyDescent="0.25">
      <c r="E4" s="118" t="s">
        <v>115</v>
      </c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</row>
    <row r="5" spans="2:43" ht="10.5" x14ac:dyDescent="0.25">
      <c r="B5" s="89"/>
      <c r="C5" s="89"/>
      <c r="D5" s="89"/>
      <c r="E5" s="11">
        <f>Main!C49</f>
        <v>2021</v>
      </c>
      <c r="F5" s="11">
        <f>Main!D49</f>
        <v>2022</v>
      </c>
      <c r="G5" s="11">
        <f>Main!E49</f>
        <v>2023</v>
      </c>
      <c r="H5" s="11">
        <f>Main!F49</f>
        <v>2024</v>
      </c>
      <c r="I5" s="11">
        <f>Main!G49</f>
        <v>2025</v>
      </c>
      <c r="J5" s="11">
        <f>Main!H49</f>
        <v>2026</v>
      </c>
      <c r="K5" s="11">
        <f>Main!I49</f>
        <v>2027</v>
      </c>
      <c r="L5" s="11">
        <f>Main!J49</f>
        <v>2028</v>
      </c>
      <c r="M5" s="11">
        <f>Main!K49</f>
        <v>2029</v>
      </c>
      <c r="N5" s="11">
        <f>Main!L49</f>
        <v>2030</v>
      </c>
      <c r="O5" s="11">
        <f>Main!M49</f>
        <v>2031</v>
      </c>
      <c r="P5" s="11">
        <f>Main!N49</f>
        <v>2032</v>
      </c>
      <c r="Q5" s="11">
        <f>Main!O49</f>
        <v>2033</v>
      </c>
      <c r="R5" s="11">
        <f>Main!P49</f>
        <v>2034</v>
      </c>
      <c r="S5" s="11">
        <f>Main!Q49</f>
        <v>2035</v>
      </c>
      <c r="T5" s="11">
        <f>Main!R49</f>
        <v>2036</v>
      </c>
      <c r="U5" s="11">
        <f>Main!S49</f>
        <v>2037</v>
      </c>
      <c r="V5" s="11">
        <f>Main!T49</f>
        <v>2038</v>
      </c>
      <c r="W5" s="11">
        <f>Main!U49</f>
        <v>2039</v>
      </c>
      <c r="X5" s="11">
        <f>Main!V49</f>
        <v>2040</v>
      </c>
      <c r="Y5" s="11">
        <f>Main!W49</f>
        <v>2041</v>
      </c>
      <c r="Z5" s="11">
        <f>Main!X49</f>
        <v>2042</v>
      </c>
      <c r="AA5" s="11">
        <f>Main!Y49</f>
        <v>2043</v>
      </c>
      <c r="AB5" s="11">
        <f>Main!Z49</f>
        <v>2044</v>
      </c>
      <c r="AC5" s="11">
        <f>Main!AA49</f>
        <v>2045</v>
      </c>
      <c r="AD5" s="11">
        <f>Main!AB49</f>
        <v>2046</v>
      </c>
      <c r="AE5" s="11">
        <f>Main!AC49</f>
        <v>2047</v>
      </c>
      <c r="AF5" s="11">
        <f>Main!AD49</f>
        <v>2048</v>
      </c>
      <c r="AG5" s="11">
        <f>Main!AE49</f>
        <v>2049</v>
      </c>
      <c r="AH5" s="11">
        <f>Main!AF49</f>
        <v>2050</v>
      </c>
      <c r="AI5" s="11">
        <f>Main!AG49</f>
        <v>2051</v>
      </c>
      <c r="AJ5" s="11">
        <f>Main!AH49</f>
        <v>2052</v>
      </c>
      <c r="AK5" s="9"/>
      <c r="AL5" s="9"/>
      <c r="AM5" s="9"/>
      <c r="AN5" s="9"/>
      <c r="AO5" s="9"/>
      <c r="AP5" s="9"/>
      <c r="AQ5" s="9"/>
    </row>
    <row r="6" spans="2:43" x14ac:dyDescent="0.2">
      <c r="B6" s="8" t="s">
        <v>164</v>
      </c>
      <c r="C6" s="8"/>
      <c r="D6" s="8"/>
      <c r="E6" s="10">
        <f ca="1">$G$1*$G$3*'Failure Rates'!E91</f>
        <v>16276.431360808036</v>
      </c>
      <c r="F6" s="10">
        <f ca="1">$G$1*$G$3*'Failure Rates'!F91</f>
        <v>17855.550793874663</v>
      </c>
      <c r="G6" s="10">
        <f ca="1">$G$1*$G$3*'Failure Rates'!G91</f>
        <v>19554.845618449235</v>
      </c>
      <c r="H6" s="10">
        <f ca="1">$G$1*$G$3*'Failure Rates'!H91</f>
        <v>21380.996523435355</v>
      </c>
      <c r="I6" s="10">
        <f ca="1">$G$1*$G$3*'Failure Rates'!I91</f>
        <v>23340.915250601949</v>
      </c>
      <c r="J6" s="10">
        <f ca="1">$G$1*$G$3*'Failure Rates'!J91</f>
        <v>25441.746501559486</v>
      </c>
      <c r="K6" s="10">
        <f ca="1">$G$1*$G$3*'Failure Rates'!K91</f>
        <v>27690.869581833023</v>
      </c>
      <c r="L6" s="10">
        <f ca="1">$G$1*$G$3*'Failure Rates'!L91</f>
        <v>30095.899763844824</v>
      </c>
      <c r="M6" s="10">
        <f ca="1">$G$1*$G$3*'Failure Rates'!M91</f>
        <v>32664.689349908946</v>
      </c>
      <c r="N6" s="10">
        <f ca="1">$G$1*$G$3*'Failure Rates'!N91</f>
        <v>35405.328415644406</v>
      </c>
      <c r="O6" s="10">
        <f ca="1">$G$1*$G$3*'Failure Rates'!O91</f>
        <v>38326.145213535034</v>
      </c>
      <c r="P6" s="10">
        <f ca="1">$G$1*$G$3*'Failure Rates'!P91</f>
        <v>41435.706215710001</v>
      </c>
      <c r="Q6" s="10">
        <f ca="1">$G$1*$G$3*'Failure Rates'!Q91</f>
        <v>44742.815774394447</v>
      </c>
      <c r="R6" s="10">
        <f ca="1">$G$1*$G$3*'Failure Rates'!R91</f>
        <v>48256.51537788962</v>
      </c>
      <c r="S6" s="10">
        <f ca="1">$G$1*$G$3*'Failure Rates'!S91</f>
        <v>51986.082479394507</v>
      </c>
      <c r="T6" s="10">
        <f ca="1">$G$1*$G$3*'Failure Rates'!T91</f>
        <v>55941.028875481636</v>
      </c>
      <c r="U6" s="10">
        <f ca="1">$G$1*$G$3*'Failure Rates'!U91</f>
        <v>60131.098610597153</v>
      </c>
      <c r="V6" s="10">
        <f ca="1">$G$1*$G$3*'Failure Rates'!V91</f>
        <v>64566.265383575301</v>
      </c>
      <c r="W6" s="10">
        <f ca="1">$G$1*$G$3*'Failure Rates'!W91</f>
        <v>69256.729431850239</v>
      </c>
      <c r="X6" s="10">
        <f ca="1">$G$1*$G$3*'Failure Rates'!X91</f>
        <v>74212.913868819829</v>
      </c>
      <c r="Y6" s="10">
        <f ca="1">$G$1*$G$3*'Failure Rates'!Y91</f>
        <v>79445.460449678882</v>
      </c>
      <c r="Z6" s="10">
        <f ca="1">$G$1*$G$3*'Failure Rates'!Z91</f>
        <v>84965.224740996884</v>
      </c>
      <c r="AA6" s="10">
        <f ca="1">$G$1*$G$3*'Failure Rates'!AA91</f>
        <v>90783.270669384015</v>
      </c>
      <c r="AB6" s="10">
        <f ca="1">$G$1*$G$3*'Failure Rates'!AB91</f>
        <v>96910.864424771804</v>
      </c>
      <c r="AC6" s="10">
        <f ca="1">$G$1*$G$3*'Failure Rates'!AC91</f>
        <v>103359.46769414643</v>
      </c>
      <c r="AD6" s="10">
        <f ca="1">$G$1*$G$3*'Failure Rates'!AD91</f>
        <v>110140.73020202044</v>
      </c>
      <c r="AE6" s="10">
        <f ca="1">$G$1*$G$3*'Failure Rates'!AE91</f>
        <v>117266.4815345231</v>
      </c>
      <c r="AF6" s="10">
        <f ca="1">$G$1*$G$3*'Failure Rates'!AF91</f>
        <v>124748.72222474142</v>
      </c>
      <c r="AG6" s="10">
        <f ca="1">$G$1*$G$3*'Failure Rates'!AG91</f>
        <v>132599.61407786238</v>
      </c>
      <c r="AH6" s="10">
        <f ca="1">$G$1*$G$3*'Failure Rates'!AH91</f>
        <v>140831.46971576233</v>
      </c>
      <c r="AI6" s="10">
        <f ca="1">$G$1*$G$3*'Failure Rates'!AI91</f>
        <v>149456.74132197024</v>
      </c>
      <c r="AJ6" s="10">
        <f ca="1">$G$1*$G$3*'Failure Rates'!AJ91</f>
        <v>158488.0085694087</v>
      </c>
    </row>
    <row r="7" spans="2:43" x14ac:dyDescent="0.2">
      <c r="B7" s="8" t="s">
        <v>166</v>
      </c>
      <c r="C7" s="8"/>
      <c r="D7" s="8"/>
      <c r="E7" s="10">
        <f ca="1">$G$1*$G$3*'Failure Rates'!E92</f>
        <v>1811.8488540318947</v>
      </c>
      <c r="F7" s="10">
        <f ca="1">$G$1*$G$3*'Failure Rates'!F92</f>
        <v>1987.9901729119231</v>
      </c>
      <c r="G7" s="10">
        <f ca="1">$G$1*$G$3*'Failure Rates'!G92</f>
        <v>2177.6072214546166</v>
      </c>
      <c r="H7" s="10">
        <f ca="1">$G$1*$G$3*'Failure Rates'!H92</f>
        <v>2381.4615614616669</v>
      </c>
      <c r="I7" s="10">
        <f ca="1">$G$1*$G$3*'Failure Rates'!I92</f>
        <v>2600.3430147813961</v>
      </c>
      <c r="J7" s="10">
        <f ca="1">$G$1*$G$3*'Failure Rates'!J92</f>
        <v>2835.0701659031424</v>
      </c>
      <c r="K7" s="10">
        <f ca="1">$G$1*$G$3*'Failure Rates'!K92</f>
        <v>3086.4908615907175</v>
      </c>
      <c r="L7" s="10">
        <f ca="1">$G$1*$G$3*'Failure Rates'!L92</f>
        <v>3355.482707288721</v>
      </c>
      <c r="M7" s="10">
        <f ca="1">$G$1*$G$3*'Failure Rates'!M92</f>
        <v>3642.9535600219015</v>
      </c>
      <c r="N7" s="10">
        <f ca="1">$G$1*$G$3*'Failure Rates'!N92</f>
        <v>3949.8420174939247</v>
      </c>
      <c r="O7" s="10">
        <f ca="1">$G$1*$G$3*'Failure Rates'!O92</f>
        <v>4277.1179030774238</v>
      </c>
      <c r="P7" s="10">
        <f ca="1">$G$1*$G$3*'Failure Rates'!P92</f>
        <v>4625.7827463723634</v>
      </c>
      <c r="Q7" s="10">
        <f ca="1">$G$1*$G$3*'Failure Rates'!Q92</f>
        <v>4996.8702589944351</v>
      </c>
      <c r="R7" s="10">
        <f ca="1">$G$1*$G$3*'Failure Rates'!R92</f>
        <v>5391.446805239415</v>
      </c>
      <c r="S7" s="10">
        <f ca="1">$G$1*$G$3*'Failure Rates'!S92</f>
        <v>5810.6118672531966</v>
      </c>
      <c r="T7" s="10">
        <f ca="1">$G$1*$G$3*'Failure Rates'!T92</f>
        <v>6255.4985043204879</v>
      </c>
      <c r="U7" s="10">
        <f ca="1">$G$1*$G$3*'Failure Rates'!U92</f>
        <v>6727.2738058681462</v>
      </c>
      <c r="V7" s="10">
        <f ca="1">$G$1*$G$3*'Failure Rates'!V92</f>
        <v>7227.1393377614249</v>
      </c>
      <c r="W7" s="10">
        <f ca="1">$G$1*$G$3*'Failure Rates'!W92</f>
        <v>7756.3315814535927</v>
      </c>
      <c r="X7" s="10">
        <f ca="1">$G$1*$G$3*'Failure Rates'!X92</f>
        <v>8316.1223655307913</v>
      </c>
      <c r="Y7" s="10">
        <f ca="1">$G$1*$G$3*'Failure Rates'!Y92</f>
        <v>8907.8192891754315</v>
      </c>
      <c r="Z7" s="10">
        <f ca="1">$G$1*$G$3*'Failure Rates'!Z92</f>
        <v>9532.7661370519654</v>
      </c>
      <c r="AA7" s="10">
        <f ca="1">$G$1*$G$3*'Failure Rates'!AA92</f>
        <v>10192.343285099536</v>
      </c>
      <c r="AB7" s="10">
        <f ca="1">$G$1*$G$3*'Failure Rates'!AB92</f>
        <v>10887.968096695826</v>
      </c>
      <c r="AC7" s="10">
        <f ca="1">$G$1*$G$3*'Failure Rates'!AC92</f>
        <v>11621.095308636317</v>
      </c>
      <c r="AD7" s="10">
        <f ca="1">$G$1*$G$3*'Failure Rates'!AD92</f>
        <v>12393.217406352453</v>
      </c>
      <c r="AE7" s="10">
        <f ca="1">$G$1*$G$3*'Failure Rates'!AE92</f>
        <v>13205.864987771183</v>
      </c>
      <c r="AF7" s="10">
        <f ca="1">$G$1*$G$3*'Failure Rates'!AF92</f>
        <v>14060.607115197325</v>
      </c>
      <c r="AG7" s="10">
        <f ca="1">$G$1*$G$3*'Failure Rates'!AG92</f>
        <v>14959.05165457847</v>
      </c>
      <c r="AH7" s="10">
        <f ca="1">$G$1*$G$3*'Failure Rates'!AH92</f>
        <v>15902.845601490619</v>
      </c>
      <c r="AI7" s="10">
        <f ca="1">$G$1*$G$3*'Failure Rates'!AI92</f>
        <v>16893.675393160589</v>
      </c>
      <c r="AJ7" s="10">
        <f ca="1">$G$1*$G$3*'Failure Rates'!AJ92</f>
        <v>17933.267205819298</v>
      </c>
    </row>
    <row r="8" spans="2:43" x14ac:dyDescent="0.2">
      <c r="B8" s="8" t="s">
        <v>168</v>
      </c>
      <c r="C8" s="8"/>
      <c r="D8" s="8"/>
      <c r="E8" s="10">
        <f ca="1">$G$1*$G$3*'Failure Rates'!E93</f>
        <v>0</v>
      </c>
      <c r="F8" s="10">
        <f ca="1">$G$1*$G$3*'Failure Rates'!F93</f>
        <v>0</v>
      </c>
      <c r="G8" s="10">
        <f ca="1">$G$1*$G$3*'Failure Rates'!G93</f>
        <v>0</v>
      </c>
      <c r="H8" s="10">
        <f ca="1">$G$1*$G$3*'Failure Rates'!H93</f>
        <v>0</v>
      </c>
      <c r="I8" s="10">
        <f ca="1">$G$1*$G$3*'Failure Rates'!I93</f>
        <v>0</v>
      </c>
      <c r="J8" s="10">
        <f ca="1">$G$1*$G$3*'Failure Rates'!J93</f>
        <v>0</v>
      </c>
      <c r="K8" s="10">
        <f ca="1">$G$1*$G$3*'Failure Rates'!K93</f>
        <v>0</v>
      </c>
      <c r="L8" s="10">
        <f ca="1">$G$1*$G$3*'Failure Rates'!L93</f>
        <v>0</v>
      </c>
      <c r="M8" s="10">
        <f ca="1">$G$1*$G$3*'Failure Rates'!M93</f>
        <v>0</v>
      </c>
      <c r="N8" s="10">
        <f ca="1">$G$1*$G$3*'Failure Rates'!N93</f>
        <v>0</v>
      </c>
      <c r="O8" s="10">
        <f ca="1">$G$1*$G$3*'Failure Rates'!O93</f>
        <v>0</v>
      </c>
      <c r="P8" s="10">
        <f ca="1">$G$1*$G$3*'Failure Rates'!P93</f>
        <v>0</v>
      </c>
      <c r="Q8" s="10">
        <f ca="1">$G$1*$G$3*'Failure Rates'!Q93</f>
        <v>0</v>
      </c>
      <c r="R8" s="10">
        <f ca="1">$G$1*$G$3*'Failure Rates'!R93</f>
        <v>0</v>
      </c>
      <c r="S8" s="10">
        <f ca="1">$G$1*$G$3*'Failure Rates'!S93</f>
        <v>0</v>
      </c>
      <c r="T8" s="10">
        <f ca="1">$G$1*$G$3*'Failure Rates'!T93</f>
        <v>0</v>
      </c>
      <c r="U8" s="10">
        <f ca="1">$G$1*$G$3*'Failure Rates'!U93</f>
        <v>0</v>
      </c>
      <c r="V8" s="10">
        <f ca="1">$G$1*$G$3*'Failure Rates'!V93</f>
        <v>0</v>
      </c>
      <c r="W8" s="10">
        <f ca="1">$G$1*$G$3*'Failure Rates'!W93</f>
        <v>0</v>
      </c>
      <c r="X8" s="10">
        <f ca="1">$G$1*$G$3*'Failure Rates'!X93</f>
        <v>0</v>
      </c>
      <c r="Y8" s="10">
        <f ca="1">$G$1*$G$3*'Failure Rates'!Y93</f>
        <v>0</v>
      </c>
      <c r="Z8" s="10">
        <f ca="1">$G$1*$G$3*'Failure Rates'!Z93</f>
        <v>0</v>
      </c>
      <c r="AA8" s="10">
        <f ca="1">$G$1*$G$3*'Failure Rates'!AA93</f>
        <v>0</v>
      </c>
      <c r="AB8" s="10">
        <f ca="1">$G$1*$G$3*'Failure Rates'!AB93</f>
        <v>0</v>
      </c>
      <c r="AC8" s="10">
        <f ca="1">$G$1*$G$3*'Failure Rates'!AC93</f>
        <v>0</v>
      </c>
      <c r="AD8" s="10">
        <f ca="1">$G$1*$G$3*'Failure Rates'!AD93</f>
        <v>0</v>
      </c>
      <c r="AE8" s="10">
        <f ca="1">$G$1*$G$3*'Failure Rates'!AE93</f>
        <v>0</v>
      </c>
      <c r="AF8" s="10">
        <f ca="1">$G$1*$G$3*'Failure Rates'!AF93</f>
        <v>0</v>
      </c>
      <c r="AG8" s="10">
        <f ca="1">$G$1*$G$3*'Failure Rates'!AG93</f>
        <v>0</v>
      </c>
      <c r="AH8" s="10">
        <f ca="1">$G$1*$G$3*'Failure Rates'!AH93</f>
        <v>0</v>
      </c>
      <c r="AI8" s="10">
        <f ca="1">$G$1*$G$3*'Failure Rates'!AI93</f>
        <v>0</v>
      </c>
      <c r="AJ8" s="10">
        <f ca="1">$G$1*$G$3*'Failure Rates'!AJ93</f>
        <v>0</v>
      </c>
    </row>
    <row r="9" spans="2:43" x14ac:dyDescent="0.2">
      <c r="B9" s="8" t="s">
        <v>169</v>
      </c>
      <c r="C9" s="8"/>
      <c r="D9" s="8"/>
      <c r="E9" s="10">
        <f ca="1">$G$1*$G$3*'Failure Rates'!E94</f>
        <v>0</v>
      </c>
      <c r="F9" s="10">
        <f ca="1">$G$1*$G$3*'Failure Rates'!F94</f>
        <v>0</v>
      </c>
      <c r="G9" s="10">
        <f ca="1">$G$1*$G$3*'Failure Rates'!G94</f>
        <v>0</v>
      </c>
      <c r="H9" s="10">
        <f ca="1">$G$1*$G$3*'Failure Rates'!H94</f>
        <v>0</v>
      </c>
      <c r="I9" s="10">
        <f ca="1">$G$1*$G$3*'Failure Rates'!I94</f>
        <v>0</v>
      </c>
      <c r="J9" s="10">
        <f ca="1">$G$1*$G$3*'Failure Rates'!J94</f>
        <v>0</v>
      </c>
      <c r="K9" s="10">
        <f ca="1">$G$1*$G$3*'Failure Rates'!K94</f>
        <v>0</v>
      </c>
      <c r="L9" s="10">
        <f ca="1">$G$1*$G$3*'Failure Rates'!L94</f>
        <v>0</v>
      </c>
      <c r="M9" s="10">
        <f ca="1">$G$1*$G$3*'Failure Rates'!M94</f>
        <v>0</v>
      </c>
      <c r="N9" s="10">
        <f ca="1">$G$1*$G$3*'Failure Rates'!N94</f>
        <v>0</v>
      </c>
      <c r="O9" s="10">
        <f ca="1">$G$1*$G$3*'Failure Rates'!O94</f>
        <v>0</v>
      </c>
      <c r="P9" s="10">
        <f ca="1">$G$1*$G$3*'Failure Rates'!P94</f>
        <v>0</v>
      </c>
      <c r="Q9" s="10">
        <f ca="1">$G$1*$G$3*'Failure Rates'!Q94</f>
        <v>0</v>
      </c>
      <c r="R9" s="10">
        <f ca="1">$G$1*$G$3*'Failure Rates'!R94</f>
        <v>0</v>
      </c>
      <c r="S9" s="10">
        <f ca="1">$G$1*$G$3*'Failure Rates'!S94</f>
        <v>0</v>
      </c>
      <c r="T9" s="10">
        <f ca="1">$G$1*$G$3*'Failure Rates'!T94</f>
        <v>0</v>
      </c>
      <c r="U9" s="10">
        <f ca="1">$G$1*$G$3*'Failure Rates'!U94</f>
        <v>0</v>
      </c>
      <c r="V9" s="10">
        <f ca="1">$G$1*$G$3*'Failure Rates'!V94</f>
        <v>0</v>
      </c>
      <c r="W9" s="10">
        <f ca="1">$G$1*$G$3*'Failure Rates'!W94</f>
        <v>0</v>
      </c>
      <c r="X9" s="10">
        <f ca="1">$G$1*$G$3*'Failure Rates'!X94</f>
        <v>0</v>
      </c>
      <c r="Y9" s="10">
        <f ca="1">$G$1*$G$3*'Failure Rates'!Y94</f>
        <v>0</v>
      </c>
      <c r="Z9" s="10">
        <f ca="1">$G$1*$G$3*'Failure Rates'!Z94</f>
        <v>0</v>
      </c>
      <c r="AA9" s="10">
        <f ca="1">$G$1*$G$3*'Failure Rates'!AA94</f>
        <v>0</v>
      </c>
      <c r="AB9" s="10">
        <f ca="1">$G$1*$G$3*'Failure Rates'!AB94</f>
        <v>0</v>
      </c>
      <c r="AC9" s="10">
        <f ca="1">$G$1*$G$3*'Failure Rates'!AC94</f>
        <v>0</v>
      </c>
      <c r="AD9" s="10">
        <f ca="1">$G$1*$G$3*'Failure Rates'!AD94</f>
        <v>0</v>
      </c>
      <c r="AE9" s="10">
        <f ca="1">$G$1*$G$3*'Failure Rates'!AE94</f>
        <v>0</v>
      </c>
      <c r="AF9" s="10">
        <f ca="1">$G$1*$G$3*'Failure Rates'!AF94</f>
        <v>0</v>
      </c>
      <c r="AG9" s="10">
        <f ca="1">$G$1*$G$3*'Failure Rates'!AG94</f>
        <v>0</v>
      </c>
      <c r="AH9" s="10">
        <f ca="1">$G$1*$G$3*'Failure Rates'!AH94</f>
        <v>0</v>
      </c>
      <c r="AI9" s="10">
        <f ca="1">$G$1*$G$3*'Failure Rates'!AI94</f>
        <v>0</v>
      </c>
      <c r="AJ9" s="10">
        <f ca="1">$G$1*$G$3*'Failure Rates'!AJ94</f>
        <v>0</v>
      </c>
    </row>
    <row r="10" spans="2:43" x14ac:dyDescent="0.2">
      <c r="B10" s="8" t="s">
        <v>170</v>
      </c>
      <c r="C10" s="8"/>
      <c r="D10" s="8"/>
      <c r="E10" s="10">
        <f ca="1">$G$1*$G$3*'Failure Rates'!E95</f>
        <v>0</v>
      </c>
      <c r="F10" s="10">
        <f ca="1">$G$1*$G$3*'Failure Rates'!F95</f>
        <v>0</v>
      </c>
      <c r="G10" s="10">
        <f ca="1">$G$1*$G$3*'Failure Rates'!G95</f>
        <v>0</v>
      </c>
      <c r="H10" s="10">
        <f ca="1">$G$1*$G$3*'Failure Rates'!H95</f>
        <v>0</v>
      </c>
      <c r="I10" s="10">
        <f ca="1">$G$1*$G$3*'Failure Rates'!I95</f>
        <v>0</v>
      </c>
      <c r="J10" s="10">
        <f ca="1">$G$1*$G$3*'Failure Rates'!J95</f>
        <v>0</v>
      </c>
      <c r="K10" s="10">
        <f ca="1">$G$1*$G$3*'Failure Rates'!K95</f>
        <v>0</v>
      </c>
      <c r="L10" s="10">
        <f ca="1">$G$1*$G$3*'Failure Rates'!L95</f>
        <v>0</v>
      </c>
      <c r="M10" s="10">
        <f ca="1">$G$1*$G$3*'Failure Rates'!M95</f>
        <v>0</v>
      </c>
      <c r="N10" s="10">
        <f ca="1">$G$1*$G$3*'Failure Rates'!N95</f>
        <v>0</v>
      </c>
      <c r="O10" s="10">
        <f ca="1">$G$1*$G$3*'Failure Rates'!O95</f>
        <v>0</v>
      </c>
      <c r="P10" s="10">
        <f ca="1">$G$1*$G$3*'Failure Rates'!P95</f>
        <v>0</v>
      </c>
      <c r="Q10" s="10">
        <f ca="1">$G$1*$G$3*'Failure Rates'!Q95</f>
        <v>0</v>
      </c>
      <c r="R10" s="10">
        <f ca="1">$G$1*$G$3*'Failure Rates'!R95</f>
        <v>0</v>
      </c>
      <c r="S10" s="10">
        <f ca="1">$G$1*$G$3*'Failure Rates'!S95</f>
        <v>0</v>
      </c>
      <c r="T10" s="10">
        <f ca="1">$G$1*$G$3*'Failure Rates'!T95</f>
        <v>0</v>
      </c>
      <c r="U10" s="10">
        <f ca="1">$G$1*$G$3*'Failure Rates'!U95</f>
        <v>0</v>
      </c>
      <c r="V10" s="10">
        <f ca="1">$G$1*$G$3*'Failure Rates'!V95</f>
        <v>0</v>
      </c>
      <c r="W10" s="10">
        <f ca="1">$G$1*$G$3*'Failure Rates'!W95</f>
        <v>0</v>
      </c>
      <c r="X10" s="10">
        <f ca="1">$G$1*$G$3*'Failure Rates'!X95</f>
        <v>0</v>
      </c>
      <c r="Y10" s="10">
        <f ca="1">$G$1*$G$3*'Failure Rates'!Y95</f>
        <v>0</v>
      </c>
      <c r="Z10" s="10">
        <f ca="1">$G$1*$G$3*'Failure Rates'!Z95</f>
        <v>0</v>
      </c>
      <c r="AA10" s="10">
        <f ca="1">$G$1*$G$3*'Failure Rates'!AA95</f>
        <v>0</v>
      </c>
      <c r="AB10" s="10">
        <f ca="1">$G$1*$G$3*'Failure Rates'!AB95</f>
        <v>0</v>
      </c>
      <c r="AC10" s="10">
        <f ca="1">$G$1*$G$3*'Failure Rates'!AC95</f>
        <v>0</v>
      </c>
      <c r="AD10" s="10">
        <f ca="1">$G$1*$G$3*'Failure Rates'!AD95</f>
        <v>0</v>
      </c>
      <c r="AE10" s="10">
        <f ca="1">$G$1*$G$3*'Failure Rates'!AE95</f>
        <v>0</v>
      </c>
      <c r="AF10" s="10">
        <f ca="1">$G$1*$G$3*'Failure Rates'!AF95</f>
        <v>0</v>
      </c>
      <c r="AG10" s="10">
        <f ca="1">$G$1*$G$3*'Failure Rates'!AG95</f>
        <v>0</v>
      </c>
      <c r="AH10" s="10">
        <f ca="1">$G$1*$G$3*'Failure Rates'!AH95</f>
        <v>0</v>
      </c>
      <c r="AI10" s="10">
        <f ca="1">$G$1*$G$3*'Failure Rates'!AI95</f>
        <v>0</v>
      </c>
      <c r="AJ10" s="10">
        <f ca="1">$G$1*$G$3*'Failure Rates'!AJ95</f>
        <v>0</v>
      </c>
    </row>
    <row r="11" spans="2:43" x14ac:dyDescent="0.2">
      <c r="B11" s="8" t="s">
        <v>171</v>
      </c>
      <c r="C11" s="8"/>
      <c r="D11" s="8"/>
      <c r="E11" s="10">
        <f ca="1">$G$1*$G$3*'Failure Rates'!E96</f>
        <v>0</v>
      </c>
      <c r="F11" s="10">
        <f ca="1">$G$1*$G$3*'Failure Rates'!F96</f>
        <v>0</v>
      </c>
      <c r="G11" s="10">
        <f ca="1">$G$1*$G$3*'Failure Rates'!G96</f>
        <v>0</v>
      </c>
      <c r="H11" s="10">
        <f ca="1">$G$1*$G$3*'Failure Rates'!H96</f>
        <v>0</v>
      </c>
      <c r="I11" s="10">
        <f ca="1">$G$1*$G$3*'Failure Rates'!I96</f>
        <v>0</v>
      </c>
      <c r="J11" s="10">
        <f ca="1">$G$1*$G$3*'Failure Rates'!J96</f>
        <v>0</v>
      </c>
      <c r="K11" s="10">
        <f ca="1">$G$1*$G$3*'Failure Rates'!K96</f>
        <v>0</v>
      </c>
      <c r="L11" s="10">
        <f ca="1">$G$1*$G$3*'Failure Rates'!L96</f>
        <v>0</v>
      </c>
      <c r="M11" s="10">
        <f ca="1">$G$1*$G$3*'Failure Rates'!M96</f>
        <v>0</v>
      </c>
      <c r="N11" s="10">
        <f ca="1">$G$1*$G$3*'Failure Rates'!N96</f>
        <v>0</v>
      </c>
      <c r="O11" s="10">
        <f ca="1">$G$1*$G$3*'Failure Rates'!O96</f>
        <v>0</v>
      </c>
      <c r="P11" s="10">
        <f ca="1">$G$1*$G$3*'Failure Rates'!P96</f>
        <v>0</v>
      </c>
      <c r="Q11" s="10">
        <f ca="1">$G$1*$G$3*'Failure Rates'!Q96</f>
        <v>0</v>
      </c>
      <c r="R11" s="10">
        <f ca="1">$G$1*$G$3*'Failure Rates'!R96</f>
        <v>0</v>
      </c>
      <c r="S11" s="10">
        <f ca="1">$G$1*$G$3*'Failure Rates'!S96</f>
        <v>0</v>
      </c>
      <c r="T11" s="10">
        <f ca="1">$G$1*$G$3*'Failure Rates'!T96</f>
        <v>0</v>
      </c>
      <c r="U11" s="10">
        <f ca="1">$G$1*$G$3*'Failure Rates'!U96</f>
        <v>0</v>
      </c>
      <c r="V11" s="10">
        <f ca="1">$G$1*$G$3*'Failure Rates'!V96</f>
        <v>0</v>
      </c>
      <c r="W11" s="10">
        <f ca="1">$G$1*$G$3*'Failure Rates'!W96</f>
        <v>0</v>
      </c>
      <c r="X11" s="10">
        <f ca="1">$G$1*$G$3*'Failure Rates'!X96</f>
        <v>0</v>
      </c>
      <c r="Y11" s="10">
        <f ca="1">$G$1*$G$3*'Failure Rates'!Y96</f>
        <v>0</v>
      </c>
      <c r="Z11" s="10">
        <f ca="1">$G$1*$G$3*'Failure Rates'!Z96</f>
        <v>0</v>
      </c>
      <c r="AA11" s="10">
        <f ca="1">$G$1*$G$3*'Failure Rates'!AA96</f>
        <v>0</v>
      </c>
      <c r="AB11" s="10">
        <f ca="1">$G$1*$G$3*'Failure Rates'!AB96</f>
        <v>0</v>
      </c>
      <c r="AC11" s="10">
        <f ca="1">$G$1*$G$3*'Failure Rates'!AC96</f>
        <v>0</v>
      </c>
      <c r="AD11" s="10">
        <f ca="1">$G$1*$G$3*'Failure Rates'!AD96</f>
        <v>0</v>
      </c>
      <c r="AE11" s="10">
        <f ca="1">$G$1*$G$3*'Failure Rates'!AE96</f>
        <v>0</v>
      </c>
      <c r="AF11" s="10">
        <f ca="1">$G$1*$G$3*'Failure Rates'!AF96</f>
        <v>0</v>
      </c>
      <c r="AG11" s="10">
        <f ca="1">$G$1*$G$3*'Failure Rates'!AG96</f>
        <v>0</v>
      </c>
      <c r="AH11" s="10">
        <f ca="1">$G$1*$G$3*'Failure Rates'!AH96</f>
        <v>0</v>
      </c>
      <c r="AI11" s="10">
        <f ca="1">$G$1*$G$3*'Failure Rates'!AI96</f>
        <v>0</v>
      </c>
      <c r="AJ11" s="10">
        <f ca="1">$G$1*$G$3*'Failure Rates'!AJ96</f>
        <v>0</v>
      </c>
    </row>
    <row r="12" spans="2:43" x14ac:dyDescent="0.2">
      <c r="B12" s="8" t="s">
        <v>172</v>
      </c>
      <c r="C12" s="8"/>
      <c r="D12" s="8"/>
      <c r="E12" s="10">
        <f ca="1">$G$1*$G$3*'Failure Rates'!E97</f>
        <v>0</v>
      </c>
      <c r="F12" s="10">
        <f ca="1">$G$1*$G$3*'Failure Rates'!F97</f>
        <v>0</v>
      </c>
      <c r="G12" s="10">
        <f ca="1">$G$1*$G$3*'Failure Rates'!G97</f>
        <v>0</v>
      </c>
      <c r="H12" s="10">
        <f ca="1">$G$1*$G$3*'Failure Rates'!H97</f>
        <v>0</v>
      </c>
      <c r="I12" s="10">
        <f ca="1">$G$1*$G$3*'Failure Rates'!I97</f>
        <v>0</v>
      </c>
      <c r="J12" s="10">
        <f ca="1">$G$1*$G$3*'Failure Rates'!J97</f>
        <v>0</v>
      </c>
      <c r="K12" s="10">
        <f ca="1">$G$1*$G$3*'Failure Rates'!K97</f>
        <v>0</v>
      </c>
      <c r="L12" s="10">
        <f ca="1">$G$1*$G$3*'Failure Rates'!L97</f>
        <v>0</v>
      </c>
      <c r="M12" s="10">
        <f ca="1">$G$1*$G$3*'Failure Rates'!M97</f>
        <v>0</v>
      </c>
      <c r="N12" s="10">
        <f ca="1">$G$1*$G$3*'Failure Rates'!N97</f>
        <v>0</v>
      </c>
      <c r="O12" s="10">
        <f ca="1">$G$1*$G$3*'Failure Rates'!O97</f>
        <v>0</v>
      </c>
      <c r="P12" s="10">
        <f ca="1">$G$1*$G$3*'Failure Rates'!P97</f>
        <v>0</v>
      </c>
      <c r="Q12" s="10">
        <f ca="1">$G$1*$G$3*'Failure Rates'!Q97</f>
        <v>0</v>
      </c>
      <c r="R12" s="10">
        <f ca="1">$G$1*$G$3*'Failure Rates'!R97</f>
        <v>0</v>
      </c>
      <c r="S12" s="10">
        <f ca="1">$G$1*$G$3*'Failure Rates'!S97</f>
        <v>0</v>
      </c>
      <c r="T12" s="10">
        <f ca="1">$G$1*$G$3*'Failure Rates'!T97</f>
        <v>0</v>
      </c>
      <c r="U12" s="10">
        <f ca="1">$G$1*$G$3*'Failure Rates'!U97</f>
        <v>0</v>
      </c>
      <c r="V12" s="10">
        <f ca="1">$G$1*$G$3*'Failure Rates'!V97</f>
        <v>0</v>
      </c>
      <c r="W12" s="10">
        <f ca="1">$G$1*$G$3*'Failure Rates'!W97</f>
        <v>0</v>
      </c>
      <c r="X12" s="10">
        <f ca="1">$G$1*$G$3*'Failure Rates'!X97</f>
        <v>0</v>
      </c>
      <c r="Y12" s="10">
        <f ca="1">$G$1*$G$3*'Failure Rates'!Y97</f>
        <v>0</v>
      </c>
      <c r="Z12" s="10">
        <f ca="1">$G$1*$G$3*'Failure Rates'!Z97</f>
        <v>0</v>
      </c>
      <c r="AA12" s="10">
        <f ca="1">$G$1*$G$3*'Failure Rates'!AA97</f>
        <v>0</v>
      </c>
      <c r="AB12" s="10">
        <f ca="1">$G$1*$G$3*'Failure Rates'!AB97</f>
        <v>0</v>
      </c>
      <c r="AC12" s="10">
        <f ca="1">$G$1*$G$3*'Failure Rates'!AC97</f>
        <v>0</v>
      </c>
      <c r="AD12" s="10">
        <f ca="1">$G$1*$G$3*'Failure Rates'!AD97</f>
        <v>0</v>
      </c>
      <c r="AE12" s="10">
        <f ca="1">$G$1*$G$3*'Failure Rates'!AE97</f>
        <v>0</v>
      </c>
      <c r="AF12" s="10">
        <f ca="1">$G$1*$G$3*'Failure Rates'!AF97</f>
        <v>0</v>
      </c>
      <c r="AG12" s="10">
        <f ca="1">$G$1*$G$3*'Failure Rates'!AG97</f>
        <v>0</v>
      </c>
      <c r="AH12" s="10">
        <f ca="1">$G$1*$G$3*'Failure Rates'!AH97</f>
        <v>0</v>
      </c>
      <c r="AI12" s="10">
        <f ca="1">$G$1*$G$3*'Failure Rates'!AI97</f>
        <v>0</v>
      </c>
      <c r="AJ12" s="10">
        <f ca="1">$G$1*$G$3*'Failure Rates'!AJ97</f>
        <v>0</v>
      </c>
    </row>
    <row r="13" spans="2:43" x14ac:dyDescent="0.2">
      <c r="B13" s="8" t="s">
        <v>173</v>
      </c>
      <c r="C13" s="8"/>
      <c r="D13" s="8"/>
      <c r="E13" s="10">
        <f ca="1">$G$1*$G$3*'Failure Rates'!E98</f>
        <v>0</v>
      </c>
      <c r="F13" s="10">
        <f ca="1">$G$1*$G$3*'Failure Rates'!F98</f>
        <v>0</v>
      </c>
      <c r="G13" s="10">
        <f ca="1">$G$1*$G$3*'Failure Rates'!G98</f>
        <v>0</v>
      </c>
      <c r="H13" s="10">
        <f ca="1">$G$1*$G$3*'Failure Rates'!H98</f>
        <v>0</v>
      </c>
      <c r="I13" s="10">
        <f ca="1">$G$1*$G$3*'Failure Rates'!I98</f>
        <v>0</v>
      </c>
      <c r="J13" s="10">
        <f ca="1">$G$1*$G$3*'Failure Rates'!J98</f>
        <v>0</v>
      </c>
      <c r="K13" s="10">
        <f ca="1">$G$1*$G$3*'Failure Rates'!K98</f>
        <v>0</v>
      </c>
      <c r="L13" s="10">
        <f ca="1">$G$1*$G$3*'Failure Rates'!L98</f>
        <v>0</v>
      </c>
      <c r="M13" s="10">
        <f ca="1">$G$1*$G$3*'Failure Rates'!M98</f>
        <v>0</v>
      </c>
      <c r="N13" s="10">
        <f ca="1">$G$1*$G$3*'Failure Rates'!N98</f>
        <v>0</v>
      </c>
      <c r="O13" s="10">
        <f ca="1">$G$1*$G$3*'Failure Rates'!O98</f>
        <v>0</v>
      </c>
      <c r="P13" s="10">
        <f ca="1">$G$1*$G$3*'Failure Rates'!P98</f>
        <v>0</v>
      </c>
      <c r="Q13" s="10">
        <f ca="1">$G$1*$G$3*'Failure Rates'!Q98</f>
        <v>0</v>
      </c>
      <c r="R13" s="10">
        <f ca="1">$G$1*$G$3*'Failure Rates'!R98</f>
        <v>0</v>
      </c>
      <c r="S13" s="10">
        <f ca="1">$G$1*$G$3*'Failure Rates'!S98</f>
        <v>0</v>
      </c>
      <c r="T13" s="10">
        <f ca="1">$G$1*$G$3*'Failure Rates'!T98</f>
        <v>0</v>
      </c>
      <c r="U13" s="10">
        <f ca="1">$G$1*$G$3*'Failure Rates'!U98</f>
        <v>0</v>
      </c>
      <c r="V13" s="10">
        <f ca="1">$G$1*$G$3*'Failure Rates'!V98</f>
        <v>0</v>
      </c>
      <c r="W13" s="10">
        <f ca="1">$G$1*$G$3*'Failure Rates'!W98</f>
        <v>0</v>
      </c>
      <c r="X13" s="10">
        <f ca="1">$G$1*$G$3*'Failure Rates'!X98</f>
        <v>0</v>
      </c>
      <c r="Y13" s="10">
        <f ca="1">$G$1*$G$3*'Failure Rates'!Y98</f>
        <v>0</v>
      </c>
      <c r="Z13" s="10">
        <f ca="1">$G$1*$G$3*'Failure Rates'!Z98</f>
        <v>0</v>
      </c>
      <c r="AA13" s="10">
        <f ca="1">$G$1*$G$3*'Failure Rates'!AA98</f>
        <v>0</v>
      </c>
      <c r="AB13" s="10">
        <f ca="1">$G$1*$G$3*'Failure Rates'!AB98</f>
        <v>0</v>
      </c>
      <c r="AC13" s="10">
        <f ca="1">$G$1*$G$3*'Failure Rates'!AC98</f>
        <v>0</v>
      </c>
      <c r="AD13" s="10">
        <f ca="1">$G$1*$G$3*'Failure Rates'!AD98</f>
        <v>0</v>
      </c>
      <c r="AE13" s="10">
        <f ca="1">$G$1*$G$3*'Failure Rates'!AE98</f>
        <v>0</v>
      </c>
      <c r="AF13" s="10">
        <f ca="1">$G$1*$G$3*'Failure Rates'!AF98</f>
        <v>0</v>
      </c>
      <c r="AG13" s="10">
        <f ca="1">$G$1*$G$3*'Failure Rates'!AG98</f>
        <v>0</v>
      </c>
      <c r="AH13" s="10">
        <f ca="1">$G$1*$G$3*'Failure Rates'!AH98</f>
        <v>0</v>
      </c>
      <c r="AI13" s="10">
        <f ca="1">$G$1*$G$3*'Failure Rates'!AI98</f>
        <v>0</v>
      </c>
      <c r="AJ13" s="10">
        <f ca="1">$G$1*$G$3*'Failure Rates'!AJ98</f>
        <v>0</v>
      </c>
    </row>
    <row r="14" spans="2:43" x14ac:dyDescent="0.2">
      <c r="B14" s="8" t="s">
        <v>174</v>
      </c>
      <c r="C14" s="8"/>
      <c r="D14" s="8"/>
      <c r="E14" s="10">
        <f ca="1">$G$1*$G$3*'Failure Rates'!E99</f>
        <v>0</v>
      </c>
      <c r="F14" s="10">
        <f ca="1">$G$1*$G$3*'Failure Rates'!F99</f>
        <v>0</v>
      </c>
      <c r="G14" s="10">
        <f ca="1">$G$1*$G$3*'Failure Rates'!G99</f>
        <v>0</v>
      </c>
      <c r="H14" s="10">
        <f ca="1">$G$1*$G$3*'Failure Rates'!H99</f>
        <v>0</v>
      </c>
      <c r="I14" s="10">
        <f ca="1">$G$1*$G$3*'Failure Rates'!I99</f>
        <v>0</v>
      </c>
      <c r="J14" s="10">
        <f ca="1">$G$1*$G$3*'Failure Rates'!J99</f>
        <v>0</v>
      </c>
      <c r="K14" s="10">
        <f ca="1">$G$1*$G$3*'Failure Rates'!K99</f>
        <v>0</v>
      </c>
      <c r="L14" s="10">
        <f ca="1">$G$1*$G$3*'Failure Rates'!L99</f>
        <v>0</v>
      </c>
      <c r="M14" s="10">
        <f ca="1">$G$1*$G$3*'Failure Rates'!M99</f>
        <v>0</v>
      </c>
      <c r="N14" s="10">
        <f ca="1">$G$1*$G$3*'Failure Rates'!N99</f>
        <v>0</v>
      </c>
      <c r="O14" s="10">
        <f ca="1">$G$1*$G$3*'Failure Rates'!O99</f>
        <v>0</v>
      </c>
      <c r="P14" s="10">
        <f ca="1">$G$1*$G$3*'Failure Rates'!P99</f>
        <v>0</v>
      </c>
      <c r="Q14" s="10">
        <f ca="1">$G$1*$G$3*'Failure Rates'!Q99</f>
        <v>0</v>
      </c>
      <c r="R14" s="10">
        <f ca="1">$G$1*$G$3*'Failure Rates'!R99</f>
        <v>0</v>
      </c>
      <c r="S14" s="10">
        <f ca="1">$G$1*$G$3*'Failure Rates'!S99</f>
        <v>0</v>
      </c>
      <c r="T14" s="10">
        <f ca="1">$G$1*$G$3*'Failure Rates'!T99</f>
        <v>0</v>
      </c>
      <c r="U14" s="10">
        <f ca="1">$G$1*$G$3*'Failure Rates'!U99</f>
        <v>0</v>
      </c>
      <c r="V14" s="10">
        <f ca="1">$G$1*$G$3*'Failure Rates'!V99</f>
        <v>0</v>
      </c>
      <c r="W14" s="10">
        <f ca="1">$G$1*$G$3*'Failure Rates'!W99</f>
        <v>0</v>
      </c>
      <c r="X14" s="10">
        <f ca="1">$G$1*$G$3*'Failure Rates'!X99</f>
        <v>0</v>
      </c>
      <c r="Y14" s="10">
        <f ca="1">$G$1*$G$3*'Failure Rates'!Y99</f>
        <v>0</v>
      </c>
      <c r="Z14" s="10">
        <f ca="1">$G$1*$G$3*'Failure Rates'!Z99</f>
        <v>0</v>
      </c>
      <c r="AA14" s="10">
        <f ca="1">$G$1*$G$3*'Failure Rates'!AA99</f>
        <v>0</v>
      </c>
      <c r="AB14" s="10">
        <f ca="1">$G$1*$G$3*'Failure Rates'!AB99</f>
        <v>0</v>
      </c>
      <c r="AC14" s="10">
        <f ca="1">$G$1*$G$3*'Failure Rates'!AC99</f>
        <v>0</v>
      </c>
      <c r="AD14" s="10">
        <f ca="1">$G$1*$G$3*'Failure Rates'!AD99</f>
        <v>0</v>
      </c>
      <c r="AE14" s="10">
        <f ca="1">$G$1*$G$3*'Failure Rates'!AE99</f>
        <v>0</v>
      </c>
      <c r="AF14" s="10">
        <f ca="1">$G$1*$G$3*'Failure Rates'!AF99</f>
        <v>0</v>
      </c>
      <c r="AG14" s="10">
        <f ca="1">$G$1*$G$3*'Failure Rates'!AG99</f>
        <v>0</v>
      </c>
      <c r="AH14" s="10">
        <f ca="1">$G$1*$G$3*'Failure Rates'!AH99</f>
        <v>0</v>
      </c>
      <c r="AI14" s="10">
        <f ca="1">$G$1*$G$3*'Failure Rates'!AI99</f>
        <v>0</v>
      </c>
      <c r="AJ14" s="10">
        <f ca="1">$G$1*$G$3*'Failure Rates'!AJ99</f>
        <v>0</v>
      </c>
    </row>
    <row r="15" spans="2:43" x14ac:dyDescent="0.2">
      <c r="B15" s="8" t="s">
        <v>175</v>
      </c>
      <c r="C15" s="8"/>
      <c r="D15" s="8"/>
      <c r="E15" s="10">
        <f ca="1">$G$1*$G$3*'Failure Rates'!E100</f>
        <v>0</v>
      </c>
      <c r="F15" s="10">
        <f ca="1">$G$1*$G$3*'Failure Rates'!F100</f>
        <v>0</v>
      </c>
      <c r="G15" s="10">
        <f ca="1">$G$1*$G$3*'Failure Rates'!G100</f>
        <v>0</v>
      </c>
      <c r="H15" s="10">
        <f ca="1">$G$1*$G$3*'Failure Rates'!H100</f>
        <v>0</v>
      </c>
      <c r="I15" s="10">
        <f ca="1">$G$1*$G$3*'Failure Rates'!I100</f>
        <v>0</v>
      </c>
      <c r="J15" s="10">
        <f ca="1">$G$1*$G$3*'Failure Rates'!J100</f>
        <v>0</v>
      </c>
      <c r="K15" s="10">
        <f ca="1">$G$1*$G$3*'Failure Rates'!K100</f>
        <v>0</v>
      </c>
      <c r="L15" s="10">
        <f ca="1">$G$1*$G$3*'Failure Rates'!L100</f>
        <v>0</v>
      </c>
      <c r="M15" s="10">
        <f ca="1">$G$1*$G$3*'Failure Rates'!M100</f>
        <v>0</v>
      </c>
      <c r="N15" s="10">
        <f ca="1">$G$1*$G$3*'Failure Rates'!N100</f>
        <v>0</v>
      </c>
      <c r="O15" s="10">
        <f ca="1">$G$1*$G$3*'Failure Rates'!O100</f>
        <v>0</v>
      </c>
      <c r="P15" s="10">
        <f ca="1">$G$1*$G$3*'Failure Rates'!P100</f>
        <v>0</v>
      </c>
      <c r="Q15" s="10">
        <f ca="1">$G$1*$G$3*'Failure Rates'!Q100</f>
        <v>0</v>
      </c>
      <c r="R15" s="10">
        <f ca="1">$G$1*$G$3*'Failure Rates'!R100</f>
        <v>0</v>
      </c>
      <c r="S15" s="10">
        <f ca="1">$G$1*$G$3*'Failure Rates'!S100</f>
        <v>0</v>
      </c>
      <c r="T15" s="10">
        <f ca="1">$G$1*$G$3*'Failure Rates'!T100</f>
        <v>0</v>
      </c>
      <c r="U15" s="10">
        <f ca="1">$G$1*$G$3*'Failure Rates'!U100</f>
        <v>0</v>
      </c>
      <c r="V15" s="10">
        <f ca="1">$G$1*$G$3*'Failure Rates'!V100</f>
        <v>0</v>
      </c>
      <c r="W15" s="10">
        <f ca="1">$G$1*$G$3*'Failure Rates'!W100</f>
        <v>0</v>
      </c>
      <c r="X15" s="10">
        <f ca="1">$G$1*$G$3*'Failure Rates'!X100</f>
        <v>0</v>
      </c>
      <c r="Y15" s="10">
        <f ca="1">$G$1*$G$3*'Failure Rates'!Y100</f>
        <v>0</v>
      </c>
      <c r="Z15" s="10">
        <f ca="1">$G$1*$G$3*'Failure Rates'!Z100</f>
        <v>0</v>
      </c>
      <c r="AA15" s="10">
        <f ca="1">$G$1*$G$3*'Failure Rates'!AA100</f>
        <v>0</v>
      </c>
      <c r="AB15" s="10">
        <f ca="1">$G$1*$G$3*'Failure Rates'!AB100</f>
        <v>0</v>
      </c>
      <c r="AC15" s="10">
        <f ca="1">$G$1*$G$3*'Failure Rates'!AC100</f>
        <v>0</v>
      </c>
      <c r="AD15" s="10">
        <f ca="1">$G$1*$G$3*'Failure Rates'!AD100</f>
        <v>0</v>
      </c>
      <c r="AE15" s="10">
        <f ca="1">$G$1*$G$3*'Failure Rates'!AE100</f>
        <v>0</v>
      </c>
      <c r="AF15" s="10">
        <f ca="1">$G$1*$G$3*'Failure Rates'!AF100</f>
        <v>0</v>
      </c>
      <c r="AG15" s="10">
        <f ca="1">$G$1*$G$3*'Failure Rates'!AG100</f>
        <v>0</v>
      </c>
      <c r="AH15" s="10">
        <f ca="1">$G$1*$G$3*'Failure Rates'!AH100</f>
        <v>0</v>
      </c>
      <c r="AI15" s="10">
        <f ca="1">$G$1*$G$3*'Failure Rates'!AI100</f>
        <v>0</v>
      </c>
      <c r="AJ15" s="10">
        <f ca="1">$G$1*$G$3*'Failure Rates'!AJ100</f>
        <v>0</v>
      </c>
    </row>
    <row r="16" spans="2:43" x14ac:dyDescent="0.2">
      <c r="B16" s="8" t="s">
        <v>176</v>
      </c>
      <c r="C16" s="8"/>
      <c r="D16" s="8"/>
      <c r="E16" s="10">
        <f ca="1">$G$1*$G$3*'Failure Rates'!E101</f>
        <v>0</v>
      </c>
      <c r="F16" s="10">
        <f ca="1">$G$1*$G$3*'Failure Rates'!F101</f>
        <v>0</v>
      </c>
      <c r="G16" s="10">
        <f ca="1">$G$1*$G$3*'Failure Rates'!G101</f>
        <v>0</v>
      </c>
      <c r="H16" s="10">
        <f ca="1">$G$1*$G$3*'Failure Rates'!H101</f>
        <v>0</v>
      </c>
      <c r="I16" s="10">
        <f ca="1">$G$1*$G$3*'Failure Rates'!I101</f>
        <v>0</v>
      </c>
      <c r="J16" s="10">
        <f ca="1">$G$1*$G$3*'Failure Rates'!J101</f>
        <v>0</v>
      </c>
      <c r="K16" s="10">
        <f ca="1">$G$1*$G$3*'Failure Rates'!K101</f>
        <v>0</v>
      </c>
      <c r="L16" s="10">
        <f ca="1">$G$1*$G$3*'Failure Rates'!L101</f>
        <v>0</v>
      </c>
      <c r="M16" s="10">
        <f ca="1">$G$1*$G$3*'Failure Rates'!M101</f>
        <v>0</v>
      </c>
      <c r="N16" s="10">
        <f ca="1">$G$1*$G$3*'Failure Rates'!N101</f>
        <v>0</v>
      </c>
      <c r="O16" s="10">
        <f ca="1">$G$1*$G$3*'Failure Rates'!O101</f>
        <v>0</v>
      </c>
      <c r="P16" s="10">
        <f ca="1">$G$1*$G$3*'Failure Rates'!P101</f>
        <v>0</v>
      </c>
      <c r="Q16" s="10">
        <f ca="1">$G$1*$G$3*'Failure Rates'!Q101</f>
        <v>0</v>
      </c>
      <c r="R16" s="10">
        <f ca="1">$G$1*$G$3*'Failure Rates'!R101</f>
        <v>0</v>
      </c>
      <c r="S16" s="10">
        <f ca="1">$G$1*$G$3*'Failure Rates'!S101</f>
        <v>0</v>
      </c>
      <c r="T16" s="10">
        <f ca="1">$G$1*$G$3*'Failure Rates'!T101</f>
        <v>0</v>
      </c>
      <c r="U16" s="10">
        <f ca="1">$G$1*$G$3*'Failure Rates'!U101</f>
        <v>0</v>
      </c>
      <c r="V16" s="10">
        <f ca="1">$G$1*$G$3*'Failure Rates'!V101</f>
        <v>0</v>
      </c>
      <c r="W16" s="10">
        <f ca="1">$G$1*$G$3*'Failure Rates'!W101</f>
        <v>0</v>
      </c>
      <c r="X16" s="10">
        <f ca="1">$G$1*$G$3*'Failure Rates'!X101</f>
        <v>0</v>
      </c>
      <c r="Y16" s="10">
        <f ca="1">$G$1*$G$3*'Failure Rates'!Y101</f>
        <v>0</v>
      </c>
      <c r="Z16" s="10">
        <f ca="1">$G$1*$G$3*'Failure Rates'!Z101</f>
        <v>0</v>
      </c>
      <c r="AA16" s="10">
        <f ca="1">$G$1*$G$3*'Failure Rates'!AA101</f>
        <v>0</v>
      </c>
      <c r="AB16" s="10">
        <f ca="1">$G$1*$G$3*'Failure Rates'!AB101</f>
        <v>0</v>
      </c>
      <c r="AC16" s="10">
        <f ca="1">$G$1*$G$3*'Failure Rates'!AC101</f>
        <v>0</v>
      </c>
      <c r="AD16" s="10">
        <f ca="1">$G$1*$G$3*'Failure Rates'!AD101</f>
        <v>0</v>
      </c>
      <c r="AE16" s="10">
        <f ca="1">$G$1*$G$3*'Failure Rates'!AE101</f>
        <v>0</v>
      </c>
      <c r="AF16" s="10">
        <f ca="1">$G$1*$G$3*'Failure Rates'!AF101</f>
        <v>0</v>
      </c>
      <c r="AG16" s="10">
        <f ca="1">$G$1*$G$3*'Failure Rates'!AG101</f>
        <v>0</v>
      </c>
      <c r="AH16" s="10">
        <f ca="1">$G$1*$G$3*'Failure Rates'!AH101</f>
        <v>0</v>
      </c>
      <c r="AI16" s="10">
        <f ca="1">$G$1*$G$3*'Failure Rates'!AI101</f>
        <v>0</v>
      </c>
      <c r="AJ16" s="10">
        <f ca="1">$G$1*$G$3*'Failure Rates'!AJ101</f>
        <v>0</v>
      </c>
    </row>
    <row r="17" spans="2:36" x14ac:dyDescent="0.2">
      <c r="B17" s="8" t="s">
        <v>177</v>
      </c>
      <c r="C17" s="8"/>
      <c r="D17" s="8"/>
      <c r="E17" s="10">
        <f ca="1">$G$1*$G$3*'Failure Rates'!E102</f>
        <v>0</v>
      </c>
      <c r="F17" s="10">
        <f ca="1">$G$1*$G$3*'Failure Rates'!F102</f>
        <v>0</v>
      </c>
      <c r="G17" s="10">
        <f ca="1">$G$1*$G$3*'Failure Rates'!G102</f>
        <v>0</v>
      </c>
      <c r="H17" s="10">
        <f ca="1">$G$1*$G$3*'Failure Rates'!H102</f>
        <v>0</v>
      </c>
      <c r="I17" s="10">
        <f ca="1">$G$1*$G$3*'Failure Rates'!I102</f>
        <v>0</v>
      </c>
      <c r="J17" s="10">
        <f ca="1">$G$1*$G$3*'Failure Rates'!J102</f>
        <v>0</v>
      </c>
      <c r="K17" s="10">
        <f ca="1">$G$1*$G$3*'Failure Rates'!K102</f>
        <v>0</v>
      </c>
      <c r="L17" s="10">
        <f ca="1">$G$1*$G$3*'Failure Rates'!L102</f>
        <v>0</v>
      </c>
      <c r="M17" s="10">
        <f ca="1">$G$1*$G$3*'Failure Rates'!M102</f>
        <v>0</v>
      </c>
      <c r="N17" s="10">
        <f ca="1">$G$1*$G$3*'Failure Rates'!N102</f>
        <v>0</v>
      </c>
      <c r="O17" s="10">
        <f ca="1">$G$1*$G$3*'Failure Rates'!O102</f>
        <v>0</v>
      </c>
      <c r="P17" s="10">
        <f ca="1">$G$1*$G$3*'Failure Rates'!P102</f>
        <v>0</v>
      </c>
      <c r="Q17" s="10">
        <f ca="1">$G$1*$G$3*'Failure Rates'!Q102</f>
        <v>0</v>
      </c>
      <c r="R17" s="10">
        <f ca="1">$G$1*$G$3*'Failure Rates'!R102</f>
        <v>0</v>
      </c>
      <c r="S17" s="10">
        <f ca="1">$G$1*$G$3*'Failure Rates'!S102</f>
        <v>0</v>
      </c>
      <c r="T17" s="10">
        <f ca="1">$G$1*$G$3*'Failure Rates'!T102</f>
        <v>0</v>
      </c>
      <c r="U17" s="10">
        <f ca="1">$G$1*$G$3*'Failure Rates'!U102</f>
        <v>0</v>
      </c>
      <c r="V17" s="10">
        <f ca="1">$G$1*$G$3*'Failure Rates'!V102</f>
        <v>0</v>
      </c>
      <c r="W17" s="10">
        <f ca="1">$G$1*$G$3*'Failure Rates'!W102</f>
        <v>0</v>
      </c>
      <c r="X17" s="10">
        <f ca="1">$G$1*$G$3*'Failure Rates'!X102</f>
        <v>0</v>
      </c>
      <c r="Y17" s="10">
        <f ca="1">$G$1*$G$3*'Failure Rates'!Y102</f>
        <v>0</v>
      </c>
      <c r="Z17" s="10">
        <f ca="1">$G$1*$G$3*'Failure Rates'!Z102</f>
        <v>0</v>
      </c>
      <c r="AA17" s="10">
        <f ca="1">$G$1*$G$3*'Failure Rates'!AA102</f>
        <v>0</v>
      </c>
      <c r="AB17" s="10">
        <f ca="1">$G$1*$G$3*'Failure Rates'!AB102</f>
        <v>0</v>
      </c>
      <c r="AC17" s="10">
        <f ca="1">$G$1*$G$3*'Failure Rates'!AC102</f>
        <v>0</v>
      </c>
      <c r="AD17" s="10">
        <f ca="1">$G$1*$G$3*'Failure Rates'!AD102</f>
        <v>0</v>
      </c>
      <c r="AE17" s="10">
        <f ca="1">$G$1*$G$3*'Failure Rates'!AE102</f>
        <v>0</v>
      </c>
      <c r="AF17" s="10">
        <f ca="1">$G$1*$G$3*'Failure Rates'!AF102</f>
        <v>0</v>
      </c>
      <c r="AG17" s="10">
        <f ca="1">$G$1*$G$3*'Failure Rates'!AG102</f>
        <v>0</v>
      </c>
      <c r="AH17" s="10">
        <f ca="1">$G$1*$G$3*'Failure Rates'!AH102</f>
        <v>0</v>
      </c>
      <c r="AI17" s="10">
        <f ca="1">$G$1*$G$3*'Failure Rates'!AI102</f>
        <v>0</v>
      </c>
      <c r="AJ17" s="10">
        <f ca="1">$G$1*$G$3*'Failure Rates'!AJ102</f>
        <v>0</v>
      </c>
    </row>
    <row r="18" spans="2:36" x14ac:dyDescent="0.2">
      <c r="B18" s="8" t="s">
        <v>178</v>
      </c>
      <c r="C18" s="8"/>
      <c r="D18" s="8"/>
      <c r="E18" s="10">
        <f ca="1">$G$1*$G$3*'Failure Rates'!E103</f>
        <v>1811.8488540318947</v>
      </c>
      <c r="F18" s="10">
        <f ca="1">$G$1*$G$3*'Failure Rates'!F103</f>
        <v>1987.9901729119231</v>
      </c>
      <c r="G18" s="10">
        <f ca="1">$G$1*$G$3*'Failure Rates'!G103</f>
        <v>2177.6072214546166</v>
      </c>
      <c r="H18" s="10">
        <f ca="1">$G$1*$G$3*'Failure Rates'!H103</f>
        <v>2381.4615614616669</v>
      </c>
      <c r="I18" s="10">
        <f ca="1">$G$1*$G$3*'Failure Rates'!I103</f>
        <v>2600.3430147813961</v>
      </c>
      <c r="J18" s="10">
        <f ca="1">$G$1*$G$3*'Failure Rates'!J103</f>
        <v>2835.0701659031424</v>
      </c>
      <c r="K18" s="10">
        <f ca="1">$G$1*$G$3*'Failure Rates'!K103</f>
        <v>3086.4908615907175</v>
      </c>
      <c r="L18" s="10">
        <f ca="1">$G$1*$G$3*'Failure Rates'!L103</f>
        <v>3355.482707288721</v>
      </c>
      <c r="M18" s="10">
        <f ca="1">$G$1*$G$3*'Failure Rates'!M103</f>
        <v>3642.9535600219015</v>
      </c>
      <c r="N18" s="10">
        <f ca="1">$G$1*$G$3*'Failure Rates'!N103</f>
        <v>3949.8420174939247</v>
      </c>
      <c r="O18" s="10">
        <f ca="1">$G$1*$G$3*'Failure Rates'!O103</f>
        <v>4277.1179030774238</v>
      </c>
      <c r="P18" s="10">
        <f ca="1">$G$1*$G$3*'Failure Rates'!P103</f>
        <v>4625.7827463723634</v>
      </c>
      <c r="Q18" s="10">
        <f ca="1">$G$1*$G$3*'Failure Rates'!Q103</f>
        <v>4996.8702589944351</v>
      </c>
      <c r="R18" s="10">
        <f ca="1">$G$1*$G$3*'Failure Rates'!R103</f>
        <v>5391.446805239415</v>
      </c>
      <c r="S18" s="10">
        <f ca="1">$G$1*$G$3*'Failure Rates'!S103</f>
        <v>5810.6118672531966</v>
      </c>
      <c r="T18" s="10">
        <f ca="1">$G$1*$G$3*'Failure Rates'!T103</f>
        <v>6255.4985043204879</v>
      </c>
      <c r="U18" s="10">
        <f ca="1">$G$1*$G$3*'Failure Rates'!U103</f>
        <v>6727.2738058681462</v>
      </c>
      <c r="V18" s="10">
        <f ca="1">$G$1*$G$3*'Failure Rates'!V103</f>
        <v>7227.1393377614249</v>
      </c>
      <c r="W18" s="10">
        <f ca="1">$G$1*$G$3*'Failure Rates'!W103</f>
        <v>7756.3315814535927</v>
      </c>
      <c r="X18" s="10">
        <f ca="1">$G$1*$G$3*'Failure Rates'!X103</f>
        <v>8316.1223655307913</v>
      </c>
      <c r="Y18" s="10">
        <f ca="1">$G$1*$G$3*'Failure Rates'!Y103</f>
        <v>8907.8192891754315</v>
      </c>
      <c r="Z18" s="10">
        <f ca="1">$G$1*$G$3*'Failure Rates'!Z103</f>
        <v>9532.7661370519654</v>
      </c>
      <c r="AA18" s="10">
        <f ca="1">$G$1*$G$3*'Failure Rates'!AA103</f>
        <v>10192.343285099536</v>
      </c>
      <c r="AB18" s="10">
        <f ca="1">$G$1*$G$3*'Failure Rates'!AB103</f>
        <v>10887.968096695826</v>
      </c>
      <c r="AC18" s="10">
        <f ca="1">$G$1*$G$3*'Failure Rates'!AC103</f>
        <v>11621.095308636317</v>
      </c>
      <c r="AD18" s="10">
        <f ca="1">$G$1*$G$3*'Failure Rates'!AD103</f>
        <v>12393.217406352453</v>
      </c>
      <c r="AE18" s="10">
        <f ca="1">$G$1*$G$3*'Failure Rates'!AE103</f>
        <v>13205.864987771183</v>
      </c>
      <c r="AF18" s="10">
        <f ca="1">$G$1*$G$3*'Failure Rates'!AF103</f>
        <v>14060.607115197325</v>
      </c>
      <c r="AG18" s="10">
        <f ca="1">$G$1*$G$3*'Failure Rates'!AG103</f>
        <v>14959.05165457847</v>
      </c>
      <c r="AH18" s="10">
        <f ca="1">$G$1*$G$3*'Failure Rates'!AH103</f>
        <v>15902.845601490619</v>
      </c>
      <c r="AI18" s="10">
        <f ca="1">$G$1*$G$3*'Failure Rates'!AI103</f>
        <v>16893.675393160589</v>
      </c>
      <c r="AJ18" s="10">
        <f ca="1">$G$1*$G$3*'Failure Rates'!AJ103</f>
        <v>17933.267205819298</v>
      </c>
    </row>
    <row r="19" spans="2:36" x14ac:dyDescent="0.2">
      <c r="B19" s="8" t="s">
        <v>179</v>
      </c>
      <c r="C19" s="8"/>
      <c r="D19" s="8"/>
      <c r="E19" s="10">
        <f ca="1">$G$1*$G$3*'Failure Rates'!E104</f>
        <v>0</v>
      </c>
      <c r="F19" s="10">
        <f ca="1">$G$1*$G$3*'Failure Rates'!F104</f>
        <v>0</v>
      </c>
      <c r="G19" s="10">
        <f ca="1">$G$1*$G$3*'Failure Rates'!G104</f>
        <v>0</v>
      </c>
      <c r="H19" s="10">
        <f ca="1">$G$1*$G$3*'Failure Rates'!H104</f>
        <v>0</v>
      </c>
      <c r="I19" s="10">
        <f ca="1">$G$1*$G$3*'Failure Rates'!I104</f>
        <v>0</v>
      </c>
      <c r="J19" s="10">
        <f ca="1">$G$1*$G$3*'Failure Rates'!J104</f>
        <v>0</v>
      </c>
      <c r="K19" s="10">
        <f ca="1">$G$1*$G$3*'Failure Rates'!K104</f>
        <v>0</v>
      </c>
      <c r="L19" s="10">
        <f ca="1">$G$1*$G$3*'Failure Rates'!L104</f>
        <v>0</v>
      </c>
      <c r="M19" s="10">
        <f ca="1">$G$1*$G$3*'Failure Rates'!M104</f>
        <v>0</v>
      </c>
      <c r="N19" s="10">
        <f ca="1">$G$1*$G$3*'Failure Rates'!N104</f>
        <v>0</v>
      </c>
      <c r="O19" s="10">
        <f ca="1">$G$1*$G$3*'Failure Rates'!O104</f>
        <v>0</v>
      </c>
      <c r="P19" s="10">
        <f ca="1">$G$1*$G$3*'Failure Rates'!P104</f>
        <v>0</v>
      </c>
      <c r="Q19" s="10">
        <f ca="1">$G$1*$G$3*'Failure Rates'!Q104</f>
        <v>0</v>
      </c>
      <c r="R19" s="10">
        <f ca="1">$G$1*$G$3*'Failure Rates'!R104</f>
        <v>0</v>
      </c>
      <c r="S19" s="10">
        <f ca="1">$G$1*$G$3*'Failure Rates'!S104</f>
        <v>0</v>
      </c>
      <c r="T19" s="10">
        <f ca="1">$G$1*$G$3*'Failure Rates'!T104</f>
        <v>0</v>
      </c>
      <c r="U19" s="10">
        <f ca="1">$G$1*$G$3*'Failure Rates'!U104</f>
        <v>0</v>
      </c>
      <c r="V19" s="10">
        <f ca="1">$G$1*$G$3*'Failure Rates'!V104</f>
        <v>0</v>
      </c>
      <c r="W19" s="10">
        <f ca="1">$G$1*$G$3*'Failure Rates'!W104</f>
        <v>0</v>
      </c>
      <c r="X19" s="10">
        <f ca="1">$G$1*$G$3*'Failure Rates'!X104</f>
        <v>0</v>
      </c>
      <c r="Y19" s="10">
        <f ca="1">$G$1*$G$3*'Failure Rates'!Y104</f>
        <v>0</v>
      </c>
      <c r="Z19" s="10">
        <f ca="1">$G$1*$G$3*'Failure Rates'!Z104</f>
        <v>0</v>
      </c>
      <c r="AA19" s="10">
        <f ca="1">$G$1*$G$3*'Failure Rates'!AA104</f>
        <v>0</v>
      </c>
      <c r="AB19" s="10">
        <f ca="1">$G$1*$G$3*'Failure Rates'!AB104</f>
        <v>0</v>
      </c>
      <c r="AC19" s="10">
        <f ca="1">$G$1*$G$3*'Failure Rates'!AC104</f>
        <v>0</v>
      </c>
      <c r="AD19" s="10">
        <f ca="1">$G$1*$G$3*'Failure Rates'!AD104</f>
        <v>0</v>
      </c>
      <c r="AE19" s="10">
        <f ca="1">$G$1*$G$3*'Failure Rates'!AE104</f>
        <v>0</v>
      </c>
      <c r="AF19" s="10">
        <f ca="1">$G$1*$G$3*'Failure Rates'!AF104</f>
        <v>0</v>
      </c>
      <c r="AG19" s="10">
        <f ca="1">$G$1*$G$3*'Failure Rates'!AG104</f>
        <v>0</v>
      </c>
      <c r="AH19" s="10">
        <f ca="1">$G$1*$G$3*'Failure Rates'!AH104</f>
        <v>0</v>
      </c>
      <c r="AI19" s="10">
        <f ca="1">$G$1*$G$3*'Failure Rates'!AI104</f>
        <v>0</v>
      </c>
      <c r="AJ19" s="10">
        <f ca="1">$G$1*$G$3*'Failure Rates'!AJ104</f>
        <v>0</v>
      </c>
    </row>
    <row r="20" spans="2:36" x14ac:dyDescent="0.2">
      <c r="B20" s="8" t="s">
        <v>180</v>
      </c>
      <c r="C20" s="8"/>
      <c r="D20" s="8"/>
      <c r="E20" s="10">
        <f ca="1">$G$1*$G$3*'Failure Rates'!E105</f>
        <v>0</v>
      </c>
      <c r="F20" s="10">
        <f ca="1">$G$1*$G$3*'Failure Rates'!F105</f>
        <v>0</v>
      </c>
      <c r="G20" s="10">
        <f ca="1">$G$1*$G$3*'Failure Rates'!G105</f>
        <v>0</v>
      </c>
      <c r="H20" s="10">
        <f ca="1">$G$1*$G$3*'Failure Rates'!H105</f>
        <v>0</v>
      </c>
      <c r="I20" s="10">
        <f ca="1">$G$1*$G$3*'Failure Rates'!I105</f>
        <v>0</v>
      </c>
      <c r="J20" s="10">
        <f ca="1">$G$1*$G$3*'Failure Rates'!J105</f>
        <v>0</v>
      </c>
      <c r="K20" s="10">
        <f ca="1">$G$1*$G$3*'Failure Rates'!K105</f>
        <v>0</v>
      </c>
      <c r="L20" s="10">
        <f ca="1">$G$1*$G$3*'Failure Rates'!L105</f>
        <v>0</v>
      </c>
      <c r="M20" s="10">
        <f ca="1">$G$1*$G$3*'Failure Rates'!M105</f>
        <v>0</v>
      </c>
      <c r="N20" s="10">
        <f ca="1">$G$1*$G$3*'Failure Rates'!N105</f>
        <v>0</v>
      </c>
      <c r="O20" s="10">
        <f ca="1">$G$1*$G$3*'Failure Rates'!O105</f>
        <v>0</v>
      </c>
      <c r="P20" s="10">
        <f ca="1">$G$1*$G$3*'Failure Rates'!P105</f>
        <v>0</v>
      </c>
      <c r="Q20" s="10">
        <f ca="1">$G$1*$G$3*'Failure Rates'!Q105</f>
        <v>0</v>
      </c>
      <c r="R20" s="10">
        <f ca="1">$G$1*$G$3*'Failure Rates'!R105</f>
        <v>0</v>
      </c>
      <c r="S20" s="10">
        <f ca="1">$G$1*$G$3*'Failure Rates'!S105</f>
        <v>0</v>
      </c>
      <c r="T20" s="10">
        <f ca="1">$G$1*$G$3*'Failure Rates'!T105</f>
        <v>0</v>
      </c>
      <c r="U20" s="10">
        <f ca="1">$G$1*$G$3*'Failure Rates'!U105</f>
        <v>0</v>
      </c>
      <c r="V20" s="10">
        <f ca="1">$G$1*$G$3*'Failure Rates'!V105</f>
        <v>0</v>
      </c>
      <c r="W20" s="10">
        <f ca="1">$G$1*$G$3*'Failure Rates'!W105</f>
        <v>0</v>
      </c>
      <c r="X20" s="10">
        <f ca="1">$G$1*$G$3*'Failure Rates'!X105</f>
        <v>0</v>
      </c>
      <c r="Y20" s="10">
        <f ca="1">$G$1*$G$3*'Failure Rates'!Y105</f>
        <v>0</v>
      </c>
      <c r="Z20" s="10">
        <f ca="1">$G$1*$G$3*'Failure Rates'!Z105</f>
        <v>0</v>
      </c>
      <c r="AA20" s="10">
        <f ca="1">$G$1*$G$3*'Failure Rates'!AA105</f>
        <v>0</v>
      </c>
      <c r="AB20" s="10">
        <f ca="1">$G$1*$G$3*'Failure Rates'!AB105</f>
        <v>0</v>
      </c>
      <c r="AC20" s="10">
        <f ca="1">$G$1*$G$3*'Failure Rates'!AC105</f>
        <v>0</v>
      </c>
      <c r="AD20" s="10">
        <f ca="1">$G$1*$G$3*'Failure Rates'!AD105</f>
        <v>0</v>
      </c>
      <c r="AE20" s="10">
        <f ca="1">$G$1*$G$3*'Failure Rates'!AE105</f>
        <v>0</v>
      </c>
      <c r="AF20" s="10">
        <f ca="1">$G$1*$G$3*'Failure Rates'!AF105</f>
        <v>0</v>
      </c>
      <c r="AG20" s="10">
        <f ca="1">$G$1*$G$3*'Failure Rates'!AG105</f>
        <v>0</v>
      </c>
      <c r="AH20" s="10">
        <f ca="1">$G$1*$G$3*'Failure Rates'!AH105</f>
        <v>0</v>
      </c>
      <c r="AI20" s="10">
        <f ca="1">$G$1*$G$3*'Failure Rates'!AI105</f>
        <v>0</v>
      </c>
      <c r="AJ20" s="10">
        <f ca="1">$G$1*$G$3*'Failure Rates'!AJ105</f>
        <v>0</v>
      </c>
    </row>
    <row r="21" spans="2:36" x14ac:dyDescent="0.2">
      <c r="B21" s="8" t="s">
        <v>181</v>
      </c>
      <c r="C21" s="8"/>
      <c r="D21" s="8"/>
      <c r="E21" s="10">
        <f ca="1">$G$1*$G$3*'Failure Rates'!E106</f>
        <v>0</v>
      </c>
      <c r="F21" s="10">
        <f ca="1">$G$1*$G$3*'Failure Rates'!F106</f>
        <v>0</v>
      </c>
      <c r="G21" s="10">
        <f ca="1">$G$1*$G$3*'Failure Rates'!G106</f>
        <v>0</v>
      </c>
      <c r="H21" s="10">
        <f ca="1">$G$1*$G$3*'Failure Rates'!H106</f>
        <v>0</v>
      </c>
      <c r="I21" s="10">
        <f ca="1">$G$1*$G$3*'Failure Rates'!I106</f>
        <v>0</v>
      </c>
      <c r="J21" s="10">
        <f ca="1">$G$1*$G$3*'Failure Rates'!J106</f>
        <v>0</v>
      </c>
      <c r="K21" s="10">
        <f ca="1">$G$1*$G$3*'Failure Rates'!K106</f>
        <v>0</v>
      </c>
      <c r="L21" s="10">
        <f ca="1">$G$1*$G$3*'Failure Rates'!L106</f>
        <v>0</v>
      </c>
      <c r="M21" s="10">
        <f ca="1">$G$1*$G$3*'Failure Rates'!M106</f>
        <v>0</v>
      </c>
      <c r="N21" s="10">
        <f ca="1">$G$1*$G$3*'Failure Rates'!N106</f>
        <v>0</v>
      </c>
      <c r="O21" s="10">
        <f ca="1">$G$1*$G$3*'Failure Rates'!O106</f>
        <v>0</v>
      </c>
      <c r="P21" s="10">
        <f ca="1">$G$1*$G$3*'Failure Rates'!P106</f>
        <v>0</v>
      </c>
      <c r="Q21" s="10">
        <f ca="1">$G$1*$G$3*'Failure Rates'!Q106</f>
        <v>0</v>
      </c>
      <c r="R21" s="10">
        <f ca="1">$G$1*$G$3*'Failure Rates'!R106</f>
        <v>0</v>
      </c>
      <c r="S21" s="10">
        <f ca="1">$G$1*$G$3*'Failure Rates'!S106</f>
        <v>0</v>
      </c>
      <c r="T21" s="10">
        <f ca="1">$G$1*$G$3*'Failure Rates'!T106</f>
        <v>0</v>
      </c>
      <c r="U21" s="10">
        <f ca="1">$G$1*$G$3*'Failure Rates'!U106</f>
        <v>0</v>
      </c>
      <c r="V21" s="10">
        <f ca="1">$G$1*$G$3*'Failure Rates'!V106</f>
        <v>0</v>
      </c>
      <c r="W21" s="10">
        <f ca="1">$G$1*$G$3*'Failure Rates'!W106</f>
        <v>0</v>
      </c>
      <c r="X21" s="10">
        <f ca="1">$G$1*$G$3*'Failure Rates'!X106</f>
        <v>0</v>
      </c>
      <c r="Y21" s="10">
        <f ca="1">$G$1*$G$3*'Failure Rates'!Y106</f>
        <v>0</v>
      </c>
      <c r="Z21" s="10">
        <f ca="1">$G$1*$G$3*'Failure Rates'!Z106</f>
        <v>0</v>
      </c>
      <c r="AA21" s="10">
        <f ca="1">$G$1*$G$3*'Failure Rates'!AA106</f>
        <v>0</v>
      </c>
      <c r="AB21" s="10">
        <f ca="1">$G$1*$G$3*'Failure Rates'!AB106</f>
        <v>0</v>
      </c>
      <c r="AC21" s="10">
        <f ca="1">$G$1*$G$3*'Failure Rates'!AC106</f>
        <v>0</v>
      </c>
      <c r="AD21" s="10">
        <f ca="1">$G$1*$G$3*'Failure Rates'!AD106</f>
        <v>0</v>
      </c>
      <c r="AE21" s="10">
        <f ca="1">$G$1*$G$3*'Failure Rates'!AE106</f>
        <v>0</v>
      </c>
      <c r="AF21" s="10">
        <f ca="1">$G$1*$G$3*'Failure Rates'!AF106</f>
        <v>0</v>
      </c>
      <c r="AG21" s="10">
        <f ca="1">$G$1*$G$3*'Failure Rates'!AG106</f>
        <v>0</v>
      </c>
      <c r="AH21" s="10">
        <f ca="1">$G$1*$G$3*'Failure Rates'!AH106</f>
        <v>0</v>
      </c>
      <c r="AI21" s="10">
        <f ca="1">$G$1*$G$3*'Failure Rates'!AI106</f>
        <v>0</v>
      </c>
      <c r="AJ21" s="10">
        <f ca="1">$G$1*$G$3*'Failure Rates'!AJ106</f>
        <v>0</v>
      </c>
    </row>
    <row r="22" spans="2:36" x14ac:dyDescent="0.2">
      <c r="B22" s="8" t="s">
        <v>182</v>
      </c>
      <c r="C22" s="8"/>
      <c r="D22" s="8"/>
      <c r="E22" s="10">
        <f ca="1">$G$1*$G$3*'Failure Rates'!E107</f>
        <v>0</v>
      </c>
      <c r="F22" s="10">
        <f ca="1">$G$1*$G$3*'Failure Rates'!F107</f>
        <v>0</v>
      </c>
      <c r="G22" s="10">
        <f ca="1">$G$1*$G$3*'Failure Rates'!G107</f>
        <v>0</v>
      </c>
      <c r="H22" s="10">
        <f ca="1">$G$1*$G$3*'Failure Rates'!H107</f>
        <v>0</v>
      </c>
      <c r="I22" s="10">
        <f ca="1">$G$1*$G$3*'Failure Rates'!I107</f>
        <v>0</v>
      </c>
      <c r="J22" s="10">
        <f ca="1">$G$1*$G$3*'Failure Rates'!J107</f>
        <v>0</v>
      </c>
      <c r="K22" s="10">
        <f ca="1">$G$1*$G$3*'Failure Rates'!K107</f>
        <v>0</v>
      </c>
      <c r="L22" s="10">
        <f ca="1">$G$1*$G$3*'Failure Rates'!L107</f>
        <v>0</v>
      </c>
      <c r="M22" s="10">
        <f ca="1">$G$1*$G$3*'Failure Rates'!M107</f>
        <v>0</v>
      </c>
      <c r="N22" s="10">
        <f ca="1">$G$1*$G$3*'Failure Rates'!N107</f>
        <v>0</v>
      </c>
      <c r="O22" s="10">
        <f ca="1">$G$1*$G$3*'Failure Rates'!O107</f>
        <v>0</v>
      </c>
      <c r="P22" s="10">
        <f ca="1">$G$1*$G$3*'Failure Rates'!P107</f>
        <v>0</v>
      </c>
      <c r="Q22" s="10">
        <f ca="1">$G$1*$G$3*'Failure Rates'!Q107</f>
        <v>0</v>
      </c>
      <c r="R22" s="10">
        <f ca="1">$G$1*$G$3*'Failure Rates'!R107</f>
        <v>0</v>
      </c>
      <c r="S22" s="10">
        <f ca="1">$G$1*$G$3*'Failure Rates'!S107</f>
        <v>0</v>
      </c>
      <c r="T22" s="10">
        <f ca="1">$G$1*$G$3*'Failure Rates'!T107</f>
        <v>0</v>
      </c>
      <c r="U22" s="10">
        <f ca="1">$G$1*$G$3*'Failure Rates'!U107</f>
        <v>0</v>
      </c>
      <c r="V22" s="10">
        <f ca="1">$G$1*$G$3*'Failure Rates'!V107</f>
        <v>0</v>
      </c>
      <c r="W22" s="10">
        <f ca="1">$G$1*$G$3*'Failure Rates'!W107</f>
        <v>0</v>
      </c>
      <c r="X22" s="10">
        <f ca="1">$G$1*$G$3*'Failure Rates'!X107</f>
        <v>0</v>
      </c>
      <c r="Y22" s="10">
        <f ca="1">$G$1*$G$3*'Failure Rates'!Y107</f>
        <v>0</v>
      </c>
      <c r="Z22" s="10">
        <f ca="1">$G$1*$G$3*'Failure Rates'!Z107</f>
        <v>0</v>
      </c>
      <c r="AA22" s="10">
        <f ca="1">$G$1*$G$3*'Failure Rates'!AA107</f>
        <v>0</v>
      </c>
      <c r="AB22" s="10">
        <f ca="1">$G$1*$G$3*'Failure Rates'!AB107</f>
        <v>0</v>
      </c>
      <c r="AC22" s="10">
        <f ca="1">$G$1*$G$3*'Failure Rates'!AC107</f>
        <v>0</v>
      </c>
      <c r="AD22" s="10">
        <f ca="1">$G$1*$G$3*'Failure Rates'!AD107</f>
        <v>0</v>
      </c>
      <c r="AE22" s="10">
        <f ca="1">$G$1*$G$3*'Failure Rates'!AE107</f>
        <v>0</v>
      </c>
      <c r="AF22" s="10">
        <f ca="1">$G$1*$G$3*'Failure Rates'!AF107</f>
        <v>0</v>
      </c>
      <c r="AG22" s="10">
        <f ca="1">$G$1*$G$3*'Failure Rates'!AG107</f>
        <v>0</v>
      </c>
      <c r="AH22" s="10">
        <f ca="1">$G$1*$G$3*'Failure Rates'!AH107</f>
        <v>0</v>
      </c>
      <c r="AI22" s="10">
        <f ca="1">$G$1*$G$3*'Failure Rates'!AI107</f>
        <v>0</v>
      </c>
      <c r="AJ22" s="10">
        <f ca="1">$G$1*$G$3*'Failure Rates'!AJ107</f>
        <v>0</v>
      </c>
    </row>
    <row r="23" spans="2:36" x14ac:dyDescent="0.2">
      <c r="B23" s="8" t="s">
        <v>183</v>
      </c>
      <c r="C23" s="8"/>
      <c r="D23" s="8"/>
      <c r="E23" s="10">
        <f ca="1">$G$1*$G$3*'Failure Rates'!E108</f>
        <v>0</v>
      </c>
      <c r="F23" s="10">
        <f ca="1">$G$1*$G$3*'Failure Rates'!F108</f>
        <v>0</v>
      </c>
      <c r="G23" s="10">
        <f ca="1">$G$1*$G$3*'Failure Rates'!G108</f>
        <v>0</v>
      </c>
      <c r="H23" s="10">
        <f ca="1">$G$1*$G$3*'Failure Rates'!H108</f>
        <v>0</v>
      </c>
      <c r="I23" s="10">
        <f ca="1">$G$1*$G$3*'Failure Rates'!I108</f>
        <v>0</v>
      </c>
      <c r="J23" s="10">
        <f ca="1">$G$1*$G$3*'Failure Rates'!J108</f>
        <v>0</v>
      </c>
      <c r="K23" s="10">
        <f ca="1">$G$1*$G$3*'Failure Rates'!K108</f>
        <v>0</v>
      </c>
      <c r="L23" s="10">
        <f ca="1">$G$1*$G$3*'Failure Rates'!L108</f>
        <v>0</v>
      </c>
      <c r="M23" s="10">
        <f ca="1">$G$1*$G$3*'Failure Rates'!M108</f>
        <v>0</v>
      </c>
      <c r="N23" s="10">
        <f ca="1">$G$1*$G$3*'Failure Rates'!N108</f>
        <v>0</v>
      </c>
      <c r="O23" s="10">
        <f ca="1">$G$1*$G$3*'Failure Rates'!O108</f>
        <v>0</v>
      </c>
      <c r="P23" s="10">
        <f ca="1">$G$1*$G$3*'Failure Rates'!P108</f>
        <v>0</v>
      </c>
      <c r="Q23" s="10">
        <f ca="1">$G$1*$G$3*'Failure Rates'!Q108</f>
        <v>0</v>
      </c>
      <c r="R23" s="10">
        <f ca="1">$G$1*$G$3*'Failure Rates'!R108</f>
        <v>0</v>
      </c>
      <c r="S23" s="10">
        <f ca="1">$G$1*$G$3*'Failure Rates'!S108</f>
        <v>0</v>
      </c>
      <c r="T23" s="10">
        <f ca="1">$G$1*$G$3*'Failure Rates'!T108</f>
        <v>0</v>
      </c>
      <c r="U23" s="10">
        <f ca="1">$G$1*$G$3*'Failure Rates'!U108</f>
        <v>0</v>
      </c>
      <c r="V23" s="10">
        <f ca="1">$G$1*$G$3*'Failure Rates'!V108</f>
        <v>0</v>
      </c>
      <c r="W23" s="10">
        <f ca="1">$G$1*$G$3*'Failure Rates'!W108</f>
        <v>0</v>
      </c>
      <c r="X23" s="10">
        <f ca="1">$G$1*$G$3*'Failure Rates'!X108</f>
        <v>0</v>
      </c>
      <c r="Y23" s="10">
        <f ca="1">$G$1*$G$3*'Failure Rates'!Y108</f>
        <v>0</v>
      </c>
      <c r="Z23" s="10">
        <f ca="1">$G$1*$G$3*'Failure Rates'!Z108</f>
        <v>0</v>
      </c>
      <c r="AA23" s="10">
        <f ca="1">$G$1*$G$3*'Failure Rates'!AA108</f>
        <v>0</v>
      </c>
      <c r="AB23" s="10">
        <f ca="1">$G$1*$G$3*'Failure Rates'!AB108</f>
        <v>0</v>
      </c>
      <c r="AC23" s="10">
        <f ca="1">$G$1*$G$3*'Failure Rates'!AC108</f>
        <v>0</v>
      </c>
      <c r="AD23" s="10">
        <f ca="1">$G$1*$G$3*'Failure Rates'!AD108</f>
        <v>0</v>
      </c>
      <c r="AE23" s="10">
        <f ca="1">$G$1*$G$3*'Failure Rates'!AE108</f>
        <v>0</v>
      </c>
      <c r="AF23" s="10">
        <f ca="1">$G$1*$G$3*'Failure Rates'!AF108</f>
        <v>0</v>
      </c>
      <c r="AG23" s="10">
        <f ca="1">$G$1*$G$3*'Failure Rates'!AG108</f>
        <v>0</v>
      </c>
      <c r="AH23" s="10">
        <f ca="1">$G$1*$G$3*'Failure Rates'!AH108</f>
        <v>0</v>
      </c>
      <c r="AI23" s="10">
        <f ca="1">$G$1*$G$3*'Failure Rates'!AI108</f>
        <v>0</v>
      </c>
      <c r="AJ23" s="10">
        <f ca="1">$G$1*$G$3*'Failure Rates'!AJ108</f>
        <v>0</v>
      </c>
    </row>
    <row r="24" spans="2:36" x14ac:dyDescent="0.2">
      <c r="B24" s="8" t="s">
        <v>184</v>
      </c>
      <c r="C24" s="8"/>
      <c r="D24" s="8"/>
      <c r="E24" s="10">
        <f ca="1">$G$1*$G$3*'Failure Rates'!E109</f>
        <v>0</v>
      </c>
      <c r="F24" s="10">
        <f ca="1">$G$1*$G$3*'Failure Rates'!F109</f>
        <v>0</v>
      </c>
      <c r="G24" s="10">
        <f ca="1">$G$1*$G$3*'Failure Rates'!G109</f>
        <v>0</v>
      </c>
      <c r="H24" s="10">
        <f ca="1">$G$1*$G$3*'Failure Rates'!H109</f>
        <v>0</v>
      </c>
      <c r="I24" s="10">
        <f ca="1">$G$1*$G$3*'Failure Rates'!I109</f>
        <v>0</v>
      </c>
      <c r="J24" s="10">
        <f ca="1">$G$1*$G$3*'Failure Rates'!J109</f>
        <v>0</v>
      </c>
      <c r="K24" s="10">
        <f ca="1">$G$1*$G$3*'Failure Rates'!K109</f>
        <v>0</v>
      </c>
      <c r="L24" s="10">
        <f ca="1">$G$1*$G$3*'Failure Rates'!L109</f>
        <v>0</v>
      </c>
      <c r="M24" s="10">
        <f ca="1">$G$1*$G$3*'Failure Rates'!M109</f>
        <v>0</v>
      </c>
      <c r="N24" s="10">
        <f ca="1">$G$1*$G$3*'Failure Rates'!N109</f>
        <v>0</v>
      </c>
      <c r="O24" s="10">
        <f ca="1">$G$1*$G$3*'Failure Rates'!O109</f>
        <v>0</v>
      </c>
      <c r="P24" s="10">
        <f ca="1">$G$1*$G$3*'Failure Rates'!P109</f>
        <v>0</v>
      </c>
      <c r="Q24" s="10">
        <f ca="1">$G$1*$G$3*'Failure Rates'!Q109</f>
        <v>0</v>
      </c>
      <c r="R24" s="10">
        <f ca="1">$G$1*$G$3*'Failure Rates'!R109</f>
        <v>0</v>
      </c>
      <c r="S24" s="10">
        <f ca="1">$G$1*$G$3*'Failure Rates'!S109</f>
        <v>0</v>
      </c>
      <c r="T24" s="10">
        <f ca="1">$G$1*$G$3*'Failure Rates'!T109</f>
        <v>0</v>
      </c>
      <c r="U24" s="10">
        <f ca="1">$G$1*$G$3*'Failure Rates'!U109</f>
        <v>0</v>
      </c>
      <c r="V24" s="10">
        <f ca="1">$G$1*$G$3*'Failure Rates'!V109</f>
        <v>0</v>
      </c>
      <c r="W24" s="10">
        <f ca="1">$G$1*$G$3*'Failure Rates'!W109</f>
        <v>0</v>
      </c>
      <c r="X24" s="10">
        <f ca="1">$G$1*$G$3*'Failure Rates'!X109</f>
        <v>0</v>
      </c>
      <c r="Y24" s="10">
        <f ca="1">$G$1*$G$3*'Failure Rates'!Y109</f>
        <v>0</v>
      </c>
      <c r="Z24" s="10">
        <f ca="1">$G$1*$G$3*'Failure Rates'!Z109</f>
        <v>0</v>
      </c>
      <c r="AA24" s="10">
        <f ca="1">$G$1*$G$3*'Failure Rates'!AA109</f>
        <v>0</v>
      </c>
      <c r="AB24" s="10">
        <f ca="1">$G$1*$G$3*'Failure Rates'!AB109</f>
        <v>0</v>
      </c>
      <c r="AC24" s="10">
        <f ca="1">$G$1*$G$3*'Failure Rates'!AC109</f>
        <v>0</v>
      </c>
      <c r="AD24" s="10">
        <f ca="1">$G$1*$G$3*'Failure Rates'!AD109</f>
        <v>0</v>
      </c>
      <c r="AE24" s="10">
        <f ca="1">$G$1*$G$3*'Failure Rates'!AE109</f>
        <v>0</v>
      </c>
      <c r="AF24" s="10">
        <f ca="1">$G$1*$G$3*'Failure Rates'!AF109</f>
        <v>0</v>
      </c>
      <c r="AG24" s="10">
        <f ca="1">$G$1*$G$3*'Failure Rates'!AG109</f>
        <v>0</v>
      </c>
      <c r="AH24" s="10">
        <f ca="1">$G$1*$G$3*'Failure Rates'!AH109</f>
        <v>0</v>
      </c>
      <c r="AI24" s="10">
        <f ca="1">$G$1*$G$3*'Failure Rates'!AI109</f>
        <v>0</v>
      </c>
      <c r="AJ24" s="10">
        <f ca="1">$G$1*$G$3*'Failure Rates'!AJ109</f>
        <v>0</v>
      </c>
    </row>
    <row r="25" spans="2:36" x14ac:dyDescent="0.2">
      <c r="B25" s="8" t="s">
        <v>185</v>
      </c>
      <c r="C25" s="8"/>
      <c r="D25" s="8"/>
      <c r="E25" s="10">
        <f ca="1">$G$1*$G$3*'Failure Rates'!E110</f>
        <v>0</v>
      </c>
      <c r="F25" s="10">
        <f ca="1">$G$1*$G$3*'Failure Rates'!F110</f>
        <v>0</v>
      </c>
      <c r="G25" s="10">
        <f ca="1">$G$1*$G$3*'Failure Rates'!G110</f>
        <v>0</v>
      </c>
      <c r="H25" s="10">
        <f ca="1">$G$1*$G$3*'Failure Rates'!H110</f>
        <v>0</v>
      </c>
      <c r="I25" s="10">
        <f ca="1">$G$1*$G$3*'Failure Rates'!I110</f>
        <v>0</v>
      </c>
      <c r="J25" s="10">
        <f ca="1">$G$1*$G$3*'Failure Rates'!J110</f>
        <v>0</v>
      </c>
      <c r="K25" s="10">
        <f ca="1">$G$1*$G$3*'Failure Rates'!K110</f>
        <v>0</v>
      </c>
      <c r="L25" s="10">
        <f ca="1">$G$1*$G$3*'Failure Rates'!L110</f>
        <v>0</v>
      </c>
      <c r="M25" s="10">
        <f ca="1">$G$1*$G$3*'Failure Rates'!M110</f>
        <v>0</v>
      </c>
      <c r="N25" s="10">
        <f ca="1">$G$1*$G$3*'Failure Rates'!N110</f>
        <v>0</v>
      </c>
      <c r="O25" s="10">
        <f ca="1">$G$1*$G$3*'Failure Rates'!O110</f>
        <v>0</v>
      </c>
      <c r="P25" s="10">
        <f ca="1">$G$1*$G$3*'Failure Rates'!P110</f>
        <v>0</v>
      </c>
      <c r="Q25" s="10">
        <f ca="1">$G$1*$G$3*'Failure Rates'!Q110</f>
        <v>0</v>
      </c>
      <c r="R25" s="10">
        <f ca="1">$G$1*$G$3*'Failure Rates'!R110</f>
        <v>0</v>
      </c>
      <c r="S25" s="10">
        <f ca="1">$G$1*$G$3*'Failure Rates'!S110</f>
        <v>0</v>
      </c>
      <c r="T25" s="10">
        <f ca="1">$G$1*$G$3*'Failure Rates'!T110</f>
        <v>0</v>
      </c>
      <c r="U25" s="10">
        <f ca="1">$G$1*$G$3*'Failure Rates'!U110</f>
        <v>0</v>
      </c>
      <c r="V25" s="10">
        <f ca="1">$G$1*$G$3*'Failure Rates'!V110</f>
        <v>0</v>
      </c>
      <c r="W25" s="10">
        <f ca="1">$G$1*$G$3*'Failure Rates'!W110</f>
        <v>0</v>
      </c>
      <c r="X25" s="10">
        <f ca="1">$G$1*$G$3*'Failure Rates'!X110</f>
        <v>0</v>
      </c>
      <c r="Y25" s="10">
        <f ca="1">$G$1*$G$3*'Failure Rates'!Y110</f>
        <v>0</v>
      </c>
      <c r="Z25" s="10">
        <f ca="1">$G$1*$G$3*'Failure Rates'!Z110</f>
        <v>0</v>
      </c>
      <c r="AA25" s="10">
        <f ca="1">$G$1*$G$3*'Failure Rates'!AA110</f>
        <v>0</v>
      </c>
      <c r="AB25" s="10">
        <f ca="1">$G$1*$G$3*'Failure Rates'!AB110</f>
        <v>0</v>
      </c>
      <c r="AC25" s="10">
        <f ca="1">$G$1*$G$3*'Failure Rates'!AC110</f>
        <v>0</v>
      </c>
      <c r="AD25" s="10">
        <f ca="1">$G$1*$G$3*'Failure Rates'!AD110</f>
        <v>0</v>
      </c>
      <c r="AE25" s="10">
        <f ca="1">$G$1*$G$3*'Failure Rates'!AE110</f>
        <v>0</v>
      </c>
      <c r="AF25" s="10">
        <f ca="1">$G$1*$G$3*'Failure Rates'!AF110</f>
        <v>0</v>
      </c>
      <c r="AG25" s="10">
        <f ca="1">$G$1*$G$3*'Failure Rates'!AG110</f>
        <v>0</v>
      </c>
      <c r="AH25" s="10">
        <f ca="1">$G$1*$G$3*'Failure Rates'!AH110</f>
        <v>0</v>
      </c>
      <c r="AI25" s="10">
        <f ca="1">$G$1*$G$3*'Failure Rates'!AI110</f>
        <v>0</v>
      </c>
      <c r="AJ25" s="10">
        <f ca="1">$G$1*$G$3*'Failure Rates'!AJ110</f>
        <v>0</v>
      </c>
    </row>
    <row r="26" spans="2:36" x14ac:dyDescent="0.2">
      <c r="B26" s="8" t="s">
        <v>186</v>
      </c>
      <c r="C26" s="8"/>
      <c r="D26" s="8"/>
      <c r="E26" s="10">
        <f ca="1">$G$1*$G$3*'Failure Rates'!E111</f>
        <v>0</v>
      </c>
      <c r="F26" s="10">
        <f ca="1">$G$1*$G$3*'Failure Rates'!F111</f>
        <v>0</v>
      </c>
      <c r="G26" s="10">
        <f ca="1">$G$1*$G$3*'Failure Rates'!G111</f>
        <v>0</v>
      </c>
      <c r="H26" s="10">
        <f ca="1">$G$1*$G$3*'Failure Rates'!H111</f>
        <v>0</v>
      </c>
      <c r="I26" s="10">
        <f ca="1">$G$1*$G$3*'Failure Rates'!I111</f>
        <v>0</v>
      </c>
      <c r="J26" s="10">
        <f ca="1">$G$1*$G$3*'Failure Rates'!J111</f>
        <v>0</v>
      </c>
      <c r="K26" s="10">
        <f ca="1">$G$1*$G$3*'Failure Rates'!K111</f>
        <v>0</v>
      </c>
      <c r="L26" s="10">
        <f ca="1">$G$1*$G$3*'Failure Rates'!L111</f>
        <v>0</v>
      </c>
      <c r="M26" s="10">
        <f ca="1">$G$1*$G$3*'Failure Rates'!M111</f>
        <v>0</v>
      </c>
      <c r="N26" s="10">
        <f ca="1">$G$1*$G$3*'Failure Rates'!N111</f>
        <v>0</v>
      </c>
      <c r="O26" s="10">
        <f ca="1">$G$1*$G$3*'Failure Rates'!O111</f>
        <v>0</v>
      </c>
      <c r="P26" s="10">
        <f ca="1">$G$1*$G$3*'Failure Rates'!P111</f>
        <v>0</v>
      </c>
      <c r="Q26" s="10">
        <f ca="1">$G$1*$G$3*'Failure Rates'!Q111</f>
        <v>0</v>
      </c>
      <c r="R26" s="10">
        <f ca="1">$G$1*$G$3*'Failure Rates'!R111</f>
        <v>0</v>
      </c>
      <c r="S26" s="10">
        <f ca="1">$G$1*$G$3*'Failure Rates'!S111</f>
        <v>0</v>
      </c>
      <c r="T26" s="10">
        <f ca="1">$G$1*$G$3*'Failure Rates'!T111</f>
        <v>0</v>
      </c>
      <c r="U26" s="10">
        <f ca="1">$G$1*$G$3*'Failure Rates'!U111</f>
        <v>0</v>
      </c>
      <c r="V26" s="10">
        <f ca="1">$G$1*$G$3*'Failure Rates'!V111</f>
        <v>0</v>
      </c>
      <c r="W26" s="10">
        <f ca="1">$G$1*$G$3*'Failure Rates'!W111</f>
        <v>0</v>
      </c>
      <c r="X26" s="10">
        <f ca="1">$G$1*$G$3*'Failure Rates'!X111</f>
        <v>0</v>
      </c>
      <c r="Y26" s="10">
        <f ca="1">$G$1*$G$3*'Failure Rates'!Y111</f>
        <v>0</v>
      </c>
      <c r="Z26" s="10">
        <f ca="1">$G$1*$G$3*'Failure Rates'!Z111</f>
        <v>0</v>
      </c>
      <c r="AA26" s="10">
        <f ca="1">$G$1*$G$3*'Failure Rates'!AA111</f>
        <v>0</v>
      </c>
      <c r="AB26" s="10">
        <f ca="1">$G$1*$G$3*'Failure Rates'!AB111</f>
        <v>0</v>
      </c>
      <c r="AC26" s="10">
        <f ca="1">$G$1*$G$3*'Failure Rates'!AC111</f>
        <v>0</v>
      </c>
      <c r="AD26" s="10">
        <f ca="1">$G$1*$G$3*'Failure Rates'!AD111</f>
        <v>0</v>
      </c>
      <c r="AE26" s="10">
        <f ca="1">$G$1*$G$3*'Failure Rates'!AE111</f>
        <v>0</v>
      </c>
      <c r="AF26" s="10">
        <f ca="1">$G$1*$G$3*'Failure Rates'!AF111</f>
        <v>0</v>
      </c>
      <c r="AG26" s="10">
        <f ca="1">$G$1*$G$3*'Failure Rates'!AG111</f>
        <v>0</v>
      </c>
      <c r="AH26" s="10">
        <f ca="1">$G$1*$G$3*'Failure Rates'!AH111</f>
        <v>0</v>
      </c>
      <c r="AI26" s="10">
        <f ca="1">$G$1*$G$3*'Failure Rates'!AI111</f>
        <v>0</v>
      </c>
      <c r="AJ26" s="10">
        <f ca="1">$G$1*$G$3*'Failure Rates'!AJ111</f>
        <v>0</v>
      </c>
    </row>
    <row r="27" spans="2:36" x14ac:dyDescent="0.2">
      <c r="B27" s="8" t="s">
        <v>187</v>
      </c>
      <c r="C27" s="8"/>
      <c r="D27" s="8"/>
      <c r="E27" s="10">
        <f ca="1">$G$1*$G$3*'Failure Rates'!E112</f>
        <v>0</v>
      </c>
      <c r="F27" s="10">
        <f ca="1">$G$1*$G$3*'Failure Rates'!F112</f>
        <v>0</v>
      </c>
      <c r="G27" s="10">
        <f ca="1">$G$1*$G$3*'Failure Rates'!G112</f>
        <v>0</v>
      </c>
      <c r="H27" s="10">
        <f ca="1">$G$1*$G$3*'Failure Rates'!H112</f>
        <v>0</v>
      </c>
      <c r="I27" s="10">
        <f ca="1">$G$1*$G$3*'Failure Rates'!I112</f>
        <v>0</v>
      </c>
      <c r="J27" s="10">
        <f ca="1">$G$1*$G$3*'Failure Rates'!J112</f>
        <v>0</v>
      </c>
      <c r="K27" s="10">
        <f ca="1">$G$1*$G$3*'Failure Rates'!K112</f>
        <v>0</v>
      </c>
      <c r="L27" s="10">
        <f ca="1">$G$1*$G$3*'Failure Rates'!L112</f>
        <v>0</v>
      </c>
      <c r="M27" s="10">
        <f ca="1">$G$1*$G$3*'Failure Rates'!M112</f>
        <v>0</v>
      </c>
      <c r="N27" s="10">
        <f ca="1">$G$1*$G$3*'Failure Rates'!N112</f>
        <v>0</v>
      </c>
      <c r="O27" s="10">
        <f ca="1">$G$1*$G$3*'Failure Rates'!O112</f>
        <v>0</v>
      </c>
      <c r="P27" s="10">
        <f ca="1">$G$1*$G$3*'Failure Rates'!P112</f>
        <v>0</v>
      </c>
      <c r="Q27" s="10">
        <f ca="1">$G$1*$G$3*'Failure Rates'!Q112</f>
        <v>0</v>
      </c>
      <c r="R27" s="10">
        <f ca="1">$G$1*$G$3*'Failure Rates'!R112</f>
        <v>0</v>
      </c>
      <c r="S27" s="10">
        <f ca="1">$G$1*$G$3*'Failure Rates'!S112</f>
        <v>0</v>
      </c>
      <c r="T27" s="10">
        <f ca="1">$G$1*$G$3*'Failure Rates'!T112</f>
        <v>0</v>
      </c>
      <c r="U27" s="10">
        <f ca="1">$G$1*$G$3*'Failure Rates'!U112</f>
        <v>0</v>
      </c>
      <c r="V27" s="10">
        <f ca="1">$G$1*$G$3*'Failure Rates'!V112</f>
        <v>0</v>
      </c>
      <c r="W27" s="10">
        <f ca="1">$G$1*$G$3*'Failure Rates'!W112</f>
        <v>0</v>
      </c>
      <c r="X27" s="10">
        <f ca="1">$G$1*$G$3*'Failure Rates'!X112</f>
        <v>0</v>
      </c>
      <c r="Y27" s="10">
        <f ca="1">$G$1*$G$3*'Failure Rates'!Y112</f>
        <v>0</v>
      </c>
      <c r="Z27" s="10">
        <f ca="1">$G$1*$G$3*'Failure Rates'!Z112</f>
        <v>0</v>
      </c>
      <c r="AA27" s="10">
        <f ca="1">$G$1*$G$3*'Failure Rates'!AA112</f>
        <v>0</v>
      </c>
      <c r="AB27" s="10">
        <f ca="1">$G$1*$G$3*'Failure Rates'!AB112</f>
        <v>0</v>
      </c>
      <c r="AC27" s="10">
        <f ca="1">$G$1*$G$3*'Failure Rates'!AC112</f>
        <v>0</v>
      </c>
      <c r="AD27" s="10">
        <f ca="1">$G$1*$G$3*'Failure Rates'!AD112</f>
        <v>0</v>
      </c>
      <c r="AE27" s="10">
        <f ca="1">$G$1*$G$3*'Failure Rates'!AE112</f>
        <v>0</v>
      </c>
      <c r="AF27" s="10">
        <f ca="1">$G$1*$G$3*'Failure Rates'!AF112</f>
        <v>0</v>
      </c>
      <c r="AG27" s="10">
        <f ca="1">$G$1*$G$3*'Failure Rates'!AG112</f>
        <v>0</v>
      </c>
      <c r="AH27" s="10">
        <f ca="1">$G$1*$G$3*'Failure Rates'!AH112</f>
        <v>0</v>
      </c>
      <c r="AI27" s="10">
        <f ca="1">$G$1*$G$3*'Failure Rates'!AI112</f>
        <v>0</v>
      </c>
      <c r="AJ27" s="10">
        <f ca="1">$G$1*$G$3*'Failure Rates'!AJ112</f>
        <v>0</v>
      </c>
    </row>
    <row r="28" spans="2:36" x14ac:dyDescent="0.2">
      <c r="B28" s="8" t="s">
        <v>188</v>
      </c>
      <c r="C28" s="8"/>
      <c r="D28" s="8"/>
      <c r="E28" s="10">
        <f ca="1">$G$1*$G$3*'Failure Rates'!E113</f>
        <v>0</v>
      </c>
      <c r="F28" s="10">
        <f ca="1">$G$1*$G$3*'Failure Rates'!F113</f>
        <v>0</v>
      </c>
      <c r="G28" s="10">
        <f ca="1">$G$1*$G$3*'Failure Rates'!G113</f>
        <v>0</v>
      </c>
      <c r="H28" s="10">
        <f ca="1">$G$1*$G$3*'Failure Rates'!H113</f>
        <v>0</v>
      </c>
      <c r="I28" s="10">
        <f ca="1">$G$1*$G$3*'Failure Rates'!I113</f>
        <v>0</v>
      </c>
      <c r="J28" s="10">
        <f ca="1">$G$1*$G$3*'Failure Rates'!J113</f>
        <v>0</v>
      </c>
      <c r="K28" s="10">
        <f ca="1">$G$1*$G$3*'Failure Rates'!K113</f>
        <v>0</v>
      </c>
      <c r="L28" s="10">
        <f ca="1">$G$1*$G$3*'Failure Rates'!L113</f>
        <v>0</v>
      </c>
      <c r="M28" s="10">
        <f ca="1">$G$1*$G$3*'Failure Rates'!M113</f>
        <v>0</v>
      </c>
      <c r="N28" s="10">
        <f ca="1">$G$1*$G$3*'Failure Rates'!N113</f>
        <v>0</v>
      </c>
      <c r="O28" s="10">
        <f ca="1">$G$1*$G$3*'Failure Rates'!O113</f>
        <v>0</v>
      </c>
      <c r="P28" s="10">
        <f ca="1">$G$1*$G$3*'Failure Rates'!P113</f>
        <v>0</v>
      </c>
      <c r="Q28" s="10">
        <f ca="1">$G$1*$G$3*'Failure Rates'!Q113</f>
        <v>0</v>
      </c>
      <c r="R28" s="10">
        <f ca="1">$G$1*$G$3*'Failure Rates'!R113</f>
        <v>0</v>
      </c>
      <c r="S28" s="10">
        <f ca="1">$G$1*$G$3*'Failure Rates'!S113</f>
        <v>0</v>
      </c>
      <c r="T28" s="10">
        <f ca="1">$G$1*$G$3*'Failure Rates'!T113</f>
        <v>0</v>
      </c>
      <c r="U28" s="10">
        <f ca="1">$G$1*$G$3*'Failure Rates'!U113</f>
        <v>0</v>
      </c>
      <c r="V28" s="10">
        <f ca="1">$G$1*$G$3*'Failure Rates'!V113</f>
        <v>0</v>
      </c>
      <c r="W28" s="10">
        <f ca="1">$G$1*$G$3*'Failure Rates'!W113</f>
        <v>0</v>
      </c>
      <c r="X28" s="10">
        <f ca="1">$G$1*$G$3*'Failure Rates'!X113</f>
        <v>0</v>
      </c>
      <c r="Y28" s="10">
        <f ca="1">$G$1*$G$3*'Failure Rates'!Y113</f>
        <v>0</v>
      </c>
      <c r="Z28" s="10">
        <f ca="1">$G$1*$G$3*'Failure Rates'!Z113</f>
        <v>0</v>
      </c>
      <c r="AA28" s="10">
        <f ca="1">$G$1*$G$3*'Failure Rates'!AA113</f>
        <v>0</v>
      </c>
      <c r="AB28" s="10">
        <f ca="1">$G$1*$G$3*'Failure Rates'!AB113</f>
        <v>0</v>
      </c>
      <c r="AC28" s="10">
        <f ca="1">$G$1*$G$3*'Failure Rates'!AC113</f>
        <v>0</v>
      </c>
      <c r="AD28" s="10">
        <f ca="1">$G$1*$G$3*'Failure Rates'!AD113</f>
        <v>0</v>
      </c>
      <c r="AE28" s="10">
        <f ca="1">$G$1*$G$3*'Failure Rates'!AE113</f>
        <v>0</v>
      </c>
      <c r="AF28" s="10">
        <f ca="1">$G$1*$G$3*'Failure Rates'!AF113</f>
        <v>0</v>
      </c>
      <c r="AG28" s="10">
        <f ca="1">$G$1*$G$3*'Failure Rates'!AG113</f>
        <v>0</v>
      </c>
      <c r="AH28" s="10">
        <f ca="1">$G$1*$G$3*'Failure Rates'!AH113</f>
        <v>0</v>
      </c>
      <c r="AI28" s="10">
        <f ca="1">$G$1*$G$3*'Failure Rates'!AI113</f>
        <v>0</v>
      </c>
      <c r="AJ28" s="10">
        <f ca="1">$G$1*$G$3*'Failure Rates'!AJ113</f>
        <v>0</v>
      </c>
    </row>
    <row r="29" spans="2:36" x14ac:dyDescent="0.2">
      <c r="B29" s="8" t="s">
        <v>189</v>
      </c>
      <c r="C29" s="8"/>
      <c r="D29" s="8"/>
      <c r="E29" s="10">
        <f ca="1">$G$1*$G$3*'Failure Rates'!E114</f>
        <v>0</v>
      </c>
      <c r="F29" s="10">
        <f ca="1">$G$1*$G$3*'Failure Rates'!F114</f>
        <v>0</v>
      </c>
      <c r="G29" s="10">
        <f ca="1">$G$1*$G$3*'Failure Rates'!G114</f>
        <v>0</v>
      </c>
      <c r="H29" s="10">
        <f ca="1">$G$1*$G$3*'Failure Rates'!H114</f>
        <v>0</v>
      </c>
      <c r="I29" s="10">
        <f ca="1">$G$1*$G$3*'Failure Rates'!I114</f>
        <v>0</v>
      </c>
      <c r="J29" s="10">
        <f ca="1">$G$1*$G$3*'Failure Rates'!J114</f>
        <v>0</v>
      </c>
      <c r="K29" s="10">
        <f ca="1">$G$1*$G$3*'Failure Rates'!K114</f>
        <v>0</v>
      </c>
      <c r="L29" s="10">
        <f ca="1">$G$1*$G$3*'Failure Rates'!L114</f>
        <v>0</v>
      </c>
      <c r="M29" s="10">
        <f ca="1">$G$1*$G$3*'Failure Rates'!M114</f>
        <v>0</v>
      </c>
      <c r="N29" s="10">
        <f ca="1">$G$1*$G$3*'Failure Rates'!N114</f>
        <v>0</v>
      </c>
      <c r="O29" s="10">
        <f ca="1">$G$1*$G$3*'Failure Rates'!O114</f>
        <v>0</v>
      </c>
      <c r="P29" s="10">
        <f ca="1">$G$1*$G$3*'Failure Rates'!P114</f>
        <v>0</v>
      </c>
      <c r="Q29" s="10">
        <f ca="1">$G$1*$G$3*'Failure Rates'!Q114</f>
        <v>0</v>
      </c>
      <c r="R29" s="10">
        <f ca="1">$G$1*$G$3*'Failure Rates'!R114</f>
        <v>0</v>
      </c>
      <c r="S29" s="10">
        <f ca="1">$G$1*$G$3*'Failure Rates'!S114</f>
        <v>0</v>
      </c>
      <c r="T29" s="10">
        <f ca="1">$G$1*$G$3*'Failure Rates'!T114</f>
        <v>0</v>
      </c>
      <c r="U29" s="10">
        <f ca="1">$G$1*$G$3*'Failure Rates'!U114</f>
        <v>0</v>
      </c>
      <c r="V29" s="10">
        <f ca="1">$G$1*$G$3*'Failure Rates'!V114</f>
        <v>0</v>
      </c>
      <c r="W29" s="10">
        <f ca="1">$G$1*$G$3*'Failure Rates'!W114</f>
        <v>0</v>
      </c>
      <c r="X29" s="10">
        <f ca="1">$G$1*$G$3*'Failure Rates'!X114</f>
        <v>0</v>
      </c>
      <c r="Y29" s="10">
        <f ca="1">$G$1*$G$3*'Failure Rates'!Y114</f>
        <v>0</v>
      </c>
      <c r="Z29" s="10">
        <f ca="1">$G$1*$G$3*'Failure Rates'!Z114</f>
        <v>0</v>
      </c>
      <c r="AA29" s="10">
        <f ca="1">$G$1*$G$3*'Failure Rates'!AA114</f>
        <v>0</v>
      </c>
      <c r="AB29" s="10">
        <f ca="1">$G$1*$G$3*'Failure Rates'!AB114</f>
        <v>0</v>
      </c>
      <c r="AC29" s="10">
        <f ca="1">$G$1*$G$3*'Failure Rates'!AC114</f>
        <v>0</v>
      </c>
      <c r="AD29" s="10">
        <f ca="1">$G$1*$G$3*'Failure Rates'!AD114</f>
        <v>0</v>
      </c>
      <c r="AE29" s="10">
        <f ca="1">$G$1*$G$3*'Failure Rates'!AE114</f>
        <v>0</v>
      </c>
      <c r="AF29" s="10">
        <f ca="1">$G$1*$G$3*'Failure Rates'!AF114</f>
        <v>0</v>
      </c>
      <c r="AG29" s="10">
        <f ca="1">$G$1*$G$3*'Failure Rates'!AG114</f>
        <v>0</v>
      </c>
      <c r="AH29" s="10">
        <f ca="1">$G$1*$G$3*'Failure Rates'!AH114</f>
        <v>0</v>
      </c>
      <c r="AI29" s="10">
        <f ca="1">$G$1*$G$3*'Failure Rates'!AI114</f>
        <v>0</v>
      </c>
      <c r="AJ29" s="10">
        <f ca="1">$G$1*$G$3*'Failure Rates'!AJ114</f>
        <v>0</v>
      </c>
    </row>
    <row r="30" spans="2:36" x14ac:dyDescent="0.2">
      <c r="B30" s="89"/>
      <c r="C30" s="89"/>
      <c r="D30" s="89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2:36" x14ac:dyDescent="0.2"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</row>
    <row r="32" spans="2:36" x14ac:dyDescent="0.2">
      <c r="B32" s="89"/>
      <c r="C32" s="89"/>
      <c r="D32" s="89"/>
      <c r="E32" s="15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</row>
    <row r="33" spans="2:36" x14ac:dyDescent="0.2">
      <c r="B33" s="89"/>
      <c r="C33" s="89"/>
      <c r="D33" s="89"/>
      <c r="E33" s="15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</row>
    <row r="34" spans="2:36" ht="10.5" x14ac:dyDescent="0.25">
      <c r="B34" s="89"/>
      <c r="C34" s="89"/>
      <c r="D34" s="89"/>
      <c r="E34" s="118" t="s">
        <v>206</v>
      </c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</row>
    <row r="35" spans="2:36" x14ac:dyDescent="0.2">
      <c r="B35" s="89">
        <v>1</v>
      </c>
      <c r="C35" s="89"/>
      <c r="D35" s="89">
        <f ca="1">SUMIFS(IF(Main!$F22=1,Parameters!$F$33:$F$36,Parameters!$G$33:$G$36),Parameters!$B$33:$B$36,Main!$B$5)</f>
        <v>181920</v>
      </c>
      <c r="E35" s="10">
        <f ca="1">$D35/2*'Failure Rates'!E65</f>
        <v>3110.8320000000003</v>
      </c>
      <c r="F35" s="10">
        <f ca="1">$D35/2*'Failure Rates'!F65</f>
        <v>3110.8320000000003</v>
      </c>
      <c r="G35" s="10">
        <f ca="1">$D35/2*'Failure Rates'!G65</f>
        <v>3110.8320000000003</v>
      </c>
      <c r="H35" s="10">
        <f ca="1">$D35/2*'Failure Rates'!H65</f>
        <v>3110.8320000000003</v>
      </c>
      <c r="I35" s="10">
        <f ca="1">$D35/2*'Failure Rates'!I65</f>
        <v>3110.8320000000003</v>
      </c>
      <c r="J35" s="10">
        <f ca="1">$D35/2*'Failure Rates'!J65</f>
        <v>3110.8320000000003</v>
      </c>
      <c r="K35" s="10">
        <f ca="1">$D35/2*'Failure Rates'!K65</f>
        <v>3110.8320000000003</v>
      </c>
      <c r="L35" s="10">
        <f ca="1">$D35/2*'Failure Rates'!L65</f>
        <v>3110.8320000000003</v>
      </c>
      <c r="M35" s="10">
        <f ca="1">$D35/2*'Failure Rates'!M65</f>
        <v>3110.8320000000003</v>
      </c>
      <c r="N35" s="10">
        <f ca="1">$D35/2*'Failure Rates'!N65</f>
        <v>3110.8320000000003</v>
      </c>
      <c r="O35" s="10">
        <f ca="1">$D35/2*'Failure Rates'!O65</f>
        <v>3110.8320000000003</v>
      </c>
      <c r="P35" s="10">
        <f ca="1">$D35/2*'Failure Rates'!P65</f>
        <v>3110.8320000000003</v>
      </c>
      <c r="Q35" s="10">
        <f ca="1">$D35/2*'Failure Rates'!Q65</f>
        <v>3110.8320000000003</v>
      </c>
      <c r="R35" s="10">
        <f ca="1">$D35/2*'Failure Rates'!R65</f>
        <v>3110.8320000000003</v>
      </c>
      <c r="S35" s="10">
        <f ca="1">$D35/2*'Failure Rates'!S65</f>
        <v>3110.8320000000003</v>
      </c>
      <c r="T35" s="10">
        <f ca="1">$D35/2*'Failure Rates'!T65</f>
        <v>3110.8320000000003</v>
      </c>
      <c r="U35" s="10">
        <f ca="1">$D35/2*'Failure Rates'!U65</f>
        <v>3110.8320000000003</v>
      </c>
      <c r="V35" s="10">
        <f ca="1">$D35/2*'Failure Rates'!V65</f>
        <v>3110.8320000000003</v>
      </c>
      <c r="W35" s="10">
        <f ca="1">$D35/2*'Failure Rates'!W65</f>
        <v>3110.8320000000003</v>
      </c>
      <c r="X35" s="10">
        <f ca="1">$D35/2*'Failure Rates'!X65</f>
        <v>3110.8320000000003</v>
      </c>
      <c r="Y35" s="10">
        <f ca="1">$D35/2*'Failure Rates'!Y65</f>
        <v>3110.8320000000003</v>
      </c>
      <c r="Z35" s="10">
        <f ca="1">$D35/2*'Failure Rates'!Z65</f>
        <v>3110.8320000000003</v>
      </c>
      <c r="AA35" s="10">
        <f ca="1">$D35/2*'Failure Rates'!AA65</f>
        <v>3110.8320000000003</v>
      </c>
      <c r="AB35" s="10">
        <f ca="1">$D35/2*'Failure Rates'!AB65</f>
        <v>3110.8320000000003</v>
      </c>
      <c r="AC35" s="10">
        <f ca="1">$D35/2*'Failure Rates'!AC65</f>
        <v>3110.8320000000003</v>
      </c>
      <c r="AD35" s="10">
        <f ca="1">$D35/2*'Failure Rates'!AD65</f>
        <v>3110.8320000000003</v>
      </c>
      <c r="AE35" s="10">
        <f ca="1">$D35/2*'Failure Rates'!AE65</f>
        <v>3110.8320000000003</v>
      </c>
      <c r="AF35" s="10">
        <f ca="1">$D35/2*'Failure Rates'!AF65</f>
        <v>3110.8320000000003</v>
      </c>
      <c r="AG35" s="10">
        <f ca="1">$D35/2*'Failure Rates'!AG65</f>
        <v>3110.8320000000003</v>
      </c>
      <c r="AH35" s="10">
        <f ca="1">$D35/2*'Failure Rates'!AH65</f>
        <v>3110.8320000000003</v>
      </c>
      <c r="AI35" s="10">
        <f ca="1">$D35/2*'Failure Rates'!AI65</f>
        <v>3110.8320000000003</v>
      </c>
      <c r="AJ35" s="10">
        <f ca="1">$D35/2*'Failure Rates'!AJ65</f>
        <v>3110.8320000000003</v>
      </c>
    </row>
    <row r="36" spans="2:36" x14ac:dyDescent="0.2">
      <c r="B36" s="89">
        <v>2</v>
      </c>
      <c r="C36" s="89"/>
      <c r="D36" s="89">
        <f ca="1">SUMIFS(IF(Main!$F23=1,Parameters!$F$33:$F$36,Parameters!$G$33:$G$36),Parameters!$B$33:$B$36,Main!$B$5)</f>
        <v>181920</v>
      </c>
      <c r="E36" s="10">
        <f ca="1">$D36/2*'Failure Rates'!E66</f>
        <v>345.64800000000002</v>
      </c>
      <c r="F36" s="10">
        <f ca="1">$D36/2*'Failure Rates'!F66</f>
        <v>345.64800000000002</v>
      </c>
      <c r="G36" s="10">
        <f ca="1">$D36/2*'Failure Rates'!G66</f>
        <v>345.64800000000002</v>
      </c>
      <c r="H36" s="10">
        <f ca="1">$D36/2*'Failure Rates'!H66</f>
        <v>345.64800000000002</v>
      </c>
      <c r="I36" s="10">
        <f ca="1">$D36/2*'Failure Rates'!I66</f>
        <v>345.64800000000002</v>
      </c>
      <c r="J36" s="10">
        <f ca="1">$D36/2*'Failure Rates'!J66</f>
        <v>345.64800000000002</v>
      </c>
      <c r="K36" s="10">
        <f ca="1">$D36/2*'Failure Rates'!K66</f>
        <v>345.64800000000002</v>
      </c>
      <c r="L36" s="10">
        <f ca="1">$D36/2*'Failure Rates'!L66</f>
        <v>345.64800000000002</v>
      </c>
      <c r="M36" s="10">
        <f ca="1">$D36/2*'Failure Rates'!M66</f>
        <v>345.64800000000002</v>
      </c>
      <c r="N36" s="10">
        <f ca="1">$D36/2*'Failure Rates'!N66</f>
        <v>345.64800000000002</v>
      </c>
      <c r="O36" s="10">
        <f ca="1">$D36/2*'Failure Rates'!O66</f>
        <v>345.64800000000002</v>
      </c>
      <c r="P36" s="10">
        <f ca="1">$D36/2*'Failure Rates'!P66</f>
        <v>345.64800000000002</v>
      </c>
      <c r="Q36" s="10">
        <f ca="1">$D36/2*'Failure Rates'!Q66</f>
        <v>345.64800000000002</v>
      </c>
      <c r="R36" s="10">
        <f ca="1">$D36/2*'Failure Rates'!R66</f>
        <v>345.64800000000002</v>
      </c>
      <c r="S36" s="10">
        <f ca="1">$D36/2*'Failure Rates'!S66</f>
        <v>345.64800000000002</v>
      </c>
      <c r="T36" s="10">
        <f ca="1">$D36/2*'Failure Rates'!T66</f>
        <v>345.64800000000002</v>
      </c>
      <c r="U36" s="10">
        <f ca="1">$D36/2*'Failure Rates'!U66</f>
        <v>345.64800000000002</v>
      </c>
      <c r="V36" s="10">
        <f ca="1">$D36/2*'Failure Rates'!V66</f>
        <v>345.64800000000002</v>
      </c>
      <c r="W36" s="10">
        <f ca="1">$D36/2*'Failure Rates'!W66</f>
        <v>345.64800000000002</v>
      </c>
      <c r="X36" s="10">
        <f ca="1">$D36/2*'Failure Rates'!X66</f>
        <v>345.64800000000002</v>
      </c>
      <c r="Y36" s="10">
        <f ca="1">$D36/2*'Failure Rates'!Y66</f>
        <v>345.64800000000002</v>
      </c>
      <c r="Z36" s="10">
        <f ca="1">$D36/2*'Failure Rates'!Z66</f>
        <v>345.64800000000002</v>
      </c>
      <c r="AA36" s="10">
        <f ca="1">$D36/2*'Failure Rates'!AA66</f>
        <v>345.64800000000002</v>
      </c>
      <c r="AB36" s="10">
        <f ca="1">$D36/2*'Failure Rates'!AB66</f>
        <v>345.64800000000002</v>
      </c>
      <c r="AC36" s="10">
        <f ca="1">$D36/2*'Failure Rates'!AC66</f>
        <v>345.64800000000002</v>
      </c>
      <c r="AD36" s="10">
        <f ca="1">$D36/2*'Failure Rates'!AD66</f>
        <v>345.64800000000002</v>
      </c>
      <c r="AE36" s="10">
        <f ca="1">$D36/2*'Failure Rates'!AE66</f>
        <v>345.64800000000002</v>
      </c>
      <c r="AF36" s="10">
        <f ca="1">$D36/2*'Failure Rates'!AF66</f>
        <v>345.64800000000002</v>
      </c>
      <c r="AG36" s="10">
        <f ca="1">$D36/2*'Failure Rates'!AG66</f>
        <v>345.64800000000002</v>
      </c>
      <c r="AH36" s="10">
        <f ca="1">$D36/2*'Failure Rates'!AH66</f>
        <v>345.64800000000002</v>
      </c>
      <c r="AI36" s="10">
        <f ca="1">$D36/2*'Failure Rates'!AI66</f>
        <v>345.64800000000002</v>
      </c>
      <c r="AJ36" s="10">
        <f ca="1">$D36/2*'Failure Rates'!AJ66</f>
        <v>345.64800000000002</v>
      </c>
    </row>
    <row r="37" spans="2:36" x14ac:dyDescent="0.2">
      <c r="B37" s="89">
        <v>3</v>
      </c>
      <c r="C37" s="89"/>
      <c r="D37" s="89">
        <f ca="1">SUMIFS(IF(Main!$F24=1,Parameters!$F$33:$F$36,Parameters!$G$33:$G$36),Parameters!$B$33:$B$36,Main!$B$5)</f>
        <v>181920</v>
      </c>
      <c r="E37" s="10">
        <f ca="1">$D37/2*'Failure Rates'!E67</f>
        <v>0</v>
      </c>
      <c r="F37" s="10">
        <f ca="1">$D37/2*'Failure Rates'!F67</f>
        <v>0</v>
      </c>
      <c r="G37" s="10">
        <f ca="1">$D37/2*'Failure Rates'!G67</f>
        <v>0</v>
      </c>
      <c r="H37" s="10">
        <f ca="1">$D37/2*'Failure Rates'!H67</f>
        <v>0</v>
      </c>
      <c r="I37" s="10">
        <f ca="1">$D37/2*'Failure Rates'!I67</f>
        <v>0</v>
      </c>
      <c r="J37" s="10">
        <f ca="1">$D37/2*'Failure Rates'!J67</f>
        <v>0</v>
      </c>
      <c r="K37" s="10">
        <f ca="1">$D37/2*'Failure Rates'!K67</f>
        <v>0</v>
      </c>
      <c r="L37" s="10">
        <f ca="1">$D37/2*'Failure Rates'!L67</f>
        <v>0</v>
      </c>
      <c r="M37" s="10">
        <f ca="1">$D37/2*'Failure Rates'!M67</f>
        <v>0</v>
      </c>
      <c r="N37" s="10">
        <f ca="1">$D37/2*'Failure Rates'!N67</f>
        <v>0</v>
      </c>
      <c r="O37" s="10">
        <f ca="1">$D37/2*'Failure Rates'!O67</f>
        <v>0</v>
      </c>
      <c r="P37" s="10">
        <f ca="1">$D37/2*'Failure Rates'!P67</f>
        <v>0</v>
      </c>
      <c r="Q37" s="10">
        <f ca="1">$D37/2*'Failure Rates'!Q67</f>
        <v>0</v>
      </c>
      <c r="R37" s="10">
        <f ca="1">$D37/2*'Failure Rates'!R67</f>
        <v>0</v>
      </c>
      <c r="S37" s="10">
        <f ca="1">$D37/2*'Failure Rates'!S67</f>
        <v>0</v>
      </c>
      <c r="T37" s="10">
        <f ca="1">$D37/2*'Failure Rates'!T67</f>
        <v>0</v>
      </c>
      <c r="U37" s="10">
        <f ca="1">$D37/2*'Failure Rates'!U67</f>
        <v>0</v>
      </c>
      <c r="V37" s="10">
        <f ca="1">$D37/2*'Failure Rates'!V67</f>
        <v>0</v>
      </c>
      <c r="W37" s="10">
        <f ca="1">$D37/2*'Failure Rates'!W67</f>
        <v>0</v>
      </c>
      <c r="X37" s="10">
        <f ca="1">$D37/2*'Failure Rates'!X67</f>
        <v>0</v>
      </c>
      <c r="Y37" s="10">
        <f ca="1">$D37/2*'Failure Rates'!Y67</f>
        <v>0</v>
      </c>
      <c r="Z37" s="10">
        <f ca="1">$D37/2*'Failure Rates'!Z67</f>
        <v>0</v>
      </c>
      <c r="AA37" s="10">
        <f ca="1">$D37/2*'Failure Rates'!AA67</f>
        <v>0</v>
      </c>
      <c r="AB37" s="10">
        <f ca="1">$D37/2*'Failure Rates'!AB67</f>
        <v>0</v>
      </c>
      <c r="AC37" s="10">
        <f ca="1">$D37/2*'Failure Rates'!AC67</f>
        <v>0</v>
      </c>
      <c r="AD37" s="10">
        <f ca="1">$D37/2*'Failure Rates'!AD67</f>
        <v>0</v>
      </c>
      <c r="AE37" s="10">
        <f ca="1">$D37/2*'Failure Rates'!AE67</f>
        <v>0</v>
      </c>
      <c r="AF37" s="10">
        <f ca="1">$D37/2*'Failure Rates'!AF67</f>
        <v>0</v>
      </c>
      <c r="AG37" s="10">
        <f ca="1">$D37/2*'Failure Rates'!AG67</f>
        <v>0</v>
      </c>
      <c r="AH37" s="10">
        <f ca="1">$D37/2*'Failure Rates'!AH67</f>
        <v>0</v>
      </c>
      <c r="AI37" s="10">
        <f ca="1">$D37/2*'Failure Rates'!AI67</f>
        <v>0</v>
      </c>
      <c r="AJ37" s="10">
        <f ca="1">$D37/2*'Failure Rates'!AJ67</f>
        <v>0</v>
      </c>
    </row>
    <row r="38" spans="2:36" x14ac:dyDescent="0.2">
      <c r="B38" s="89">
        <v>4</v>
      </c>
      <c r="C38" s="89"/>
      <c r="D38" s="89">
        <f ca="1">SUMIFS(IF(Main!$F25=1,Parameters!$F$33:$F$36,Parameters!$G$33:$G$36),Parameters!$B$33:$B$36,Main!$B$5)</f>
        <v>181920</v>
      </c>
      <c r="E38" s="10">
        <f ca="1">$D38/2*'Failure Rates'!E68</f>
        <v>0</v>
      </c>
      <c r="F38" s="10">
        <f ca="1">$D38/2*'Failure Rates'!F68</f>
        <v>0</v>
      </c>
      <c r="G38" s="10">
        <f ca="1">$D38/2*'Failure Rates'!G68</f>
        <v>0</v>
      </c>
      <c r="H38" s="10">
        <f ca="1">$D38/2*'Failure Rates'!H68</f>
        <v>0</v>
      </c>
      <c r="I38" s="10">
        <f ca="1">$D38/2*'Failure Rates'!I68</f>
        <v>0</v>
      </c>
      <c r="J38" s="10">
        <f ca="1">$D38/2*'Failure Rates'!J68</f>
        <v>0</v>
      </c>
      <c r="K38" s="10">
        <f ca="1">$D38/2*'Failure Rates'!K68</f>
        <v>0</v>
      </c>
      <c r="L38" s="10">
        <f ca="1">$D38/2*'Failure Rates'!L68</f>
        <v>0</v>
      </c>
      <c r="M38" s="10">
        <f ca="1">$D38/2*'Failure Rates'!M68</f>
        <v>0</v>
      </c>
      <c r="N38" s="10">
        <f ca="1">$D38/2*'Failure Rates'!N68</f>
        <v>0</v>
      </c>
      <c r="O38" s="10">
        <f ca="1">$D38/2*'Failure Rates'!O68</f>
        <v>0</v>
      </c>
      <c r="P38" s="10">
        <f ca="1">$D38/2*'Failure Rates'!P68</f>
        <v>0</v>
      </c>
      <c r="Q38" s="10">
        <f ca="1">$D38/2*'Failure Rates'!Q68</f>
        <v>0</v>
      </c>
      <c r="R38" s="10">
        <f ca="1">$D38/2*'Failure Rates'!R68</f>
        <v>0</v>
      </c>
      <c r="S38" s="10">
        <f ca="1">$D38/2*'Failure Rates'!S68</f>
        <v>0</v>
      </c>
      <c r="T38" s="10">
        <f ca="1">$D38/2*'Failure Rates'!T68</f>
        <v>0</v>
      </c>
      <c r="U38" s="10">
        <f ca="1">$D38/2*'Failure Rates'!U68</f>
        <v>0</v>
      </c>
      <c r="V38" s="10">
        <f ca="1">$D38/2*'Failure Rates'!V68</f>
        <v>0</v>
      </c>
      <c r="W38" s="10">
        <f ca="1">$D38/2*'Failure Rates'!W68</f>
        <v>0</v>
      </c>
      <c r="X38" s="10">
        <f ca="1">$D38/2*'Failure Rates'!X68</f>
        <v>0</v>
      </c>
      <c r="Y38" s="10">
        <f ca="1">$D38/2*'Failure Rates'!Y68</f>
        <v>0</v>
      </c>
      <c r="Z38" s="10">
        <f ca="1">$D38/2*'Failure Rates'!Z68</f>
        <v>0</v>
      </c>
      <c r="AA38" s="10">
        <f ca="1">$D38/2*'Failure Rates'!AA68</f>
        <v>0</v>
      </c>
      <c r="AB38" s="10">
        <f ca="1">$D38/2*'Failure Rates'!AB68</f>
        <v>0</v>
      </c>
      <c r="AC38" s="10">
        <f ca="1">$D38/2*'Failure Rates'!AC68</f>
        <v>0</v>
      </c>
      <c r="AD38" s="10">
        <f ca="1">$D38/2*'Failure Rates'!AD68</f>
        <v>0</v>
      </c>
      <c r="AE38" s="10">
        <f ca="1">$D38/2*'Failure Rates'!AE68</f>
        <v>0</v>
      </c>
      <c r="AF38" s="10">
        <f ca="1">$D38/2*'Failure Rates'!AF68</f>
        <v>0</v>
      </c>
      <c r="AG38" s="10">
        <f ca="1">$D38/2*'Failure Rates'!AG68</f>
        <v>0</v>
      </c>
      <c r="AH38" s="10">
        <f ca="1">$D38/2*'Failure Rates'!AH68</f>
        <v>0</v>
      </c>
      <c r="AI38" s="10">
        <f ca="1">$D38/2*'Failure Rates'!AI68</f>
        <v>0</v>
      </c>
      <c r="AJ38" s="10">
        <f ca="1">$D38/2*'Failure Rates'!AJ68</f>
        <v>0</v>
      </c>
    </row>
    <row r="39" spans="2:36" x14ac:dyDescent="0.2">
      <c r="B39" s="89">
        <v>5</v>
      </c>
      <c r="C39" s="89"/>
      <c r="D39" s="89">
        <f ca="1">SUMIFS(IF(Main!$F26=1,Parameters!$F$33:$F$36,Parameters!$G$33:$G$36),Parameters!$B$33:$B$36,Main!$B$5)</f>
        <v>181920</v>
      </c>
      <c r="E39" s="10">
        <f ca="1">$D39/2*'Failure Rates'!E69</f>
        <v>0</v>
      </c>
      <c r="F39" s="10">
        <f ca="1">$D39/2*'Failure Rates'!F69</f>
        <v>0</v>
      </c>
      <c r="G39" s="10">
        <f ca="1">$D39/2*'Failure Rates'!G69</f>
        <v>0</v>
      </c>
      <c r="H39" s="10">
        <f ca="1">$D39/2*'Failure Rates'!H69</f>
        <v>0</v>
      </c>
      <c r="I39" s="10">
        <f ca="1">$D39/2*'Failure Rates'!I69</f>
        <v>0</v>
      </c>
      <c r="J39" s="10">
        <f ca="1">$D39/2*'Failure Rates'!J69</f>
        <v>0</v>
      </c>
      <c r="K39" s="10">
        <f ca="1">$D39/2*'Failure Rates'!K69</f>
        <v>0</v>
      </c>
      <c r="L39" s="10">
        <f ca="1">$D39/2*'Failure Rates'!L69</f>
        <v>0</v>
      </c>
      <c r="M39" s="10">
        <f ca="1">$D39/2*'Failure Rates'!M69</f>
        <v>0</v>
      </c>
      <c r="N39" s="10">
        <f ca="1">$D39/2*'Failure Rates'!N69</f>
        <v>0</v>
      </c>
      <c r="O39" s="10">
        <f ca="1">$D39/2*'Failure Rates'!O69</f>
        <v>0</v>
      </c>
      <c r="P39" s="10">
        <f ca="1">$D39/2*'Failure Rates'!P69</f>
        <v>0</v>
      </c>
      <c r="Q39" s="10">
        <f ca="1">$D39/2*'Failure Rates'!Q69</f>
        <v>0</v>
      </c>
      <c r="R39" s="10">
        <f ca="1">$D39/2*'Failure Rates'!R69</f>
        <v>0</v>
      </c>
      <c r="S39" s="10">
        <f ca="1">$D39/2*'Failure Rates'!S69</f>
        <v>0</v>
      </c>
      <c r="T39" s="10">
        <f ca="1">$D39/2*'Failure Rates'!T69</f>
        <v>0</v>
      </c>
      <c r="U39" s="10">
        <f ca="1">$D39/2*'Failure Rates'!U69</f>
        <v>0</v>
      </c>
      <c r="V39" s="10">
        <f ca="1">$D39/2*'Failure Rates'!V69</f>
        <v>0</v>
      </c>
      <c r="W39" s="10">
        <f ca="1">$D39/2*'Failure Rates'!W69</f>
        <v>0</v>
      </c>
      <c r="X39" s="10">
        <f ca="1">$D39/2*'Failure Rates'!X69</f>
        <v>0</v>
      </c>
      <c r="Y39" s="10">
        <f ca="1">$D39/2*'Failure Rates'!Y69</f>
        <v>0</v>
      </c>
      <c r="Z39" s="10">
        <f ca="1">$D39/2*'Failure Rates'!Z69</f>
        <v>0</v>
      </c>
      <c r="AA39" s="10">
        <f ca="1">$D39/2*'Failure Rates'!AA69</f>
        <v>0</v>
      </c>
      <c r="AB39" s="10">
        <f ca="1">$D39/2*'Failure Rates'!AB69</f>
        <v>0</v>
      </c>
      <c r="AC39" s="10">
        <f ca="1">$D39/2*'Failure Rates'!AC69</f>
        <v>0</v>
      </c>
      <c r="AD39" s="10">
        <f ca="1">$D39/2*'Failure Rates'!AD69</f>
        <v>0</v>
      </c>
      <c r="AE39" s="10">
        <f ca="1">$D39/2*'Failure Rates'!AE69</f>
        <v>0</v>
      </c>
      <c r="AF39" s="10">
        <f ca="1">$D39/2*'Failure Rates'!AF69</f>
        <v>0</v>
      </c>
      <c r="AG39" s="10">
        <f ca="1">$D39/2*'Failure Rates'!AG69</f>
        <v>0</v>
      </c>
      <c r="AH39" s="10">
        <f ca="1">$D39/2*'Failure Rates'!AH69</f>
        <v>0</v>
      </c>
      <c r="AI39" s="10">
        <f ca="1">$D39/2*'Failure Rates'!AI69</f>
        <v>0</v>
      </c>
      <c r="AJ39" s="10">
        <f ca="1">$D39/2*'Failure Rates'!AJ69</f>
        <v>0</v>
      </c>
    </row>
    <row r="40" spans="2:36" x14ac:dyDescent="0.2">
      <c r="B40" s="89">
        <v>6</v>
      </c>
      <c r="C40" s="89"/>
      <c r="D40" s="89">
        <f ca="1">SUMIFS(IF(Main!$F27=1,Parameters!$F$33:$F$36,Parameters!$G$33:$G$36),Parameters!$B$33:$B$36,Main!$B$5)</f>
        <v>181920</v>
      </c>
      <c r="E40" s="10">
        <f ca="1">$D40/2*'Failure Rates'!E70</f>
        <v>0</v>
      </c>
      <c r="F40" s="10">
        <f ca="1">$D40/2*'Failure Rates'!F70</f>
        <v>0</v>
      </c>
      <c r="G40" s="10">
        <f ca="1">$D40/2*'Failure Rates'!G70</f>
        <v>0</v>
      </c>
      <c r="H40" s="10">
        <f ca="1">$D40/2*'Failure Rates'!H70</f>
        <v>0</v>
      </c>
      <c r="I40" s="10">
        <f ca="1">$D40/2*'Failure Rates'!I70</f>
        <v>0</v>
      </c>
      <c r="J40" s="10">
        <f ca="1">$D40/2*'Failure Rates'!J70</f>
        <v>0</v>
      </c>
      <c r="K40" s="10">
        <f ca="1">$D40/2*'Failure Rates'!K70</f>
        <v>0</v>
      </c>
      <c r="L40" s="10">
        <f ca="1">$D40/2*'Failure Rates'!L70</f>
        <v>0</v>
      </c>
      <c r="M40" s="10">
        <f ca="1">$D40/2*'Failure Rates'!M70</f>
        <v>0</v>
      </c>
      <c r="N40" s="10">
        <f ca="1">$D40/2*'Failure Rates'!N70</f>
        <v>0</v>
      </c>
      <c r="O40" s="10">
        <f ca="1">$D40/2*'Failure Rates'!O70</f>
        <v>0</v>
      </c>
      <c r="P40" s="10">
        <f ca="1">$D40/2*'Failure Rates'!P70</f>
        <v>0</v>
      </c>
      <c r="Q40" s="10">
        <f ca="1">$D40/2*'Failure Rates'!Q70</f>
        <v>0</v>
      </c>
      <c r="R40" s="10">
        <f ca="1">$D40/2*'Failure Rates'!R70</f>
        <v>0</v>
      </c>
      <c r="S40" s="10">
        <f ca="1">$D40/2*'Failure Rates'!S70</f>
        <v>0</v>
      </c>
      <c r="T40" s="10">
        <f ca="1">$D40/2*'Failure Rates'!T70</f>
        <v>0</v>
      </c>
      <c r="U40" s="10">
        <f ca="1">$D40/2*'Failure Rates'!U70</f>
        <v>0</v>
      </c>
      <c r="V40" s="10">
        <f ca="1">$D40/2*'Failure Rates'!V70</f>
        <v>0</v>
      </c>
      <c r="W40" s="10">
        <f ca="1">$D40/2*'Failure Rates'!W70</f>
        <v>0</v>
      </c>
      <c r="X40" s="10">
        <f ca="1">$D40/2*'Failure Rates'!X70</f>
        <v>0</v>
      </c>
      <c r="Y40" s="10">
        <f ca="1">$D40/2*'Failure Rates'!Y70</f>
        <v>0</v>
      </c>
      <c r="Z40" s="10">
        <f ca="1">$D40/2*'Failure Rates'!Z70</f>
        <v>0</v>
      </c>
      <c r="AA40" s="10">
        <f ca="1">$D40/2*'Failure Rates'!AA70</f>
        <v>0</v>
      </c>
      <c r="AB40" s="10">
        <f ca="1">$D40/2*'Failure Rates'!AB70</f>
        <v>0</v>
      </c>
      <c r="AC40" s="10">
        <f ca="1">$D40/2*'Failure Rates'!AC70</f>
        <v>0</v>
      </c>
      <c r="AD40" s="10">
        <f ca="1">$D40/2*'Failure Rates'!AD70</f>
        <v>0</v>
      </c>
      <c r="AE40" s="10">
        <f ca="1">$D40/2*'Failure Rates'!AE70</f>
        <v>0</v>
      </c>
      <c r="AF40" s="10">
        <f ca="1">$D40/2*'Failure Rates'!AF70</f>
        <v>0</v>
      </c>
      <c r="AG40" s="10">
        <f ca="1">$D40/2*'Failure Rates'!AG70</f>
        <v>0</v>
      </c>
      <c r="AH40" s="10">
        <f ca="1">$D40/2*'Failure Rates'!AH70</f>
        <v>0</v>
      </c>
      <c r="AI40" s="10">
        <f ca="1">$D40/2*'Failure Rates'!AI70</f>
        <v>0</v>
      </c>
      <c r="AJ40" s="10">
        <f ca="1">$D40/2*'Failure Rates'!AJ70</f>
        <v>0</v>
      </c>
    </row>
    <row r="41" spans="2:36" x14ac:dyDescent="0.2">
      <c r="B41" s="89">
        <v>7</v>
      </c>
      <c r="C41" s="89"/>
      <c r="D41" s="89">
        <f ca="1">SUMIFS(IF(Main!$F28=1,Parameters!$F$33:$F$36,Parameters!$G$33:$G$36),Parameters!$B$33:$B$36,Main!$B$5)</f>
        <v>181920</v>
      </c>
      <c r="E41" s="10">
        <f ca="1">$D41/2*'Failure Rates'!E71</f>
        <v>0</v>
      </c>
      <c r="F41" s="10">
        <f ca="1">$D41/2*'Failure Rates'!F71</f>
        <v>0</v>
      </c>
      <c r="G41" s="10">
        <f ca="1">$D41/2*'Failure Rates'!G71</f>
        <v>0</v>
      </c>
      <c r="H41" s="10">
        <f ca="1">$D41/2*'Failure Rates'!H71</f>
        <v>0</v>
      </c>
      <c r="I41" s="10">
        <f ca="1">$D41/2*'Failure Rates'!I71</f>
        <v>0</v>
      </c>
      <c r="J41" s="10">
        <f ca="1">$D41/2*'Failure Rates'!J71</f>
        <v>0</v>
      </c>
      <c r="K41" s="10">
        <f ca="1">$D41/2*'Failure Rates'!K71</f>
        <v>0</v>
      </c>
      <c r="L41" s="10">
        <f ca="1">$D41/2*'Failure Rates'!L71</f>
        <v>0</v>
      </c>
      <c r="M41" s="10">
        <f ca="1">$D41/2*'Failure Rates'!M71</f>
        <v>0</v>
      </c>
      <c r="N41" s="10">
        <f ca="1">$D41/2*'Failure Rates'!N71</f>
        <v>0</v>
      </c>
      <c r="O41" s="10">
        <f ca="1">$D41/2*'Failure Rates'!O71</f>
        <v>0</v>
      </c>
      <c r="P41" s="10">
        <f ca="1">$D41/2*'Failure Rates'!P71</f>
        <v>0</v>
      </c>
      <c r="Q41" s="10">
        <f ca="1">$D41/2*'Failure Rates'!Q71</f>
        <v>0</v>
      </c>
      <c r="R41" s="10">
        <f ca="1">$D41/2*'Failure Rates'!R71</f>
        <v>0</v>
      </c>
      <c r="S41" s="10">
        <f ca="1">$D41/2*'Failure Rates'!S71</f>
        <v>0</v>
      </c>
      <c r="T41" s="10">
        <f ca="1">$D41/2*'Failure Rates'!T71</f>
        <v>0</v>
      </c>
      <c r="U41" s="10">
        <f ca="1">$D41/2*'Failure Rates'!U71</f>
        <v>0</v>
      </c>
      <c r="V41" s="10">
        <f ca="1">$D41/2*'Failure Rates'!V71</f>
        <v>0</v>
      </c>
      <c r="W41" s="10">
        <f ca="1">$D41/2*'Failure Rates'!W71</f>
        <v>0</v>
      </c>
      <c r="X41" s="10">
        <f ca="1">$D41/2*'Failure Rates'!X71</f>
        <v>0</v>
      </c>
      <c r="Y41" s="10">
        <f ca="1">$D41/2*'Failure Rates'!Y71</f>
        <v>0</v>
      </c>
      <c r="Z41" s="10">
        <f ca="1">$D41/2*'Failure Rates'!Z71</f>
        <v>0</v>
      </c>
      <c r="AA41" s="10">
        <f ca="1">$D41/2*'Failure Rates'!AA71</f>
        <v>0</v>
      </c>
      <c r="AB41" s="10">
        <f ca="1">$D41/2*'Failure Rates'!AB71</f>
        <v>0</v>
      </c>
      <c r="AC41" s="10">
        <f ca="1">$D41/2*'Failure Rates'!AC71</f>
        <v>0</v>
      </c>
      <c r="AD41" s="10">
        <f ca="1">$D41/2*'Failure Rates'!AD71</f>
        <v>0</v>
      </c>
      <c r="AE41" s="10">
        <f ca="1">$D41/2*'Failure Rates'!AE71</f>
        <v>0</v>
      </c>
      <c r="AF41" s="10">
        <f ca="1">$D41/2*'Failure Rates'!AF71</f>
        <v>0</v>
      </c>
      <c r="AG41" s="10">
        <f ca="1">$D41/2*'Failure Rates'!AG71</f>
        <v>0</v>
      </c>
      <c r="AH41" s="10">
        <f ca="1">$D41/2*'Failure Rates'!AH71</f>
        <v>0</v>
      </c>
      <c r="AI41" s="10">
        <f ca="1">$D41/2*'Failure Rates'!AI71</f>
        <v>0</v>
      </c>
      <c r="AJ41" s="10">
        <f ca="1">$D41/2*'Failure Rates'!AJ71</f>
        <v>0</v>
      </c>
    </row>
    <row r="42" spans="2:36" x14ac:dyDescent="0.2">
      <c r="B42" s="89">
        <v>8</v>
      </c>
      <c r="C42" s="89"/>
      <c r="D42" s="89">
        <f ca="1">SUMIFS(IF(Main!$F29=1,Parameters!$F$33:$F$36,Parameters!$G$33:$G$36),Parameters!$B$33:$B$36,Main!$B$5)</f>
        <v>181920</v>
      </c>
      <c r="E42" s="10">
        <f ca="1">$D42/2*'Failure Rates'!E72</f>
        <v>0</v>
      </c>
      <c r="F42" s="10">
        <f ca="1">$D42/2*'Failure Rates'!F72</f>
        <v>0</v>
      </c>
      <c r="G42" s="10">
        <f ca="1">$D42/2*'Failure Rates'!G72</f>
        <v>0</v>
      </c>
      <c r="H42" s="10">
        <f ca="1">$D42/2*'Failure Rates'!H72</f>
        <v>0</v>
      </c>
      <c r="I42" s="10">
        <f ca="1">$D42/2*'Failure Rates'!I72</f>
        <v>0</v>
      </c>
      <c r="J42" s="10">
        <f ca="1">$D42/2*'Failure Rates'!J72</f>
        <v>0</v>
      </c>
      <c r="K42" s="10">
        <f ca="1">$D42/2*'Failure Rates'!K72</f>
        <v>0</v>
      </c>
      <c r="L42" s="10">
        <f ca="1">$D42/2*'Failure Rates'!L72</f>
        <v>0</v>
      </c>
      <c r="M42" s="10">
        <f ca="1">$D42/2*'Failure Rates'!M72</f>
        <v>0</v>
      </c>
      <c r="N42" s="10">
        <f ca="1">$D42/2*'Failure Rates'!N72</f>
        <v>0</v>
      </c>
      <c r="O42" s="10">
        <f ca="1">$D42/2*'Failure Rates'!O72</f>
        <v>0</v>
      </c>
      <c r="P42" s="10">
        <f ca="1">$D42/2*'Failure Rates'!P72</f>
        <v>0</v>
      </c>
      <c r="Q42" s="10">
        <f ca="1">$D42/2*'Failure Rates'!Q72</f>
        <v>0</v>
      </c>
      <c r="R42" s="10">
        <f ca="1">$D42/2*'Failure Rates'!R72</f>
        <v>0</v>
      </c>
      <c r="S42" s="10">
        <f ca="1">$D42/2*'Failure Rates'!S72</f>
        <v>0</v>
      </c>
      <c r="T42" s="10">
        <f ca="1">$D42/2*'Failure Rates'!T72</f>
        <v>0</v>
      </c>
      <c r="U42" s="10">
        <f ca="1">$D42/2*'Failure Rates'!U72</f>
        <v>0</v>
      </c>
      <c r="V42" s="10">
        <f ca="1">$D42/2*'Failure Rates'!V72</f>
        <v>0</v>
      </c>
      <c r="W42" s="10">
        <f ca="1">$D42/2*'Failure Rates'!W72</f>
        <v>0</v>
      </c>
      <c r="X42" s="10">
        <f ca="1">$D42/2*'Failure Rates'!X72</f>
        <v>0</v>
      </c>
      <c r="Y42" s="10">
        <f ca="1">$D42/2*'Failure Rates'!Y72</f>
        <v>0</v>
      </c>
      <c r="Z42" s="10">
        <f ca="1">$D42/2*'Failure Rates'!Z72</f>
        <v>0</v>
      </c>
      <c r="AA42" s="10">
        <f ca="1">$D42/2*'Failure Rates'!AA72</f>
        <v>0</v>
      </c>
      <c r="AB42" s="10">
        <f ca="1">$D42/2*'Failure Rates'!AB72</f>
        <v>0</v>
      </c>
      <c r="AC42" s="10">
        <f ca="1">$D42/2*'Failure Rates'!AC72</f>
        <v>0</v>
      </c>
      <c r="AD42" s="10">
        <f ca="1">$D42/2*'Failure Rates'!AD72</f>
        <v>0</v>
      </c>
      <c r="AE42" s="10">
        <f ca="1">$D42/2*'Failure Rates'!AE72</f>
        <v>0</v>
      </c>
      <c r="AF42" s="10">
        <f ca="1">$D42/2*'Failure Rates'!AF72</f>
        <v>0</v>
      </c>
      <c r="AG42" s="10">
        <f ca="1">$D42/2*'Failure Rates'!AG72</f>
        <v>0</v>
      </c>
      <c r="AH42" s="10">
        <f ca="1">$D42/2*'Failure Rates'!AH72</f>
        <v>0</v>
      </c>
      <c r="AI42" s="10">
        <f ca="1">$D42/2*'Failure Rates'!AI72</f>
        <v>0</v>
      </c>
      <c r="AJ42" s="10">
        <f ca="1">$D42/2*'Failure Rates'!AJ72</f>
        <v>0</v>
      </c>
    </row>
    <row r="43" spans="2:36" x14ac:dyDescent="0.2">
      <c r="B43" s="89">
        <v>9</v>
      </c>
      <c r="C43" s="89"/>
      <c r="D43" s="89">
        <f ca="1">SUMIFS(IF(Main!$F30=1,Parameters!$F$33:$F$36,Parameters!$G$33:$G$36),Parameters!$B$33:$B$36,Main!$B$5)</f>
        <v>181920</v>
      </c>
      <c r="E43" s="10">
        <f ca="1">$D43/2*'Failure Rates'!E73</f>
        <v>0</v>
      </c>
      <c r="F43" s="10">
        <f ca="1">$D43/2*'Failure Rates'!F73</f>
        <v>0</v>
      </c>
      <c r="G43" s="10">
        <f ca="1">$D43/2*'Failure Rates'!G73</f>
        <v>0</v>
      </c>
      <c r="H43" s="10">
        <f ca="1">$D43/2*'Failure Rates'!H73</f>
        <v>0</v>
      </c>
      <c r="I43" s="10">
        <f ca="1">$D43/2*'Failure Rates'!I73</f>
        <v>0</v>
      </c>
      <c r="J43" s="10">
        <f ca="1">$D43/2*'Failure Rates'!J73</f>
        <v>0</v>
      </c>
      <c r="K43" s="10">
        <f ca="1">$D43/2*'Failure Rates'!K73</f>
        <v>0</v>
      </c>
      <c r="L43" s="10">
        <f ca="1">$D43/2*'Failure Rates'!L73</f>
        <v>0</v>
      </c>
      <c r="M43" s="10">
        <f ca="1">$D43/2*'Failure Rates'!M73</f>
        <v>0</v>
      </c>
      <c r="N43" s="10">
        <f ca="1">$D43/2*'Failure Rates'!N73</f>
        <v>0</v>
      </c>
      <c r="O43" s="10">
        <f ca="1">$D43/2*'Failure Rates'!O73</f>
        <v>0</v>
      </c>
      <c r="P43" s="10">
        <f ca="1">$D43/2*'Failure Rates'!P73</f>
        <v>0</v>
      </c>
      <c r="Q43" s="10">
        <f ca="1">$D43/2*'Failure Rates'!Q73</f>
        <v>0</v>
      </c>
      <c r="R43" s="10">
        <f ca="1">$D43/2*'Failure Rates'!R73</f>
        <v>0</v>
      </c>
      <c r="S43" s="10">
        <f ca="1">$D43/2*'Failure Rates'!S73</f>
        <v>0</v>
      </c>
      <c r="T43" s="10">
        <f ca="1">$D43/2*'Failure Rates'!T73</f>
        <v>0</v>
      </c>
      <c r="U43" s="10">
        <f ca="1">$D43/2*'Failure Rates'!U73</f>
        <v>0</v>
      </c>
      <c r="V43" s="10">
        <f ca="1">$D43/2*'Failure Rates'!V73</f>
        <v>0</v>
      </c>
      <c r="W43" s="10">
        <f ca="1">$D43/2*'Failure Rates'!W73</f>
        <v>0</v>
      </c>
      <c r="X43" s="10">
        <f ca="1">$D43/2*'Failure Rates'!X73</f>
        <v>0</v>
      </c>
      <c r="Y43" s="10">
        <f ca="1">$D43/2*'Failure Rates'!Y73</f>
        <v>0</v>
      </c>
      <c r="Z43" s="10">
        <f ca="1">$D43/2*'Failure Rates'!Z73</f>
        <v>0</v>
      </c>
      <c r="AA43" s="10">
        <f ca="1">$D43/2*'Failure Rates'!AA73</f>
        <v>0</v>
      </c>
      <c r="AB43" s="10">
        <f ca="1">$D43/2*'Failure Rates'!AB73</f>
        <v>0</v>
      </c>
      <c r="AC43" s="10">
        <f ca="1">$D43/2*'Failure Rates'!AC73</f>
        <v>0</v>
      </c>
      <c r="AD43" s="10">
        <f ca="1">$D43/2*'Failure Rates'!AD73</f>
        <v>0</v>
      </c>
      <c r="AE43" s="10">
        <f ca="1">$D43/2*'Failure Rates'!AE73</f>
        <v>0</v>
      </c>
      <c r="AF43" s="10">
        <f ca="1">$D43/2*'Failure Rates'!AF73</f>
        <v>0</v>
      </c>
      <c r="AG43" s="10">
        <f ca="1">$D43/2*'Failure Rates'!AG73</f>
        <v>0</v>
      </c>
      <c r="AH43" s="10">
        <f ca="1">$D43/2*'Failure Rates'!AH73</f>
        <v>0</v>
      </c>
      <c r="AI43" s="10">
        <f ca="1">$D43/2*'Failure Rates'!AI73</f>
        <v>0</v>
      </c>
      <c r="AJ43" s="10">
        <f ca="1">$D43/2*'Failure Rates'!AJ73</f>
        <v>0</v>
      </c>
    </row>
    <row r="44" spans="2:36" x14ac:dyDescent="0.2">
      <c r="B44" s="89">
        <v>10</v>
      </c>
      <c r="C44" s="89"/>
      <c r="D44" s="89">
        <f ca="1">SUMIFS(IF(Main!$F31=1,Parameters!$F$33:$F$36,Parameters!$G$33:$G$36),Parameters!$B$33:$B$36,Main!$B$5)</f>
        <v>181920</v>
      </c>
      <c r="E44" s="10">
        <f ca="1">$D44/2*'Failure Rates'!E74</f>
        <v>0</v>
      </c>
      <c r="F44" s="10">
        <f ca="1">$D44/2*'Failure Rates'!F74</f>
        <v>0</v>
      </c>
      <c r="G44" s="10">
        <f ca="1">$D44/2*'Failure Rates'!G74</f>
        <v>0</v>
      </c>
      <c r="H44" s="10">
        <f ca="1">$D44/2*'Failure Rates'!H74</f>
        <v>0</v>
      </c>
      <c r="I44" s="10">
        <f ca="1">$D44/2*'Failure Rates'!I74</f>
        <v>0</v>
      </c>
      <c r="J44" s="10">
        <f ca="1">$D44/2*'Failure Rates'!J74</f>
        <v>0</v>
      </c>
      <c r="K44" s="10">
        <f ca="1">$D44/2*'Failure Rates'!K74</f>
        <v>0</v>
      </c>
      <c r="L44" s="10">
        <f ca="1">$D44/2*'Failure Rates'!L74</f>
        <v>0</v>
      </c>
      <c r="M44" s="10">
        <f ca="1">$D44/2*'Failure Rates'!M74</f>
        <v>0</v>
      </c>
      <c r="N44" s="10">
        <f ca="1">$D44/2*'Failure Rates'!N74</f>
        <v>0</v>
      </c>
      <c r="O44" s="10">
        <f ca="1">$D44/2*'Failure Rates'!O74</f>
        <v>0</v>
      </c>
      <c r="P44" s="10">
        <f ca="1">$D44/2*'Failure Rates'!P74</f>
        <v>0</v>
      </c>
      <c r="Q44" s="10">
        <f ca="1">$D44/2*'Failure Rates'!Q74</f>
        <v>0</v>
      </c>
      <c r="R44" s="10">
        <f ca="1">$D44/2*'Failure Rates'!R74</f>
        <v>0</v>
      </c>
      <c r="S44" s="10">
        <f ca="1">$D44/2*'Failure Rates'!S74</f>
        <v>0</v>
      </c>
      <c r="T44" s="10">
        <f ca="1">$D44/2*'Failure Rates'!T74</f>
        <v>0</v>
      </c>
      <c r="U44" s="10">
        <f ca="1">$D44/2*'Failure Rates'!U74</f>
        <v>0</v>
      </c>
      <c r="V44" s="10">
        <f ca="1">$D44/2*'Failure Rates'!V74</f>
        <v>0</v>
      </c>
      <c r="W44" s="10">
        <f ca="1">$D44/2*'Failure Rates'!W74</f>
        <v>0</v>
      </c>
      <c r="X44" s="10">
        <f ca="1">$D44/2*'Failure Rates'!X74</f>
        <v>0</v>
      </c>
      <c r="Y44" s="10">
        <f ca="1">$D44/2*'Failure Rates'!Y74</f>
        <v>0</v>
      </c>
      <c r="Z44" s="10">
        <f ca="1">$D44/2*'Failure Rates'!Z74</f>
        <v>0</v>
      </c>
      <c r="AA44" s="10">
        <f ca="1">$D44/2*'Failure Rates'!AA74</f>
        <v>0</v>
      </c>
      <c r="AB44" s="10">
        <f ca="1">$D44/2*'Failure Rates'!AB74</f>
        <v>0</v>
      </c>
      <c r="AC44" s="10">
        <f ca="1">$D44/2*'Failure Rates'!AC74</f>
        <v>0</v>
      </c>
      <c r="AD44" s="10">
        <f ca="1">$D44/2*'Failure Rates'!AD74</f>
        <v>0</v>
      </c>
      <c r="AE44" s="10">
        <f ca="1">$D44/2*'Failure Rates'!AE74</f>
        <v>0</v>
      </c>
      <c r="AF44" s="10">
        <f ca="1">$D44/2*'Failure Rates'!AF74</f>
        <v>0</v>
      </c>
      <c r="AG44" s="10">
        <f ca="1">$D44/2*'Failure Rates'!AG74</f>
        <v>0</v>
      </c>
      <c r="AH44" s="10">
        <f ca="1">$D44/2*'Failure Rates'!AH74</f>
        <v>0</v>
      </c>
      <c r="AI44" s="10">
        <f ca="1">$D44/2*'Failure Rates'!AI74</f>
        <v>0</v>
      </c>
      <c r="AJ44" s="10">
        <f ca="1">$D44/2*'Failure Rates'!AJ74</f>
        <v>0</v>
      </c>
    </row>
    <row r="45" spans="2:36" x14ac:dyDescent="0.2">
      <c r="B45" s="89">
        <v>11</v>
      </c>
      <c r="C45" s="89"/>
      <c r="D45" s="89">
        <f ca="1">SUMIFS(IF(Main!$F32=1,Parameters!$F$33:$F$36,Parameters!$G$33:$G$36),Parameters!$B$33:$B$36,Main!$B$5)</f>
        <v>181920</v>
      </c>
      <c r="E45" s="10">
        <f ca="1">$D45/2*'Failure Rates'!E75</f>
        <v>0</v>
      </c>
      <c r="F45" s="10">
        <f ca="1">$D45/2*'Failure Rates'!F75</f>
        <v>0</v>
      </c>
      <c r="G45" s="10">
        <f ca="1">$D45/2*'Failure Rates'!G75</f>
        <v>0</v>
      </c>
      <c r="H45" s="10">
        <f ca="1">$D45/2*'Failure Rates'!H75</f>
        <v>0</v>
      </c>
      <c r="I45" s="10">
        <f ca="1">$D45/2*'Failure Rates'!I75</f>
        <v>0</v>
      </c>
      <c r="J45" s="10">
        <f ca="1">$D45/2*'Failure Rates'!J75</f>
        <v>0</v>
      </c>
      <c r="K45" s="10">
        <f ca="1">$D45/2*'Failure Rates'!K75</f>
        <v>0</v>
      </c>
      <c r="L45" s="10">
        <f ca="1">$D45/2*'Failure Rates'!L75</f>
        <v>0</v>
      </c>
      <c r="M45" s="10">
        <f ca="1">$D45/2*'Failure Rates'!M75</f>
        <v>0</v>
      </c>
      <c r="N45" s="10">
        <f ca="1">$D45/2*'Failure Rates'!N75</f>
        <v>0</v>
      </c>
      <c r="O45" s="10">
        <f ca="1">$D45/2*'Failure Rates'!O75</f>
        <v>0</v>
      </c>
      <c r="P45" s="10">
        <f ca="1">$D45/2*'Failure Rates'!P75</f>
        <v>0</v>
      </c>
      <c r="Q45" s="10">
        <f ca="1">$D45/2*'Failure Rates'!Q75</f>
        <v>0</v>
      </c>
      <c r="R45" s="10">
        <f ca="1">$D45/2*'Failure Rates'!R75</f>
        <v>0</v>
      </c>
      <c r="S45" s="10">
        <f ca="1">$D45/2*'Failure Rates'!S75</f>
        <v>0</v>
      </c>
      <c r="T45" s="10">
        <f ca="1">$D45/2*'Failure Rates'!T75</f>
        <v>0</v>
      </c>
      <c r="U45" s="10">
        <f ca="1">$D45/2*'Failure Rates'!U75</f>
        <v>0</v>
      </c>
      <c r="V45" s="10">
        <f ca="1">$D45/2*'Failure Rates'!V75</f>
        <v>0</v>
      </c>
      <c r="W45" s="10">
        <f ca="1">$D45/2*'Failure Rates'!W75</f>
        <v>0</v>
      </c>
      <c r="X45" s="10">
        <f ca="1">$D45/2*'Failure Rates'!X75</f>
        <v>0</v>
      </c>
      <c r="Y45" s="10">
        <f ca="1">$D45/2*'Failure Rates'!Y75</f>
        <v>0</v>
      </c>
      <c r="Z45" s="10">
        <f ca="1">$D45/2*'Failure Rates'!Z75</f>
        <v>0</v>
      </c>
      <c r="AA45" s="10">
        <f ca="1">$D45/2*'Failure Rates'!AA75</f>
        <v>0</v>
      </c>
      <c r="AB45" s="10">
        <f ca="1">$D45/2*'Failure Rates'!AB75</f>
        <v>0</v>
      </c>
      <c r="AC45" s="10">
        <f ca="1">$D45/2*'Failure Rates'!AC75</f>
        <v>0</v>
      </c>
      <c r="AD45" s="10">
        <f ca="1">$D45/2*'Failure Rates'!AD75</f>
        <v>0</v>
      </c>
      <c r="AE45" s="10">
        <f ca="1">$D45/2*'Failure Rates'!AE75</f>
        <v>0</v>
      </c>
      <c r="AF45" s="10">
        <f ca="1">$D45/2*'Failure Rates'!AF75</f>
        <v>0</v>
      </c>
      <c r="AG45" s="10">
        <f ca="1">$D45/2*'Failure Rates'!AG75</f>
        <v>0</v>
      </c>
      <c r="AH45" s="10">
        <f ca="1">$D45/2*'Failure Rates'!AH75</f>
        <v>0</v>
      </c>
      <c r="AI45" s="10">
        <f ca="1">$D45/2*'Failure Rates'!AI75</f>
        <v>0</v>
      </c>
      <c r="AJ45" s="10">
        <f ca="1">$D45/2*'Failure Rates'!AJ75</f>
        <v>0</v>
      </c>
    </row>
    <row r="46" spans="2:36" x14ac:dyDescent="0.2">
      <c r="B46" s="89">
        <v>12</v>
      </c>
      <c r="C46" s="89"/>
      <c r="D46" s="89">
        <f ca="1">SUMIFS(IF(Main!$F33=1,Parameters!$F$33:$F$36,Parameters!$G$33:$G$36),Parameters!$B$33:$B$36,Main!$B$5)</f>
        <v>181920</v>
      </c>
      <c r="E46" s="10">
        <f ca="1">$D46/2*'Failure Rates'!E76</f>
        <v>0</v>
      </c>
      <c r="F46" s="10">
        <f ca="1">$D46/2*'Failure Rates'!F76</f>
        <v>0</v>
      </c>
      <c r="G46" s="10">
        <f ca="1">$D46/2*'Failure Rates'!G76</f>
        <v>0</v>
      </c>
      <c r="H46" s="10">
        <f ca="1">$D46/2*'Failure Rates'!H76</f>
        <v>0</v>
      </c>
      <c r="I46" s="10">
        <f ca="1">$D46/2*'Failure Rates'!I76</f>
        <v>0</v>
      </c>
      <c r="J46" s="10">
        <f ca="1">$D46/2*'Failure Rates'!J76</f>
        <v>0</v>
      </c>
      <c r="K46" s="10">
        <f ca="1">$D46/2*'Failure Rates'!K76</f>
        <v>0</v>
      </c>
      <c r="L46" s="10">
        <f ca="1">$D46/2*'Failure Rates'!L76</f>
        <v>0</v>
      </c>
      <c r="M46" s="10">
        <f ca="1">$D46/2*'Failure Rates'!M76</f>
        <v>0</v>
      </c>
      <c r="N46" s="10">
        <f ca="1">$D46/2*'Failure Rates'!N76</f>
        <v>0</v>
      </c>
      <c r="O46" s="10">
        <f ca="1">$D46/2*'Failure Rates'!O76</f>
        <v>0</v>
      </c>
      <c r="P46" s="10">
        <f ca="1">$D46/2*'Failure Rates'!P76</f>
        <v>0</v>
      </c>
      <c r="Q46" s="10">
        <f ca="1">$D46/2*'Failure Rates'!Q76</f>
        <v>0</v>
      </c>
      <c r="R46" s="10">
        <f ca="1">$D46/2*'Failure Rates'!R76</f>
        <v>0</v>
      </c>
      <c r="S46" s="10">
        <f ca="1">$D46/2*'Failure Rates'!S76</f>
        <v>0</v>
      </c>
      <c r="T46" s="10">
        <f ca="1">$D46/2*'Failure Rates'!T76</f>
        <v>0</v>
      </c>
      <c r="U46" s="10">
        <f ca="1">$D46/2*'Failure Rates'!U76</f>
        <v>0</v>
      </c>
      <c r="V46" s="10">
        <f ca="1">$D46/2*'Failure Rates'!V76</f>
        <v>0</v>
      </c>
      <c r="W46" s="10">
        <f ca="1">$D46/2*'Failure Rates'!W76</f>
        <v>0</v>
      </c>
      <c r="X46" s="10">
        <f ca="1">$D46/2*'Failure Rates'!X76</f>
        <v>0</v>
      </c>
      <c r="Y46" s="10">
        <f ca="1">$D46/2*'Failure Rates'!Y76</f>
        <v>0</v>
      </c>
      <c r="Z46" s="10">
        <f ca="1">$D46/2*'Failure Rates'!Z76</f>
        <v>0</v>
      </c>
      <c r="AA46" s="10">
        <f ca="1">$D46/2*'Failure Rates'!AA76</f>
        <v>0</v>
      </c>
      <c r="AB46" s="10">
        <f ca="1">$D46/2*'Failure Rates'!AB76</f>
        <v>0</v>
      </c>
      <c r="AC46" s="10">
        <f ca="1">$D46/2*'Failure Rates'!AC76</f>
        <v>0</v>
      </c>
      <c r="AD46" s="10">
        <f ca="1">$D46/2*'Failure Rates'!AD76</f>
        <v>0</v>
      </c>
      <c r="AE46" s="10">
        <f ca="1">$D46/2*'Failure Rates'!AE76</f>
        <v>0</v>
      </c>
      <c r="AF46" s="10">
        <f ca="1">$D46/2*'Failure Rates'!AF76</f>
        <v>0</v>
      </c>
      <c r="AG46" s="10">
        <f ca="1">$D46/2*'Failure Rates'!AG76</f>
        <v>0</v>
      </c>
      <c r="AH46" s="10">
        <f ca="1">$D46/2*'Failure Rates'!AH76</f>
        <v>0</v>
      </c>
      <c r="AI46" s="10">
        <f ca="1">$D46/2*'Failure Rates'!AI76</f>
        <v>0</v>
      </c>
      <c r="AJ46" s="10">
        <f ca="1">$D46/2*'Failure Rates'!AJ76</f>
        <v>0</v>
      </c>
    </row>
    <row r="47" spans="2:36" x14ac:dyDescent="0.2">
      <c r="B47" s="89">
        <v>1</v>
      </c>
      <c r="C47" s="89">
        <f ca="1">IF(Main!$B$36="No results",0,IF(ISBLANK(Main!$B36),0,(INDEX(Main!$F$22:$F$33,MATCH(Main!$C36,Main!$B$22:$B$33,0)))))</f>
        <v>2</v>
      </c>
      <c r="D47" s="89">
        <f ca="1">SUMIFS(IF(C47=1,Parameters!$F$33:$F$36,Parameters!$G$33:$G$36),Parameters!$B$33:$B$36,Main!$B$5)</f>
        <v>181920</v>
      </c>
      <c r="E47" s="10">
        <f ca="1">$D47/2*'Failure Rates'!E77</f>
        <v>345.6174152259951</v>
      </c>
      <c r="F47" s="10">
        <f ca="1">$D47/2*'Failure Rates'!F77</f>
        <v>345.6174152259951</v>
      </c>
      <c r="G47" s="10">
        <f ca="1">$D47/2*'Failure Rates'!G77</f>
        <v>345.6174152259951</v>
      </c>
      <c r="H47" s="10">
        <f ca="1">$D47/2*'Failure Rates'!H77</f>
        <v>345.6174152259951</v>
      </c>
      <c r="I47" s="10">
        <f ca="1">$D47/2*'Failure Rates'!I77</f>
        <v>345.6174152259951</v>
      </c>
      <c r="J47" s="10">
        <f ca="1">$D47/2*'Failure Rates'!J77</f>
        <v>345.6174152259951</v>
      </c>
      <c r="K47" s="10">
        <f ca="1">$D47/2*'Failure Rates'!K77</f>
        <v>345.6174152259951</v>
      </c>
      <c r="L47" s="10">
        <f ca="1">$D47/2*'Failure Rates'!L77</f>
        <v>345.6174152259951</v>
      </c>
      <c r="M47" s="10">
        <f ca="1">$D47/2*'Failure Rates'!M77</f>
        <v>345.6174152259951</v>
      </c>
      <c r="N47" s="10">
        <f ca="1">$D47/2*'Failure Rates'!N77</f>
        <v>345.6174152259951</v>
      </c>
      <c r="O47" s="10">
        <f ca="1">$D47/2*'Failure Rates'!O77</f>
        <v>345.6174152259951</v>
      </c>
      <c r="P47" s="10">
        <f ca="1">$D47/2*'Failure Rates'!P77</f>
        <v>345.6174152259951</v>
      </c>
      <c r="Q47" s="10">
        <f ca="1">$D47/2*'Failure Rates'!Q77</f>
        <v>345.6174152259951</v>
      </c>
      <c r="R47" s="10">
        <f ca="1">$D47/2*'Failure Rates'!R77</f>
        <v>345.6174152259951</v>
      </c>
      <c r="S47" s="10">
        <f ca="1">$D47/2*'Failure Rates'!S77</f>
        <v>345.6174152259951</v>
      </c>
      <c r="T47" s="10">
        <f ca="1">$D47/2*'Failure Rates'!T77</f>
        <v>345.6174152259951</v>
      </c>
      <c r="U47" s="10">
        <f ca="1">$D47/2*'Failure Rates'!U77</f>
        <v>345.6174152259951</v>
      </c>
      <c r="V47" s="10">
        <f ca="1">$D47/2*'Failure Rates'!V77</f>
        <v>345.6174152259951</v>
      </c>
      <c r="W47" s="10">
        <f ca="1">$D47/2*'Failure Rates'!W77</f>
        <v>345.6174152259951</v>
      </c>
      <c r="X47" s="10">
        <f ca="1">$D47/2*'Failure Rates'!X77</f>
        <v>345.6174152259951</v>
      </c>
      <c r="Y47" s="10">
        <f ca="1">$D47/2*'Failure Rates'!Y77</f>
        <v>345.6174152259951</v>
      </c>
      <c r="Z47" s="10">
        <f ca="1">$D47/2*'Failure Rates'!Z77</f>
        <v>345.6174152259951</v>
      </c>
      <c r="AA47" s="10">
        <f ca="1">$D47/2*'Failure Rates'!AA77</f>
        <v>345.6174152259951</v>
      </c>
      <c r="AB47" s="10">
        <f ca="1">$D47/2*'Failure Rates'!AB77</f>
        <v>345.6174152259951</v>
      </c>
      <c r="AC47" s="10">
        <f ca="1">$D47/2*'Failure Rates'!AC77</f>
        <v>345.6174152259951</v>
      </c>
      <c r="AD47" s="10">
        <f ca="1">$D47/2*'Failure Rates'!AD77</f>
        <v>345.6174152259951</v>
      </c>
      <c r="AE47" s="10">
        <f ca="1">$D47/2*'Failure Rates'!AE77</f>
        <v>345.6174152259951</v>
      </c>
      <c r="AF47" s="10">
        <f ca="1">$D47/2*'Failure Rates'!AF77</f>
        <v>345.6174152259951</v>
      </c>
      <c r="AG47" s="10">
        <f ca="1">$D47/2*'Failure Rates'!AG77</f>
        <v>345.6174152259951</v>
      </c>
      <c r="AH47" s="10">
        <f ca="1">$D47/2*'Failure Rates'!AH77</f>
        <v>345.6174152259951</v>
      </c>
      <c r="AI47" s="10">
        <f ca="1">$D47/2*'Failure Rates'!AI77</f>
        <v>345.6174152259951</v>
      </c>
      <c r="AJ47" s="10">
        <f ca="1">$D47/2*'Failure Rates'!AJ77</f>
        <v>345.6174152259951</v>
      </c>
    </row>
    <row r="48" spans="2:36" x14ac:dyDescent="0.2">
      <c r="B48" s="89">
        <v>2</v>
      </c>
      <c r="C48" s="89">
        <f ca="1">IF(Main!$B$36="No results",0,IF(ISBLANK(Main!$B37),0,(INDEX(Main!$F$22:$F$33,MATCH(Main!$C37,Main!$B$22:$B$33,0)))))</f>
        <v>0</v>
      </c>
      <c r="D48" s="89">
        <f ca="1">SUMIFS(IF(C48=1,Parameters!$F$33:$F$36,Parameters!$G$33:$G$36),Parameters!$B$33:$B$36,Main!$B$5)</f>
        <v>181920</v>
      </c>
      <c r="E48" s="10">
        <f ca="1">$D48/2*'Failure Rates'!E78</f>
        <v>0</v>
      </c>
      <c r="F48" s="10">
        <f ca="1">$D48/2*'Failure Rates'!F78</f>
        <v>0</v>
      </c>
      <c r="G48" s="10">
        <f ca="1">$D48/2*'Failure Rates'!G78</f>
        <v>0</v>
      </c>
      <c r="H48" s="10">
        <f ca="1">$D48/2*'Failure Rates'!H78</f>
        <v>0</v>
      </c>
      <c r="I48" s="10">
        <f ca="1">$D48/2*'Failure Rates'!I78</f>
        <v>0</v>
      </c>
      <c r="J48" s="10">
        <f ca="1">$D48/2*'Failure Rates'!J78</f>
        <v>0</v>
      </c>
      <c r="K48" s="10">
        <f ca="1">$D48/2*'Failure Rates'!K78</f>
        <v>0</v>
      </c>
      <c r="L48" s="10">
        <f ca="1">$D48/2*'Failure Rates'!L78</f>
        <v>0</v>
      </c>
      <c r="M48" s="10">
        <f ca="1">$D48/2*'Failure Rates'!M78</f>
        <v>0</v>
      </c>
      <c r="N48" s="10">
        <f ca="1">$D48/2*'Failure Rates'!N78</f>
        <v>0</v>
      </c>
      <c r="O48" s="10">
        <f ca="1">$D48/2*'Failure Rates'!O78</f>
        <v>0</v>
      </c>
      <c r="P48" s="10">
        <f ca="1">$D48/2*'Failure Rates'!P78</f>
        <v>0</v>
      </c>
      <c r="Q48" s="10">
        <f ca="1">$D48/2*'Failure Rates'!Q78</f>
        <v>0</v>
      </c>
      <c r="R48" s="10">
        <f ca="1">$D48/2*'Failure Rates'!R78</f>
        <v>0</v>
      </c>
      <c r="S48" s="10">
        <f ca="1">$D48/2*'Failure Rates'!S78</f>
        <v>0</v>
      </c>
      <c r="T48" s="10">
        <f ca="1">$D48/2*'Failure Rates'!T78</f>
        <v>0</v>
      </c>
      <c r="U48" s="10">
        <f ca="1">$D48/2*'Failure Rates'!U78</f>
        <v>0</v>
      </c>
      <c r="V48" s="10">
        <f ca="1">$D48/2*'Failure Rates'!V78</f>
        <v>0</v>
      </c>
      <c r="W48" s="10">
        <f ca="1">$D48/2*'Failure Rates'!W78</f>
        <v>0</v>
      </c>
      <c r="X48" s="10">
        <f ca="1">$D48/2*'Failure Rates'!X78</f>
        <v>0</v>
      </c>
      <c r="Y48" s="10">
        <f ca="1">$D48/2*'Failure Rates'!Y78</f>
        <v>0</v>
      </c>
      <c r="Z48" s="10">
        <f ca="1">$D48/2*'Failure Rates'!Z78</f>
        <v>0</v>
      </c>
      <c r="AA48" s="10">
        <f ca="1">$D48/2*'Failure Rates'!AA78</f>
        <v>0</v>
      </c>
      <c r="AB48" s="10">
        <f ca="1">$D48/2*'Failure Rates'!AB78</f>
        <v>0</v>
      </c>
      <c r="AC48" s="10">
        <f ca="1">$D48/2*'Failure Rates'!AC78</f>
        <v>0</v>
      </c>
      <c r="AD48" s="10">
        <f ca="1">$D48/2*'Failure Rates'!AD78</f>
        <v>0</v>
      </c>
      <c r="AE48" s="10">
        <f ca="1">$D48/2*'Failure Rates'!AE78</f>
        <v>0</v>
      </c>
      <c r="AF48" s="10">
        <f ca="1">$D48/2*'Failure Rates'!AF78</f>
        <v>0</v>
      </c>
      <c r="AG48" s="10">
        <f ca="1">$D48/2*'Failure Rates'!AG78</f>
        <v>0</v>
      </c>
      <c r="AH48" s="10">
        <f ca="1">$D48/2*'Failure Rates'!AH78</f>
        <v>0</v>
      </c>
      <c r="AI48" s="10">
        <f ca="1">$D48/2*'Failure Rates'!AI78</f>
        <v>0</v>
      </c>
      <c r="AJ48" s="10">
        <f ca="1">$D48/2*'Failure Rates'!AJ78</f>
        <v>0</v>
      </c>
    </row>
    <row r="49" spans="2:36" x14ac:dyDescent="0.2">
      <c r="B49" s="89">
        <v>3</v>
      </c>
      <c r="C49" s="89">
        <f ca="1">IF(Main!$B$36="No results",0,IF(ISBLANK(Main!$B38),0,(INDEX(Main!$F$22:$F$33,MATCH(Main!$C38,Main!$B$22:$B$33,0)))))</f>
        <v>0</v>
      </c>
      <c r="D49" s="89">
        <f ca="1">SUMIFS(IF(C49=1,Parameters!$F$33:$F$36,Parameters!$G$33:$G$36),Parameters!$B$33:$B$36,Main!$B$5)</f>
        <v>181920</v>
      </c>
      <c r="E49" s="10">
        <f ca="1">$D49/2*'Failure Rates'!E79</f>
        <v>0</v>
      </c>
      <c r="F49" s="10">
        <f ca="1">$D49/2*'Failure Rates'!F79</f>
        <v>0</v>
      </c>
      <c r="G49" s="10">
        <f ca="1">$D49/2*'Failure Rates'!G79</f>
        <v>0</v>
      </c>
      <c r="H49" s="10">
        <f ca="1">$D49/2*'Failure Rates'!H79</f>
        <v>0</v>
      </c>
      <c r="I49" s="10">
        <f ca="1">$D49/2*'Failure Rates'!I79</f>
        <v>0</v>
      </c>
      <c r="J49" s="10">
        <f ca="1">$D49/2*'Failure Rates'!J79</f>
        <v>0</v>
      </c>
      <c r="K49" s="10">
        <f ca="1">$D49/2*'Failure Rates'!K79</f>
        <v>0</v>
      </c>
      <c r="L49" s="10">
        <f ca="1">$D49/2*'Failure Rates'!L79</f>
        <v>0</v>
      </c>
      <c r="M49" s="10">
        <f ca="1">$D49/2*'Failure Rates'!M79</f>
        <v>0</v>
      </c>
      <c r="N49" s="10">
        <f ca="1">$D49/2*'Failure Rates'!N79</f>
        <v>0</v>
      </c>
      <c r="O49" s="10">
        <f ca="1">$D49/2*'Failure Rates'!O79</f>
        <v>0</v>
      </c>
      <c r="P49" s="10">
        <f ca="1">$D49/2*'Failure Rates'!P79</f>
        <v>0</v>
      </c>
      <c r="Q49" s="10">
        <f ca="1">$D49/2*'Failure Rates'!Q79</f>
        <v>0</v>
      </c>
      <c r="R49" s="10">
        <f ca="1">$D49/2*'Failure Rates'!R79</f>
        <v>0</v>
      </c>
      <c r="S49" s="10">
        <f ca="1">$D49/2*'Failure Rates'!S79</f>
        <v>0</v>
      </c>
      <c r="T49" s="10">
        <f ca="1">$D49/2*'Failure Rates'!T79</f>
        <v>0</v>
      </c>
      <c r="U49" s="10">
        <f ca="1">$D49/2*'Failure Rates'!U79</f>
        <v>0</v>
      </c>
      <c r="V49" s="10">
        <f ca="1">$D49/2*'Failure Rates'!V79</f>
        <v>0</v>
      </c>
      <c r="W49" s="10">
        <f ca="1">$D49/2*'Failure Rates'!W79</f>
        <v>0</v>
      </c>
      <c r="X49" s="10">
        <f ca="1">$D49/2*'Failure Rates'!X79</f>
        <v>0</v>
      </c>
      <c r="Y49" s="10">
        <f ca="1">$D49/2*'Failure Rates'!Y79</f>
        <v>0</v>
      </c>
      <c r="Z49" s="10">
        <f ca="1">$D49/2*'Failure Rates'!Z79</f>
        <v>0</v>
      </c>
      <c r="AA49" s="10">
        <f ca="1">$D49/2*'Failure Rates'!AA79</f>
        <v>0</v>
      </c>
      <c r="AB49" s="10">
        <f ca="1">$D49/2*'Failure Rates'!AB79</f>
        <v>0</v>
      </c>
      <c r="AC49" s="10">
        <f ca="1">$D49/2*'Failure Rates'!AC79</f>
        <v>0</v>
      </c>
      <c r="AD49" s="10">
        <f ca="1">$D49/2*'Failure Rates'!AD79</f>
        <v>0</v>
      </c>
      <c r="AE49" s="10">
        <f ca="1">$D49/2*'Failure Rates'!AE79</f>
        <v>0</v>
      </c>
      <c r="AF49" s="10">
        <f ca="1">$D49/2*'Failure Rates'!AF79</f>
        <v>0</v>
      </c>
      <c r="AG49" s="10">
        <f ca="1">$D49/2*'Failure Rates'!AG79</f>
        <v>0</v>
      </c>
      <c r="AH49" s="10">
        <f ca="1">$D49/2*'Failure Rates'!AH79</f>
        <v>0</v>
      </c>
      <c r="AI49" s="10">
        <f ca="1">$D49/2*'Failure Rates'!AI79</f>
        <v>0</v>
      </c>
      <c r="AJ49" s="10">
        <f ca="1">$D49/2*'Failure Rates'!AJ79</f>
        <v>0</v>
      </c>
    </row>
    <row r="50" spans="2:36" x14ac:dyDescent="0.2">
      <c r="B50" s="89">
        <v>4</v>
      </c>
      <c r="C50" s="89">
        <f ca="1">IF(Main!$B$36="No results",0,IF(ISBLANK(Main!$B39),0,(INDEX(Main!$F$22:$F$33,MATCH(Main!$C39,Main!$B$22:$B$33,0)))))</f>
        <v>0</v>
      </c>
      <c r="D50" s="89">
        <f ca="1">SUMIFS(IF(C50=1,Parameters!$F$33:$F$36,Parameters!$G$33:$G$36),Parameters!$B$33:$B$36,Main!$B$5)</f>
        <v>181920</v>
      </c>
      <c r="E50" s="10">
        <f ca="1">$D50/2*'Failure Rates'!E80</f>
        <v>0</v>
      </c>
      <c r="F50" s="10">
        <f ca="1">$D50/2*'Failure Rates'!F80</f>
        <v>0</v>
      </c>
      <c r="G50" s="10">
        <f ca="1">$D50/2*'Failure Rates'!G80</f>
        <v>0</v>
      </c>
      <c r="H50" s="10">
        <f ca="1">$D50/2*'Failure Rates'!H80</f>
        <v>0</v>
      </c>
      <c r="I50" s="10">
        <f ca="1">$D50/2*'Failure Rates'!I80</f>
        <v>0</v>
      </c>
      <c r="J50" s="10">
        <f ca="1">$D50/2*'Failure Rates'!J80</f>
        <v>0</v>
      </c>
      <c r="K50" s="10">
        <f ca="1">$D50/2*'Failure Rates'!K80</f>
        <v>0</v>
      </c>
      <c r="L50" s="10">
        <f ca="1">$D50/2*'Failure Rates'!L80</f>
        <v>0</v>
      </c>
      <c r="M50" s="10">
        <f ca="1">$D50/2*'Failure Rates'!M80</f>
        <v>0</v>
      </c>
      <c r="N50" s="10">
        <f ca="1">$D50/2*'Failure Rates'!N80</f>
        <v>0</v>
      </c>
      <c r="O50" s="10">
        <f ca="1">$D50/2*'Failure Rates'!O80</f>
        <v>0</v>
      </c>
      <c r="P50" s="10">
        <f ca="1">$D50/2*'Failure Rates'!P80</f>
        <v>0</v>
      </c>
      <c r="Q50" s="10">
        <f ca="1">$D50/2*'Failure Rates'!Q80</f>
        <v>0</v>
      </c>
      <c r="R50" s="10">
        <f ca="1">$D50/2*'Failure Rates'!R80</f>
        <v>0</v>
      </c>
      <c r="S50" s="10">
        <f ca="1">$D50/2*'Failure Rates'!S80</f>
        <v>0</v>
      </c>
      <c r="T50" s="10">
        <f ca="1">$D50/2*'Failure Rates'!T80</f>
        <v>0</v>
      </c>
      <c r="U50" s="10">
        <f ca="1">$D50/2*'Failure Rates'!U80</f>
        <v>0</v>
      </c>
      <c r="V50" s="10">
        <f ca="1">$D50/2*'Failure Rates'!V80</f>
        <v>0</v>
      </c>
      <c r="W50" s="10">
        <f ca="1">$D50/2*'Failure Rates'!W80</f>
        <v>0</v>
      </c>
      <c r="X50" s="10">
        <f ca="1">$D50/2*'Failure Rates'!X80</f>
        <v>0</v>
      </c>
      <c r="Y50" s="10">
        <f ca="1">$D50/2*'Failure Rates'!Y80</f>
        <v>0</v>
      </c>
      <c r="Z50" s="10">
        <f ca="1">$D50/2*'Failure Rates'!Z80</f>
        <v>0</v>
      </c>
      <c r="AA50" s="10">
        <f ca="1">$D50/2*'Failure Rates'!AA80</f>
        <v>0</v>
      </c>
      <c r="AB50" s="10">
        <f ca="1">$D50/2*'Failure Rates'!AB80</f>
        <v>0</v>
      </c>
      <c r="AC50" s="10">
        <f ca="1">$D50/2*'Failure Rates'!AC80</f>
        <v>0</v>
      </c>
      <c r="AD50" s="10">
        <f ca="1">$D50/2*'Failure Rates'!AD80</f>
        <v>0</v>
      </c>
      <c r="AE50" s="10">
        <f ca="1">$D50/2*'Failure Rates'!AE80</f>
        <v>0</v>
      </c>
      <c r="AF50" s="10">
        <f ca="1">$D50/2*'Failure Rates'!AF80</f>
        <v>0</v>
      </c>
      <c r="AG50" s="10">
        <f ca="1">$D50/2*'Failure Rates'!AG80</f>
        <v>0</v>
      </c>
      <c r="AH50" s="10">
        <f ca="1">$D50/2*'Failure Rates'!AH80</f>
        <v>0</v>
      </c>
      <c r="AI50" s="10">
        <f ca="1">$D50/2*'Failure Rates'!AI80</f>
        <v>0</v>
      </c>
      <c r="AJ50" s="10">
        <f ca="1">$D50/2*'Failure Rates'!AJ80</f>
        <v>0</v>
      </c>
    </row>
    <row r="51" spans="2:36" x14ac:dyDescent="0.2">
      <c r="B51" s="89">
        <v>5</v>
      </c>
      <c r="C51" s="89">
        <f ca="1">IF(Main!$B$36="No results",0,IF(ISBLANK(Main!$B40),0,(INDEX(Main!$F$22:$F$33,MATCH(Main!$C40,Main!$B$22:$B$33,0)))))</f>
        <v>0</v>
      </c>
      <c r="D51" s="89">
        <f ca="1">SUMIFS(IF(C51=1,Parameters!$F$33:$F$36,Parameters!$G$33:$G$36),Parameters!$B$33:$B$36,Main!$B$5)</f>
        <v>181920</v>
      </c>
      <c r="E51" s="10">
        <f ca="1">$D51/2*'Failure Rates'!E81</f>
        <v>0</v>
      </c>
      <c r="F51" s="10">
        <f ca="1">$D51/2*'Failure Rates'!F81</f>
        <v>0</v>
      </c>
      <c r="G51" s="10">
        <f ca="1">$D51/2*'Failure Rates'!G81</f>
        <v>0</v>
      </c>
      <c r="H51" s="10">
        <f ca="1">$D51/2*'Failure Rates'!H81</f>
        <v>0</v>
      </c>
      <c r="I51" s="10">
        <f ca="1">$D51/2*'Failure Rates'!I81</f>
        <v>0</v>
      </c>
      <c r="J51" s="10">
        <f ca="1">$D51/2*'Failure Rates'!J81</f>
        <v>0</v>
      </c>
      <c r="K51" s="10">
        <f ca="1">$D51/2*'Failure Rates'!K81</f>
        <v>0</v>
      </c>
      <c r="L51" s="10">
        <f ca="1">$D51/2*'Failure Rates'!L81</f>
        <v>0</v>
      </c>
      <c r="M51" s="10">
        <f ca="1">$D51/2*'Failure Rates'!M81</f>
        <v>0</v>
      </c>
      <c r="N51" s="10">
        <f ca="1">$D51/2*'Failure Rates'!N81</f>
        <v>0</v>
      </c>
      <c r="O51" s="10">
        <f ca="1">$D51/2*'Failure Rates'!O81</f>
        <v>0</v>
      </c>
      <c r="P51" s="10">
        <f ca="1">$D51/2*'Failure Rates'!P81</f>
        <v>0</v>
      </c>
      <c r="Q51" s="10">
        <f ca="1">$D51/2*'Failure Rates'!Q81</f>
        <v>0</v>
      </c>
      <c r="R51" s="10">
        <f ca="1">$D51/2*'Failure Rates'!R81</f>
        <v>0</v>
      </c>
      <c r="S51" s="10">
        <f ca="1">$D51/2*'Failure Rates'!S81</f>
        <v>0</v>
      </c>
      <c r="T51" s="10">
        <f ca="1">$D51/2*'Failure Rates'!T81</f>
        <v>0</v>
      </c>
      <c r="U51" s="10">
        <f ca="1">$D51/2*'Failure Rates'!U81</f>
        <v>0</v>
      </c>
      <c r="V51" s="10">
        <f ca="1">$D51/2*'Failure Rates'!V81</f>
        <v>0</v>
      </c>
      <c r="W51" s="10">
        <f ca="1">$D51/2*'Failure Rates'!W81</f>
        <v>0</v>
      </c>
      <c r="X51" s="10">
        <f ca="1">$D51/2*'Failure Rates'!X81</f>
        <v>0</v>
      </c>
      <c r="Y51" s="10">
        <f ca="1">$D51/2*'Failure Rates'!Y81</f>
        <v>0</v>
      </c>
      <c r="Z51" s="10">
        <f ca="1">$D51/2*'Failure Rates'!Z81</f>
        <v>0</v>
      </c>
      <c r="AA51" s="10">
        <f ca="1">$D51/2*'Failure Rates'!AA81</f>
        <v>0</v>
      </c>
      <c r="AB51" s="10">
        <f ca="1">$D51/2*'Failure Rates'!AB81</f>
        <v>0</v>
      </c>
      <c r="AC51" s="10">
        <f ca="1">$D51/2*'Failure Rates'!AC81</f>
        <v>0</v>
      </c>
      <c r="AD51" s="10">
        <f ca="1">$D51/2*'Failure Rates'!AD81</f>
        <v>0</v>
      </c>
      <c r="AE51" s="10">
        <f ca="1">$D51/2*'Failure Rates'!AE81</f>
        <v>0</v>
      </c>
      <c r="AF51" s="10">
        <f ca="1">$D51/2*'Failure Rates'!AF81</f>
        <v>0</v>
      </c>
      <c r="AG51" s="10">
        <f ca="1">$D51/2*'Failure Rates'!AG81</f>
        <v>0</v>
      </c>
      <c r="AH51" s="10">
        <f ca="1">$D51/2*'Failure Rates'!AH81</f>
        <v>0</v>
      </c>
      <c r="AI51" s="10">
        <f ca="1">$D51/2*'Failure Rates'!AI81</f>
        <v>0</v>
      </c>
      <c r="AJ51" s="10">
        <f ca="1">$D51/2*'Failure Rates'!AJ81</f>
        <v>0</v>
      </c>
    </row>
    <row r="52" spans="2:36" x14ac:dyDescent="0.2">
      <c r="B52" s="89">
        <v>6</v>
      </c>
      <c r="C52" s="89">
        <f ca="1">IF(Main!$B$36="No results",0,IF(ISBLANK(Main!$B41),0,(INDEX(Main!$F$22:$F$33,MATCH(Main!$C41,Main!$B$22:$B$33,0)))))</f>
        <v>0</v>
      </c>
      <c r="D52" s="89">
        <f ca="1">SUMIFS(IF(C52=1,Parameters!$F$33:$F$36,Parameters!$G$33:$G$36),Parameters!$B$33:$B$36,Main!$B$5)</f>
        <v>181920</v>
      </c>
      <c r="E52" s="10">
        <f ca="1">$D52/2*'Failure Rates'!E82</f>
        <v>0</v>
      </c>
      <c r="F52" s="10">
        <f ca="1">$D52/2*'Failure Rates'!F82</f>
        <v>0</v>
      </c>
      <c r="G52" s="10">
        <f ca="1">$D52/2*'Failure Rates'!G82</f>
        <v>0</v>
      </c>
      <c r="H52" s="10">
        <f ca="1">$D52/2*'Failure Rates'!H82</f>
        <v>0</v>
      </c>
      <c r="I52" s="10">
        <f ca="1">$D52/2*'Failure Rates'!I82</f>
        <v>0</v>
      </c>
      <c r="J52" s="10">
        <f ca="1">$D52/2*'Failure Rates'!J82</f>
        <v>0</v>
      </c>
      <c r="K52" s="10">
        <f ca="1">$D52/2*'Failure Rates'!K82</f>
        <v>0</v>
      </c>
      <c r="L52" s="10">
        <f ca="1">$D52/2*'Failure Rates'!L82</f>
        <v>0</v>
      </c>
      <c r="M52" s="10">
        <f ca="1">$D52/2*'Failure Rates'!M82</f>
        <v>0</v>
      </c>
      <c r="N52" s="10">
        <f ca="1">$D52/2*'Failure Rates'!N82</f>
        <v>0</v>
      </c>
      <c r="O52" s="10">
        <f ca="1">$D52/2*'Failure Rates'!O82</f>
        <v>0</v>
      </c>
      <c r="P52" s="10">
        <f ca="1">$D52/2*'Failure Rates'!P82</f>
        <v>0</v>
      </c>
      <c r="Q52" s="10">
        <f ca="1">$D52/2*'Failure Rates'!Q82</f>
        <v>0</v>
      </c>
      <c r="R52" s="10">
        <f ca="1">$D52/2*'Failure Rates'!R82</f>
        <v>0</v>
      </c>
      <c r="S52" s="10">
        <f ca="1">$D52/2*'Failure Rates'!S82</f>
        <v>0</v>
      </c>
      <c r="T52" s="10">
        <f ca="1">$D52/2*'Failure Rates'!T82</f>
        <v>0</v>
      </c>
      <c r="U52" s="10">
        <f ca="1">$D52/2*'Failure Rates'!U82</f>
        <v>0</v>
      </c>
      <c r="V52" s="10">
        <f ca="1">$D52/2*'Failure Rates'!V82</f>
        <v>0</v>
      </c>
      <c r="W52" s="10">
        <f ca="1">$D52/2*'Failure Rates'!W82</f>
        <v>0</v>
      </c>
      <c r="X52" s="10">
        <f ca="1">$D52/2*'Failure Rates'!X82</f>
        <v>0</v>
      </c>
      <c r="Y52" s="10">
        <f ca="1">$D52/2*'Failure Rates'!Y82</f>
        <v>0</v>
      </c>
      <c r="Z52" s="10">
        <f ca="1">$D52/2*'Failure Rates'!Z82</f>
        <v>0</v>
      </c>
      <c r="AA52" s="10">
        <f ca="1">$D52/2*'Failure Rates'!AA82</f>
        <v>0</v>
      </c>
      <c r="AB52" s="10">
        <f ca="1">$D52/2*'Failure Rates'!AB82</f>
        <v>0</v>
      </c>
      <c r="AC52" s="10">
        <f ca="1">$D52/2*'Failure Rates'!AC82</f>
        <v>0</v>
      </c>
      <c r="AD52" s="10">
        <f ca="1">$D52/2*'Failure Rates'!AD82</f>
        <v>0</v>
      </c>
      <c r="AE52" s="10">
        <f ca="1">$D52/2*'Failure Rates'!AE82</f>
        <v>0</v>
      </c>
      <c r="AF52" s="10">
        <f ca="1">$D52/2*'Failure Rates'!AF82</f>
        <v>0</v>
      </c>
      <c r="AG52" s="10">
        <f ca="1">$D52/2*'Failure Rates'!AG82</f>
        <v>0</v>
      </c>
      <c r="AH52" s="10">
        <f ca="1">$D52/2*'Failure Rates'!AH82</f>
        <v>0</v>
      </c>
      <c r="AI52" s="10">
        <f ca="1">$D52/2*'Failure Rates'!AI82</f>
        <v>0</v>
      </c>
      <c r="AJ52" s="10">
        <f ca="1">$D52/2*'Failure Rates'!AJ82</f>
        <v>0</v>
      </c>
    </row>
    <row r="53" spans="2:36" x14ac:dyDescent="0.2">
      <c r="B53" s="89">
        <v>7</v>
      </c>
      <c r="C53" s="89">
        <f ca="1">IF(Main!$B$36="No results",0,IF(ISBLANK(Main!$B42),0,(INDEX(Main!$F$22:$F$33,MATCH(Main!$C42,Main!$B$22:$B$33,0)))))</f>
        <v>0</v>
      </c>
      <c r="D53" s="89">
        <f ca="1">SUMIFS(IF(C53=1,Parameters!$F$33:$F$36,Parameters!$G$33:$G$36),Parameters!$B$33:$B$36,Main!$B$5)</f>
        <v>181920</v>
      </c>
      <c r="E53" s="10">
        <f ca="1">$D53/2*'Failure Rates'!E83</f>
        <v>0</v>
      </c>
      <c r="F53" s="10">
        <f ca="1">$D53/2*'Failure Rates'!F83</f>
        <v>0</v>
      </c>
      <c r="G53" s="10">
        <f ca="1">$D53/2*'Failure Rates'!G83</f>
        <v>0</v>
      </c>
      <c r="H53" s="10">
        <f ca="1">$D53/2*'Failure Rates'!H83</f>
        <v>0</v>
      </c>
      <c r="I53" s="10">
        <f ca="1">$D53/2*'Failure Rates'!I83</f>
        <v>0</v>
      </c>
      <c r="J53" s="10">
        <f ca="1">$D53/2*'Failure Rates'!J83</f>
        <v>0</v>
      </c>
      <c r="K53" s="10">
        <f ca="1">$D53/2*'Failure Rates'!K83</f>
        <v>0</v>
      </c>
      <c r="L53" s="10">
        <f ca="1">$D53/2*'Failure Rates'!L83</f>
        <v>0</v>
      </c>
      <c r="M53" s="10">
        <f ca="1">$D53/2*'Failure Rates'!M83</f>
        <v>0</v>
      </c>
      <c r="N53" s="10">
        <f ca="1">$D53/2*'Failure Rates'!N83</f>
        <v>0</v>
      </c>
      <c r="O53" s="10">
        <f ca="1">$D53/2*'Failure Rates'!O83</f>
        <v>0</v>
      </c>
      <c r="P53" s="10">
        <f ca="1">$D53/2*'Failure Rates'!P83</f>
        <v>0</v>
      </c>
      <c r="Q53" s="10">
        <f ca="1">$D53/2*'Failure Rates'!Q83</f>
        <v>0</v>
      </c>
      <c r="R53" s="10">
        <f ca="1">$D53/2*'Failure Rates'!R83</f>
        <v>0</v>
      </c>
      <c r="S53" s="10">
        <f ca="1">$D53/2*'Failure Rates'!S83</f>
        <v>0</v>
      </c>
      <c r="T53" s="10">
        <f ca="1">$D53/2*'Failure Rates'!T83</f>
        <v>0</v>
      </c>
      <c r="U53" s="10">
        <f ca="1">$D53/2*'Failure Rates'!U83</f>
        <v>0</v>
      </c>
      <c r="V53" s="10">
        <f ca="1">$D53/2*'Failure Rates'!V83</f>
        <v>0</v>
      </c>
      <c r="W53" s="10">
        <f ca="1">$D53/2*'Failure Rates'!W83</f>
        <v>0</v>
      </c>
      <c r="X53" s="10">
        <f ca="1">$D53/2*'Failure Rates'!X83</f>
        <v>0</v>
      </c>
      <c r="Y53" s="10">
        <f ca="1">$D53/2*'Failure Rates'!Y83</f>
        <v>0</v>
      </c>
      <c r="Z53" s="10">
        <f ca="1">$D53/2*'Failure Rates'!Z83</f>
        <v>0</v>
      </c>
      <c r="AA53" s="10">
        <f ca="1">$D53/2*'Failure Rates'!AA83</f>
        <v>0</v>
      </c>
      <c r="AB53" s="10">
        <f ca="1">$D53/2*'Failure Rates'!AB83</f>
        <v>0</v>
      </c>
      <c r="AC53" s="10">
        <f ca="1">$D53/2*'Failure Rates'!AC83</f>
        <v>0</v>
      </c>
      <c r="AD53" s="10">
        <f ca="1">$D53/2*'Failure Rates'!AD83</f>
        <v>0</v>
      </c>
      <c r="AE53" s="10">
        <f ca="1">$D53/2*'Failure Rates'!AE83</f>
        <v>0</v>
      </c>
      <c r="AF53" s="10">
        <f ca="1">$D53/2*'Failure Rates'!AF83</f>
        <v>0</v>
      </c>
      <c r="AG53" s="10">
        <f ca="1">$D53/2*'Failure Rates'!AG83</f>
        <v>0</v>
      </c>
      <c r="AH53" s="10">
        <f ca="1">$D53/2*'Failure Rates'!AH83</f>
        <v>0</v>
      </c>
      <c r="AI53" s="10">
        <f ca="1">$D53/2*'Failure Rates'!AI83</f>
        <v>0</v>
      </c>
      <c r="AJ53" s="10">
        <f ca="1">$D53/2*'Failure Rates'!AJ83</f>
        <v>0</v>
      </c>
    </row>
    <row r="54" spans="2:36" x14ac:dyDescent="0.2">
      <c r="B54" s="89">
        <v>8</v>
      </c>
      <c r="C54" s="89">
        <f ca="1">IF(Main!$B$36="No results",0,IF(ISBLANK(Main!$B43),0,(INDEX(Main!$F$22:$F$33,MATCH(Main!$C43,Main!$B$22:$B$33,0)))))</f>
        <v>0</v>
      </c>
      <c r="D54" s="89">
        <f ca="1">SUMIFS(IF(C54=1,Parameters!$F$33:$F$36,Parameters!$G$33:$G$36),Parameters!$B$33:$B$36,Main!$B$5)</f>
        <v>181920</v>
      </c>
      <c r="E54" s="10">
        <f ca="1">$D54/2*'Failure Rates'!E84</f>
        <v>0</v>
      </c>
      <c r="F54" s="10">
        <f ca="1">$D54/2*'Failure Rates'!F84</f>
        <v>0</v>
      </c>
      <c r="G54" s="10">
        <f ca="1">$D54/2*'Failure Rates'!G84</f>
        <v>0</v>
      </c>
      <c r="H54" s="10">
        <f ca="1">$D54/2*'Failure Rates'!H84</f>
        <v>0</v>
      </c>
      <c r="I54" s="10">
        <f ca="1">$D54/2*'Failure Rates'!I84</f>
        <v>0</v>
      </c>
      <c r="J54" s="10">
        <f ca="1">$D54/2*'Failure Rates'!J84</f>
        <v>0</v>
      </c>
      <c r="K54" s="10">
        <f ca="1">$D54/2*'Failure Rates'!K84</f>
        <v>0</v>
      </c>
      <c r="L54" s="10">
        <f ca="1">$D54/2*'Failure Rates'!L84</f>
        <v>0</v>
      </c>
      <c r="M54" s="10">
        <f ca="1">$D54/2*'Failure Rates'!M84</f>
        <v>0</v>
      </c>
      <c r="N54" s="10">
        <f ca="1">$D54/2*'Failure Rates'!N84</f>
        <v>0</v>
      </c>
      <c r="O54" s="10">
        <f ca="1">$D54/2*'Failure Rates'!O84</f>
        <v>0</v>
      </c>
      <c r="P54" s="10">
        <f ca="1">$D54/2*'Failure Rates'!P84</f>
        <v>0</v>
      </c>
      <c r="Q54" s="10">
        <f ca="1">$D54/2*'Failure Rates'!Q84</f>
        <v>0</v>
      </c>
      <c r="R54" s="10">
        <f ca="1">$D54/2*'Failure Rates'!R84</f>
        <v>0</v>
      </c>
      <c r="S54" s="10">
        <f ca="1">$D54/2*'Failure Rates'!S84</f>
        <v>0</v>
      </c>
      <c r="T54" s="10">
        <f ca="1">$D54/2*'Failure Rates'!T84</f>
        <v>0</v>
      </c>
      <c r="U54" s="10">
        <f ca="1">$D54/2*'Failure Rates'!U84</f>
        <v>0</v>
      </c>
      <c r="V54" s="10">
        <f ca="1">$D54/2*'Failure Rates'!V84</f>
        <v>0</v>
      </c>
      <c r="W54" s="10">
        <f ca="1">$D54/2*'Failure Rates'!W84</f>
        <v>0</v>
      </c>
      <c r="X54" s="10">
        <f ca="1">$D54/2*'Failure Rates'!X84</f>
        <v>0</v>
      </c>
      <c r="Y54" s="10">
        <f ca="1">$D54/2*'Failure Rates'!Y84</f>
        <v>0</v>
      </c>
      <c r="Z54" s="10">
        <f ca="1">$D54/2*'Failure Rates'!Z84</f>
        <v>0</v>
      </c>
      <c r="AA54" s="10">
        <f ca="1">$D54/2*'Failure Rates'!AA84</f>
        <v>0</v>
      </c>
      <c r="AB54" s="10">
        <f ca="1">$D54/2*'Failure Rates'!AB84</f>
        <v>0</v>
      </c>
      <c r="AC54" s="10">
        <f ca="1">$D54/2*'Failure Rates'!AC84</f>
        <v>0</v>
      </c>
      <c r="AD54" s="10">
        <f ca="1">$D54/2*'Failure Rates'!AD84</f>
        <v>0</v>
      </c>
      <c r="AE54" s="10">
        <f ca="1">$D54/2*'Failure Rates'!AE84</f>
        <v>0</v>
      </c>
      <c r="AF54" s="10">
        <f ca="1">$D54/2*'Failure Rates'!AF84</f>
        <v>0</v>
      </c>
      <c r="AG54" s="10">
        <f ca="1">$D54/2*'Failure Rates'!AG84</f>
        <v>0</v>
      </c>
      <c r="AH54" s="10">
        <f ca="1">$D54/2*'Failure Rates'!AH84</f>
        <v>0</v>
      </c>
      <c r="AI54" s="10">
        <f ca="1">$D54/2*'Failure Rates'!AI84</f>
        <v>0</v>
      </c>
      <c r="AJ54" s="10">
        <f ca="1">$D54/2*'Failure Rates'!AJ84</f>
        <v>0</v>
      </c>
    </row>
    <row r="55" spans="2:36" x14ac:dyDescent="0.2">
      <c r="B55" s="89">
        <v>9</v>
      </c>
      <c r="C55" s="89">
        <f ca="1">IF(Main!$B$36="No results",0,IF(ISBLANK(Main!$B44),0,(INDEX(Main!$F$22:$F$33,MATCH(Main!$C44,Main!$B$22:$B$33,0)))))</f>
        <v>0</v>
      </c>
      <c r="D55" s="89">
        <f ca="1">SUMIFS(IF(C55=1,Parameters!$F$33:$F$36,Parameters!$G$33:$G$36),Parameters!$B$33:$B$36,Main!$B$5)</f>
        <v>181920</v>
      </c>
      <c r="E55" s="10">
        <f ca="1">$D55/2*'Failure Rates'!E85</f>
        <v>0</v>
      </c>
      <c r="F55" s="10">
        <f ca="1">$D55/2*'Failure Rates'!F85</f>
        <v>0</v>
      </c>
      <c r="G55" s="10">
        <f ca="1">$D55/2*'Failure Rates'!G85</f>
        <v>0</v>
      </c>
      <c r="H55" s="10">
        <f ca="1">$D55/2*'Failure Rates'!H85</f>
        <v>0</v>
      </c>
      <c r="I55" s="10">
        <f ca="1">$D55/2*'Failure Rates'!I85</f>
        <v>0</v>
      </c>
      <c r="J55" s="10">
        <f ca="1">$D55/2*'Failure Rates'!J85</f>
        <v>0</v>
      </c>
      <c r="K55" s="10">
        <f ca="1">$D55/2*'Failure Rates'!K85</f>
        <v>0</v>
      </c>
      <c r="L55" s="10">
        <f ca="1">$D55/2*'Failure Rates'!L85</f>
        <v>0</v>
      </c>
      <c r="M55" s="10">
        <f ca="1">$D55/2*'Failure Rates'!M85</f>
        <v>0</v>
      </c>
      <c r="N55" s="10">
        <f ca="1">$D55/2*'Failure Rates'!N85</f>
        <v>0</v>
      </c>
      <c r="O55" s="10">
        <f ca="1">$D55/2*'Failure Rates'!O85</f>
        <v>0</v>
      </c>
      <c r="P55" s="10">
        <f ca="1">$D55/2*'Failure Rates'!P85</f>
        <v>0</v>
      </c>
      <c r="Q55" s="10">
        <f ca="1">$D55/2*'Failure Rates'!Q85</f>
        <v>0</v>
      </c>
      <c r="R55" s="10">
        <f ca="1">$D55/2*'Failure Rates'!R85</f>
        <v>0</v>
      </c>
      <c r="S55" s="10">
        <f ca="1">$D55/2*'Failure Rates'!S85</f>
        <v>0</v>
      </c>
      <c r="T55" s="10">
        <f ca="1">$D55/2*'Failure Rates'!T85</f>
        <v>0</v>
      </c>
      <c r="U55" s="10">
        <f ca="1">$D55/2*'Failure Rates'!U85</f>
        <v>0</v>
      </c>
      <c r="V55" s="10">
        <f ca="1">$D55/2*'Failure Rates'!V85</f>
        <v>0</v>
      </c>
      <c r="W55" s="10">
        <f ca="1">$D55/2*'Failure Rates'!W85</f>
        <v>0</v>
      </c>
      <c r="X55" s="10">
        <f ca="1">$D55/2*'Failure Rates'!X85</f>
        <v>0</v>
      </c>
      <c r="Y55" s="10">
        <f ca="1">$D55/2*'Failure Rates'!Y85</f>
        <v>0</v>
      </c>
      <c r="Z55" s="10">
        <f ca="1">$D55/2*'Failure Rates'!Z85</f>
        <v>0</v>
      </c>
      <c r="AA55" s="10">
        <f ca="1">$D55/2*'Failure Rates'!AA85</f>
        <v>0</v>
      </c>
      <c r="AB55" s="10">
        <f ca="1">$D55/2*'Failure Rates'!AB85</f>
        <v>0</v>
      </c>
      <c r="AC55" s="10">
        <f ca="1">$D55/2*'Failure Rates'!AC85</f>
        <v>0</v>
      </c>
      <c r="AD55" s="10">
        <f ca="1">$D55/2*'Failure Rates'!AD85</f>
        <v>0</v>
      </c>
      <c r="AE55" s="10">
        <f ca="1">$D55/2*'Failure Rates'!AE85</f>
        <v>0</v>
      </c>
      <c r="AF55" s="10">
        <f ca="1">$D55/2*'Failure Rates'!AF85</f>
        <v>0</v>
      </c>
      <c r="AG55" s="10">
        <f ca="1">$D55/2*'Failure Rates'!AG85</f>
        <v>0</v>
      </c>
      <c r="AH55" s="10">
        <f ca="1">$D55/2*'Failure Rates'!AH85</f>
        <v>0</v>
      </c>
      <c r="AI55" s="10">
        <f ca="1">$D55/2*'Failure Rates'!AI85</f>
        <v>0</v>
      </c>
      <c r="AJ55" s="10">
        <f ca="1">$D55/2*'Failure Rates'!AJ85</f>
        <v>0</v>
      </c>
    </row>
    <row r="56" spans="2:36" x14ac:dyDescent="0.2">
      <c r="B56" s="89">
        <v>10</v>
      </c>
      <c r="C56" s="89">
        <f ca="1">IF(Main!$B$36="No results",0,IF(ISBLANK(Main!$B45),0,(INDEX(Main!$F$22:$F$33,MATCH(Main!$C45,Main!$B$22:$B$33,0)))))</f>
        <v>0</v>
      </c>
      <c r="D56" s="89">
        <f ca="1">SUMIFS(IF(C56=1,Parameters!$F$33:$F$36,Parameters!$G$33:$G$36),Parameters!$B$33:$B$36,Main!$B$5)</f>
        <v>181920</v>
      </c>
      <c r="E56" s="10">
        <f ca="1">$D56/2*'Failure Rates'!E86</f>
        <v>0</v>
      </c>
      <c r="F56" s="10">
        <f ca="1">$D56/2*'Failure Rates'!F86</f>
        <v>0</v>
      </c>
      <c r="G56" s="10">
        <f ca="1">$D56/2*'Failure Rates'!G86</f>
        <v>0</v>
      </c>
      <c r="H56" s="10">
        <f ca="1">$D56/2*'Failure Rates'!H86</f>
        <v>0</v>
      </c>
      <c r="I56" s="10">
        <f ca="1">$D56/2*'Failure Rates'!I86</f>
        <v>0</v>
      </c>
      <c r="J56" s="10">
        <f ca="1">$D56/2*'Failure Rates'!J86</f>
        <v>0</v>
      </c>
      <c r="K56" s="10">
        <f ca="1">$D56/2*'Failure Rates'!K86</f>
        <v>0</v>
      </c>
      <c r="L56" s="10">
        <f ca="1">$D56/2*'Failure Rates'!L86</f>
        <v>0</v>
      </c>
      <c r="M56" s="10">
        <f ca="1">$D56/2*'Failure Rates'!M86</f>
        <v>0</v>
      </c>
      <c r="N56" s="10">
        <f ca="1">$D56/2*'Failure Rates'!N86</f>
        <v>0</v>
      </c>
      <c r="O56" s="10">
        <f ca="1">$D56/2*'Failure Rates'!O86</f>
        <v>0</v>
      </c>
      <c r="P56" s="10">
        <f ca="1">$D56/2*'Failure Rates'!P86</f>
        <v>0</v>
      </c>
      <c r="Q56" s="10">
        <f ca="1">$D56/2*'Failure Rates'!Q86</f>
        <v>0</v>
      </c>
      <c r="R56" s="10">
        <f ca="1">$D56/2*'Failure Rates'!R86</f>
        <v>0</v>
      </c>
      <c r="S56" s="10">
        <f ca="1">$D56/2*'Failure Rates'!S86</f>
        <v>0</v>
      </c>
      <c r="T56" s="10">
        <f ca="1">$D56/2*'Failure Rates'!T86</f>
        <v>0</v>
      </c>
      <c r="U56" s="10">
        <f ca="1">$D56/2*'Failure Rates'!U86</f>
        <v>0</v>
      </c>
      <c r="V56" s="10">
        <f ca="1">$D56/2*'Failure Rates'!V86</f>
        <v>0</v>
      </c>
      <c r="W56" s="10">
        <f ca="1">$D56/2*'Failure Rates'!W86</f>
        <v>0</v>
      </c>
      <c r="X56" s="10">
        <f ca="1">$D56/2*'Failure Rates'!X86</f>
        <v>0</v>
      </c>
      <c r="Y56" s="10">
        <f ca="1">$D56/2*'Failure Rates'!Y86</f>
        <v>0</v>
      </c>
      <c r="Z56" s="10">
        <f ca="1">$D56/2*'Failure Rates'!Z86</f>
        <v>0</v>
      </c>
      <c r="AA56" s="10">
        <f ca="1">$D56/2*'Failure Rates'!AA86</f>
        <v>0</v>
      </c>
      <c r="AB56" s="10">
        <f ca="1">$D56/2*'Failure Rates'!AB86</f>
        <v>0</v>
      </c>
      <c r="AC56" s="10">
        <f ca="1">$D56/2*'Failure Rates'!AC86</f>
        <v>0</v>
      </c>
      <c r="AD56" s="10">
        <f ca="1">$D56/2*'Failure Rates'!AD86</f>
        <v>0</v>
      </c>
      <c r="AE56" s="10">
        <f ca="1">$D56/2*'Failure Rates'!AE86</f>
        <v>0</v>
      </c>
      <c r="AF56" s="10">
        <f ca="1">$D56/2*'Failure Rates'!AF86</f>
        <v>0</v>
      </c>
      <c r="AG56" s="10">
        <f ca="1">$D56/2*'Failure Rates'!AG86</f>
        <v>0</v>
      </c>
      <c r="AH56" s="10">
        <f ca="1">$D56/2*'Failure Rates'!AH86</f>
        <v>0</v>
      </c>
      <c r="AI56" s="10">
        <f ca="1">$D56/2*'Failure Rates'!AI86</f>
        <v>0</v>
      </c>
      <c r="AJ56" s="10">
        <f ca="1">$D56/2*'Failure Rates'!AJ86</f>
        <v>0</v>
      </c>
    </row>
    <row r="57" spans="2:36" x14ac:dyDescent="0.2">
      <c r="B57" s="89">
        <v>11</v>
      </c>
      <c r="C57" s="89">
        <f ca="1">IF(Main!$B$36="No results",0,IF(ISBLANK(Main!$B46),0,(INDEX(Main!$F$22:$F$33,MATCH(Main!$C46,Main!$B$22:$B$33,0)))))</f>
        <v>0</v>
      </c>
      <c r="D57" s="89">
        <f ca="1">SUMIFS(IF(C57=1,Parameters!$F$33:$F$36,Parameters!$G$33:$G$36),Parameters!$B$33:$B$36,Main!$B$5)</f>
        <v>181920</v>
      </c>
      <c r="E57" s="10">
        <f ca="1">$D57/2*'Failure Rates'!E87</f>
        <v>0</v>
      </c>
      <c r="F57" s="10">
        <f ca="1">$D57/2*'Failure Rates'!F87</f>
        <v>0</v>
      </c>
      <c r="G57" s="10">
        <f ca="1">$D57/2*'Failure Rates'!G87</f>
        <v>0</v>
      </c>
      <c r="H57" s="10">
        <f ca="1">$D57/2*'Failure Rates'!H87</f>
        <v>0</v>
      </c>
      <c r="I57" s="10">
        <f ca="1">$D57/2*'Failure Rates'!I87</f>
        <v>0</v>
      </c>
      <c r="J57" s="10">
        <f ca="1">$D57/2*'Failure Rates'!J87</f>
        <v>0</v>
      </c>
      <c r="K57" s="10">
        <f ca="1">$D57/2*'Failure Rates'!K87</f>
        <v>0</v>
      </c>
      <c r="L57" s="10">
        <f ca="1">$D57/2*'Failure Rates'!L87</f>
        <v>0</v>
      </c>
      <c r="M57" s="10">
        <f ca="1">$D57/2*'Failure Rates'!M87</f>
        <v>0</v>
      </c>
      <c r="N57" s="10">
        <f ca="1">$D57/2*'Failure Rates'!N87</f>
        <v>0</v>
      </c>
      <c r="O57" s="10">
        <f ca="1">$D57/2*'Failure Rates'!O87</f>
        <v>0</v>
      </c>
      <c r="P57" s="10">
        <f ca="1">$D57/2*'Failure Rates'!P87</f>
        <v>0</v>
      </c>
      <c r="Q57" s="10">
        <f ca="1">$D57/2*'Failure Rates'!Q87</f>
        <v>0</v>
      </c>
      <c r="R57" s="10">
        <f ca="1">$D57/2*'Failure Rates'!R87</f>
        <v>0</v>
      </c>
      <c r="S57" s="10">
        <f ca="1">$D57/2*'Failure Rates'!S87</f>
        <v>0</v>
      </c>
      <c r="T57" s="10">
        <f ca="1">$D57/2*'Failure Rates'!T87</f>
        <v>0</v>
      </c>
      <c r="U57" s="10">
        <f ca="1">$D57/2*'Failure Rates'!U87</f>
        <v>0</v>
      </c>
      <c r="V57" s="10">
        <f ca="1">$D57/2*'Failure Rates'!V87</f>
        <v>0</v>
      </c>
      <c r="W57" s="10">
        <f ca="1">$D57/2*'Failure Rates'!W87</f>
        <v>0</v>
      </c>
      <c r="X57" s="10">
        <f ca="1">$D57/2*'Failure Rates'!X87</f>
        <v>0</v>
      </c>
      <c r="Y57" s="10">
        <f ca="1">$D57/2*'Failure Rates'!Y87</f>
        <v>0</v>
      </c>
      <c r="Z57" s="10">
        <f ca="1">$D57/2*'Failure Rates'!Z87</f>
        <v>0</v>
      </c>
      <c r="AA57" s="10">
        <f ca="1">$D57/2*'Failure Rates'!AA87</f>
        <v>0</v>
      </c>
      <c r="AB57" s="10">
        <f ca="1">$D57/2*'Failure Rates'!AB87</f>
        <v>0</v>
      </c>
      <c r="AC57" s="10">
        <f ca="1">$D57/2*'Failure Rates'!AC87</f>
        <v>0</v>
      </c>
      <c r="AD57" s="10">
        <f ca="1">$D57/2*'Failure Rates'!AD87</f>
        <v>0</v>
      </c>
      <c r="AE57" s="10">
        <f ca="1">$D57/2*'Failure Rates'!AE87</f>
        <v>0</v>
      </c>
      <c r="AF57" s="10">
        <f ca="1">$D57/2*'Failure Rates'!AF87</f>
        <v>0</v>
      </c>
      <c r="AG57" s="10">
        <f ca="1">$D57/2*'Failure Rates'!AG87</f>
        <v>0</v>
      </c>
      <c r="AH57" s="10">
        <f ca="1">$D57/2*'Failure Rates'!AH87</f>
        <v>0</v>
      </c>
      <c r="AI57" s="10">
        <f ca="1">$D57/2*'Failure Rates'!AI87</f>
        <v>0</v>
      </c>
      <c r="AJ57" s="10">
        <f ca="1">$D57/2*'Failure Rates'!AJ87</f>
        <v>0</v>
      </c>
    </row>
    <row r="58" spans="2:36" x14ac:dyDescent="0.2">
      <c r="B58" s="89">
        <v>12</v>
      </c>
      <c r="C58" s="89">
        <f ca="1">IF(Main!$B$36="No results",0,IF(ISBLANK(Main!$B47),0,(INDEX(Main!$F$22:$F$33,MATCH(Main!$C47,Main!$B$22:$B$33,0)))))</f>
        <v>0</v>
      </c>
      <c r="D58" s="89">
        <f ca="1">SUMIFS(IF(C58=1,Parameters!$F$33:$F$36,Parameters!$G$33:$G$36),Parameters!$B$33:$B$36,Main!$B$5)</f>
        <v>181920</v>
      </c>
      <c r="E58" s="10">
        <f ca="1">$D58/2*'Failure Rates'!E88</f>
        <v>0</v>
      </c>
      <c r="F58" s="10">
        <f ca="1">$D58/2*'Failure Rates'!F88</f>
        <v>0</v>
      </c>
      <c r="G58" s="10">
        <f ca="1">$D58/2*'Failure Rates'!G88</f>
        <v>0</v>
      </c>
      <c r="H58" s="10">
        <f ca="1">$D58/2*'Failure Rates'!H88</f>
        <v>0</v>
      </c>
      <c r="I58" s="10">
        <f ca="1">$D58/2*'Failure Rates'!I88</f>
        <v>0</v>
      </c>
      <c r="J58" s="10">
        <f ca="1">$D58/2*'Failure Rates'!J88</f>
        <v>0</v>
      </c>
      <c r="K58" s="10">
        <f ca="1">$D58/2*'Failure Rates'!K88</f>
        <v>0</v>
      </c>
      <c r="L58" s="10">
        <f ca="1">$D58/2*'Failure Rates'!L88</f>
        <v>0</v>
      </c>
      <c r="M58" s="10">
        <f ca="1">$D58/2*'Failure Rates'!M88</f>
        <v>0</v>
      </c>
      <c r="N58" s="10">
        <f ca="1">$D58/2*'Failure Rates'!N88</f>
        <v>0</v>
      </c>
      <c r="O58" s="10">
        <f ca="1">$D58/2*'Failure Rates'!O88</f>
        <v>0</v>
      </c>
      <c r="P58" s="10">
        <f ca="1">$D58/2*'Failure Rates'!P88</f>
        <v>0</v>
      </c>
      <c r="Q58" s="10">
        <f ca="1">$D58/2*'Failure Rates'!Q88</f>
        <v>0</v>
      </c>
      <c r="R58" s="10">
        <f ca="1">$D58/2*'Failure Rates'!R88</f>
        <v>0</v>
      </c>
      <c r="S58" s="10">
        <f ca="1">$D58/2*'Failure Rates'!S88</f>
        <v>0</v>
      </c>
      <c r="T58" s="10">
        <f ca="1">$D58/2*'Failure Rates'!T88</f>
        <v>0</v>
      </c>
      <c r="U58" s="10">
        <f ca="1">$D58/2*'Failure Rates'!U88</f>
        <v>0</v>
      </c>
      <c r="V58" s="10">
        <f ca="1">$D58/2*'Failure Rates'!V88</f>
        <v>0</v>
      </c>
      <c r="W58" s="10">
        <f ca="1">$D58/2*'Failure Rates'!W88</f>
        <v>0</v>
      </c>
      <c r="X58" s="10">
        <f ca="1">$D58/2*'Failure Rates'!X88</f>
        <v>0</v>
      </c>
      <c r="Y58" s="10">
        <f ca="1">$D58/2*'Failure Rates'!Y88</f>
        <v>0</v>
      </c>
      <c r="Z58" s="10">
        <f ca="1">$D58/2*'Failure Rates'!Z88</f>
        <v>0</v>
      </c>
      <c r="AA58" s="10">
        <f ca="1">$D58/2*'Failure Rates'!AA88</f>
        <v>0</v>
      </c>
      <c r="AB58" s="10">
        <f ca="1">$D58/2*'Failure Rates'!AB88</f>
        <v>0</v>
      </c>
      <c r="AC58" s="10">
        <f ca="1">$D58/2*'Failure Rates'!AC88</f>
        <v>0</v>
      </c>
      <c r="AD58" s="10">
        <f ca="1">$D58/2*'Failure Rates'!AD88</f>
        <v>0</v>
      </c>
      <c r="AE58" s="10">
        <f ca="1">$D58/2*'Failure Rates'!AE88</f>
        <v>0</v>
      </c>
      <c r="AF58" s="10">
        <f ca="1">$D58/2*'Failure Rates'!AF88</f>
        <v>0</v>
      </c>
      <c r="AG58" s="10">
        <f ca="1">$D58/2*'Failure Rates'!AG88</f>
        <v>0</v>
      </c>
      <c r="AH58" s="10">
        <f ca="1">$D58/2*'Failure Rates'!AH88</f>
        <v>0</v>
      </c>
      <c r="AI58" s="10">
        <f ca="1">$D58/2*'Failure Rates'!AI88</f>
        <v>0</v>
      </c>
      <c r="AJ58" s="10">
        <f ca="1">$D58/2*'Failure Rates'!AJ88</f>
        <v>0</v>
      </c>
    </row>
    <row r="60" spans="2:36" ht="10.5" x14ac:dyDescent="0.25">
      <c r="B60" s="89"/>
      <c r="C60" s="89"/>
      <c r="D60" s="89"/>
      <c r="E60" s="118" t="s">
        <v>207</v>
      </c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</row>
    <row r="61" spans="2:36" x14ac:dyDescent="0.2">
      <c r="B61" s="89">
        <v>1</v>
      </c>
      <c r="C61" s="89"/>
      <c r="D61" s="89">
        <f ca="1">SUMIFS(IF(Main!$F22=1,Parameters!$F$33:$F$36,Parameters!$G$33:$G$36),Parameters!$B$33:$B$36,Main!$B$5)</f>
        <v>181920</v>
      </c>
      <c r="E61" s="10">
        <f ca="1">$D61*'Failure Rates'!E91</f>
        <v>8140.2752433021678</v>
      </c>
      <c r="F61" s="10">
        <f ca="1">$D61*'Failure Rates'!F91</f>
        <v>8930.0347761050307</v>
      </c>
      <c r="G61" s="10">
        <f ca="1">$D61*'Failure Rates'!G91</f>
        <v>9779.8972112370757</v>
      </c>
      <c r="H61" s="10">
        <f ca="1">$D61*'Failure Rates'!H91</f>
        <v>10693.203738501194</v>
      </c>
      <c r="I61" s="10">
        <f ca="1">$D61*'Failure Rates'!I91</f>
        <v>11673.411103369561</v>
      </c>
      <c r="J61" s="10">
        <f ca="1">$D61*'Failure Rates'!J91</f>
        <v>12724.092560713058</v>
      </c>
      <c r="K61" s="10">
        <f ca="1">$D61*'Failure Rates'!K91</f>
        <v>13848.938697045811</v>
      </c>
      <c r="L61" s="10">
        <f ca="1">$D61*'Failure Rates'!L91</f>
        <v>15051.758112188985</v>
      </c>
      <c r="M61" s="10">
        <f ca="1">$D61*'Failure Rates'!M91</f>
        <v>16336.477950902581</v>
      </c>
      <c r="N61" s="10">
        <f ca="1">$D61*'Failure Rates'!N91</f>
        <v>17707.144274686078</v>
      </c>
      <c r="O61" s="10">
        <f ca="1">$D61*'Failure Rates'!O91</f>
        <v>19167.922263609431</v>
      </c>
      <c r="P61" s="10">
        <f ca="1">$D61*'Failure Rates'!P91</f>
        <v>20723.09623770876</v>
      </c>
      <c r="Q61" s="10">
        <f ca="1">$D61*'Failure Rates'!Q91</f>
        <v>22377.069487168676</v>
      </c>
      <c r="R61" s="10">
        <f ca="1">$D61*'Failure Rates'!R91</f>
        <v>24134.363900218221</v>
      </c>
      <c r="S61" s="10">
        <f ca="1">$D61*'Failure Rates'!S91</f>
        <v>25999.619377393487</v>
      </c>
      <c r="T61" s="10">
        <f ca="1">$D61*'Failure Rates'!T91</f>
        <v>27977.593020570326</v>
      </c>
      <c r="U61" s="10">
        <f ca="1">$D61*'Failure Rates'!U91</f>
        <v>30073.158084949227</v>
      </c>
      <c r="V61" s="10">
        <f ca="1">$D61*'Failure Rates'!V91</f>
        <v>32291.302681984416</v>
      </c>
      <c r="W61" s="10">
        <f ca="1">$D61*'Failure Rates'!W91</f>
        <v>34637.128221095452</v>
      </c>
      <c r="X61" s="10">
        <f ca="1">$D61*'Failure Rates'!X91</f>
        <v>37115.847577885725</v>
      </c>
      <c r="Y61" s="10">
        <f ca="1">$D61*'Failure Rates'!Y91</f>
        <v>39732.782976523238</v>
      </c>
      <c r="Z61" s="10">
        <f ca="1">$D61*'Failure Rates'!Z91</f>
        <v>42493.363573918301</v>
      </c>
      <c r="AA61" s="10">
        <f ca="1">$D61*'Failure Rates'!AA91</f>
        <v>45403.122733366734</v>
      </c>
      <c r="AB61" s="10">
        <f ca="1">$D61*'Failure Rates'!AB91</f>
        <v>48467.694975418679</v>
      </c>
      <c r="AC61" s="10">
        <f ca="1">$D61*'Failure Rates'!AC91</f>
        <v>51692.812593889175</v>
      </c>
      <c r="AD61" s="10">
        <f ca="1">$D61*'Failure Rates'!AD91</f>
        <v>55084.301925150023</v>
      </c>
      <c r="AE61" s="10">
        <f ca="1">$D61*'Failure Rates'!AE91</f>
        <v>58648.079259140468</v>
      </c>
      <c r="AF61" s="10">
        <f ca="1">$D61*'Failure Rates'!AF91</f>
        <v>62390.146380909631</v>
      </c>
      <c r="AG61" s="10">
        <f ca="1">$D61*'Failure Rates'!AG91</f>
        <v>66316.585731963467</v>
      </c>
      <c r="AH61" s="10">
        <f ca="1">$D61*'Failure Rates'!AH91</f>
        <v>70433.555181236385</v>
      </c>
      <c r="AI61" s="10">
        <f ca="1">$D61*'Failure Rates'!AI91</f>
        <v>74747.282396148788</v>
      </c>
      <c r="AJ61" s="10">
        <f ca="1">$D61*'Failure Rates'!AJ91</f>
        <v>79264.058804949935</v>
      </c>
    </row>
    <row r="62" spans="2:36" x14ac:dyDescent="0.2">
      <c r="B62" s="89">
        <v>2</v>
      </c>
      <c r="C62" s="89"/>
      <c r="D62" s="89">
        <f ca="1">SUMIFS(IF(Main!$F23=1,Parameters!$F$33:$F$36,Parameters!$G$33:$G$36),Parameters!$B$33:$B$36,Main!$B$5)</f>
        <v>181920</v>
      </c>
      <c r="E62" s="10">
        <f ca="1">$D62*'Failure Rates'!E92</f>
        <v>906.15369205532227</v>
      </c>
      <c r="F62" s="10">
        <f ca="1">$D62*'Failure Rates'!F92</f>
        <v>994.24663980394394</v>
      </c>
      <c r="G62" s="10">
        <f ca="1">$D62*'Failure Rates'!G92</f>
        <v>1089.0791575557641</v>
      </c>
      <c r="H62" s="10">
        <f ca="1">$D62*'Failure Rates'!H92</f>
        <v>1191.0321225770053</v>
      </c>
      <c r="I62" s="10">
        <f ca="1">$D62*'Failure Rates'!I92</f>
        <v>1300.5005457331324</v>
      </c>
      <c r="J62" s="10">
        <f ca="1">$D62*'Failure Rates'!J92</f>
        <v>1417.8938228496429</v>
      </c>
      <c r="K62" s="10">
        <f ca="1">$D62*'Failure Rates'!K92</f>
        <v>1543.6359845920172</v>
      </c>
      <c r="L62" s="10">
        <f ca="1">$D62*'Failure Rates'!L92</f>
        <v>1678.1659447316893</v>
      </c>
      <c r="M62" s="10">
        <f ca="1">$D62*'Failure Rates'!M92</f>
        <v>1821.9377466580975</v>
      </c>
      <c r="N62" s="10">
        <f ca="1">$D62*'Failure Rates'!N92</f>
        <v>1975.420807989957</v>
      </c>
      <c r="O62" s="10">
        <f ca="1">$D62*'Failure Rates'!O92</f>
        <v>2139.1001631316535</v>
      </c>
      <c r="P62" s="10">
        <f ca="1">$D62*'Failure Rates'!P92</f>
        <v>2313.4767036132353</v>
      </c>
      <c r="Q62" s="10">
        <f ca="1">$D62*'Failure Rates'!Q92</f>
        <v>2499.0674160448125</v>
      </c>
      <c r="R62" s="10">
        <f ca="1">$D62*'Failure Rates'!R92</f>
        <v>2696.4056175082951</v>
      </c>
      <c r="S62" s="10">
        <f ca="1">$D62*'Failure Rates'!S92</f>
        <v>2906.0411882012691</v>
      </c>
      <c r="T62" s="10">
        <f ca="1">$D62*'Failure Rates'!T92</f>
        <v>3128.5408011394602</v>
      </c>
      <c r="U62" s="10">
        <f ca="1">$D62*'Failure Rates'!U92</f>
        <v>3364.4881487157268</v>
      </c>
      <c r="V62" s="10">
        <f ca="1">$D62*'Failure Rates'!V92</f>
        <v>3614.4841659046519</v>
      </c>
      <c r="W62" s="10">
        <f ca="1">$D62*'Failure Rates'!W92</f>
        <v>3879.1472498929238</v>
      </c>
      <c r="X62" s="10">
        <f ca="1">$D62*'Failure Rates'!X92</f>
        <v>4159.1134759063707</v>
      </c>
      <c r="Y62" s="10">
        <f ca="1">$D62*'Failure Rates'!Y92</f>
        <v>4455.0368089952399</v>
      </c>
      <c r="Z62" s="10">
        <f ca="1">$D62*'Failure Rates'!Z92</f>
        <v>4767.5893115295867</v>
      </c>
      <c r="AA62" s="10">
        <f ca="1">$D62*'Failure Rates'!AA92</f>
        <v>5097.4613461469426</v>
      </c>
      <c r="AB62" s="10">
        <f ca="1">$D62*'Failure Rates'!AB92</f>
        <v>5445.3617738843705</v>
      </c>
      <c r="AC62" s="10">
        <f ca="1">$D62*'Failure Rates'!AC92</f>
        <v>5812.0181472169379</v>
      </c>
      <c r="AD62" s="10">
        <f ca="1">$D62*'Failure Rates'!AD92</f>
        <v>6198.1768977142683</v>
      </c>
      <c r="AE62" s="10">
        <f ca="1">$D62*'Failure Rates'!AE92</f>
        <v>6604.6035180163653</v>
      </c>
      <c r="AF62" s="10">
        <f ca="1">$D62*'Failure Rates'!AF92</f>
        <v>7032.0827378193126</v>
      </c>
      <c r="AG62" s="10">
        <f ca="1">$D62*'Failure Rates'!AG92</f>
        <v>7481.4186935506605</v>
      </c>
      <c r="AH62" s="10">
        <f ca="1">$D62*'Failure Rates'!AH92</f>
        <v>7953.4350914034885</v>
      </c>
      <c r="AI62" s="10">
        <f ca="1">$D62*'Failure Rates'!AI92</f>
        <v>8448.9753633870951</v>
      </c>
      <c r="AJ62" s="10">
        <f ca="1">$D62*'Failure Rates'!AJ92</f>
        <v>8968.9028160412618</v>
      </c>
    </row>
    <row r="63" spans="2:36" x14ac:dyDescent="0.2">
      <c r="B63" s="89">
        <v>3</v>
      </c>
      <c r="C63" s="89"/>
      <c r="D63" s="89">
        <f ca="1">SUMIFS(IF(Main!$F24=1,Parameters!$F$33:$F$36,Parameters!$G$33:$G$36),Parameters!$B$33:$B$36,Main!$B$5)</f>
        <v>181920</v>
      </c>
      <c r="E63" s="10">
        <f ca="1">$D63*'Failure Rates'!E93</f>
        <v>0</v>
      </c>
      <c r="F63" s="10">
        <f ca="1">$D63*'Failure Rates'!F93</f>
        <v>0</v>
      </c>
      <c r="G63" s="10">
        <f ca="1">$D63*'Failure Rates'!G93</f>
        <v>0</v>
      </c>
      <c r="H63" s="10">
        <f ca="1">$D63*'Failure Rates'!H93</f>
        <v>0</v>
      </c>
      <c r="I63" s="10">
        <f ca="1">$D63*'Failure Rates'!I93</f>
        <v>0</v>
      </c>
      <c r="J63" s="10">
        <f ca="1">$D63*'Failure Rates'!J93</f>
        <v>0</v>
      </c>
      <c r="K63" s="10">
        <f ca="1">$D63*'Failure Rates'!K93</f>
        <v>0</v>
      </c>
      <c r="L63" s="10">
        <f ca="1">$D63*'Failure Rates'!L93</f>
        <v>0</v>
      </c>
      <c r="M63" s="10">
        <f ca="1">$D63*'Failure Rates'!M93</f>
        <v>0</v>
      </c>
      <c r="N63" s="10">
        <f ca="1">$D63*'Failure Rates'!N93</f>
        <v>0</v>
      </c>
      <c r="O63" s="10">
        <f ca="1">$D63*'Failure Rates'!O93</f>
        <v>0</v>
      </c>
      <c r="P63" s="10">
        <f ca="1">$D63*'Failure Rates'!P93</f>
        <v>0</v>
      </c>
      <c r="Q63" s="10">
        <f ca="1">$D63*'Failure Rates'!Q93</f>
        <v>0</v>
      </c>
      <c r="R63" s="10">
        <f ca="1">$D63*'Failure Rates'!R93</f>
        <v>0</v>
      </c>
      <c r="S63" s="10">
        <f ca="1">$D63*'Failure Rates'!S93</f>
        <v>0</v>
      </c>
      <c r="T63" s="10">
        <f ca="1">$D63*'Failure Rates'!T93</f>
        <v>0</v>
      </c>
      <c r="U63" s="10">
        <f ca="1">$D63*'Failure Rates'!U93</f>
        <v>0</v>
      </c>
      <c r="V63" s="10">
        <f ca="1">$D63*'Failure Rates'!V93</f>
        <v>0</v>
      </c>
      <c r="W63" s="10">
        <f ca="1">$D63*'Failure Rates'!W93</f>
        <v>0</v>
      </c>
      <c r="X63" s="10">
        <f ca="1">$D63*'Failure Rates'!X93</f>
        <v>0</v>
      </c>
      <c r="Y63" s="10">
        <f ca="1">$D63*'Failure Rates'!Y93</f>
        <v>0</v>
      </c>
      <c r="Z63" s="10">
        <f ca="1">$D63*'Failure Rates'!Z93</f>
        <v>0</v>
      </c>
      <c r="AA63" s="10">
        <f ca="1">$D63*'Failure Rates'!AA93</f>
        <v>0</v>
      </c>
      <c r="AB63" s="10">
        <f ca="1">$D63*'Failure Rates'!AB93</f>
        <v>0</v>
      </c>
      <c r="AC63" s="10">
        <f ca="1">$D63*'Failure Rates'!AC93</f>
        <v>0</v>
      </c>
      <c r="AD63" s="10">
        <f ca="1">$D63*'Failure Rates'!AD93</f>
        <v>0</v>
      </c>
      <c r="AE63" s="10">
        <f ca="1">$D63*'Failure Rates'!AE93</f>
        <v>0</v>
      </c>
      <c r="AF63" s="10">
        <f ca="1">$D63*'Failure Rates'!AF93</f>
        <v>0</v>
      </c>
      <c r="AG63" s="10">
        <f ca="1">$D63*'Failure Rates'!AG93</f>
        <v>0</v>
      </c>
      <c r="AH63" s="10">
        <f ca="1">$D63*'Failure Rates'!AH93</f>
        <v>0</v>
      </c>
      <c r="AI63" s="10">
        <f ca="1">$D63*'Failure Rates'!AI93</f>
        <v>0</v>
      </c>
      <c r="AJ63" s="10">
        <f ca="1">$D63*'Failure Rates'!AJ93</f>
        <v>0</v>
      </c>
    </row>
    <row r="64" spans="2:36" x14ac:dyDescent="0.2">
      <c r="B64" s="89">
        <v>4</v>
      </c>
      <c r="C64" s="89"/>
      <c r="D64" s="89">
        <f ca="1">SUMIFS(IF(Main!$F25=1,Parameters!$F$33:$F$36,Parameters!$G$33:$G$36),Parameters!$B$33:$B$36,Main!$B$5)</f>
        <v>181920</v>
      </c>
      <c r="E64" s="10">
        <f ca="1">$D64*'Failure Rates'!E94</f>
        <v>0</v>
      </c>
      <c r="F64" s="10">
        <f ca="1">$D64*'Failure Rates'!F94</f>
        <v>0</v>
      </c>
      <c r="G64" s="10">
        <f ca="1">$D64*'Failure Rates'!G94</f>
        <v>0</v>
      </c>
      <c r="H64" s="10">
        <f ca="1">$D64*'Failure Rates'!H94</f>
        <v>0</v>
      </c>
      <c r="I64" s="10">
        <f ca="1">$D64*'Failure Rates'!I94</f>
        <v>0</v>
      </c>
      <c r="J64" s="10">
        <f ca="1">$D64*'Failure Rates'!J94</f>
        <v>0</v>
      </c>
      <c r="K64" s="10">
        <f ca="1">$D64*'Failure Rates'!K94</f>
        <v>0</v>
      </c>
      <c r="L64" s="10">
        <f ca="1">$D64*'Failure Rates'!L94</f>
        <v>0</v>
      </c>
      <c r="M64" s="10">
        <f ca="1">$D64*'Failure Rates'!M94</f>
        <v>0</v>
      </c>
      <c r="N64" s="10">
        <f ca="1">$D64*'Failure Rates'!N94</f>
        <v>0</v>
      </c>
      <c r="O64" s="10">
        <f ca="1">$D64*'Failure Rates'!O94</f>
        <v>0</v>
      </c>
      <c r="P64" s="10">
        <f ca="1">$D64*'Failure Rates'!P94</f>
        <v>0</v>
      </c>
      <c r="Q64" s="10">
        <f ca="1">$D64*'Failure Rates'!Q94</f>
        <v>0</v>
      </c>
      <c r="R64" s="10">
        <f ca="1">$D64*'Failure Rates'!R94</f>
        <v>0</v>
      </c>
      <c r="S64" s="10">
        <f ca="1">$D64*'Failure Rates'!S94</f>
        <v>0</v>
      </c>
      <c r="T64" s="10">
        <f ca="1">$D64*'Failure Rates'!T94</f>
        <v>0</v>
      </c>
      <c r="U64" s="10">
        <f ca="1">$D64*'Failure Rates'!U94</f>
        <v>0</v>
      </c>
      <c r="V64" s="10">
        <f ca="1">$D64*'Failure Rates'!V94</f>
        <v>0</v>
      </c>
      <c r="W64" s="10">
        <f ca="1">$D64*'Failure Rates'!W94</f>
        <v>0</v>
      </c>
      <c r="X64" s="10">
        <f ca="1">$D64*'Failure Rates'!X94</f>
        <v>0</v>
      </c>
      <c r="Y64" s="10">
        <f ca="1">$D64*'Failure Rates'!Y94</f>
        <v>0</v>
      </c>
      <c r="Z64" s="10">
        <f ca="1">$D64*'Failure Rates'!Z94</f>
        <v>0</v>
      </c>
      <c r="AA64" s="10">
        <f ca="1">$D64*'Failure Rates'!AA94</f>
        <v>0</v>
      </c>
      <c r="AB64" s="10">
        <f ca="1">$D64*'Failure Rates'!AB94</f>
        <v>0</v>
      </c>
      <c r="AC64" s="10">
        <f ca="1">$D64*'Failure Rates'!AC94</f>
        <v>0</v>
      </c>
      <c r="AD64" s="10">
        <f ca="1">$D64*'Failure Rates'!AD94</f>
        <v>0</v>
      </c>
      <c r="AE64" s="10">
        <f ca="1">$D64*'Failure Rates'!AE94</f>
        <v>0</v>
      </c>
      <c r="AF64" s="10">
        <f ca="1">$D64*'Failure Rates'!AF94</f>
        <v>0</v>
      </c>
      <c r="AG64" s="10">
        <f ca="1">$D64*'Failure Rates'!AG94</f>
        <v>0</v>
      </c>
      <c r="AH64" s="10">
        <f ca="1">$D64*'Failure Rates'!AH94</f>
        <v>0</v>
      </c>
      <c r="AI64" s="10">
        <f ca="1">$D64*'Failure Rates'!AI94</f>
        <v>0</v>
      </c>
      <c r="AJ64" s="10">
        <f ca="1">$D64*'Failure Rates'!AJ94</f>
        <v>0</v>
      </c>
    </row>
    <row r="65" spans="2:36" x14ac:dyDescent="0.2">
      <c r="B65" s="89">
        <v>5</v>
      </c>
      <c r="C65" s="89"/>
      <c r="D65" s="89">
        <f ca="1">SUMIFS(IF(Main!$F26=1,Parameters!$F$33:$F$36,Parameters!$G$33:$G$36),Parameters!$B$33:$B$36,Main!$B$5)</f>
        <v>181920</v>
      </c>
      <c r="E65" s="10">
        <f ca="1">$D65*'Failure Rates'!E95</f>
        <v>0</v>
      </c>
      <c r="F65" s="10">
        <f ca="1">$D65*'Failure Rates'!F95</f>
        <v>0</v>
      </c>
      <c r="G65" s="10">
        <f ca="1">$D65*'Failure Rates'!G95</f>
        <v>0</v>
      </c>
      <c r="H65" s="10">
        <f ca="1">$D65*'Failure Rates'!H95</f>
        <v>0</v>
      </c>
      <c r="I65" s="10">
        <f ca="1">$D65*'Failure Rates'!I95</f>
        <v>0</v>
      </c>
      <c r="J65" s="10">
        <f ca="1">$D65*'Failure Rates'!J95</f>
        <v>0</v>
      </c>
      <c r="K65" s="10">
        <f ca="1">$D65*'Failure Rates'!K95</f>
        <v>0</v>
      </c>
      <c r="L65" s="10">
        <f ca="1">$D65*'Failure Rates'!L95</f>
        <v>0</v>
      </c>
      <c r="M65" s="10">
        <f ca="1">$D65*'Failure Rates'!M95</f>
        <v>0</v>
      </c>
      <c r="N65" s="10">
        <f ca="1">$D65*'Failure Rates'!N95</f>
        <v>0</v>
      </c>
      <c r="O65" s="10">
        <f ca="1">$D65*'Failure Rates'!O95</f>
        <v>0</v>
      </c>
      <c r="P65" s="10">
        <f ca="1">$D65*'Failure Rates'!P95</f>
        <v>0</v>
      </c>
      <c r="Q65" s="10">
        <f ca="1">$D65*'Failure Rates'!Q95</f>
        <v>0</v>
      </c>
      <c r="R65" s="10">
        <f ca="1">$D65*'Failure Rates'!R95</f>
        <v>0</v>
      </c>
      <c r="S65" s="10">
        <f ca="1">$D65*'Failure Rates'!S95</f>
        <v>0</v>
      </c>
      <c r="T65" s="10">
        <f ca="1">$D65*'Failure Rates'!T95</f>
        <v>0</v>
      </c>
      <c r="U65" s="10">
        <f ca="1">$D65*'Failure Rates'!U95</f>
        <v>0</v>
      </c>
      <c r="V65" s="10">
        <f ca="1">$D65*'Failure Rates'!V95</f>
        <v>0</v>
      </c>
      <c r="W65" s="10">
        <f ca="1">$D65*'Failure Rates'!W95</f>
        <v>0</v>
      </c>
      <c r="X65" s="10">
        <f ca="1">$D65*'Failure Rates'!X95</f>
        <v>0</v>
      </c>
      <c r="Y65" s="10">
        <f ca="1">$D65*'Failure Rates'!Y95</f>
        <v>0</v>
      </c>
      <c r="Z65" s="10">
        <f ca="1">$D65*'Failure Rates'!Z95</f>
        <v>0</v>
      </c>
      <c r="AA65" s="10">
        <f ca="1">$D65*'Failure Rates'!AA95</f>
        <v>0</v>
      </c>
      <c r="AB65" s="10">
        <f ca="1">$D65*'Failure Rates'!AB95</f>
        <v>0</v>
      </c>
      <c r="AC65" s="10">
        <f ca="1">$D65*'Failure Rates'!AC95</f>
        <v>0</v>
      </c>
      <c r="AD65" s="10">
        <f ca="1">$D65*'Failure Rates'!AD95</f>
        <v>0</v>
      </c>
      <c r="AE65" s="10">
        <f ca="1">$D65*'Failure Rates'!AE95</f>
        <v>0</v>
      </c>
      <c r="AF65" s="10">
        <f ca="1">$D65*'Failure Rates'!AF95</f>
        <v>0</v>
      </c>
      <c r="AG65" s="10">
        <f ca="1">$D65*'Failure Rates'!AG95</f>
        <v>0</v>
      </c>
      <c r="AH65" s="10">
        <f ca="1">$D65*'Failure Rates'!AH95</f>
        <v>0</v>
      </c>
      <c r="AI65" s="10">
        <f ca="1">$D65*'Failure Rates'!AI95</f>
        <v>0</v>
      </c>
      <c r="AJ65" s="10">
        <f ca="1">$D65*'Failure Rates'!AJ95</f>
        <v>0</v>
      </c>
    </row>
    <row r="66" spans="2:36" x14ac:dyDescent="0.2">
      <c r="B66" s="89">
        <v>6</v>
      </c>
      <c r="C66" s="89"/>
      <c r="D66" s="89">
        <f ca="1">SUMIFS(IF(Main!$F27=1,Parameters!$F$33:$F$36,Parameters!$G$33:$G$36),Parameters!$B$33:$B$36,Main!$B$5)</f>
        <v>181920</v>
      </c>
      <c r="E66" s="10">
        <f ca="1">$D66*'Failure Rates'!E96</f>
        <v>0</v>
      </c>
      <c r="F66" s="10">
        <f ca="1">$D66*'Failure Rates'!F96</f>
        <v>0</v>
      </c>
      <c r="G66" s="10">
        <f ca="1">$D66*'Failure Rates'!G96</f>
        <v>0</v>
      </c>
      <c r="H66" s="10">
        <f ca="1">$D66*'Failure Rates'!H96</f>
        <v>0</v>
      </c>
      <c r="I66" s="10">
        <f ca="1">$D66*'Failure Rates'!I96</f>
        <v>0</v>
      </c>
      <c r="J66" s="10">
        <f ca="1">$D66*'Failure Rates'!J96</f>
        <v>0</v>
      </c>
      <c r="K66" s="10">
        <f ca="1">$D66*'Failure Rates'!K96</f>
        <v>0</v>
      </c>
      <c r="L66" s="10">
        <f ca="1">$D66*'Failure Rates'!L96</f>
        <v>0</v>
      </c>
      <c r="M66" s="10">
        <f ca="1">$D66*'Failure Rates'!M96</f>
        <v>0</v>
      </c>
      <c r="N66" s="10">
        <f ca="1">$D66*'Failure Rates'!N96</f>
        <v>0</v>
      </c>
      <c r="O66" s="10">
        <f ca="1">$D66*'Failure Rates'!O96</f>
        <v>0</v>
      </c>
      <c r="P66" s="10">
        <f ca="1">$D66*'Failure Rates'!P96</f>
        <v>0</v>
      </c>
      <c r="Q66" s="10">
        <f ca="1">$D66*'Failure Rates'!Q96</f>
        <v>0</v>
      </c>
      <c r="R66" s="10">
        <f ca="1">$D66*'Failure Rates'!R96</f>
        <v>0</v>
      </c>
      <c r="S66" s="10">
        <f ca="1">$D66*'Failure Rates'!S96</f>
        <v>0</v>
      </c>
      <c r="T66" s="10">
        <f ca="1">$D66*'Failure Rates'!T96</f>
        <v>0</v>
      </c>
      <c r="U66" s="10">
        <f ca="1">$D66*'Failure Rates'!U96</f>
        <v>0</v>
      </c>
      <c r="V66" s="10">
        <f ca="1">$D66*'Failure Rates'!V96</f>
        <v>0</v>
      </c>
      <c r="W66" s="10">
        <f ca="1">$D66*'Failure Rates'!W96</f>
        <v>0</v>
      </c>
      <c r="X66" s="10">
        <f ca="1">$D66*'Failure Rates'!X96</f>
        <v>0</v>
      </c>
      <c r="Y66" s="10">
        <f ca="1">$D66*'Failure Rates'!Y96</f>
        <v>0</v>
      </c>
      <c r="Z66" s="10">
        <f ca="1">$D66*'Failure Rates'!Z96</f>
        <v>0</v>
      </c>
      <c r="AA66" s="10">
        <f ca="1">$D66*'Failure Rates'!AA96</f>
        <v>0</v>
      </c>
      <c r="AB66" s="10">
        <f ca="1">$D66*'Failure Rates'!AB96</f>
        <v>0</v>
      </c>
      <c r="AC66" s="10">
        <f ca="1">$D66*'Failure Rates'!AC96</f>
        <v>0</v>
      </c>
      <c r="AD66" s="10">
        <f ca="1">$D66*'Failure Rates'!AD96</f>
        <v>0</v>
      </c>
      <c r="AE66" s="10">
        <f ca="1">$D66*'Failure Rates'!AE96</f>
        <v>0</v>
      </c>
      <c r="AF66" s="10">
        <f ca="1">$D66*'Failure Rates'!AF96</f>
        <v>0</v>
      </c>
      <c r="AG66" s="10">
        <f ca="1">$D66*'Failure Rates'!AG96</f>
        <v>0</v>
      </c>
      <c r="AH66" s="10">
        <f ca="1">$D66*'Failure Rates'!AH96</f>
        <v>0</v>
      </c>
      <c r="AI66" s="10">
        <f ca="1">$D66*'Failure Rates'!AI96</f>
        <v>0</v>
      </c>
      <c r="AJ66" s="10">
        <f ca="1">$D66*'Failure Rates'!AJ96</f>
        <v>0</v>
      </c>
    </row>
    <row r="67" spans="2:36" x14ac:dyDescent="0.2">
      <c r="B67" s="89">
        <v>7</v>
      </c>
      <c r="C67" s="89"/>
      <c r="D67" s="89">
        <f ca="1">SUMIFS(IF(Main!$F28=1,Parameters!$F$33:$F$36,Parameters!$G$33:$G$36),Parameters!$B$33:$B$36,Main!$B$5)</f>
        <v>181920</v>
      </c>
      <c r="E67" s="10">
        <f ca="1">$D67*'Failure Rates'!E97</f>
        <v>0</v>
      </c>
      <c r="F67" s="10">
        <f ca="1">$D67*'Failure Rates'!F97</f>
        <v>0</v>
      </c>
      <c r="G67" s="10">
        <f ca="1">$D67*'Failure Rates'!G97</f>
        <v>0</v>
      </c>
      <c r="H67" s="10">
        <f ca="1">$D67*'Failure Rates'!H97</f>
        <v>0</v>
      </c>
      <c r="I67" s="10">
        <f ca="1">$D67*'Failure Rates'!I97</f>
        <v>0</v>
      </c>
      <c r="J67" s="10">
        <f ca="1">$D67*'Failure Rates'!J97</f>
        <v>0</v>
      </c>
      <c r="K67" s="10">
        <f ca="1">$D67*'Failure Rates'!K97</f>
        <v>0</v>
      </c>
      <c r="L67" s="10">
        <f ca="1">$D67*'Failure Rates'!L97</f>
        <v>0</v>
      </c>
      <c r="M67" s="10">
        <f ca="1">$D67*'Failure Rates'!M97</f>
        <v>0</v>
      </c>
      <c r="N67" s="10">
        <f ca="1">$D67*'Failure Rates'!N97</f>
        <v>0</v>
      </c>
      <c r="O67" s="10">
        <f ca="1">$D67*'Failure Rates'!O97</f>
        <v>0</v>
      </c>
      <c r="P67" s="10">
        <f ca="1">$D67*'Failure Rates'!P97</f>
        <v>0</v>
      </c>
      <c r="Q67" s="10">
        <f ca="1">$D67*'Failure Rates'!Q97</f>
        <v>0</v>
      </c>
      <c r="R67" s="10">
        <f ca="1">$D67*'Failure Rates'!R97</f>
        <v>0</v>
      </c>
      <c r="S67" s="10">
        <f ca="1">$D67*'Failure Rates'!S97</f>
        <v>0</v>
      </c>
      <c r="T67" s="10">
        <f ca="1">$D67*'Failure Rates'!T97</f>
        <v>0</v>
      </c>
      <c r="U67" s="10">
        <f ca="1">$D67*'Failure Rates'!U97</f>
        <v>0</v>
      </c>
      <c r="V67" s="10">
        <f ca="1">$D67*'Failure Rates'!V97</f>
        <v>0</v>
      </c>
      <c r="W67" s="10">
        <f ca="1">$D67*'Failure Rates'!W97</f>
        <v>0</v>
      </c>
      <c r="X67" s="10">
        <f ca="1">$D67*'Failure Rates'!X97</f>
        <v>0</v>
      </c>
      <c r="Y67" s="10">
        <f ca="1">$D67*'Failure Rates'!Y97</f>
        <v>0</v>
      </c>
      <c r="Z67" s="10">
        <f ca="1">$D67*'Failure Rates'!Z97</f>
        <v>0</v>
      </c>
      <c r="AA67" s="10">
        <f ca="1">$D67*'Failure Rates'!AA97</f>
        <v>0</v>
      </c>
      <c r="AB67" s="10">
        <f ca="1">$D67*'Failure Rates'!AB97</f>
        <v>0</v>
      </c>
      <c r="AC67" s="10">
        <f ca="1">$D67*'Failure Rates'!AC97</f>
        <v>0</v>
      </c>
      <c r="AD67" s="10">
        <f ca="1">$D67*'Failure Rates'!AD97</f>
        <v>0</v>
      </c>
      <c r="AE67" s="10">
        <f ca="1">$D67*'Failure Rates'!AE97</f>
        <v>0</v>
      </c>
      <c r="AF67" s="10">
        <f ca="1">$D67*'Failure Rates'!AF97</f>
        <v>0</v>
      </c>
      <c r="AG67" s="10">
        <f ca="1">$D67*'Failure Rates'!AG97</f>
        <v>0</v>
      </c>
      <c r="AH67" s="10">
        <f ca="1">$D67*'Failure Rates'!AH97</f>
        <v>0</v>
      </c>
      <c r="AI67" s="10">
        <f ca="1">$D67*'Failure Rates'!AI97</f>
        <v>0</v>
      </c>
      <c r="AJ67" s="10">
        <f ca="1">$D67*'Failure Rates'!AJ97</f>
        <v>0</v>
      </c>
    </row>
    <row r="68" spans="2:36" x14ac:dyDescent="0.2">
      <c r="B68" s="89">
        <v>8</v>
      </c>
      <c r="C68" s="89"/>
      <c r="D68" s="89">
        <f ca="1">SUMIFS(IF(Main!$F29=1,Parameters!$F$33:$F$36,Parameters!$G$33:$G$36),Parameters!$B$33:$B$36,Main!$B$5)</f>
        <v>181920</v>
      </c>
      <c r="E68" s="10">
        <f ca="1">$D68*'Failure Rates'!E98</f>
        <v>0</v>
      </c>
      <c r="F68" s="10">
        <f ca="1">$D68*'Failure Rates'!F98</f>
        <v>0</v>
      </c>
      <c r="G68" s="10">
        <f ca="1">$D68*'Failure Rates'!G98</f>
        <v>0</v>
      </c>
      <c r="H68" s="10">
        <f ca="1">$D68*'Failure Rates'!H98</f>
        <v>0</v>
      </c>
      <c r="I68" s="10">
        <f ca="1">$D68*'Failure Rates'!I98</f>
        <v>0</v>
      </c>
      <c r="J68" s="10">
        <f ca="1">$D68*'Failure Rates'!J98</f>
        <v>0</v>
      </c>
      <c r="K68" s="10">
        <f ca="1">$D68*'Failure Rates'!K98</f>
        <v>0</v>
      </c>
      <c r="L68" s="10">
        <f ca="1">$D68*'Failure Rates'!L98</f>
        <v>0</v>
      </c>
      <c r="M68" s="10">
        <f ca="1">$D68*'Failure Rates'!M98</f>
        <v>0</v>
      </c>
      <c r="N68" s="10">
        <f ca="1">$D68*'Failure Rates'!N98</f>
        <v>0</v>
      </c>
      <c r="O68" s="10">
        <f ca="1">$D68*'Failure Rates'!O98</f>
        <v>0</v>
      </c>
      <c r="P68" s="10">
        <f ca="1">$D68*'Failure Rates'!P98</f>
        <v>0</v>
      </c>
      <c r="Q68" s="10">
        <f ca="1">$D68*'Failure Rates'!Q98</f>
        <v>0</v>
      </c>
      <c r="R68" s="10">
        <f ca="1">$D68*'Failure Rates'!R98</f>
        <v>0</v>
      </c>
      <c r="S68" s="10">
        <f ca="1">$D68*'Failure Rates'!S98</f>
        <v>0</v>
      </c>
      <c r="T68" s="10">
        <f ca="1">$D68*'Failure Rates'!T98</f>
        <v>0</v>
      </c>
      <c r="U68" s="10">
        <f ca="1">$D68*'Failure Rates'!U98</f>
        <v>0</v>
      </c>
      <c r="V68" s="10">
        <f ca="1">$D68*'Failure Rates'!V98</f>
        <v>0</v>
      </c>
      <c r="W68" s="10">
        <f ca="1">$D68*'Failure Rates'!W98</f>
        <v>0</v>
      </c>
      <c r="X68" s="10">
        <f ca="1">$D68*'Failure Rates'!X98</f>
        <v>0</v>
      </c>
      <c r="Y68" s="10">
        <f ca="1">$D68*'Failure Rates'!Y98</f>
        <v>0</v>
      </c>
      <c r="Z68" s="10">
        <f ca="1">$D68*'Failure Rates'!Z98</f>
        <v>0</v>
      </c>
      <c r="AA68" s="10">
        <f ca="1">$D68*'Failure Rates'!AA98</f>
        <v>0</v>
      </c>
      <c r="AB68" s="10">
        <f ca="1">$D68*'Failure Rates'!AB98</f>
        <v>0</v>
      </c>
      <c r="AC68" s="10">
        <f ca="1">$D68*'Failure Rates'!AC98</f>
        <v>0</v>
      </c>
      <c r="AD68" s="10">
        <f ca="1">$D68*'Failure Rates'!AD98</f>
        <v>0</v>
      </c>
      <c r="AE68" s="10">
        <f ca="1">$D68*'Failure Rates'!AE98</f>
        <v>0</v>
      </c>
      <c r="AF68" s="10">
        <f ca="1">$D68*'Failure Rates'!AF98</f>
        <v>0</v>
      </c>
      <c r="AG68" s="10">
        <f ca="1">$D68*'Failure Rates'!AG98</f>
        <v>0</v>
      </c>
      <c r="AH68" s="10">
        <f ca="1">$D68*'Failure Rates'!AH98</f>
        <v>0</v>
      </c>
      <c r="AI68" s="10">
        <f ca="1">$D68*'Failure Rates'!AI98</f>
        <v>0</v>
      </c>
      <c r="AJ68" s="10">
        <f ca="1">$D68*'Failure Rates'!AJ98</f>
        <v>0</v>
      </c>
    </row>
    <row r="69" spans="2:36" x14ac:dyDescent="0.2">
      <c r="B69" s="89">
        <v>9</v>
      </c>
      <c r="C69" s="89"/>
      <c r="D69" s="89">
        <f ca="1">SUMIFS(IF(Main!$F30=1,Parameters!$F$33:$F$36,Parameters!$G$33:$G$36),Parameters!$B$33:$B$36,Main!$B$5)</f>
        <v>181920</v>
      </c>
      <c r="E69" s="10">
        <f ca="1">$D69*'Failure Rates'!E99</f>
        <v>0</v>
      </c>
      <c r="F69" s="10">
        <f ca="1">$D69*'Failure Rates'!F99</f>
        <v>0</v>
      </c>
      <c r="G69" s="10">
        <f ca="1">$D69*'Failure Rates'!G99</f>
        <v>0</v>
      </c>
      <c r="H69" s="10">
        <f ca="1">$D69*'Failure Rates'!H99</f>
        <v>0</v>
      </c>
      <c r="I69" s="10">
        <f ca="1">$D69*'Failure Rates'!I99</f>
        <v>0</v>
      </c>
      <c r="J69" s="10">
        <f ca="1">$D69*'Failure Rates'!J99</f>
        <v>0</v>
      </c>
      <c r="K69" s="10">
        <f ca="1">$D69*'Failure Rates'!K99</f>
        <v>0</v>
      </c>
      <c r="L69" s="10">
        <f ca="1">$D69*'Failure Rates'!L99</f>
        <v>0</v>
      </c>
      <c r="M69" s="10">
        <f ca="1">$D69*'Failure Rates'!M99</f>
        <v>0</v>
      </c>
      <c r="N69" s="10">
        <f ca="1">$D69*'Failure Rates'!N99</f>
        <v>0</v>
      </c>
      <c r="O69" s="10">
        <f ca="1">$D69*'Failure Rates'!O99</f>
        <v>0</v>
      </c>
      <c r="P69" s="10">
        <f ca="1">$D69*'Failure Rates'!P99</f>
        <v>0</v>
      </c>
      <c r="Q69" s="10">
        <f ca="1">$D69*'Failure Rates'!Q99</f>
        <v>0</v>
      </c>
      <c r="R69" s="10">
        <f ca="1">$D69*'Failure Rates'!R99</f>
        <v>0</v>
      </c>
      <c r="S69" s="10">
        <f ca="1">$D69*'Failure Rates'!S99</f>
        <v>0</v>
      </c>
      <c r="T69" s="10">
        <f ca="1">$D69*'Failure Rates'!T99</f>
        <v>0</v>
      </c>
      <c r="U69" s="10">
        <f ca="1">$D69*'Failure Rates'!U99</f>
        <v>0</v>
      </c>
      <c r="V69" s="10">
        <f ca="1">$D69*'Failure Rates'!V99</f>
        <v>0</v>
      </c>
      <c r="W69" s="10">
        <f ca="1">$D69*'Failure Rates'!W99</f>
        <v>0</v>
      </c>
      <c r="X69" s="10">
        <f ca="1">$D69*'Failure Rates'!X99</f>
        <v>0</v>
      </c>
      <c r="Y69" s="10">
        <f ca="1">$D69*'Failure Rates'!Y99</f>
        <v>0</v>
      </c>
      <c r="Z69" s="10">
        <f ca="1">$D69*'Failure Rates'!Z99</f>
        <v>0</v>
      </c>
      <c r="AA69" s="10">
        <f ca="1">$D69*'Failure Rates'!AA99</f>
        <v>0</v>
      </c>
      <c r="AB69" s="10">
        <f ca="1">$D69*'Failure Rates'!AB99</f>
        <v>0</v>
      </c>
      <c r="AC69" s="10">
        <f ca="1">$D69*'Failure Rates'!AC99</f>
        <v>0</v>
      </c>
      <c r="AD69" s="10">
        <f ca="1">$D69*'Failure Rates'!AD99</f>
        <v>0</v>
      </c>
      <c r="AE69" s="10">
        <f ca="1">$D69*'Failure Rates'!AE99</f>
        <v>0</v>
      </c>
      <c r="AF69" s="10">
        <f ca="1">$D69*'Failure Rates'!AF99</f>
        <v>0</v>
      </c>
      <c r="AG69" s="10">
        <f ca="1">$D69*'Failure Rates'!AG99</f>
        <v>0</v>
      </c>
      <c r="AH69" s="10">
        <f ca="1">$D69*'Failure Rates'!AH99</f>
        <v>0</v>
      </c>
      <c r="AI69" s="10">
        <f ca="1">$D69*'Failure Rates'!AI99</f>
        <v>0</v>
      </c>
      <c r="AJ69" s="10">
        <f ca="1">$D69*'Failure Rates'!AJ99</f>
        <v>0</v>
      </c>
    </row>
    <row r="70" spans="2:36" x14ac:dyDescent="0.2">
      <c r="B70" s="89">
        <v>10</v>
      </c>
      <c r="C70" s="89"/>
      <c r="D70" s="89">
        <f ca="1">SUMIFS(IF(Main!$F31=1,Parameters!$F$33:$F$36,Parameters!$G$33:$G$36),Parameters!$B$33:$B$36,Main!$B$5)</f>
        <v>181920</v>
      </c>
      <c r="E70" s="10">
        <f ca="1">$D70*'Failure Rates'!E100</f>
        <v>0</v>
      </c>
      <c r="F70" s="10">
        <f ca="1">$D70*'Failure Rates'!F100</f>
        <v>0</v>
      </c>
      <c r="G70" s="10">
        <f ca="1">$D70*'Failure Rates'!G100</f>
        <v>0</v>
      </c>
      <c r="H70" s="10">
        <f ca="1">$D70*'Failure Rates'!H100</f>
        <v>0</v>
      </c>
      <c r="I70" s="10">
        <f ca="1">$D70*'Failure Rates'!I100</f>
        <v>0</v>
      </c>
      <c r="J70" s="10">
        <f ca="1">$D70*'Failure Rates'!J100</f>
        <v>0</v>
      </c>
      <c r="K70" s="10">
        <f ca="1">$D70*'Failure Rates'!K100</f>
        <v>0</v>
      </c>
      <c r="L70" s="10">
        <f ca="1">$D70*'Failure Rates'!L100</f>
        <v>0</v>
      </c>
      <c r="M70" s="10">
        <f ca="1">$D70*'Failure Rates'!M100</f>
        <v>0</v>
      </c>
      <c r="N70" s="10">
        <f ca="1">$D70*'Failure Rates'!N100</f>
        <v>0</v>
      </c>
      <c r="O70" s="10">
        <f ca="1">$D70*'Failure Rates'!O100</f>
        <v>0</v>
      </c>
      <c r="P70" s="10">
        <f ca="1">$D70*'Failure Rates'!P100</f>
        <v>0</v>
      </c>
      <c r="Q70" s="10">
        <f ca="1">$D70*'Failure Rates'!Q100</f>
        <v>0</v>
      </c>
      <c r="R70" s="10">
        <f ca="1">$D70*'Failure Rates'!R100</f>
        <v>0</v>
      </c>
      <c r="S70" s="10">
        <f ca="1">$D70*'Failure Rates'!S100</f>
        <v>0</v>
      </c>
      <c r="T70" s="10">
        <f ca="1">$D70*'Failure Rates'!T100</f>
        <v>0</v>
      </c>
      <c r="U70" s="10">
        <f ca="1">$D70*'Failure Rates'!U100</f>
        <v>0</v>
      </c>
      <c r="V70" s="10">
        <f ca="1">$D70*'Failure Rates'!V100</f>
        <v>0</v>
      </c>
      <c r="W70" s="10">
        <f ca="1">$D70*'Failure Rates'!W100</f>
        <v>0</v>
      </c>
      <c r="X70" s="10">
        <f ca="1">$D70*'Failure Rates'!X100</f>
        <v>0</v>
      </c>
      <c r="Y70" s="10">
        <f ca="1">$D70*'Failure Rates'!Y100</f>
        <v>0</v>
      </c>
      <c r="Z70" s="10">
        <f ca="1">$D70*'Failure Rates'!Z100</f>
        <v>0</v>
      </c>
      <c r="AA70" s="10">
        <f ca="1">$D70*'Failure Rates'!AA100</f>
        <v>0</v>
      </c>
      <c r="AB70" s="10">
        <f ca="1">$D70*'Failure Rates'!AB100</f>
        <v>0</v>
      </c>
      <c r="AC70" s="10">
        <f ca="1">$D70*'Failure Rates'!AC100</f>
        <v>0</v>
      </c>
      <c r="AD70" s="10">
        <f ca="1">$D70*'Failure Rates'!AD100</f>
        <v>0</v>
      </c>
      <c r="AE70" s="10">
        <f ca="1">$D70*'Failure Rates'!AE100</f>
        <v>0</v>
      </c>
      <c r="AF70" s="10">
        <f ca="1">$D70*'Failure Rates'!AF100</f>
        <v>0</v>
      </c>
      <c r="AG70" s="10">
        <f ca="1">$D70*'Failure Rates'!AG100</f>
        <v>0</v>
      </c>
      <c r="AH70" s="10">
        <f ca="1">$D70*'Failure Rates'!AH100</f>
        <v>0</v>
      </c>
      <c r="AI70" s="10">
        <f ca="1">$D70*'Failure Rates'!AI100</f>
        <v>0</v>
      </c>
      <c r="AJ70" s="10">
        <f ca="1">$D70*'Failure Rates'!AJ100</f>
        <v>0</v>
      </c>
    </row>
    <row r="71" spans="2:36" x14ac:dyDescent="0.2">
      <c r="B71" s="89">
        <v>11</v>
      </c>
      <c r="C71" s="89"/>
      <c r="D71" s="89">
        <f ca="1">SUMIFS(IF(Main!$F32=1,Parameters!$F$33:$F$36,Parameters!$G$33:$G$36),Parameters!$B$33:$B$36,Main!$B$5)</f>
        <v>181920</v>
      </c>
      <c r="E71" s="10">
        <f ca="1">$D71*'Failure Rates'!E101</f>
        <v>0</v>
      </c>
      <c r="F71" s="10">
        <f ca="1">$D71*'Failure Rates'!F101</f>
        <v>0</v>
      </c>
      <c r="G71" s="10">
        <f ca="1">$D71*'Failure Rates'!G101</f>
        <v>0</v>
      </c>
      <c r="H71" s="10">
        <f ca="1">$D71*'Failure Rates'!H101</f>
        <v>0</v>
      </c>
      <c r="I71" s="10">
        <f ca="1">$D71*'Failure Rates'!I101</f>
        <v>0</v>
      </c>
      <c r="J71" s="10">
        <f ca="1">$D71*'Failure Rates'!J101</f>
        <v>0</v>
      </c>
      <c r="K71" s="10">
        <f ca="1">$D71*'Failure Rates'!K101</f>
        <v>0</v>
      </c>
      <c r="L71" s="10">
        <f ca="1">$D71*'Failure Rates'!L101</f>
        <v>0</v>
      </c>
      <c r="M71" s="10">
        <f ca="1">$D71*'Failure Rates'!M101</f>
        <v>0</v>
      </c>
      <c r="N71" s="10">
        <f ca="1">$D71*'Failure Rates'!N101</f>
        <v>0</v>
      </c>
      <c r="O71" s="10">
        <f ca="1">$D71*'Failure Rates'!O101</f>
        <v>0</v>
      </c>
      <c r="P71" s="10">
        <f ca="1">$D71*'Failure Rates'!P101</f>
        <v>0</v>
      </c>
      <c r="Q71" s="10">
        <f ca="1">$D71*'Failure Rates'!Q101</f>
        <v>0</v>
      </c>
      <c r="R71" s="10">
        <f ca="1">$D71*'Failure Rates'!R101</f>
        <v>0</v>
      </c>
      <c r="S71" s="10">
        <f ca="1">$D71*'Failure Rates'!S101</f>
        <v>0</v>
      </c>
      <c r="T71" s="10">
        <f ca="1">$D71*'Failure Rates'!T101</f>
        <v>0</v>
      </c>
      <c r="U71" s="10">
        <f ca="1">$D71*'Failure Rates'!U101</f>
        <v>0</v>
      </c>
      <c r="V71" s="10">
        <f ca="1">$D71*'Failure Rates'!V101</f>
        <v>0</v>
      </c>
      <c r="W71" s="10">
        <f ca="1">$D71*'Failure Rates'!W101</f>
        <v>0</v>
      </c>
      <c r="X71" s="10">
        <f ca="1">$D71*'Failure Rates'!X101</f>
        <v>0</v>
      </c>
      <c r="Y71" s="10">
        <f ca="1">$D71*'Failure Rates'!Y101</f>
        <v>0</v>
      </c>
      <c r="Z71" s="10">
        <f ca="1">$D71*'Failure Rates'!Z101</f>
        <v>0</v>
      </c>
      <c r="AA71" s="10">
        <f ca="1">$D71*'Failure Rates'!AA101</f>
        <v>0</v>
      </c>
      <c r="AB71" s="10">
        <f ca="1">$D71*'Failure Rates'!AB101</f>
        <v>0</v>
      </c>
      <c r="AC71" s="10">
        <f ca="1">$D71*'Failure Rates'!AC101</f>
        <v>0</v>
      </c>
      <c r="AD71" s="10">
        <f ca="1">$D71*'Failure Rates'!AD101</f>
        <v>0</v>
      </c>
      <c r="AE71" s="10">
        <f ca="1">$D71*'Failure Rates'!AE101</f>
        <v>0</v>
      </c>
      <c r="AF71" s="10">
        <f ca="1">$D71*'Failure Rates'!AF101</f>
        <v>0</v>
      </c>
      <c r="AG71" s="10">
        <f ca="1">$D71*'Failure Rates'!AG101</f>
        <v>0</v>
      </c>
      <c r="AH71" s="10">
        <f ca="1">$D71*'Failure Rates'!AH101</f>
        <v>0</v>
      </c>
      <c r="AI71" s="10">
        <f ca="1">$D71*'Failure Rates'!AI101</f>
        <v>0</v>
      </c>
      <c r="AJ71" s="10">
        <f ca="1">$D71*'Failure Rates'!AJ101</f>
        <v>0</v>
      </c>
    </row>
    <row r="72" spans="2:36" x14ac:dyDescent="0.2">
      <c r="B72" s="89">
        <v>12</v>
      </c>
      <c r="C72" s="89"/>
      <c r="D72" s="89">
        <f ca="1">SUMIFS(IF(Main!$F33=1,Parameters!$F$33:$F$36,Parameters!$G$33:$G$36),Parameters!$B$33:$B$36,Main!$B$5)</f>
        <v>181920</v>
      </c>
      <c r="E72" s="10">
        <f ca="1">$D72*'Failure Rates'!E102</f>
        <v>0</v>
      </c>
      <c r="F72" s="10">
        <f ca="1">$D72*'Failure Rates'!F102</f>
        <v>0</v>
      </c>
      <c r="G72" s="10">
        <f ca="1">$D72*'Failure Rates'!G102</f>
        <v>0</v>
      </c>
      <c r="H72" s="10">
        <f ca="1">$D72*'Failure Rates'!H102</f>
        <v>0</v>
      </c>
      <c r="I72" s="10">
        <f ca="1">$D72*'Failure Rates'!I102</f>
        <v>0</v>
      </c>
      <c r="J72" s="10">
        <f ca="1">$D72*'Failure Rates'!J102</f>
        <v>0</v>
      </c>
      <c r="K72" s="10">
        <f ca="1">$D72*'Failure Rates'!K102</f>
        <v>0</v>
      </c>
      <c r="L72" s="10">
        <f ca="1">$D72*'Failure Rates'!L102</f>
        <v>0</v>
      </c>
      <c r="M72" s="10">
        <f ca="1">$D72*'Failure Rates'!M102</f>
        <v>0</v>
      </c>
      <c r="N72" s="10">
        <f ca="1">$D72*'Failure Rates'!N102</f>
        <v>0</v>
      </c>
      <c r="O72" s="10">
        <f ca="1">$D72*'Failure Rates'!O102</f>
        <v>0</v>
      </c>
      <c r="P72" s="10">
        <f ca="1">$D72*'Failure Rates'!P102</f>
        <v>0</v>
      </c>
      <c r="Q72" s="10">
        <f ca="1">$D72*'Failure Rates'!Q102</f>
        <v>0</v>
      </c>
      <c r="R72" s="10">
        <f ca="1">$D72*'Failure Rates'!R102</f>
        <v>0</v>
      </c>
      <c r="S72" s="10">
        <f ca="1">$D72*'Failure Rates'!S102</f>
        <v>0</v>
      </c>
      <c r="T72" s="10">
        <f ca="1">$D72*'Failure Rates'!T102</f>
        <v>0</v>
      </c>
      <c r="U72" s="10">
        <f ca="1">$D72*'Failure Rates'!U102</f>
        <v>0</v>
      </c>
      <c r="V72" s="10">
        <f ca="1">$D72*'Failure Rates'!V102</f>
        <v>0</v>
      </c>
      <c r="W72" s="10">
        <f ca="1">$D72*'Failure Rates'!W102</f>
        <v>0</v>
      </c>
      <c r="X72" s="10">
        <f ca="1">$D72*'Failure Rates'!X102</f>
        <v>0</v>
      </c>
      <c r="Y72" s="10">
        <f ca="1">$D72*'Failure Rates'!Y102</f>
        <v>0</v>
      </c>
      <c r="Z72" s="10">
        <f ca="1">$D72*'Failure Rates'!Z102</f>
        <v>0</v>
      </c>
      <c r="AA72" s="10">
        <f ca="1">$D72*'Failure Rates'!AA102</f>
        <v>0</v>
      </c>
      <c r="AB72" s="10">
        <f ca="1">$D72*'Failure Rates'!AB102</f>
        <v>0</v>
      </c>
      <c r="AC72" s="10">
        <f ca="1">$D72*'Failure Rates'!AC102</f>
        <v>0</v>
      </c>
      <c r="AD72" s="10">
        <f ca="1">$D72*'Failure Rates'!AD102</f>
        <v>0</v>
      </c>
      <c r="AE72" s="10">
        <f ca="1">$D72*'Failure Rates'!AE102</f>
        <v>0</v>
      </c>
      <c r="AF72" s="10">
        <f ca="1">$D72*'Failure Rates'!AF102</f>
        <v>0</v>
      </c>
      <c r="AG72" s="10">
        <f ca="1">$D72*'Failure Rates'!AG102</f>
        <v>0</v>
      </c>
      <c r="AH72" s="10">
        <f ca="1">$D72*'Failure Rates'!AH102</f>
        <v>0</v>
      </c>
      <c r="AI72" s="10">
        <f ca="1">$D72*'Failure Rates'!AI102</f>
        <v>0</v>
      </c>
      <c r="AJ72" s="10">
        <f ca="1">$D72*'Failure Rates'!AJ102</f>
        <v>0</v>
      </c>
    </row>
    <row r="73" spans="2:36" x14ac:dyDescent="0.2">
      <c r="B73" s="89">
        <v>1</v>
      </c>
      <c r="C73" s="89">
        <f ca="1">IF(Main!$B$36="No results",0,IF(ISBLANK(Main!$B36),0,(INDEX(Main!$F$22:$F$33,MATCH(Main!$C36,Main!$B$22:$B$33,0)))))</f>
        <v>2</v>
      </c>
      <c r="D73" s="89">
        <f ca="1">SUMIFS(IF(C73=1,Parameters!$F$33:$F$36,Parameters!$G$33:$G$36),Parameters!$B$33:$B$36,Main!$B$5)</f>
        <v>181920</v>
      </c>
      <c r="E73" s="10">
        <f ca="1">$D73*'Failure Rates'!E103</f>
        <v>906.15369205532227</v>
      </c>
      <c r="F73" s="10">
        <f ca="1">$D73*'Failure Rates'!F103</f>
        <v>994.24663980394394</v>
      </c>
      <c r="G73" s="10">
        <f ca="1">$D73*'Failure Rates'!G103</f>
        <v>1089.0791575557641</v>
      </c>
      <c r="H73" s="10">
        <f ca="1">$D73*'Failure Rates'!H103</f>
        <v>1191.0321225770053</v>
      </c>
      <c r="I73" s="10">
        <f ca="1">$D73*'Failure Rates'!I103</f>
        <v>1300.5005457331324</v>
      </c>
      <c r="J73" s="10">
        <f ca="1">$D73*'Failure Rates'!J103</f>
        <v>1417.8938228496429</v>
      </c>
      <c r="K73" s="10">
        <f ca="1">$D73*'Failure Rates'!K103</f>
        <v>1543.6359845920172</v>
      </c>
      <c r="L73" s="10">
        <f ca="1">$D73*'Failure Rates'!L103</f>
        <v>1678.1659447316893</v>
      </c>
      <c r="M73" s="10">
        <f ca="1">$D73*'Failure Rates'!M103</f>
        <v>1821.9377466580975</v>
      </c>
      <c r="N73" s="10">
        <f ca="1">$D73*'Failure Rates'!N103</f>
        <v>1975.420807989957</v>
      </c>
      <c r="O73" s="10">
        <f ca="1">$D73*'Failure Rates'!O103</f>
        <v>2139.1001631316535</v>
      </c>
      <c r="P73" s="10">
        <f ca="1">$D73*'Failure Rates'!P103</f>
        <v>2313.4767036132353</v>
      </c>
      <c r="Q73" s="10">
        <f ca="1">$D73*'Failure Rates'!Q103</f>
        <v>2499.0674160448125</v>
      </c>
      <c r="R73" s="10">
        <f ca="1">$D73*'Failure Rates'!R103</f>
        <v>2696.4056175082951</v>
      </c>
      <c r="S73" s="10">
        <f ca="1">$D73*'Failure Rates'!S103</f>
        <v>2906.0411882012691</v>
      </c>
      <c r="T73" s="10">
        <f ca="1">$D73*'Failure Rates'!T103</f>
        <v>3128.5408011394602</v>
      </c>
      <c r="U73" s="10">
        <f ca="1">$D73*'Failure Rates'!U103</f>
        <v>3364.4881487157268</v>
      </c>
      <c r="V73" s="10">
        <f ca="1">$D73*'Failure Rates'!V103</f>
        <v>3614.4841659046519</v>
      </c>
      <c r="W73" s="10">
        <f ca="1">$D73*'Failure Rates'!W103</f>
        <v>3879.1472498929238</v>
      </c>
      <c r="X73" s="10">
        <f ca="1">$D73*'Failure Rates'!X103</f>
        <v>4159.1134759063707</v>
      </c>
      <c r="Y73" s="10">
        <f ca="1">$D73*'Failure Rates'!Y103</f>
        <v>4455.0368089952399</v>
      </c>
      <c r="Z73" s="10">
        <f ca="1">$D73*'Failure Rates'!Z103</f>
        <v>4767.5893115295867</v>
      </c>
      <c r="AA73" s="10">
        <f ca="1">$D73*'Failure Rates'!AA103</f>
        <v>5097.4613461469426</v>
      </c>
      <c r="AB73" s="10">
        <f ca="1">$D73*'Failure Rates'!AB103</f>
        <v>5445.3617738843705</v>
      </c>
      <c r="AC73" s="10">
        <f ca="1">$D73*'Failure Rates'!AC103</f>
        <v>5812.0181472169379</v>
      </c>
      <c r="AD73" s="10">
        <f ca="1">$D73*'Failure Rates'!AD103</f>
        <v>6198.1768977142683</v>
      </c>
      <c r="AE73" s="10">
        <f ca="1">$D73*'Failure Rates'!AE103</f>
        <v>6604.6035180163653</v>
      </c>
      <c r="AF73" s="10">
        <f ca="1">$D73*'Failure Rates'!AF103</f>
        <v>7032.0827378193126</v>
      </c>
      <c r="AG73" s="10">
        <f ca="1">$D73*'Failure Rates'!AG103</f>
        <v>7481.4186935506605</v>
      </c>
      <c r="AH73" s="10">
        <f ca="1">$D73*'Failure Rates'!AH103</f>
        <v>7953.4350914034885</v>
      </c>
      <c r="AI73" s="10">
        <f ca="1">$D73*'Failure Rates'!AI103</f>
        <v>8448.9753633870951</v>
      </c>
      <c r="AJ73" s="10">
        <f ca="1">$D73*'Failure Rates'!AJ103</f>
        <v>8968.9028160412618</v>
      </c>
    </row>
    <row r="74" spans="2:36" x14ac:dyDescent="0.2">
      <c r="B74" s="89">
        <v>2</v>
      </c>
      <c r="C74" s="89">
        <f ca="1">IF(Main!$B$36="No results",0,IF(ISBLANK(Main!$B37),0,(INDEX(Main!$F$22:$F$33,MATCH(Main!$C37,Main!$B$22:$B$33,0)))))</f>
        <v>0</v>
      </c>
      <c r="D74" s="89">
        <f ca="1">SUMIFS(IF(C74=1,Parameters!$F$33:$F$36,Parameters!$G$33:$G$36),Parameters!$B$33:$B$36,Main!$B$5)</f>
        <v>181920</v>
      </c>
      <c r="E74" s="10">
        <f ca="1">$D74*'Failure Rates'!E104</f>
        <v>0</v>
      </c>
      <c r="F74" s="10">
        <f ca="1">$D74*'Failure Rates'!F104</f>
        <v>0</v>
      </c>
      <c r="G74" s="10">
        <f ca="1">$D74*'Failure Rates'!G104</f>
        <v>0</v>
      </c>
      <c r="H74" s="10">
        <f ca="1">$D74*'Failure Rates'!H104</f>
        <v>0</v>
      </c>
      <c r="I74" s="10">
        <f ca="1">$D74*'Failure Rates'!I104</f>
        <v>0</v>
      </c>
      <c r="J74" s="10">
        <f ca="1">$D74*'Failure Rates'!J104</f>
        <v>0</v>
      </c>
      <c r="K74" s="10">
        <f ca="1">$D74*'Failure Rates'!K104</f>
        <v>0</v>
      </c>
      <c r="L74" s="10">
        <f ca="1">$D74*'Failure Rates'!L104</f>
        <v>0</v>
      </c>
      <c r="M74" s="10">
        <f ca="1">$D74*'Failure Rates'!M104</f>
        <v>0</v>
      </c>
      <c r="N74" s="10">
        <f ca="1">$D74*'Failure Rates'!N104</f>
        <v>0</v>
      </c>
      <c r="O74" s="10">
        <f ca="1">$D74*'Failure Rates'!O104</f>
        <v>0</v>
      </c>
      <c r="P74" s="10">
        <f ca="1">$D74*'Failure Rates'!P104</f>
        <v>0</v>
      </c>
      <c r="Q74" s="10">
        <f ca="1">$D74*'Failure Rates'!Q104</f>
        <v>0</v>
      </c>
      <c r="R74" s="10">
        <f ca="1">$D74*'Failure Rates'!R104</f>
        <v>0</v>
      </c>
      <c r="S74" s="10">
        <f ca="1">$D74*'Failure Rates'!S104</f>
        <v>0</v>
      </c>
      <c r="T74" s="10">
        <f ca="1">$D74*'Failure Rates'!T104</f>
        <v>0</v>
      </c>
      <c r="U74" s="10">
        <f ca="1">$D74*'Failure Rates'!U104</f>
        <v>0</v>
      </c>
      <c r="V74" s="10">
        <f ca="1">$D74*'Failure Rates'!V104</f>
        <v>0</v>
      </c>
      <c r="W74" s="10">
        <f ca="1">$D74*'Failure Rates'!W104</f>
        <v>0</v>
      </c>
      <c r="X74" s="10">
        <f ca="1">$D74*'Failure Rates'!X104</f>
        <v>0</v>
      </c>
      <c r="Y74" s="10">
        <f ca="1">$D74*'Failure Rates'!Y104</f>
        <v>0</v>
      </c>
      <c r="Z74" s="10">
        <f ca="1">$D74*'Failure Rates'!Z104</f>
        <v>0</v>
      </c>
      <c r="AA74" s="10">
        <f ca="1">$D74*'Failure Rates'!AA104</f>
        <v>0</v>
      </c>
      <c r="AB74" s="10">
        <f ca="1">$D74*'Failure Rates'!AB104</f>
        <v>0</v>
      </c>
      <c r="AC74" s="10">
        <f ca="1">$D74*'Failure Rates'!AC104</f>
        <v>0</v>
      </c>
      <c r="AD74" s="10">
        <f ca="1">$D74*'Failure Rates'!AD104</f>
        <v>0</v>
      </c>
      <c r="AE74" s="10">
        <f ca="1">$D74*'Failure Rates'!AE104</f>
        <v>0</v>
      </c>
      <c r="AF74" s="10">
        <f ca="1">$D74*'Failure Rates'!AF104</f>
        <v>0</v>
      </c>
      <c r="AG74" s="10">
        <f ca="1">$D74*'Failure Rates'!AG104</f>
        <v>0</v>
      </c>
      <c r="AH74" s="10">
        <f ca="1">$D74*'Failure Rates'!AH104</f>
        <v>0</v>
      </c>
      <c r="AI74" s="10">
        <f ca="1">$D74*'Failure Rates'!AI104</f>
        <v>0</v>
      </c>
      <c r="AJ74" s="10">
        <f ca="1">$D74*'Failure Rates'!AJ104</f>
        <v>0</v>
      </c>
    </row>
    <row r="75" spans="2:36" x14ac:dyDescent="0.2">
      <c r="B75" s="89">
        <v>3</v>
      </c>
      <c r="C75" s="89">
        <f ca="1">IF(Main!$B$36="No results",0,IF(ISBLANK(Main!$B38),0,(INDEX(Main!$F$22:$F$33,MATCH(Main!$C38,Main!$B$22:$B$33,0)))))</f>
        <v>0</v>
      </c>
      <c r="D75" s="89">
        <f ca="1">SUMIFS(IF(C75=1,Parameters!$F$33:$F$36,Parameters!$G$33:$G$36),Parameters!$B$33:$B$36,Main!$B$5)</f>
        <v>181920</v>
      </c>
      <c r="E75" s="10">
        <f ca="1">$D75*'Failure Rates'!E105</f>
        <v>0</v>
      </c>
      <c r="F75" s="10">
        <f ca="1">$D75*'Failure Rates'!F105</f>
        <v>0</v>
      </c>
      <c r="G75" s="10">
        <f ca="1">$D75*'Failure Rates'!G105</f>
        <v>0</v>
      </c>
      <c r="H75" s="10">
        <f ca="1">$D75*'Failure Rates'!H105</f>
        <v>0</v>
      </c>
      <c r="I75" s="10">
        <f ca="1">$D75*'Failure Rates'!I105</f>
        <v>0</v>
      </c>
      <c r="J75" s="10">
        <f ca="1">$D75*'Failure Rates'!J105</f>
        <v>0</v>
      </c>
      <c r="K75" s="10">
        <f ca="1">$D75*'Failure Rates'!K105</f>
        <v>0</v>
      </c>
      <c r="L75" s="10">
        <f ca="1">$D75*'Failure Rates'!L105</f>
        <v>0</v>
      </c>
      <c r="M75" s="10">
        <f ca="1">$D75*'Failure Rates'!M105</f>
        <v>0</v>
      </c>
      <c r="N75" s="10">
        <f ca="1">$D75*'Failure Rates'!N105</f>
        <v>0</v>
      </c>
      <c r="O75" s="10">
        <f ca="1">$D75*'Failure Rates'!O105</f>
        <v>0</v>
      </c>
      <c r="P75" s="10">
        <f ca="1">$D75*'Failure Rates'!P105</f>
        <v>0</v>
      </c>
      <c r="Q75" s="10">
        <f ca="1">$D75*'Failure Rates'!Q105</f>
        <v>0</v>
      </c>
      <c r="R75" s="10">
        <f ca="1">$D75*'Failure Rates'!R105</f>
        <v>0</v>
      </c>
      <c r="S75" s="10">
        <f ca="1">$D75*'Failure Rates'!S105</f>
        <v>0</v>
      </c>
      <c r="T75" s="10">
        <f ca="1">$D75*'Failure Rates'!T105</f>
        <v>0</v>
      </c>
      <c r="U75" s="10">
        <f ca="1">$D75*'Failure Rates'!U105</f>
        <v>0</v>
      </c>
      <c r="V75" s="10">
        <f ca="1">$D75*'Failure Rates'!V105</f>
        <v>0</v>
      </c>
      <c r="W75" s="10">
        <f ca="1">$D75*'Failure Rates'!W105</f>
        <v>0</v>
      </c>
      <c r="X75" s="10">
        <f ca="1">$D75*'Failure Rates'!X105</f>
        <v>0</v>
      </c>
      <c r="Y75" s="10">
        <f ca="1">$D75*'Failure Rates'!Y105</f>
        <v>0</v>
      </c>
      <c r="Z75" s="10">
        <f ca="1">$D75*'Failure Rates'!Z105</f>
        <v>0</v>
      </c>
      <c r="AA75" s="10">
        <f ca="1">$D75*'Failure Rates'!AA105</f>
        <v>0</v>
      </c>
      <c r="AB75" s="10">
        <f ca="1">$D75*'Failure Rates'!AB105</f>
        <v>0</v>
      </c>
      <c r="AC75" s="10">
        <f ca="1">$D75*'Failure Rates'!AC105</f>
        <v>0</v>
      </c>
      <c r="AD75" s="10">
        <f ca="1">$D75*'Failure Rates'!AD105</f>
        <v>0</v>
      </c>
      <c r="AE75" s="10">
        <f ca="1">$D75*'Failure Rates'!AE105</f>
        <v>0</v>
      </c>
      <c r="AF75" s="10">
        <f ca="1">$D75*'Failure Rates'!AF105</f>
        <v>0</v>
      </c>
      <c r="AG75" s="10">
        <f ca="1">$D75*'Failure Rates'!AG105</f>
        <v>0</v>
      </c>
      <c r="AH75" s="10">
        <f ca="1">$D75*'Failure Rates'!AH105</f>
        <v>0</v>
      </c>
      <c r="AI75" s="10">
        <f ca="1">$D75*'Failure Rates'!AI105</f>
        <v>0</v>
      </c>
      <c r="AJ75" s="10">
        <f ca="1">$D75*'Failure Rates'!AJ105</f>
        <v>0</v>
      </c>
    </row>
    <row r="76" spans="2:36" x14ac:dyDescent="0.2">
      <c r="B76" s="89">
        <v>4</v>
      </c>
      <c r="C76" s="89">
        <f ca="1">IF(Main!$B$36="No results",0,IF(ISBLANK(Main!$B39),0,(INDEX(Main!$F$22:$F$33,MATCH(Main!$C39,Main!$B$22:$B$33,0)))))</f>
        <v>0</v>
      </c>
      <c r="D76" s="89">
        <f ca="1">SUMIFS(IF(C76=1,Parameters!$F$33:$F$36,Parameters!$G$33:$G$36),Parameters!$B$33:$B$36,Main!$B$5)</f>
        <v>181920</v>
      </c>
      <c r="E76" s="10">
        <f ca="1">$D76*'Failure Rates'!E106</f>
        <v>0</v>
      </c>
      <c r="F76" s="10">
        <f ca="1">$D76*'Failure Rates'!F106</f>
        <v>0</v>
      </c>
      <c r="G76" s="10">
        <f ca="1">$D76*'Failure Rates'!G106</f>
        <v>0</v>
      </c>
      <c r="H76" s="10">
        <f ca="1">$D76*'Failure Rates'!H106</f>
        <v>0</v>
      </c>
      <c r="I76" s="10">
        <f ca="1">$D76*'Failure Rates'!I106</f>
        <v>0</v>
      </c>
      <c r="J76" s="10">
        <f ca="1">$D76*'Failure Rates'!J106</f>
        <v>0</v>
      </c>
      <c r="K76" s="10">
        <f ca="1">$D76*'Failure Rates'!K106</f>
        <v>0</v>
      </c>
      <c r="L76" s="10">
        <f ca="1">$D76*'Failure Rates'!L106</f>
        <v>0</v>
      </c>
      <c r="M76" s="10">
        <f ca="1">$D76*'Failure Rates'!M106</f>
        <v>0</v>
      </c>
      <c r="N76" s="10">
        <f ca="1">$D76*'Failure Rates'!N106</f>
        <v>0</v>
      </c>
      <c r="O76" s="10">
        <f ca="1">$D76*'Failure Rates'!O106</f>
        <v>0</v>
      </c>
      <c r="P76" s="10">
        <f ca="1">$D76*'Failure Rates'!P106</f>
        <v>0</v>
      </c>
      <c r="Q76" s="10">
        <f ca="1">$D76*'Failure Rates'!Q106</f>
        <v>0</v>
      </c>
      <c r="R76" s="10">
        <f ca="1">$D76*'Failure Rates'!R106</f>
        <v>0</v>
      </c>
      <c r="S76" s="10">
        <f ca="1">$D76*'Failure Rates'!S106</f>
        <v>0</v>
      </c>
      <c r="T76" s="10">
        <f ca="1">$D76*'Failure Rates'!T106</f>
        <v>0</v>
      </c>
      <c r="U76" s="10">
        <f ca="1">$D76*'Failure Rates'!U106</f>
        <v>0</v>
      </c>
      <c r="V76" s="10">
        <f ca="1">$D76*'Failure Rates'!V106</f>
        <v>0</v>
      </c>
      <c r="W76" s="10">
        <f ca="1">$D76*'Failure Rates'!W106</f>
        <v>0</v>
      </c>
      <c r="X76" s="10">
        <f ca="1">$D76*'Failure Rates'!X106</f>
        <v>0</v>
      </c>
      <c r="Y76" s="10">
        <f ca="1">$D76*'Failure Rates'!Y106</f>
        <v>0</v>
      </c>
      <c r="Z76" s="10">
        <f ca="1">$D76*'Failure Rates'!Z106</f>
        <v>0</v>
      </c>
      <c r="AA76" s="10">
        <f ca="1">$D76*'Failure Rates'!AA106</f>
        <v>0</v>
      </c>
      <c r="AB76" s="10">
        <f ca="1">$D76*'Failure Rates'!AB106</f>
        <v>0</v>
      </c>
      <c r="AC76" s="10">
        <f ca="1">$D76*'Failure Rates'!AC106</f>
        <v>0</v>
      </c>
      <c r="AD76" s="10">
        <f ca="1">$D76*'Failure Rates'!AD106</f>
        <v>0</v>
      </c>
      <c r="AE76" s="10">
        <f ca="1">$D76*'Failure Rates'!AE106</f>
        <v>0</v>
      </c>
      <c r="AF76" s="10">
        <f ca="1">$D76*'Failure Rates'!AF106</f>
        <v>0</v>
      </c>
      <c r="AG76" s="10">
        <f ca="1">$D76*'Failure Rates'!AG106</f>
        <v>0</v>
      </c>
      <c r="AH76" s="10">
        <f ca="1">$D76*'Failure Rates'!AH106</f>
        <v>0</v>
      </c>
      <c r="AI76" s="10">
        <f ca="1">$D76*'Failure Rates'!AI106</f>
        <v>0</v>
      </c>
      <c r="AJ76" s="10">
        <f ca="1">$D76*'Failure Rates'!AJ106</f>
        <v>0</v>
      </c>
    </row>
    <row r="77" spans="2:36" x14ac:dyDescent="0.2">
      <c r="B77" s="89">
        <v>5</v>
      </c>
      <c r="C77" s="89">
        <f ca="1">IF(Main!$B$36="No results",0,IF(ISBLANK(Main!$B40),0,(INDEX(Main!$F$22:$F$33,MATCH(Main!$C40,Main!$B$22:$B$33,0)))))</f>
        <v>0</v>
      </c>
      <c r="D77" s="89">
        <f ca="1">SUMIFS(IF(C77=1,Parameters!$F$33:$F$36,Parameters!$G$33:$G$36),Parameters!$B$33:$B$36,Main!$B$5)</f>
        <v>181920</v>
      </c>
      <c r="E77" s="10">
        <f ca="1">$D77*'Failure Rates'!E107</f>
        <v>0</v>
      </c>
      <c r="F77" s="10">
        <f ca="1">$D77*'Failure Rates'!F107</f>
        <v>0</v>
      </c>
      <c r="G77" s="10">
        <f ca="1">$D77*'Failure Rates'!G107</f>
        <v>0</v>
      </c>
      <c r="H77" s="10">
        <f ca="1">$D77*'Failure Rates'!H107</f>
        <v>0</v>
      </c>
      <c r="I77" s="10">
        <f ca="1">$D77*'Failure Rates'!I107</f>
        <v>0</v>
      </c>
      <c r="J77" s="10">
        <f ca="1">$D77*'Failure Rates'!J107</f>
        <v>0</v>
      </c>
      <c r="K77" s="10">
        <f ca="1">$D77*'Failure Rates'!K107</f>
        <v>0</v>
      </c>
      <c r="L77" s="10">
        <f ca="1">$D77*'Failure Rates'!L107</f>
        <v>0</v>
      </c>
      <c r="M77" s="10">
        <f ca="1">$D77*'Failure Rates'!M107</f>
        <v>0</v>
      </c>
      <c r="N77" s="10">
        <f ca="1">$D77*'Failure Rates'!N107</f>
        <v>0</v>
      </c>
      <c r="O77" s="10">
        <f ca="1">$D77*'Failure Rates'!O107</f>
        <v>0</v>
      </c>
      <c r="P77" s="10">
        <f ca="1">$D77*'Failure Rates'!P107</f>
        <v>0</v>
      </c>
      <c r="Q77" s="10">
        <f ca="1">$D77*'Failure Rates'!Q107</f>
        <v>0</v>
      </c>
      <c r="R77" s="10">
        <f ca="1">$D77*'Failure Rates'!R107</f>
        <v>0</v>
      </c>
      <c r="S77" s="10">
        <f ca="1">$D77*'Failure Rates'!S107</f>
        <v>0</v>
      </c>
      <c r="T77" s="10">
        <f ca="1">$D77*'Failure Rates'!T107</f>
        <v>0</v>
      </c>
      <c r="U77" s="10">
        <f ca="1">$D77*'Failure Rates'!U107</f>
        <v>0</v>
      </c>
      <c r="V77" s="10">
        <f ca="1">$D77*'Failure Rates'!V107</f>
        <v>0</v>
      </c>
      <c r="W77" s="10">
        <f ca="1">$D77*'Failure Rates'!W107</f>
        <v>0</v>
      </c>
      <c r="X77" s="10">
        <f ca="1">$D77*'Failure Rates'!X107</f>
        <v>0</v>
      </c>
      <c r="Y77" s="10">
        <f ca="1">$D77*'Failure Rates'!Y107</f>
        <v>0</v>
      </c>
      <c r="Z77" s="10">
        <f ca="1">$D77*'Failure Rates'!Z107</f>
        <v>0</v>
      </c>
      <c r="AA77" s="10">
        <f ca="1">$D77*'Failure Rates'!AA107</f>
        <v>0</v>
      </c>
      <c r="AB77" s="10">
        <f ca="1">$D77*'Failure Rates'!AB107</f>
        <v>0</v>
      </c>
      <c r="AC77" s="10">
        <f ca="1">$D77*'Failure Rates'!AC107</f>
        <v>0</v>
      </c>
      <c r="AD77" s="10">
        <f ca="1">$D77*'Failure Rates'!AD107</f>
        <v>0</v>
      </c>
      <c r="AE77" s="10">
        <f ca="1">$D77*'Failure Rates'!AE107</f>
        <v>0</v>
      </c>
      <c r="AF77" s="10">
        <f ca="1">$D77*'Failure Rates'!AF107</f>
        <v>0</v>
      </c>
      <c r="AG77" s="10">
        <f ca="1">$D77*'Failure Rates'!AG107</f>
        <v>0</v>
      </c>
      <c r="AH77" s="10">
        <f ca="1">$D77*'Failure Rates'!AH107</f>
        <v>0</v>
      </c>
      <c r="AI77" s="10">
        <f ca="1">$D77*'Failure Rates'!AI107</f>
        <v>0</v>
      </c>
      <c r="AJ77" s="10">
        <f ca="1">$D77*'Failure Rates'!AJ107</f>
        <v>0</v>
      </c>
    </row>
    <row r="78" spans="2:36" x14ac:dyDescent="0.2">
      <c r="B78" s="89">
        <v>6</v>
      </c>
      <c r="C78" s="89">
        <f ca="1">IF(Main!$B$36="No results",0,IF(ISBLANK(Main!$B41),0,(INDEX(Main!$F$22:$F$33,MATCH(Main!$C41,Main!$B$22:$B$33,0)))))</f>
        <v>0</v>
      </c>
      <c r="D78" s="89">
        <f ca="1">SUMIFS(IF(C78=1,Parameters!$F$33:$F$36,Parameters!$G$33:$G$36),Parameters!$B$33:$B$36,Main!$B$5)</f>
        <v>181920</v>
      </c>
      <c r="E78" s="10">
        <f ca="1">$D78*'Failure Rates'!E108</f>
        <v>0</v>
      </c>
      <c r="F78" s="10">
        <f ca="1">$D78*'Failure Rates'!F108</f>
        <v>0</v>
      </c>
      <c r="G78" s="10">
        <f ca="1">$D78*'Failure Rates'!G108</f>
        <v>0</v>
      </c>
      <c r="H78" s="10">
        <f ca="1">$D78*'Failure Rates'!H108</f>
        <v>0</v>
      </c>
      <c r="I78" s="10">
        <f ca="1">$D78*'Failure Rates'!I108</f>
        <v>0</v>
      </c>
      <c r="J78" s="10">
        <f ca="1">$D78*'Failure Rates'!J108</f>
        <v>0</v>
      </c>
      <c r="K78" s="10">
        <f ca="1">$D78*'Failure Rates'!K108</f>
        <v>0</v>
      </c>
      <c r="L78" s="10">
        <f ca="1">$D78*'Failure Rates'!L108</f>
        <v>0</v>
      </c>
      <c r="M78" s="10">
        <f ca="1">$D78*'Failure Rates'!M108</f>
        <v>0</v>
      </c>
      <c r="N78" s="10">
        <f ca="1">$D78*'Failure Rates'!N108</f>
        <v>0</v>
      </c>
      <c r="O78" s="10">
        <f ca="1">$D78*'Failure Rates'!O108</f>
        <v>0</v>
      </c>
      <c r="P78" s="10">
        <f ca="1">$D78*'Failure Rates'!P108</f>
        <v>0</v>
      </c>
      <c r="Q78" s="10">
        <f ca="1">$D78*'Failure Rates'!Q108</f>
        <v>0</v>
      </c>
      <c r="R78" s="10">
        <f ca="1">$D78*'Failure Rates'!R108</f>
        <v>0</v>
      </c>
      <c r="S78" s="10">
        <f ca="1">$D78*'Failure Rates'!S108</f>
        <v>0</v>
      </c>
      <c r="T78" s="10">
        <f ca="1">$D78*'Failure Rates'!T108</f>
        <v>0</v>
      </c>
      <c r="U78" s="10">
        <f ca="1">$D78*'Failure Rates'!U108</f>
        <v>0</v>
      </c>
      <c r="V78" s="10">
        <f ca="1">$D78*'Failure Rates'!V108</f>
        <v>0</v>
      </c>
      <c r="W78" s="10">
        <f ca="1">$D78*'Failure Rates'!W108</f>
        <v>0</v>
      </c>
      <c r="X78" s="10">
        <f ca="1">$D78*'Failure Rates'!X108</f>
        <v>0</v>
      </c>
      <c r="Y78" s="10">
        <f ca="1">$D78*'Failure Rates'!Y108</f>
        <v>0</v>
      </c>
      <c r="Z78" s="10">
        <f ca="1">$D78*'Failure Rates'!Z108</f>
        <v>0</v>
      </c>
      <c r="AA78" s="10">
        <f ca="1">$D78*'Failure Rates'!AA108</f>
        <v>0</v>
      </c>
      <c r="AB78" s="10">
        <f ca="1">$D78*'Failure Rates'!AB108</f>
        <v>0</v>
      </c>
      <c r="AC78" s="10">
        <f ca="1">$D78*'Failure Rates'!AC108</f>
        <v>0</v>
      </c>
      <c r="AD78" s="10">
        <f ca="1">$D78*'Failure Rates'!AD108</f>
        <v>0</v>
      </c>
      <c r="AE78" s="10">
        <f ca="1">$D78*'Failure Rates'!AE108</f>
        <v>0</v>
      </c>
      <c r="AF78" s="10">
        <f ca="1">$D78*'Failure Rates'!AF108</f>
        <v>0</v>
      </c>
      <c r="AG78" s="10">
        <f ca="1">$D78*'Failure Rates'!AG108</f>
        <v>0</v>
      </c>
      <c r="AH78" s="10">
        <f ca="1">$D78*'Failure Rates'!AH108</f>
        <v>0</v>
      </c>
      <c r="AI78" s="10">
        <f ca="1">$D78*'Failure Rates'!AI108</f>
        <v>0</v>
      </c>
      <c r="AJ78" s="10">
        <f ca="1">$D78*'Failure Rates'!AJ108</f>
        <v>0</v>
      </c>
    </row>
    <row r="79" spans="2:36" x14ac:dyDescent="0.2">
      <c r="B79" s="89">
        <v>7</v>
      </c>
      <c r="C79" s="89">
        <f ca="1">IF(Main!$B$36="No results",0,IF(ISBLANK(Main!$B42),0,(INDEX(Main!$F$22:$F$33,MATCH(Main!$C42,Main!$B$22:$B$33,0)))))</f>
        <v>0</v>
      </c>
      <c r="D79" s="89">
        <f ca="1">SUMIFS(IF(C79=1,Parameters!$F$33:$F$36,Parameters!$G$33:$G$36),Parameters!$B$33:$B$36,Main!$B$5)</f>
        <v>181920</v>
      </c>
      <c r="E79" s="10">
        <f ca="1">$D79*'Failure Rates'!E109</f>
        <v>0</v>
      </c>
      <c r="F79" s="10">
        <f ca="1">$D79*'Failure Rates'!F109</f>
        <v>0</v>
      </c>
      <c r="G79" s="10">
        <f ca="1">$D79*'Failure Rates'!G109</f>
        <v>0</v>
      </c>
      <c r="H79" s="10">
        <f ca="1">$D79*'Failure Rates'!H109</f>
        <v>0</v>
      </c>
      <c r="I79" s="10">
        <f ca="1">$D79*'Failure Rates'!I109</f>
        <v>0</v>
      </c>
      <c r="J79" s="10">
        <f ca="1">$D79*'Failure Rates'!J109</f>
        <v>0</v>
      </c>
      <c r="K79" s="10">
        <f ca="1">$D79*'Failure Rates'!K109</f>
        <v>0</v>
      </c>
      <c r="L79" s="10">
        <f ca="1">$D79*'Failure Rates'!L109</f>
        <v>0</v>
      </c>
      <c r="M79" s="10">
        <f ca="1">$D79*'Failure Rates'!M109</f>
        <v>0</v>
      </c>
      <c r="N79" s="10">
        <f ca="1">$D79*'Failure Rates'!N109</f>
        <v>0</v>
      </c>
      <c r="O79" s="10">
        <f ca="1">$D79*'Failure Rates'!O109</f>
        <v>0</v>
      </c>
      <c r="P79" s="10">
        <f ca="1">$D79*'Failure Rates'!P109</f>
        <v>0</v>
      </c>
      <c r="Q79" s="10">
        <f ca="1">$D79*'Failure Rates'!Q109</f>
        <v>0</v>
      </c>
      <c r="R79" s="10">
        <f ca="1">$D79*'Failure Rates'!R109</f>
        <v>0</v>
      </c>
      <c r="S79" s="10">
        <f ca="1">$D79*'Failure Rates'!S109</f>
        <v>0</v>
      </c>
      <c r="T79" s="10">
        <f ca="1">$D79*'Failure Rates'!T109</f>
        <v>0</v>
      </c>
      <c r="U79" s="10">
        <f ca="1">$D79*'Failure Rates'!U109</f>
        <v>0</v>
      </c>
      <c r="V79" s="10">
        <f ca="1">$D79*'Failure Rates'!V109</f>
        <v>0</v>
      </c>
      <c r="W79" s="10">
        <f ca="1">$D79*'Failure Rates'!W109</f>
        <v>0</v>
      </c>
      <c r="X79" s="10">
        <f ca="1">$D79*'Failure Rates'!X109</f>
        <v>0</v>
      </c>
      <c r="Y79" s="10">
        <f ca="1">$D79*'Failure Rates'!Y109</f>
        <v>0</v>
      </c>
      <c r="Z79" s="10">
        <f ca="1">$D79*'Failure Rates'!Z109</f>
        <v>0</v>
      </c>
      <c r="AA79" s="10">
        <f ca="1">$D79*'Failure Rates'!AA109</f>
        <v>0</v>
      </c>
      <c r="AB79" s="10">
        <f ca="1">$D79*'Failure Rates'!AB109</f>
        <v>0</v>
      </c>
      <c r="AC79" s="10">
        <f ca="1">$D79*'Failure Rates'!AC109</f>
        <v>0</v>
      </c>
      <c r="AD79" s="10">
        <f ca="1">$D79*'Failure Rates'!AD109</f>
        <v>0</v>
      </c>
      <c r="AE79" s="10">
        <f ca="1">$D79*'Failure Rates'!AE109</f>
        <v>0</v>
      </c>
      <c r="AF79" s="10">
        <f ca="1">$D79*'Failure Rates'!AF109</f>
        <v>0</v>
      </c>
      <c r="AG79" s="10">
        <f ca="1">$D79*'Failure Rates'!AG109</f>
        <v>0</v>
      </c>
      <c r="AH79" s="10">
        <f ca="1">$D79*'Failure Rates'!AH109</f>
        <v>0</v>
      </c>
      <c r="AI79" s="10">
        <f ca="1">$D79*'Failure Rates'!AI109</f>
        <v>0</v>
      </c>
      <c r="AJ79" s="10">
        <f ca="1">$D79*'Failure Rates'!AJ109</f>
        <v>0</v>
      </c>
    </row>
    <row r="80" spans="2:36" x14ac:dyDescent="0.2">
      <c r="B80" s="89">
        <v>8</v>
      </c>
      <c r="C80" s="89">
        <f ca="1">IF(Main!$B$36="No results",0,IF(ISBLANK(Main!$B43),0,(INDEX(Main!$F$22:$F$33,MATCH(Main!$C43,Main!$B$22:$B$33,0)))))</f>
        <v>0</v>
      </c>
      <c r="D80" s="89">
        <f ca="1">SUMIFS(IF(C80=1,Parameters!$F$33:$F$36,Parameters!$G$33:$G$36),Parameters!$B$33:$B$36,Main!$B$5)</f>
        <v>181920</v>
      </c>
      <c r="E80" s="10">
        <f ca="1">$D80*'Failure Rates'!E110</f>
        <v>0</v>
      </c>
      <c r="F80" s="10">
        <f ca="1">$D80*'Failure Rates'!F110</f>
        <v>0</v>
      </c>
      <c r="G80" s="10">
        <f ca="1">$D80*'Failure Rates'!G110</f>
        <v>0</v>
      </c>
      <c r="H80" s="10">
        <f ca="1">$D80*'Failure Rates'!H110</f>
        <v>0</v>
      </c>
      <c r="I80" s="10">
        <f ca="1">$D80*'Failure Rates'!I110</f>
        <v>0</v>
      </c>
      <c r="J80" s="10">
        <f ca="1">$D80*'Failure Rates'!J110</f>
        <v>0</v>
      </c>
      <c r="K80" s="10">
        <f ca="1">$D80*'Failure Rates'!K110</f>
        <v>0</v>
      </c>
      <c r="L80" s="10">
        <f ca="1">$D80*'Failure Rates'!L110</f>
        <v>0</v>
      </c>
      <c r="M80" s="10">
        <f ca="1">$D80*'Failure Rates'!M110</f>
        <v>0</v>
      </c>
      <c r="N80" s="10">
        <f ca="1">$D80*'Failure Rates'!N110</f>
        <v>0</v>
      </c>
      <c r="O80" s="10">
        <f ca="1">$D80*'Failure Rates'!O110</f>
        <v>0</v>
      </c>
      <c r="P80" s="10">
        <f ca="1">$D80*'Failure Rates'!P110</f>
        <v>0</v>
      </c>
      <c r="Q80" s="10">
        <f ca="1">$D80*'Failure Rates'!Q110</f>
        <v>0</v>
      </c>
      <c r="R80" s="10">
        <f ca="1">$D80*'Failure Rates'!R110</f>
        <v>0</v>
      </c>
      <c r="S80" s="10">
        <f ca="1">$D80*'Failure Rates'!S110</f>
        <v>0</v>
      </c>
      <c r="T80" s="10">
        <f ca="1">$D80*'Failure Rates'!T110</f>
        <v>0</v>
      </c>
      <c r="U80" s="10">
        <f ca="1">$D80*'Failure Rates'!U110</f>
        <v>0</v>
      </c>
      <c r="V80" s="10">
        <f ca="1">$D80*'Failure Rates'!V110</f>
        <v>0</v>
      </c>
      <c r="W80" s="10">
        <f ca="1">$D80*'Failure Rates'!W110</f>
        <v>0</v>
      </c>
      <c r="X80" s="10">
        <f ca="1">$D80*'Failure Rates'!X110</f>
        <v>0</v>
      </c>
      <c r="Y80" s="10">
        <f ca="1">$D80*'Failure Rates'!Y110</f>
        <v>0</v>
      </c>
      <c r="Z80" s="10">
        <f ca="1">$D80*'Failure Rates'!Z110</f>
        <v>0</v>
      </c>
      <c r="AA80" s="10">
        <f ca="1">$D80*'Failure Rates'!AA110</f>
        <v>0</v>
      </c>
      <c r="AB80" s="10">
        <f ca="1">$D80*'Failure Rates'!AB110</f>
        <v>0</v>
      </c>
      <c r="AC80" s="10">
        <f ca="1">$D80*'Failure Rates'!AC110</f>
        <v>0</v>
      </c>
      <c r="AD80" s="10">
        <f ca="1">$D80*'Failure Rates'!AD110</f>
        <v>0</v>
      </c>
      <c r="AE80" s="10">
        <f ca="1">$D80*'Failure Rates'!AE110</f>
        <v>0</v>
      </c>
      <c r="AF80" s="10">
        <f ca="1">$D80*'Failure Rates'!AF110</f>
        <v>0</v>
      </c>
      <c r="AG80" s="10">
        <f ca="1">$D80*'Failure Rates'!AG110</f>
        <v>0</v>
      </c>
      <c r="AH80" s="10">
        <f ca="1">$D80*'Failure Rates'!AH110</f>
        <v>0</v>
      </c>
      <c r="AI80" s="10">
        <f ca="1">$D80*'Failure Rates'!AI110</f>
        <v>0</v>
      </c>
      <c r="AJ80" s="10">
        <f ca="1">$D80*'Failure Rates'!AJ110</f>
        <v>0</v>
      </c>
    </row>
    <row r="81" spans="2:36" x14ac:dyDescent="0.2">
      <c r="B81" s="89">
        <v>9</v>
      </c>
      <c r="C81" s="89">
        <f ca="1">IF(Main!$B$36="No results",0,IF(ISBLANK(Main!$B44),0,(INDEX(Main!$F$22:$F$33,MATCH(Main!$C44,Main!$B$22:$B$33,0)))))</f>
        <v>0</v>
      </c>
      <c r="D81" s="89">
        <f ca="1">SUMIFS(IF(C81=1,Parameters!$F$33:$F$36,Parameters!$G$33:$G$36),Parameters!$B$33:$B$36,Main!$B$5)</f>
        <v>181920</v>
      </c>
      <c r="E81" s="10">
        <f ca="1">$D81*'Failure Rates'!E111</f>
        <v>0</v>
      </c>
      <c r="F81" s="10">
        <f ca="1">$D81*'Failure Rates'!F111</f>
        <v>0</v>
      </c>
      <c r="G81" s="10">
        <f ca="1">$D81*'Failure Rates'!G111</f>
        <v>0</v>
      </c>
      <c r="H81" s="10">
        <f ca="1">$D81*'Failure Rates'!H111</f>
        <v>0</v>
      </c>
      <c r="I81" s="10">
        <f ca="1">$D81*'Failure Rates'!I111</f>
        <v>0</v>
      </c>
      <c r="J81" s="10">
        <f ca="1">$D81*'Failure Rates'!J111</f>
        <v>0</v>
      </c>
      <c r="K81" s="10">
        <f ca="1">$D81*'Failure Rates'!K111</f>
        <v>0</v>
      </c>
      <c r="L81" s="10">
        <f ca="1">$D81*'Failure Rates'!L111</f>
        <v>0</v>
      </c>
      <c r="M81" s="10">
        <f ca="1">$D81*'Failure Rates'!M111</f>
        <v>0</v>
      </c>
      <c r="N81" s="10">
        <f ca="1">$D81*'Failure Rates'!N111</f>
        <v>0</v>
      </c>
      <c r="O81" s="10">
        <f ca="1">$D81*'Failure Rates'!O111</f>
        <v>0</v>
      </c>
      <c r="P81" s="10">
        <f ca="1">$D81*'Failure Rates'!P111</f>
        <v>0</v>
      </c>
      <c r="Q81" s="10">
        <f ca="1">$D81*'Failure Rates'!Q111</f>
        <v>0</v>
      </c>
      <c r="R81" s="10">
        <f ca="1">$D81*'Failure Rates'!R111</f>
        <v>0</v>
      </c>
      <c r="S81" s="10">
        <f ca="1">$D81*'Failure Rates'!S111</f>
        <v>0</v>
      </c>
      <c r="T81" s="10">
        <f ca="1">$D81*'Failure Rates'!T111</f>
        <v>0</v>
      </c>
      <c r="U81" s="10">
        <f ca="1">$D81*'Failure Rates'!U111</f>
        <v>0</v>
      </c>
      <c r="V81" s="10">
        <f ca="1">$D81*'Failure Rates'!V111</f>
        <v>0</v>
      </c>
      <c r="W81" s="10">
        <f ca="1">$D81*'Failure Rates'!W111</f>
        <v>0</v>
      </c>
      <c r="X81" s="10">
        <f ca="1">$D81*'Failure Rates'!X111</f>
        <v>0</v>
      </c>
      <c r="Y81" s="10">
        <f ca="1">$D81*'Failure Rates'!Y111</f>
        <v>0</v>
      </c>
      <c r="Z81" s="10">
        <f ca="1">$D81*'Failure Rates'!Z111</f>
        <v>0</v>
      </c>
      <c r="AA81" s="10">
        <f ca="1">$D81*'Failure Rates'!AA111</f>
        <v>0</v>
      </c>
      <c r="AB81" s="10">
        <f ca="1">$D81*'Failure Rates'!AB111</f>
        <v>0</v>
      </c>
      <c r="AC81" s="10">
        <f ca="1">$D81*'Failure Rates'!AC111</f>
        <v>0</v>
      </c>
      <c r="AD81" s="10">
        <f ca="1">$D81*'Failure Rates'!AD111</f>
        <v>0</v>
      </c>
      <c r="AE81" s="10">
        <f ca="1">$D81*'Failure Rates'!AE111</f>
        <v>0</v>
      </c>
      <c r="AF81" s="10">
        <f ca="1">$D81*'Failure Rates'!AF111</f>
        <v>0</v>
      </c>
      <c r="AG81" s="10">
        <f ca="1">$D81*'Failure Rates'!AG111</f>
        <v>0</v>
      </c>
      <c r="AH81" s="10">
        <f ca="1">$D81*'Failure Rates'!AH111</f>
        <v>0</v>
      </c>
      <c r="AI81" s="10">
        <f ca="1">$D81*'Failure Rates'!AI111</f>
        <v>0</v>
      </c>
      <c r="AJ81" s="10">
        <f ca="1">$D81*'Failure Rates'!AJ111</f>
        <v>0</v>
      </c>
    </row>
    <row r="82" spans="2:36" x14ac:dyDescent="0.2">
      <c r="B82" s="89">
        <v>10</v>
      </c>
      <c r="C82" s="89">
        <f ca="1">IF(Main!$B$36="No results",0,IF(ISBLANK(Main!$B45),0,(INDEX(Main!$F$22:$F$33,MATCH(Main!$C45,Main!$B$22:$B$33,0)))))</f>
        <v>0</v>
      </c>
      <c r="D82" s="89">
        <f ca="1">SUMIFS(IF(C82=1,Parameters!$F$33:$F$36,Parameters!$G$33:$G$36),Parameters!$B$33:$B$36,Main!$B$5)</f>
        <v>181920</v>
      </c>
      <c r="E82" s="10">
        <f ca="1">$D82*'Failure Rates'!E112</f>
        <v>0</v>
      </c>
      <c r="F82" s="10">
        <f ca="1">$D82*'Failure Rates'!F112</f>
        <v>0</v>
      </c>
      <c r="G82" s="10">
        <f ca="1">$D82*'Failure Rates'!G112</f>
        <v>0</v>
      </c>
      <c r="H82" s="10">
        <f ca="1">$D82*'Failure Rates'!H112</f>
        <v>0</v>
      </c>
      <c r="I82" s="10">
        <f ca="1">$D82*'Failure Rates'!I112</f>
        <v>0</v>
      </c>
      <c r="J82" s="10">
        <f ca="1">$D82*'Failure Rates'!J112</f>
        <v>0</v>
      </c>
      <c r="K82" s="10">
        <f ca="1">$D82*'Failure Rates'!K112</f>
        <v>0</v>
      </c>
      <c r="L82" s="10">
        <f ca="1">$D82*'Failure Rates'!L112</f>
        <v>0</v>
      </c>
      <c r="M82" s="10">
        <f ca="1">$D82*'Failure Rates'!M112</f>
        <v>0</v>
      </c>
      <c r="N82" s="10">
        <f ca="1">$D82*'Failure Rates'!N112</f>
        <v>0</v>
      </c>
      <c r="O82" s="10">
        <f ca="1">$D82*'Failure Rates'!O112</f>
        <v>0</v>
      </c>
      <c r="P82" s="10">
        <f ca="1">$D82*'Failure Rates'!P112</f>
        <v>0</v>
      </c>
      <c r="Q82" s="10">
        <f ca="1">$D82*'Failure Rates'!Q112</f>
        <v>0</v>
      </c>
      <c r="R82" s="10">
        <f ca="1">$D82*'Failure Rates'!R112</f>
        <v>0</v>
      </c>
      <c r="S82" s="10">
        <f ca="1">$D82*'Failure Rates'!S112</f>
        <v>0</v>
      </c>
      <c r="T82" s="10">
        <f ca="1">$D82*'Failure Rates'!T112</f>
        <v>0</v>
      </c>
      <c r="U82" s="10">
        <f ca="1">$D82*'Failure Rates'!U112</f>
        <v>0</v>
      </c>
      <c r="V82" s="10">
        <f ca="1">$D82*'Failure Rates'!V112</f>
        <v>0</v>
      </c>
      <c r="W82" s="10">
        <f ca="1">$D82*'Failure Rates'!W112</f>
        <v>0</v>
      </c>
      <c r="X82" s="10">
        <f ca="1">$D82*'Failure Rates'!X112</f>
        <v>0</v>
      </c>
      <c r="Y82" s="10">
        <f ca="1">$D82*'Failure Rates'!Y112</f>
        <v>0</v>
      </c>
      <c r="Z82" s="10">
        <f ca="1">$D82*'Failure Rates'!Z112</f>
        <v>0</v>
      </c>
      <c r="AA82" s="10">
        <f ca="1">$D82*'Failure Rates'!AA112</f>
        <v>0</v>
      </c>
      <c r="AB82" s="10">
        <f ca="1">$D82*'Failure Rates'!AB112</f>
        <v>0</v>
      </c>
      <c r="AC82" s="10">
        <f ca="1">$D82*'Failure Rates'!AC112</f>
        <v>0</v>
      </c>
      <c r="AD82" s="10">
        <f ca="1">$D82*'Failure Rates'!AD112</f>
        <v>0</v>
      </c>
      <c r="AE82" s="10">
        <f ca="1">$D82*'Failure Rates'!AE112</f>
        <v>0</v>
      </c>
      <c r="AF82" s="10">
        <f ca="1">$D82*'Failure Rates'!AF112</f>
        <v>0</v>
      </c>
      <c r="AG82" s="10">
        <f ca="1">$D82*'Failure Rates'!AG112</f>
        <v>0</v>
      </c>
      <c r="AH82" s="10">
        <f ca="1">$D82*'Failure Rates'!AH112</f>
        <v>0</v>
      </c>
      <c r="AI82" s="10">
        <f ca="1">$D82*'Failure Rates'!AI112</f>
        <v>0</v>
      </c>
      <c r="AJ82" s="10">
        <f ca="1">$D82*'Failure Rates'!AJ112</f>
        <v>0</v>
      </c>
    </row>
    <row r="83" spans="2:36" x14ac:dyDescent="0.2">
      <c r="B83" s="89">
        <v>11</v>
      </c>
      <c r="C83" s="89">
        <f ca="1">IF(Main!$B$36="No results",0,IF(ISBLANK(Main!$B46),0,(INDEX(Main!$F$22:$F$33,MATCH(Main!$C46,Main!$B$22:$B$33,0)))))</f>
        <v>0</v>
      </c>
      <c r="D83" s="89">
        <f ca="1">SUMIFS(IF(C83=1,Parameters!$F$33:$F$36,Parameters!$G$33:$G$36),Parameters!$B$33:$B$36,Main!$B$5)</f>
        <v>181920</v>
      </c>
      <c r="E83" s="10">
        <f ca="1">$D83*'Failure Rates'!E113</f>
        <v>0</v>
      </c>
      <c r="F83" s="10">
        <f ca="1">$D83*'Failure Rates'!F113</f>
        <v>0</v>
      </c>
      <c r="G83" s="10">
        <f ca="1">$D83*'Failure Rates'!G113</f>
        <v>0</v>
      </c>
      <c r="H83" s="10">
        <f ca="1">$D83*'Failure Rates'!H113</f>
        <v>0</v>
      </c>
      <c r="I83" s="10">
        <f ca="1">$D83*'Failure Rates'!I113</f>
        <v>0</v>
      </c>
      <c r="J83" s="10">
        <f ca="1">$D83*'Failure Rates'!J113</f>
        <v>0</v>
      </c>
      <c r="K83" s="10">
        <f ca="1">$D83*'Failure Rates'!K113</f>
        <v>0</v>
      </c>
      <c r="L83" s="10">
        <f ca="1">$D83*'Failure Rates'!L113</f>
        <v>0</v>
      </c>
      <c r="M83" s="10">
        <f ca="1">$D83*'Failure Rates'!M113</f>
        <v>0</v>
      </c>
      <c r="N83" s="10">
        <f ca="1">$D83*'Failure Rates'!N113</f>
        <v>0</v>
      </c>
      <c r="O83" s="10">
        <f ca="1">$D83*'Failure Rates'!O113</f>
        <v>0</v>
      </c>
      <c r="P83" s="10">
        <f ca="1">$D83*'Failure Rates'!P113</f>
        <v>0</v>
      </c>
      <c r="Q83" s="10">
        <f ca="1">$D83*'Failure Rates'!Q113</f>
        <v>0</v>
      </c>
      <c r="R83" s="10">
        <f ca="1">$D83*'Failure Rates'!R113</f>
        <v>0</v>
      </c>
      <c r="S83" s="10">
        <f ca="1">$D83*'Failure Rates'!S113</f>
        <v>0</v>
      </c>
      <c r="T83" s="10">
        <f ca="1">$D83*'Failure Rates'!T113</f>
        <v>0</v>
      </c>
      <c r="U83" s="10">
        <f ca="1">$D83*'Failure Rates'!U113</f>
        <v>0</v>
      </c>
      <c r="V83" s="10">
        <f ca="1">$D83*'Failure Rates'!V113</f>
        <v>0</v>
      </c>
      <c r="W83" s="10">
        <f ca="1">$D83*'Failure Rates'!W113</f>
        <v>0</v>
      </c>
      <c r="X83" s="10">
        <f ca="1">$D83*'Failure Rates'!X113</f>
        <v>0</v>
      </c>
      <c r="Y83" s="10">
        <f ca="1">$D83*'Failure Rates'!Y113</f>
        <v>0</v>
      </c>
      <c r="Z83" s="10">
        <f ca="1">$D83*'Failure Rates'!Z113</f>
        <v>0</v>
      </c>
      <c r="AA83" s="10">
        <f ca="1">$D83*'Failure Rates'!AA113</f>
        <v>0</v>
      </c>
      <c r="AB83" s="10">
        <f ca="1">$D83*'Failure Rates'!AB113</f>
        <v>0</v>
      </c>
      <c r="AC83" s="10">
        <f ca="1">$D83*'Failure Rates'!AC113</f>
        <v>0</v>
      </c>
      <c r="AD83" s="10">
        <f ca="1">$D83*'Failure Rates'!AD113</f>
        <v>0</v>
      </c>
      <c r="AE83" s="10">
        <f ca="1">$D83*'Failure Rates'!AE113</f>
        <v>0</v>
      </c>
      <c r="AF83" s="10">
        <f ca="1">$D83*'Failure Rates'!AF113</f>
        <v>0</v>
      </c>
      <c r="AG83" s="10">
        <f ca="1">$D83*'Failure Rates'!AG113</f>
        <v>0</v>
      </c>
      <c r="AH83" s="10">
        <f ca="1">$D83*'Failure Rates'!AH113</f>
        <v>0</v>
      </c>
      <c r="AI83" s="10">
        <f ca="1">$D83*'Failure Rates'!AI113</f>
        <v>0</v>
      </c>
      <c r="AJ83" s="10">
        <f ca="1">$D83*'Failure Rates'!AJ113</f>
        <v>0</v>
      </c>
    </row>
    <row r="84" spans="2:36" x14ac:dyDescent="0.2">
      <c r="B84" s="89">
        <v>12</v>
      </c>
      <c r="C84" s="89">
        <f ca="1">IF(Main!$B$36="No results",0,IF(ISBLANK(Main!$B47),0,(INDEX(Main!$F$22:$F$33,MATCH(Main!$C47,Main!$B$22:$B$33,0)))))</f>
        <v>0</v>
      </c>
      <c r="D84" s="89">
        <f ca="1">SUMIFS(IF(C84=1,Parameters!$F$33:$F$36,Parameters!$G$33:$G$36),Parameters!$B$33:$B$36,Main!$B$5)</f>
        <v>181920</v>
      </c>
      <c r="E84" s="10">
        <f ca="1">$D84*'Failure Rates'!E114</f>
        <v>0</v>
      </c>
      <c r="F84" s="10">
        <f ca="1">$D84*'Failure Rates'!F114</f>
        <v>0</v>
      </c>
      <c r="G84" s="10">
        <f ca="1">$D84*'Failure Rates'!G114</f>
        <v>0</v>
      </c>
      <c r="H84" s="10">
        <f ca="1">$D84*'Failure Rates'!H114</f>
        <v>0</v>
      </c>
      <c r="I84" s="10">
        <f ca="1">$D84*'Failure Rates'!I114</f>
        <v>0</v>
      </c>
      <c r="J84" s="10">
        <f ca="1">$D84*'Failure Rates'!J114</f>
        <v>0</v>
      </c>
      <c r="K84" s="10">
        <f ca="1">$D84*'Failure Rates'!K114</f>
        <v>0</v>
      </c>
      <c r="L84" s="10">
        <f ca="1">$D84*'Failure Rates'!L114</f>
        <v>0</v>
      </c>
      <c r="M84" s="10">
        <f ca="1">$D84*'Failure Rates'!M114</f>
        <v>0</v>
      </c>
      <c r="N84" s="10">
        <f ca="1">$D84*'Failure Rates'!N114</f>
        <v>0</v>
      </c>
      <c r="O84" s="10">
        <f ca="1">$D84*'Failure Rates'!O114</f>
        <v>0</v>
      </c>
      <c r="P84" s="10">
        <f ca="1">$D84*'Failure Rates'!P114</f>
        <v>0</v>
      </c>
      <c r="Q84" s="10">
        <f ca="1">$D84*'Failure Rates'!Q114</f>
        <v>0</v>
      </c>
      <c r="R84" s="10">
        <f ca="1">$D84*'Failure Rates'!R114</f>
        <v>0</v>
      </c>
      <c r="S84" s="10">
        <f ca="1">$D84*'Failure Rates'!S114</f>
        <v>0</v>
      </c>
      <c r="T84" s="10">
        <f ca="1">$D84*'Failure Rates'!T114</f>
        <v>0</v>
      </c>
      <c r="U84" s="10">
        <f ca="1">$D84*'Failure Rates'!U114</f>
        <v>0</v>
      </c>
      <c r="V84" s="10">
        <f ca="1">$D84*'Failure Rates'!V114</f>
        <v>0</v>
      </c>
      <c r="W84" s="10">
        <f ca="1">$D84*'Failure Rates'!W114</f>
        <v>0</v>
      </c>
      <c r="X84" s="10">
        <f ca="1">$D84*'Failure Rates'!X114</f>
        <v>0</v>
      </c>
      <c r="Y84" s="10">
        <f ca="1">$D84*'Failure Rates'!Y114</f>
        <v>0</v>
      </c>
      <c r="Z84" s="10">
        <f ca="1">$D84*'Failure Rates'!Z114</f>
        <v>0</v>
      </c>
      <c r="AA84" s="10">
        <f ca="1">$D84*'Failure Rates'!AA114</f>
        <v>0</v>
      </c>
      <c r="AB84" s="10">
        <f ca="1">$D84*'Failure Rates'!AB114</f>
        <v>0</v>
      </c>
      <c r="AC84" s="10">
        <f ca="1">$D84*'Failure Rates'!AC114</f>
        <v>0</v>
      </c>
      <c r="AD84" s="10">
        <f ca="1">$D84*'Failure Rates'!AD114</f>
        <v>0</v>
      </c>
      <c r="AE84" s="10">
        <f ca="1">$D84*'Failure Rates'!AE114</f>
        <v>0</v>
      </c>
      <c r="AF84" s="10">
        <f ca="1">$D84*'Failure Rates'!AF114</f>
        <v>0</v>
      </c>
      <c r="AG84" s="10">
        <f ca="1">$D84*'Failure Rates'!AG114</f>
        <v>0</v>
      </c>
      <c r="AH84" s="10">
        <f ca="1">$D84*'Failure Rates'!AH114</f>
        <v>0</v>
      </c>
      <c r="AI84" s="10">
        <f ca="1">$D84*'Failure Rates'!AI114</f>
        <v>0</v>
      </c>
      <c r="AJ84" s="10">
        <f ca="1">$D84*'Failure Rates'!AJ114</f>
        <v>0</v>
      </c>
    </row>
  </sheetData>
  <mergeCells count="3">
    <mergeCell ref="E60:Y60"/>
    <mergeCell ref="E4:Y4"/>
    <mergeCell ref="E34:Y34"/>
  </mergeCells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64B4A-24FF-47A1-8403-E83F22D99045}">
  <sheetPr codeName="Sheet6">
    <tabColor rgb="FFFF0000"/>
  </sheetPr>
  <dimension ref="A1:AQ74"/>
  <sheetViews>
    <sheetView zoomScaleNormal="100" workbookViewId="0">
      <pane ySplit="19" topLeftCell="A20" activePane="bottomLeft" state="frozen"/>
      <selection pane="bottomLeft" activeCell="N38" sqref="N38"/>
    </sheetView>
  </sheetViews>
  <sheetFormatPr defaultColWidth="8.54296875" defaultRowHeight="12" x14ac:dyDescent="0.3"/>
  <cols>
    <col min="1" max="1" width="18.81640625" style="17" customWidth="1"/>
    <col min="2" max="2" width="17.7265625" style="17" customWidth="1"/>
    <col min="3" max="3" width="16.26953125" style="17" customWidth="1"/>
    <col min="4" max="4" width="15.1796875" style="17" customWidth="1"/>
    <col min="5" max="20" width="9.1796875" style="17" customWidth="1"/>
    <col min="21" max="21" width="11" style="17" customWidth="1"/>
    <col min="22" max="34" width="9.1796875" style="17" customWidth="1"/>
    <col min="35" max="16384" width="8.54296875" style="17"/>
  </cols>
  <sheetData>
    <row r="1" spans="1:43" ht="15" customHeight="1" x14ac:dyDescent="0.3"/>
    <row r="2" spans="1:43" ht="12.5" thickBot="1" x14ac:dyDescent="0.35"/>
    <row r="3" spans="1:43" ht="18" customHeight="1" thickBot="1" x14ac:dyDescent="0.35">
      <c r="A3" s="51" t="s">
        <v>2</v>
      </c>
      <c r="B3" s="112" t="s">
        <v>3</v>
      </c>
      <c r="C3" s="113"/>
      <c r="D3" s="113"/>
      <c r="E3" s="114"/>
      <c r="F3" s="50" t="s">
        <v>4</v>
      </c>
      <c r="Y3" s="19" t="s">
        <v>5</v>
      </c>
      <c r="AI3" s="19"/>
      <c r="AJ3" s="19"/>
      <c r="AK3" s="19"/>
      <c r="AL3" s="19"/>
      <c r="AM3" s="19"/>
      <c r="AN3" s="19"/>
      <c r="AO3" s="19"/>
      <c r="AP3" s="19"/>
      <c r="AQ3" s="19"/>
    </row>
    <row r="4" spans="1:43" x14ac:dyDescent="0.3">
      <c r="X4" s="17">
        <v>1</v>
      </c>
      <c r="Y4" s="43" t="str">
        <f ca="1">IF($B$22="No results","No bus bar details are specified. Add bus bar details to the 'BusBars' tab","")</f>
        <v/>
      </c>
    </row>
    <row r="5" spans="1:43" x14ac:dyDescent="0.3">
      <c r="A5" s="94" t="s">
        <v>6</v>
      </c>
      <c r="B5" s="68" t="str">
        <f ca="1">VLOOKUP(B3,INDIRECT("SubData!E2:H"&amp;COUNTA(SubData!B:B)),4,FALSE)</f>
        <v>Urban</v>
      </c>
      <c r="G5" s="7"/>
      <c r="L5" s="7"/>
      <c r="N5" s="60" t="s">
        <v>7</v>
      </c>
      <c r="X5" s="17">
        <v>2</v>
      </c>
      <c r="Y5" s="43" t="str">
        <f ca="1">IF(ISERROR(LDC!B2),"LDC type specified in 'SubData' is not matched with the listed LDCs in 'All_LDC'","")</f>
        <v/>
      </c>
    </row>
    <row r="6" spans="1:43" ht="12.5" thickBot="1" x14ac:dyDescent="0.35">
      <c r="A6" s="94" t="s">
        <v>8</v>
      </c>
      <c r="B6" s="69">
        <f ca="1">VLOOKUP($B$3,INDIRECT("SubData!E2:I"&amp;COUNTA(SubData!B:B)),5,FALSE)*$K$7</f>
        <v>6105294.3090909095</v>
      </c>
      <c r="E6" s="97" t="s">
        <v>9</v>
      </c>
      <c r="F6" s="97"/>
      <c r="G6" s="59"/>
      <c r="H6" s="63"/>
      <c r="I6" s="97" t="s">
        <v>10</v>
      </c>
      <c r="J6" s="97"/>
      <c r="K6" s="97"/>
      <c r="L6" s="7"/>
      <c r="N6" s="61" t="s">
        <v>11</v>
      </c>
      <c r="O6" s="61">
        <f>COUNTA(BusBars!A:A)</f>
        <v>3</v>
      </c>
      <c r="P6" s="61"/>
      <c r="Q6" s="61"/>
      <c r="X6" s="17">
        <v>3</v>
      </c>
      <c r="Y6" s="43" t="str">
        <f ca="1">IF($C$50="No results","The substation in the demand forecast not found","")</f>
        <v/>
      </c>
    </row>
    <row r="7" spans="1:43" ht="12.5" thickBot="1" x14ac:dyDescent="0.35">
      <c r="A7" s="94" t="s">
        <v>12</v>
      </c>
      <c r="B7" s="70">
        <f>IF(K8="Base",Parameters!$D$5,K8)</f>
        <v>3.44E-2</v>
      </c>
      <c r="E7" s="103" t="s">
        <v>13</v>
      </c>
      <c r="F7" s="102" t="s">
        <v>14</v>
      </c>
      <c r="G7" s="50" t="s">
        <v>15</v>
      </c>
      <c r="J7" s="8" t="s">
        <v>8</v>
      </c>
      <c r="K7" s="98">
        <v>1</v>
      </c>
      <c r="N7" s="61" t="s">
        <v>16</v>
      </c>
      <c r="O7" s="61">
        <f>COUNTA(BusTies!B:B)</f>
        <v>2</v>
      </c>
      <c r="P7" s="61"/>
      <c r="Q7" s="61"/>
      <c r="X7" s="17">
        <v>4</v>
      </c>
      <c r="Y7" s="43" t="str">
        <f ca="1">IF(OR(COUNTIF(E22:E33,"&gt;Parameters!D4"),COUNTIF(E22:E33,"&lt;=0")),"Check switchboards commissioning year","")</f>
        <v/>
      </c>
    </row>
    <row r="8" spans="1:43" ht="12.5" thickBot="1" x14ac:dyDescent="0.35">
      <c r="A8" s="94" t="s">
        <v>17</v>
      </c>
      <c r="B8" s="71">
        <f ca="1">IF(K9="Base",VLOOKUP($B$5,Parameters!$B$33:$C$36,2,FALSE),K9)</f>
        <v>46025</v>
      </c>
      <c r="E8" s="103" t="s">
        <v>18</v>
      </c>
      <c r="F8" s="102"/>
      <c r="J8" s="8" t="s">
        <v>12</v>
      </c>
      <c r="K8" s="99" t="s">
        <v>15</v>
      </c>
      <c r="N8" s="61" t="s">
        <v>19</v>
      </c>
      <c r="O8" s="62">
        <f ca="1">COUNTA(INDIRECT(""&amp;POE&amp;"!A:A"))</f>
        <v>5</v>
      </c>
      <c r="P8" s="61"/>
      <c r="Q8" s="61"/>
      <c r="X8" s="17">
        <v>5</v>
      </c>
      <c r="Y8" s="43" t="str">
        <f ca="1">IF(NOT(OR(COUNTIF($F$22:$F$33,"=1"),COUNTIF($F$22:$F$33,"=2"))),"Check switchboards insulation","")</f>
        <v/>
      </c>
    </row>
    <row r="9" spans="1:43" ht="12.5" thickBot="1" x14ac:dyDescent="0.35">
      <c r="A9" s="94" t="s">
        <v>20</v>
      </c>
      <c r="B9" s="93">
        <f>VLOOKUP(B3,SubData!$E:$K,6,FALSE)</f>
        <v>8760</v>
      </c>
      <c r="C9" s="50" t="s">
        <v>21</v>
      </c>
      <c r="E9" s="103" t="s">
        <v>22</v>
      </c>
      <c r="F9" s="102"/>
      <c r="J9" s="8" t="s">
        <v>23</v>
      </c>
      <c r="K9" s="100" t="s">
        <v>15</v>
      </c>
      <c r="N9" s="61" t="s">
        <v>24</v>
      </c>
      <c r="O9" s="61">
        <f>COUNTA(SubData!$E:$E)</f>
        <v>2</v>
      </c>
      <c r="P9" s="61"/>
      <c r="Q9" s="61"/>
      <c r="Y9" s="21"/>
    </row>
    <row r="10" spans="1:43" ht="12.5" thickBot="1" x14ac:dyDescent="0.35">
      <c r="A10" s="94" t="s">
        <v>25</v>
      </c>
      <c r="B10" s="93">
        <f>VLOOKUP(B3,SubData!$E:$K,7,FALSE)</f>
        <v>0</v>
      </c>
      <c r="C10" s="50" t="s">
        <v>21</v>
      </c>
      <c r="E10" s="103" t="s">
        <v>26</v>
      </c>
      <c r="F10" s="102"/>
      <c r="J10" s="8" t="s">
        <v>27</v>
      </c>
      <c r="K10" s="98">
        <v>1</v>
      </c>
      <c r="N10" s="61" t="s">
        <v>28</v>
      </c>
      <c r="O10" s="61" t="str">
        <f>VLOOKUP(POE,$E$7:$F$11,2,FALSE)</f>
        <v>P50d2</v>
      </c>
    </row>
    <row r="11" spans="1:43" ht="12.5" thickBot="1" x14ac:dyDescent="0.35">
      <c r="A11" s="92"/>
      <c r="E11" s="103" t="s">
        <v>29</v>
      </c>
      <c r="F11" s="102"/>
      <c r="J11" s="8" t="s">
        <v>30</v>
      </c>
      <c r="K11" s="98">
        <v>1</v>
      </c>
      <c r="N11" s="61" t="s">
        <v>31</v>
      </c>
      <c r="O11" s="61" t="str" cm="1">
        <f t="array" aca="1" ref="O11" ca="1">ADDRESS(ROW(INDIRECT(""&amp;POE&amp;"!$A$1:AJ1"))+1,MATCH(Main!$C$49,INDIRECT(""&amp;POE&amp;"!$A$1:AJ1"),0))</f>
        <v>$D$2</v>
      </c>
      <c r="P11" s="61" t="str" cm="1">
        <f t="array" aca="1" ref="P11" ca="1">ADDRESS(ROW(INDIRECT(""&amp;POE&amp;"!$A$1:AJ1"))+FROW-1,MATCH(Main!$C$49+31,INDIRECT(""&amp;POE&amp;"!$A$1:AJ1"),0))</f>
        <v>$AI$5</v>
      </c>
    </row>
    <row r="12" spans="1:43" ht="12.5" thickBot="1" x14ac:dyDescent="0.35">
      <c r="A12" s="56" t="s">
        <v>32</v>
      </c>
      <c r="E12" s="103" t="s">
        <v>33</v>
      </c>
      <c r="F12" s="102"/>
      <c r="J12" s="8" t="s">
        <v>34</v>
      </c>
      <c r="K12" s="101" t="s">
        <v>13</v>
      </c>
      <c r="Y12" s="19" t="s">
        <v>35</v>
      </c>
    </row>
    <row r="13" spans="1:43" ht="13.5" thickBot="1" x14ac:dyDescent="0.35">
      <c r="A13" s="18" t="s">
        <v>36</v>
      </c>
      <c r="B13" s="57">
        <f ca="1">IF(COUNTIF(C74:AH74,"&gt;0")&gt;31,"&gt;"&amp;C49+31,C49+COUNTIF(C74:AH74,"&gt;0"))</f>
        <v>2028</v>
      </c>
      <c r="J13" s="8" t="s">
        <v>37</v>
      </c>
      <c r="K13" s="98">
        <v>1</v>
      </c>
      <c r="X13" s="17">
        <v>1</v>
      </c>
      <c r="Y13" s="44" t="str">
        <f ca="1">IF(B36="No results","No bus tie details are specified.","")</f>
        <v/>
      </c>
    </row>
    <row r="14" spans="1:43" x14ac:dyDescent="0.3">
      <c r="D14" s="87"/>
      <c r="X14" s="17">
        <v>2</v>
      </c>
      <c r="Y14" s="44" t="str">
        <f ca="1">IF(B6=12000000,"Default project cost specified","")</f>
        <v/>
      </c>
    </row>
    <row r="15" spans="1:43" x14ac:dyDescent="0.3">
      <c r="C15" s="87"/>
      <c r="D15" s="88"/>
      <c r="G15" s="87"/>
      <c r="K15" s="47"/>
      <c r="R15" s="17" t="str">
        <f ca="1">IF(COUNTIF(E22:E33,"&gt;Parameters!D4"),"Check commissioning year","")</f>
        <v/>
      </c>
      <c r="Y15" s="44"/>
    </row>
    <row r="16" spans="1:43" x14ac:dyDescent="0.3">
      <c r="C16" s="87"/>
      <c r="D16" s="88"/>
      <c r="K16" s="47"/>
      <c r="Y16" s="45"/>
    </row>
    <row r="17" spans="1:26" x14ac:dyDescent="0.3">
      <c r="C17" s="87"/>
      <c r="D17" s="88"/>
      <c r="Y17" s="45"/>
    </row>
    <row r="18" spans="1:26" x14ac:dyDescent="0.3">
      <c r="C18" s="87"/>
      <c r="D18" s="88"/>
      <c r="Y18" s="45"/>
    </row>
    <row r="19" spans="1:26" x14ac:dyDescent="0.3">
      <c r="C19" s="87"/>
      <c r="D19" s="88"/>
      <c r="Y19" s="45"/>
    </row>
    <row r="21" spans="1:26" s="20" customFormat="1" ht="30.65" customHeight="1" x14ac:dyDescent="0.35">
      <c r="A21" s="52" t="s">
        <v>38</v>
      </c>
      <c r="B21" s="53" t="s">
        <v>39</v>
      </c>
      <c r="C21" s="53" t="s">
        <v>40</v>
      </c>
      <c r="D21" s="52" t="s">
        <v>41</v>
      </c>
      <c r="E21" s="52" t="s">
        <v>42</v>
      </c>
      <c r="F21" s="52" t="s">
        <v>43</v>
      </c>
      <c r="G21" s="52" t="s">
        <v>44</v>
      </c>
      <c r="H21" s="52" t="s">
        <v>45</v>
      </c>
      <c r="I21" s="52" t="s">
        <v>46</v>
      </c>
      <c r="J21" s="52" t="s">
        <v>47</v>
      </c>
      <c r="K21" s="52" t="s">
        <v>48</v>
      </c>
      <c r="L21" s="52" t="s">
        <v>49</v>
      </c>
      <c r="M21" s="52" t="s">
        <v>50</v>
      </c>
      <c r="N21" s="52" t="s">
        <v>51</v>
      </c>
      <c r="O21" s="52" t="s">
        <v>52</v>
      </c>
      <c r="P21" s="52" t="s">
        <v>53</v>
      </c>
      <c r="Q21" s="52" t="s">
        <v>54</v>
      </c>
      <c r="R21" s="52" t="s">
        <v>55</v>
      </c>
      <c r="S21" s="52" t="s">
        <v>56</v>
      </c>
      <c r="T21" s="52" t="s">
        <v>57</v>
      </c>
      <c r="U21" s="52" t="s">
        <v>58</v>
      </c>
      <c r="V21" s="52" t="s">
        <v>59</v>
      </c>
      <c r="W21" s="52" t="s">
        <v>60</v>
      </c>
      <c r="X21" s="52" t="s">
        <v>61</v>
      </c>
      <c r="Y21" s="52" t="s">
        <v>62</v>
      </c>
      <c r="Z21" s="52" t="s">
        <v>63</v>
      </c>
    </row>
    <row r="22" spans="1:26" x14ac:dyDescent="0.3">
      <c r="A22" s="8">
        <v>1</v>
      </c>
      <c r="B22" s="64" t="str" cm="1">
        <f t="array" aca="1" ref="B22:R23" ca="1">_xlfn._xlws.FILTER(INDIRECT("BusBars!B1:R"&amp;BBC),INDIRECT("BusBars!A1:A"&amp;BBC)=B3,"No results")</f>
        <v>CBZZN  340PA 7</v>
      </c>
      <c r="C22" s="64">
        <f ca="1"/>
        <v>8</v>
      </c>
      <c r="D22" s="64">
        <f ca="1"/>
        <v>1</v>
      </c>
      <c r="E22" s="64">
        <f ca="1"/>
        <v>1967</v>
      </c>
      <c r="F22" s="64">
        <f ca="1"/>
        <v>2</v>
      </c>
      <c r="G22" s="65">
        <f ca="1"/>
        <v>6.0927064387033196</v>
      </c>
      <c r="H22" s="65">
        <f ca="1"/>
        <v>6.0927064387033196</v>
      </c>
      <c r="I22" s="64">
        <f ca="1"/>
        <v>9</v>
      </c>
      <c r="J22" s="64">
        <f ca="1"/>
        <v>5.2164806408778945</v>
      </c>
      <c r="K22" s="64">
        <f ca="1"/>
        <v>5.2164806408778945</v>
      </c>
      <c r="L22" s="64">
        <f ca="1"/>
        <v>6</v>
      </c>
      <c r="M22" s="64">
        <f ca="1"/>
        <v>0</v>
      </c>
      <c r="N22" s="64">
        <f ca="1"/>
        <v>8</v>
      </c>
      <c r="O22" s="64">
        <f ca="1"/>
        <v>0</v>
      </c>
      <c r="P22" s="64">
        <f ca="1"/>
        <v>1</v>
      </c>
      <c r="Q22" s="64" t="str">
        <f ca="1"/>
        <v>Poor</v>
      </c>
      <c r="R22" s="64" t="str">
        <f ca="1"/>
        <v>Average</v>
      </c>
      <c r="S22" s="66">
        <f ca="1">M22+O22</f>
        <v>0</v>
      </c>
      <c r="T22" s="66">
        <f ca="1">N22+P22</f>
        <v>9</v>
      </c>
      <c r="U22" s="67">
        <f ca="1">G22/(SUM($G$22:$G$33))</f>
        <v>1</v>
      </c>
      <c r="V22" s="66">
        <f t="shared" ref="V22:V33" ca="1" si="0">IF(ISBLANK(I22),0,2+((I22*1)/2))</f>
        <v>6.5</v>
      </c>
      <c r="W22" s="66">
        <f ca="1">J22/(SUM($J$22:$J$33))</f>
        <v>1</v>
      </c>
      <c r="X22" s="66">
        <f ca="1">IF(ISBLANK(L22),0,2+((L22*1)/2))</f>
        <v>5</v>
      </c>
      <c r="Y22" s="66">
        <f ca="1">IF(ISBLANK($B22),0,VLOOKUP($B$5,Parameters!$B$33:$I$36,3,FALSE))*MTTR</f>
        <v>408</v>
      </c>
      <c r="Z22" s="66">
        <f ca="1">IF(ISBLANK($B22),0,VLOOKUP($B$5,Parameters!$B$33:$I$36,7,FALSE))*MTTR</f>
        <v>204</v>
      </c>
    </row>
    <row r="23" spans="1:26" x14ac:dyDescent="0.3">
      <c r="A23" s="8">
        <v>2</v>
      </c>
      <c r="B23" s="64" t="str">
        <f ca="1"/>
        <v>CBZZN  340PA 5</v>
      </c>
      <c r="C23" s="64">
        <f ca="1"/>
        <v>0</v>
      </c>
      <c r="D23" s="64">
        <f ca="1"/>
        <v>1</v>
      </c>
      <c r="E23" s="64">
        <f ca="1"/>
        <v>1967</v>
      </c>
      <c r="F23" s="64">
        <f ca="1"/>
        <v>2</v>
      </c>
      <c r="G23" s="65">
        <f ca="1"/>
        <v>0</v>
      </c>
      <c r="H23" s="65">
        <f ca="1"/>
        <v>0</v>
      </c>
      <c r="I23" s="64">
        <f ca="1"/>
        <v>0</v>
      </c>
      <c r="J23" s="64">
        <f ca="1"/>
        <v>0</v>
      </c>
      <c r="K23" s="64">
        <f ca="1"/>
        <v>0</v>
      </c>
      <c r="L23" s="64">
        <f ca="1"/>
        <v>0</v>
      </c>
      <c r="M23" s="64">
        <f ca="1"/>
        <v>0</v>
      </c>
      <c r="N23" s="64">
        <f ca="1"/>
        <v>0</v>
      </c>
      <c r="O23" s="64">
        <f ca="1"/>
        <v>0</v>
      </c>
      <c r="P23" s="64">
        <f ca="1"/>
        <v>1</v>
      </c>
      <c r="Q23" s="64" t="str">
        <f ca="1"/>
        <v>Poor</v>
      </c>
      <c r="R23" s="64" t="str">
        <f ca="1"/>
        <v>Average</v>
      </c>
      <c r="S23" s="66">
        <f t="shared" ref="S23:S33" ca="1" si="1">M23+O23</f>
        <v>0</v>
      </c>
      <c r="T23" s="66">
        <f t="shared" ref="T23:T33" ca="1" si="2">N23+P23</f>
        <v>1</v>
      </c>
      <c r="U23" s="67">
        <f ca="1">G23/(SUM($G$22:$G$33))</f>
        <v>0</v>
      </c>
      <c r="V23" s="66">
        <f t="shared" ca="1" si="0"/>
        <v>2</v>
      </c>
      <c r="W23" s="66">
        <f t="shared" ref="W23:W33" ca="1" si="3">J23/(SUM($J$22:$J$33))</f>
        <v>0</v>
      </c>
      <c r="X23" s="66">
        <f t="shared" ref="X23:X33" ca="1" si="4">IF(ISBLANK(L23),0,2+((L23*1)/2))</f>
        <v>2</v>
      </c>
      <c r="Y23" s="66">
        <f ca="1">IF(ISBLANK($B23),0,VLOOKUP($B$5,Parameters!$B$33:$I$36,3,FALSE))*MTTR</f>
        <v>408</v>
      </c>
      <c r="Z23" s="66">
        <f ca="1">IF(ISBLANK($B23),0,VLOOKUP($B$5,Parameters!$B$33:$I$36,7,FALSE))*MTTR</f>
        <v>204</v>
      </c>
    </row>
    <row r="24" spans="1:26" x14ac:dyDescent="0.3">
      <c r="A24" s="8">
        <v>3</v>
      </c>
      <c r="B24" s="64"/>
      <c r="C24" s="64"/>
      <c r="D24" s="64"/>
      <c r="E24" s="64"/>
      <c r="F24" s="64"/>
      <c r="G24" s="65"/>
      <c r="H24" s="65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6">
        <f t="shared" si="1"/>
        <v>0</v>
      </c>
      <c r="T24" s="66">
        <f t="shared" si="2"/>
        <v>0</v>
      </c>
      <c r="U24" s="67">
        <f t="shared" ref="U24:U33" ca="1" si="5">G24/(SUM($G$22:$G$33))</f>
        <v>0</v>
      </c>
      <c r="V24" s="66">
        <f t="shared" si="0"/>
        <v>0</v>
      </c>
      <c r="W24" s="66">
        <f t="shared" ca="1" si="3"/>
        <v>0</v>
      </c>
      <c r="X24" s="66">
        <f t="shared" si="4"/>
        <v>0</v>
      </c>
      <c r="Y24" s="66">
        <f>IF(ISBLANK($B24),0,VLOOKUP($B$5,Parameters!$B$33:$I$36,3,FALSE))*MTTR</f>
        <v>0</v>
      </c>
      <c r="Z24" s="66">
        <f>IF(ISBLANK($B24),0,VLOOKUP($B$5,Parameters!$B$33:$I$36,7,FALSE))*MTTR</f>
        <v>0</v>
      </c>
    </row>
    <row r="25" spans="1:26" x14ac:dyDescent="0.3">
      <c r="A25" s="8">
        <v>4</v>
      </c>
      <c r="B25" s="64"/>
      <c r="C25" s="64"/>
      <c r="D25" s="64"/>
      <c r="E25" s="64"/>
      <c r="F25" s="64"/>
      <c r="G25" s="65"/>
      <c r="H25" s="65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6">
        <f t="shared" si="1"/>
        <v>0</v>
      </c>
      <c r="T25" s="66">
        <f t="shared" si="2"/>
        <v>0</v>
      </c>
      <c r="U25" s="67">
        <f t="shared" ca="1" si="5"/>
        <v>0</v>
      </c>
      <c r="V25" s="66">
        <f t="shared" si="0"/>
        <v>0</v>
      </c>
      <c r="W25" s="66">
        <f t="shared" ca="1" si="3"/>
        <v>0</v>
      </c>
      <c r="X25" s="66">
        <f t="shared" si="4"/>
        <v>0</v>
      </c>
      <c r="Y25" s="66">
        <f>IF(ISBLANK($B25),0,VLOOKUP($B$5,Parameters!$B$33:$I$36,3,FALSE))*MTTR</f>
        <v>0</v>
      </c>
      <c r="Z25" s="66">
        <f>IF(ISBLANK($B25),0,VLOOKUP($B$5,Parameters!$B$33:$I$36,7,FALSE))*MTTR</f>
        <v>0</v>
      </c>
    </row>
    <row r="26" spans="1:26" x14ac:dyDescent="0.3">
      <c r="A26" s="8">
        <v>5</v>
      </c>
      <c r="B26" s="64"/>
      <c r="C26" s="64"/>
      <c r="D26" s="64"/>
      <c r="E26" s="64"/>
      <c r="F26" s="64"/>
      <c r="G26" s="65"/>
      <c r="H26" s="65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6">
        <f t="shared" si="1"/>
        <v>0</v>
      </c>
      <c r="T26" s="66">
        <f t="shared" si="2"/>
        <v>0</v>
      </c>
      <c r="U26" s="67">
        <f t="shared" ca="1" si="5"/>
        <v>0</v>
      </c>
      <c r="V26" s="66">
        <f t="shared" si="0"/>
        <v>0</v>
      </c>
      <c r="W26" s="66">
        <f t="shared" ca="1" si="3"/>
        <v>0</v>
      </c>
      <c r="X26" s="66">
        <f t="shared" si="4"/>
        <v>0</v>
      </c>
      <c r="Y26" s="66">
        <f>IF(ISBLANK($B26),0,VLOOKUP($B$5,Parameters!$B$33:$I$36,3,FALSE))*MTTR</f>
        <v>0</v>
      </c>
      <c r="Z26" s="66">
        <f>IF(ISBLANK($B26),0,VLOOKUP($B$5,Parameters!$B$33:$I$36,7,FALSE))*MTTR</f>
        <v>0</v>
      </c>
    </row>
    <row r="27" spans="1:26" x14ac:dyDescent="0.3">
      <c r="A27" s="8">
        <v>6</v>
      </c>
      <c r="B27" s="64"/>
      <c r="C27" s="64"/>
      <c r="D27" s="64"/>
      <c r="E27" s="64"/>
      <c r="F27" s="64"/>
      <c r="G27" s="65"/>
      <c r="H27" s="65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6">
        <f t="shared" si="1"/>
        <v>0</v>
      </c>
      <c r="T27" s="66">
        <f t="shared" si="2"/>
        <v>0</v>
      </c>
      <c r="U27" s="67">
        <f t="shared" ca="1" si="5"/>
        <v>0</v>
      </c>
      <c r="V27" s="66">
        <f t="shared" si="0"/>
        <v>0</v>
      </c>
      <c r="W27" s="66">
        <f t="shared" ca="1" si="3"/>
        <v>0</v>
      </c>
      <c r="X27" s="66">
        <f t="shared" si="4"/>
        <v>0</v>
      </c>
      <c r="Y27" s="66">
        <f>IF(ISBLANK($B27),0,VLOOKUP($B$5,Parameters!$B$33:$I$36,3,FALSE))*MTTR</f>
        <v>0</v>
      </c>
      <c r="Z27" s="66">
        <f>IF(ISBLANK($B27),0,VLOOKUP($B$5,Parameters!$B$33:$I$36,7,FALSE))*MTTR</f>
        <v>0</v>
      </c>
    </row>
    <row r="28" spans="1:26" x14ac:dyDescent="0.3">
      <c r="A28" s="8">
        <v>7</v>
      </c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6">
        <f t="shared" si="1"/>
        <v>0</v>
      </c>
      <c r="T28" s="66">
        <f t="shared" si="2"/>
        <v>0</v>
      </c>
      <c r="U28" s="67">
        <f t="shared" ca="1" si="5"/>
        <v>0</v>
      </c>
      <c r="V28" s="66">
        <f t="shared" si="0"/>
        <v>0</v>
      </c>
      <c r="W28" s="66">
        <f t="shared" ca="1" si="3"/>
        <v>0</v>
      </c>
      <c r="X28" s="66">
        <f t="shared" si="4"/>
        <v>0</v>
      </c>
      <c r="Y28" s="66">
        <f>IF(ISBLANK($B28),0,VLOOKUP($B$5,Parameters!$B$33:$I$36,3,FALSE))*MTTR</f>
        <v>0</v>
      </c>
      <c r="Z28" s="66">
        <f>IF(ISBLANK($B28),0,VLOOKUP($B$5,Parameters!$B$33:$I$36,7,FALSE))*MTTR</f>
        <v>0</v>
      </c>
    </row>
    <row r="29" spans="1:26" x14ac:dyDescent="0.3">
      <c r="A29" s="8">
        <v>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6">
        <f t="shared" si="1"/>
        <v>0</v>
      </c>
      <c r="T29" s="66">
        <f t="shared" si="2"/>
        <v>0</v>
      </c>
      <c r="U29" s="67">
        <f t="shared" ca="1" si="5"/>
        <v>0</v>
      </c>
      <c r="V29" s="66">
        <f t="shared" si="0"/>
        <v>0</v>
      </c>
      <c r="W29" s="66">
        <f t="shared" ca="1" si="3"/>
        <v>0</v>
      </c>
      <c r="X29" s="66">
        <f t="shared" si="4"/>
        <v>0</v>
      </c>
      <c r="Y29" s="66">
        <f>IF(ISBLANK($B29),0,VLOOKUP($B$5,Parameters!$B$33:$I$36,3,FALSE))*MTTR</f>
        <v>0</v>
      </c>
      <c r="Z29" s="66">
        <f>IF(ISBLANK($B29),0,VLOOKUP($B$5,Parameters!$B$33:$I$36,7,FALSE))*MTTR</f>
        <v>0</v>
      </c>
    </row>
    <row r="30" spans="1:26" x14ac:dyDescent="0.3">
      <c r="A30" s="8">
        <v>9</v>
      </c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6">
        <f t="shared" si="1"/>
        <v>0</v>
      </c>
      <c r="T30" s="66">
        <f t="shared" si="2"/>
        <v>0</v>
      </c>
      <c r="U30" s="67">
        <f t="shared" ca="1" si="5"/>
        <v>0</v>
      </c>
      <c r="V30" s="66">
        <f t="shared" si="0"/>
        <v>0</v>
      </c>
      <c r="W30" s="66">
        <f t="shared" ca="1" si="3"/>
        <v>0</v>
      </c>
      <c r="X30" s="66">
        <f t="shared" si="4"/>
        <v>0</v>
      </c>
      <c r="Y30" s="66">
        <f>IF(ISBLANK($B30),0,VLOOKUP($B$5,Parameters!$B$33:$I$36,3,FALSE))*MTTR</f>
        <v>0</v>
      </c>
      <c r="Z30" s="66">
        <f>IF(ISBLANK($B30),0,VLOOKUP($B$5,Parameters!$B$33:$I$36,7,FALSE))*MTTR</f>
        <v>0</v>
      </c>
    </row>
    <row r="31" spans="1:26" x14ac:dyDescent="0.3">
      <c r="A31" s="8">
        <v>10</v>
      </c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6">
        <f t="shared" si="1"/>
        <v>0</v>
      </c>
      <c r="T31" s="66">
        <f t="shared" si="2"/>
        <v>0</v>
      </c>
      <c r="U31" s="67">
        <f t="shared" ca="1" si="5"/>
        <v>0</v>
      </c>
      <c r="V31" s="66">
        <f t="shared" si="0"/>
        <v>0</v>
      </c>
      <c r="W31" s="66">
        <f t="shared" ca="1" si="3"/>
        <v>0</v>
      </c>
      <c r="X31" s="66">
        <f t="shared" si="4"/>
        <v>0</v>
      </c>
      <c r="Y31" s="66">
        <f>IF(ISBLANK($B31),0,VLOOKUP($B$5,Parameters!$B$33:$I$36,3,FALSE))*MTTR</f>
        <v>0</v>
      </c>
      <c r="Z31" s="66">
        <f>IF(ISBLANK($B31),0,VLOOKUP($B$5,Parameters!$B$33:$I$36,7,FALSE))*MTTR</f>
        <v>0</v>
      </c>
    </row>
    <row r="32" spans="1:26" x14ac:dyDescent="0.3">
      <c r="A32" s="8">
        <v>11</v>
      </c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6">
        <f t="shared" si="1"/>
        <v>0</v>
      </c>
      <c r="T32" s="66">
        <f t="shared" si="2"/>
        <v>0</v>
      </c>
      <c r="U32" s="67">
        <f t="shared" ca="1" si="5"/>
        <v>0</v>
      </c>
      <c r="V32" s="66">
        <f t="shared" si="0"/>
        <v>0</v>
      </c>
      <c r="W32" s="66">
        <f t="shared" ca="1" si="3"/>
        <v>0</v>
      </c>
      <c r="X32" s="66">
        <f t="shared" si="4"/>
        <v>0</v>
      </c>
      <c r="Y32" s="66">
        <f>IF(ISBLANK($B32),0,VLOOKUP($B$5,Parameters!$B$33:$I$36,3,FALSE))*MTTR</f>
        <v>0</v>
      </c>
      <c r="Z32" s="66">
        <f>IF(ISBLANK($B32),0,VLOOKUP($B$5,Parameters!$B$33:$I$36,7,FALSE))*MTTR</f>
        <v>0</v>
      </c>
    </row>
    <row r="33" spans="1:26" x14ac:dyDescent="0.3">
      <c r="A33" s="8">
        <v>12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6">
        <f t="shared" si="1"/>
        <v>0</v>
      </c>
      <c r="T33" s="66">
        <f t="shared" si="2"/>
        <v>0</v>
      </c>
      <c r="U33" s="67">
        <f t="shared" ca="1" si="5"/>
        <v>0</v>
      </c>
      <c r="V33" s="66">
        <f t="shared" si="0"/>
        <v>0</v>
      </c>
      <c r="W33" s="66">
        <f t="shared" ca="1" si="3"/>
        <v>0</v>
      </c>
      <c r="X33" s="66">
        <f t="shared" si="4"/>
        <v>0</v>
      </c>
      <c r="Y33" s="66">
        <f>IF(ISBLANK($B33),0,VLOOKUP($B$5,Parameters!$B$33:$I$36,3,FALSE))*MTTR</f>
        <v>0</v>
      </c>
      <c r="Z33" s="66">
        <f>IF(ISBLANK($B33),0,VLOOKUP($B$5,Parameters!$B$33:$I$36,7,FALSE))*MTTR</f>
        <v>0</v>
      </c>
    </row>
    <row r="34" spans="1:26" x14ac:dyDescent="0.3">
      <c r="U34" s="55">
        <f ca="1">SUM(U22:U33)</f>
        <v>1</v>
      </c>
    </row>
    <row r="35" spans="1:26" ht="24" x14ac:dyDescent="0.3">
      <c r="A35" s="53" t="s">
        <v>64</v>
      </c>
      <c r="B35" s="53" t="s">
        <v>65</v>
      </c>
      <c r="C35" s="53" t="s">
        <v>66</v>
      </c>
      <c r="D35" s="53" t="s">
        <v>67</v>
      </c>
      <c r="E35" s="53" t="s">
        <v>68</v>
      </c>
      <c r="F35" s="53" t="s">
        <v>69</v>
      </c>
      <c r="G35" s="53" t="s">
        <v>70</v>
      </c>
      <c r="H35" s="53"/>
      <c r="I35" s="53" t="s">
        <v>55</v>
      </c>
      <c r="R35" s="55"/>
    </row>
    <row r="36" spans="1:26" x14ac:dyDescent="0.3">
      <c r="A36" s="17">
        <v>1</v>
      </c>
      <c r="B36" s="64" t="str" cm="1">
        <f t="array" aca="1" ref="B36:G36" ca="1">_xlfn._xlws.FILTER(INDIRECT("BusTies!C2:H"&amp;BTC),INDIRECT("BusTies!B2:B"&amp;BTC)=B3,"No results")</f>
        <v>CBZZN  340PA 6</v>
      </c>
      <c r="C36" s="64" t="str">
        <f ca="1"/>
        <v>CBZZN  340PA 7</v>
      </c>
      <c r="D36" s="64" t="str">
        <f ca="1"/>
        <v>CBZZN  340PA 5</v>
      </c>
      <c r="E36" s="64">
        <f ca="1"/>
        <v>1</v>
      </c>
      <c r="F36" s="64" t="b">
        <f ca="1"/>
        <v>0</v>
      </c>
      <c r="G36" s="64" t="b">
        <f ca="1"/>
        <v>0</v>
      </c>
      <c r="H36" s="64"/>
      <c r="I36" s="64" t="str">
        <f ca="1">IF(E36=1,"",IF(ISNA(VLOOKUP(C36,BusBars!$B$2:$R$1342,17,FALSE)),"",VLOOKUP(C36,BusBars!$B$2:$R$1342,17,FALSE)))</f>
        <v/>
      </c>
      <c r="R36" s="55"/>
    </row>
    <row r="37" spans="1:26" x14ac:dyDescent="0.3">
      <c r="A37" s="17">
        <v>2</v>
      </c>
      <c r="B37" s="64"/>
      <c r="C37" s="64"/>
      <c r="D37" s="64"/>
      <c r="E37" s="64"/>
      <c r="F37" s="64"/>
      <c r="G37" s="64"/>
      <c r="H37" s="64"/>
      <c r="I37" s="64" t="str">
        <f>IF(E37=1,"",IF(ISNA(VLOOKUP(C37,BusBars!$B$2:$R$1342,17,FALSE)),"",VLOOKUP(C37,BusBars!$B$2:$R$1342,17,FALSE)))</f>
        <v/>
      </c>
      <c r="R37" s="55"/>
    </row>
    <row r="38" spans="1:26" x14ac:dyDescent="0.3">
      <c r="A38" s="17">
        <v>3</v>
      </c>
      <c r="B38" s="64"/>
      <c r="C38" s="64"/>
      <c r="D38" s="64"/>
      <c r="E38" s="64"/>
      <c r="F38" s="64"/>
      <c r="G38" s="64"/>
      <c r="H38" s="64"/>
      <c r="I38" s="64" t="str">
        <f>IF(E38=1,"",IF(ISNA(VLOOKUP(C38,BusBars!$B$2:$R$1342,17,FALSE)),"",VLOOKUP(C38,BusBars!$B$2:$R$1342,17,FALSE)))</f>
        <v/>
      </c>
      <c r="R38" s="55"/>
    </row>
    <row r="39" spans="1:26" x14ac:dyDescent="0.3">
      <c r="A39" s="17">
        <v>4</v>
      </c>
      <c r="B39" s="64"/>
      <c r="C39" s="64"/>
      <c r="D39" s="64"/>
      <c r="E39" s="64"/>
      <c r="F39" s="64"/>
      <c r="G39" s="64"/>
      <c r="H39" s="64"/>
      <c r="I39" s="64" t="str">
        <f>IF(E39=1,"",IF(ISNA(VLOOKUP(C39,BusBars!$B$2:$R$1342,17,FALSE)),"",VLOOKUP(C39,BusBars!$B$2:$R$1342,17,FALSE)))</f>
        <v/>
      </c>
      <c r="R39" s="55"/>
    </row>
    <row r="40" spans="1:26" x14ac:dyDescent="0.3">
      <c r="A40" s="17">
        <v>5</v>
      </c>
      <c r="B40" s="64"/>
      <c r="C40" s="64"/>
      <c r="D40" s="64"/>
      <c r="E40" s="64"/>
      <c r="F40" s="64"/>
      <c r="G40" s="64"/>
      <c r="H40" s="64"/>
      <c r="I40" s="64" t="str">
        <f>IF(E40=1,"",IF(ISNA(VLOOKUP(C40,BusBars!$B$2:$R$1342,17,FALSE)),"",VLOOKUP(C40,BusBars!$B$2:$R$1342,17,FALSE)))</f>
        <v/>
      </c>
      <c r="R40" s="55"/>
    </row>
    <row r="41" spans="1:26" x14ac:dyDescent="0.3">
      <c r="A41" s="17">
        <v>6</v>
      </c>
      <c r="B41" s="64"/>
      <c r="C41" s="64"/>
      <c r="D41" s="64"/>
      <c r="E41" s="64"/>
      <c r="F41" s="64"/>
      <c r="G41" s="64"/>
      <c r="H41" s="64"/>
      <c r="I41" s="64" t="str">
        <f>IF(E41=1,"",IF(ISNA(VLOOKUP(C41,BusBars!$B$2:$R$1342,17,FALSE)),"",VLOOKUP(C41,BusBars!$B$2:$R$1342,17,FALSE)))</f>
        <v/>
      </c>
      <c r="R41" s="55"/>
    </row>
    <row r="42" spans="1:26" x14ac:dyDescent="0.3">
      <c r="A42" s="17">
        <v>7</v>
      </c>
      <c r="B42" s="64"/>
      <c r="C42" s="64"/>
      <c r="D42" s="64"/>
      <c r="E42" s="64"/>
      <c r="F42" s="64"/>
      <c r="G42" s="64"/>
      <c r="H42" s="64"/>
      <c r="I42" s="64" t="str">
        <f>IF(E42=1,"",IF(ISNA(VLOOKUP(C42,BusBars!$B$2:$R$1342,17,FALSE)),"",VLOOKUP(C42,BusBars!$B$2:$R$1342,17,FALSE)))</f>
        <v/>
      </c>
      <c r="R42" s="55"/>
    </row>
    <row r="43" spans="1:26" x14ac:dyDescent="0.3">
      <c r="A43" s="17">
        <v>8</v>
      </c>
      <c r="B43" s="64"/>
      <c r="C43" s="64"/>
      <c r="D43" s="64"/>
      <c r="E43" s="64"/>
      <c r="F43" s="64"/>
      <c r="G43" s="64"/>
      <c r="H43" s="64"/>
      <c r="I43" s="64" t="str">
        <f>IF(E43=1,"",IF(ISNA(VLOOKUP(C43,BusBars!$B$2:$R$1342,17,FALSE)),"",VLOOKUP(C43,BusBars!$B$2:$R$1342,17,FALSE)))</f>
        <v/>
      </c>
      <c r="R43" s="55"/>
    </row>
    <row r="44" spans="1:26" x14ac:dyDescent="0.3">
      <c r="A44" s="17">
        <v>9</v>
      </c>
      <c r="B44" s="64"/>
      <c r="C44" s="64"/>
      <c r="D44" s="64"/>
      <c r="E44" s="64"/>
      <c r="F44" s="64"/>
      <c r="G44" s="64"/>
      <c r="H44" s="64"/>
      <c r="I44" s="64" t="str">
        <f>IF(E44=1,"",IF(ISNA(VLOOKUP(C44,BusBars!$B$2:$R$1342,17,FALSE)),"",VLOOKUP(C44,BusBars!$B$2:$R$1342,17,FALSE)))</f>
        <v/>
      </c>
      <c r="R44" s="55"/>
    </row>
    <row r="45" spans="1:26" x14ac:dyDescent="0.3">
      <c r="A45" s="17">
        <v>10</v>
      </c>
      <c r="B45" s="64"/>
      <c r="C45" s="64"/>
      <c r="D45" s="64"/>
      <c r="E45" s="64"/>
      <c r="F45" s="64"/>
      <c r="G45" s="64"/>
      <c r="H45" s="64"/>
      <c r="I45" s="64" t="str">
        <f>IF(E45=1,"",IF(ISNA(VLOOKUP(C45,BusBars!$B$2:$R$1342,17,FALSE)),"",VLOOKUP(C45,BusBars!$B$2:$R$1342,17,FALSE)))</f>
        <v/>
      </c>
      <c r="R45" s="55"/>
    </row>
    <row r="46" spans="1:26" x14ac:dyDescent="0.3">
      <c r="A46" s="17">
        <v>11</v>
      </c>
      <c r="B46" s="64"/>
      <c r="C46" s="64"/>
      <c r="D46" s="64"/>
      <c r="E46" s="64"/>
      <c r="F46" s="64"/>
      <c r="G46" s="64"/>
      <c r="H46" s="64"/>
      <c r="I46" s="64" t="str">
        <f>IF(E46=1,"",IF(ISNA(VLOOKUP(C46,BusBars!$B$2:$R$1342,17,FALSE)),"",VLOOKUP(C46,BusBars!$B$2:$R$1342,17,FALSE)))</f>
        <v/>
      </c>
      <c r="R46" s="55"/>
    </row>
    <row r="47" spans="1:26" x14ac:dyDescent="0.3">
      <c r="A47" s="17">
        <v>12</v>
      </c>
      <c r="B47" s="64"/>
      <c r="C47" s="64"/>
      <c r="D47" s="64"/>
      <c r="E47" s="64"/>
      <c r="F47" s="64"/>
      <c r="G47" s="64"/>
      <c r="H47" s="64"/>
      <c r="I47" s="64" t="str">
        <f>IF(E47=1,"",IF(ISNA(VLOOKUP(C47,BusBars!$B$2:$R$1342,17,FALSE)),"",VLOOKUP(C47,BusBars!$B$2:$R$1342,17,FALSE)))</f>
        <v/>
      </c>
    </row>
    <row r="49" spans="1:34" x14ac:dyDescent="0.3">
      <c r="C49" s="54">
        <f>Parameters!$D$4</f>
        <v>2021</v>
      </c>
      <c r="D49" s="54">
        <f>C49+1</f>
        <v>2022</v>
      </c>
      <c r="E49" s="54">
        <f t="shared" ref="E49:W49" si="6">D49+1</f>
        <v>2023</v>
      </c>
      <c r="F49" s="54">
        <f t="shared" si="6"/>
        <v>2024</v>
      </c>
      <c r="G49" s="54">
        <f t="shared" si="6"/>
        <v>2025</v>
      </c>
      <c r="H49" s="54">
        <f t="shared" si="6"/>
        <v>2026</v>
      </c>
      <c r="I49" s="54">
        <f t="shared" si="6"/>
        <v>2027</v>
      </c>
      <c r="J49" s="54">
        <f t="shared" si="6"/>
        <v>2028</v>
      </c>
      <c r="K49" s="54">
        <f t="shared" si="6"/>
        <v>2029</v>
      </c>
      <c r="L49" s="54">
        <f t="shared" si="6"/>
        <v>2030</v>
      </c>
      <c r="M49" s="54">
        <f t="shared" si="6"/>
        <v>2031</v>
      </c>
      <c r="N49" s="54">
        <f t="shared" si="6"/>
        <v>2032</v>
      </c>
      <c r="O49" s="54">
        <f t="shared" si="6"/>
        <v>2033</v>
      </c>
      <c r="P49" s="54">
        <f t="shared" si="6"/>
        <v>2034</v>
      </c>
      <c r="Q49" s="54">
        <f t="shared" si="6"/>
        <v>2035</v>
      </c>
      <c r="R49" s="54">
        <f t="shared" si="6"/>
        <v>2036</v>
      </c>
      <c r="S49" s="54">
        <f t="shared" si="6"/>
        <v>2037</v>
      </c>
      <c r="T49" s="54">
        <f t="shared" si="6"/>
        <v>2038</v>
      </c>
      <c r="U49" s="54">
        <f t="shared" si="6"/>
        <v>2039</v>
      </c>
      <c r="V49" s="54">
        <f t="shared" si="6"/>
        <v>2040</v>
      </c>
      <c r="W49" s="54">
        <f t="shared" si="6"/>
        <v>2041</v>
      </c>
      <c r="X49" s="54">
        <f t="shared" ref="X49" si="7">W49+1</f>
        <v>2042</v>
      </c>
      <c r="Y49" s="54">
        <f t="shared" ref="Y49" si="8">X49+1</f>
        <v>2043</v>
      </c>
      <c r="Z49" s="54">
        <f t="shared" ref="Z49" si="9">Y49+1</f>
        <v>2044</v>
      </c>
      <c r="AA49" s="54">
        <f t="shared" ref="AA49" si="10">Z49+1</f>
        <v>2045</v>
      </c>
      <c r="AB49" s="54">
        <f t="shared" ref="AB49" si="11">AA49+1</f>
        <v>2046</v>
      </c>
      <c r="AC49" s="54">
        <f t="shared" ref="AC49" si="12">AB49+1</f>
        <v>2047</v>
      </c>
      <c r="AD49" s="54">
        <f t="shared" ref="AD49" si="13">AC49+1</f>
        <v>2048</v>
      </c>
      <c r="AE49" s="54">
        <f t="shared" ref="AE49" si="14">AD49+1</f>
        <v>2049</v>
      </c>
      <c r="AF49" s="54">
        <f t="shared" ref="AF49" si="15">AE49+1</f>
        <v>2050</v>
      </c>
      <c r="AG49" s="54">
        <f t="shared" ref="AG49" si="16">AF49+1</f>
        <v>2051</v>
      </c>
      <c r="AH49" s="54">
        <f t="shared" ref="AH49" si="17">AG49+1</f>
        <v>2052</v>
      </c>
    </row>
    <row r="50" spans="1:34" x14ac:dyDescent="0.3">
      <c r="A50" s="89" t="s">
        <v>71</v>
      </c>
      <c r="B50" s="89" t="s">
        <v>72</v>
      </c>
      <c r="C50" s="72" cm="1">
        <f t="array" aca="1" ref="C50:AH51" ca="1">_xlfn._xlws.FILTER(INDIRECT(""&amp;POE&amp;"!"&amp;O11&amp;":"&amp;P11),(INDIRECT(""&amp;POE&amp;"!A2:A"&amp;FROW)=B3)*(INDIRECT(""&amp;POE&amp;"!B2:B"&amp;FROW)="S"),"No results")*$K$13</f>
        <v>5.8258320000000001</v>
      </c>
      <c r="D50" s="72">
        <f ca="1"/>
        <v>6.2544431999999999</v>
      </c>
      <c r="E50" s="72">
        <f ca="1"/>
        <v>6.3411504000000001</v>
      </c>
      <c r="F50" s="72">
        <f ca="1"/>
        <v>6.3108696000000002</v>
      </c>
      <c r="G50" s="72">
        <f ca="1"/>
        <v>6.2633688000000003</v>
      </c>
      <c r="H50" s="72">
        <f ca="1"/>
        <v>6.2333040000000004</v>
      </c>
      <c r="I50" s="72">
        <f ca="1"/>
        <v>6.4133567999999999</v>
      </c>
      <c r="J50" s="72">
        <f ca="1"/>
        <v>6.6374063999999997</v>
      </c>
      <c r="K50" s="72">
        <f ca="1"/>
        <v>6.4820615999999998</v>
      </c>
      <c r="L50" s="72">
        <f ca="1"/>
        <v>6.7086623999999997</v>
      </c>
      <c r="M50" s="72">
        <f ca="1"/>
        <v>6.7911695999999999</v>
      </c>
      <c r="N50" s="72">
        <f ca="1"/>
        <v>6.8553263999999992</v>
      </c>
      <c r="O50" s="72">
        <f ca="1"/>
        <v>7.0722383999999998</v>
      </c>
      <c r="P50" s="72">
        <f ca="1"/>
        <v>6.9802319999999991</v>
      </c>
      <c r="Q50" s="72">
        <f ca="1"/>
        <v>6.7503120000000001</v>
      </c>
      <c r="R50" s="72">
        <f ca="1"/>
        <v>6.7666560000000002</v>
      </c>
      <c r="S50" s="72">
        <f ca="1"/>
        <v>6.7579535999999996</v>
      </c>
      <c r="T50" s="72">
        <f ca="1"/>
        <v>7.2768167999999998</v>
      </c>
      <c r="U50" s="72">
        <f ca="1"/>
        <v>7.2549359999999998</v>
      </c>
      <c r="V50" s="72">
        <f ca="1"/>
        <v>7.2122495999999998</v>
      </c>
      <c r="W50" s="72">
        <f ca="1"/>
        <v>6.9295583999999995</v>
      </c>
      <c r="X50" s="72">
        <f ca="1"/>
        <v>6.8728512000000004</v>
      </c>
      <c r="Y50" s="72">
        <f ca="1"/>
        <v>6.8168519999999999</v>
      </c>
      <c r="Z50" s="72">
        <f ca="1"/>
        <v>6.7861463999999998</v>
      </c>
      <c r="AA50" s="72">
        <f ca="1"/>
        <v>6.7644239999999991</v>
      </c>
      <c r="AB50" s="72">
        <f ca="1"/>
        <v>6.7857743999999993</v>
      </c>
      <c r="AC50" s="72">
        <f ca="1"/>
        <v>6.8464391999999998</v>
      </c>
      <c r="AD50" s="72">
        <f ca="1"/>
        <v>6.9567551999999999</v>
      </c>
      <c r="AE50" s="72">
        <f ca="1"/>
        <v>7.2197567999999999</v>
      </c>
      <c r="AF50" s="72">
        <f ca="1"/>
        <v>7.2922007999999998</v>
      </c>
      <c r="AG50" s="72">
        <f ca="1"/>
        <v>7.3510152</v>
      </c>
      <c r="AH50" s="72">
        <f ca="1"/>
        <v>0</v>
      </c>
    </row>
    <row r="51" spans="1:34" x14ac:dyDescent="0.3">
      <c r="A51" s="89" t="s">
        <v>71</v>
      </c>
      <c r="B51" s="89" t="s">
        <v>73</v>
      </c>
      <c r="C51" s="72">
        <f ca="1"/>
        <v>1.7834666399999999</v>
      </c>
      <c r="D51" s="72">
        <f ca="1"/>
        <v>1.9432127999999997</v>
      </c>
      <c r="E51" s="72">
        <f ca="1"/>
        <v>1.9513524</v>
      </c>
      <c r="F51" s="72">
        <f ca="1"/>
        <v>1.9420336799999998</v>
      </c>
      <c r="G51" s="72">
        <f ca="1"/>
        <v>1.9274162399999999</v>
      </c>
      <c r="H51" s="72">
        <f ca="1"/>
        <v>1.9181644799999999</v>
      </c>
      <c r="I51" s="72">
        <f ca="1"/>
        <v>1.9735723199999997</v>
      </c>
      <c r="J51" s="72">
        <f ca="1"/>
        <v>2.0425187999999999</v>
      </c>
      <c r="K51" s="72">
        <f ca="1"/>
        <v>1.9947141599999998</v>
      </c>
      <c r="L51" s="72">
        <f ca="1"/>
        <v>2.0644459199999998</v>
      </c>
      <c r="M51" s="72">
        <f ca="1"/>
        <v>2.0898359999999996</v>
      </c>
      <c r="N51" s="72">
        <f ca="1"/>
        <v>2.1095784000000002</v>
      </c>
      <c r="O51" s="72">
        <f ca="1"/>
        <v>2.1763286399999999</v>
      </c>
      <c r="P51" s="72">
        <f ca="1"/>
        <v>2.1480158399999998</v>
      </c>
      <c r="Q51" s="72">
        <f ca="1"/>
        <v>2.07726312</v>
      </c>
      <c r="R51" s="72">
        <f ca="1"/>
        <v>2.0822920799999998</v>
      </c>
      <c r="S51" s="72">
        <f ca="1"/>
        <v>2.0796141599999998</v>
      </c>
      <c r="T51" s="72">
        <f ca="1"/>
        <v>2.2392835200000003</v>
      </c>
      <c r="U51" s="72">
        <f ca="1"/>
        <v>2.2325498399999999</v>
      </c>
      <c r="V51" s="72">
        <f ca="1"/>
        <v>2.2194136800000002</v>
      </c>
      <c r="W51" s="72">
        <f ca="1"/>
        <v>2.1324223199999999</v>
      </c>
      <c r="X51" s="72">
        <f ca="1"/>
        <v>2.11497168</v>
      </c>
      <c r="Y51" s="72">
        <f ca="1"/>
        <v>2.09773896</v>
      </c>
      <c r="Z51" s="72">
        <f ca="1"/>
        <v>2.0882896799999999</v>
      </c>
      <c r="AA51" s="72">
        <f ca="1"/>
        <v>2.0816052000000003</v>
      </c>
      <c r="AB51" s="72">
        <f ca="1"/>
        <v>2.08817568</v>
      </c>
      <c r="AC51" s="72">
        <f ca="1"/>
        <v>2.1068440800000001</v>
      </c>
      <c r="AD51" s="72">
        <f ca="1"/>
        <v>2.1407916</v>
      </c>
      <c r="AE51" s="72">
        <f ca="1"/>
        <v>2.2217239199999996</v>
      </c>
      <c r="AF51" s="72">
        <f ca="1"/>
        <v>2.2440175199999999</v>
      </c>
      <c r="AG51" s="72">
        <f ca="1"/>
        <v>2.2621164</v>
      </c>
      <c r="AH51" s="72">
        <f ca="1"/>
        <v>0</v>
      </c>
    </row>
    <row r="52" spans="1:34" x14ac:dyDescent="0.3">
      <c r="A52" s="89" t="s">
        <v>74</v>
      </c>
      <c r="B52" s="89" t="s">
        <v>72</v>
      </c>
      <c r="C52" s="72" cm="1">
        <f t="array" aca="1" ref="C52:AH53" ca="1">_xlfn._xlws.FILTER(INDIRECT(""&amp;POE&amp;"!"&amp;O11&amp;":"&amp;P11),(INDIRECT(""&amp;POE&amp;"!A2:A"&amp;FROW)=B3)*(INDIRECT(""&amp;POE&amp;"!B2:B"&amp;FROW)="W"),"No results")*$K$13</f>
        <v>5.1414131000000003</v>
      </c>
      <c r="D52" s="72">
        <f ca="1"/>
        <v>5.8843775000000003</v>
      </c>
      <c r="E52" s="72">
        <f ca="1"/>
        <v>6.1046025000000004</v>
      </c>
      <c r="F52" s="72">
        <f ca="1"/>
        <v>6.2114674000000001</v>
      </c>
      <c r="G52" s="72">
        <f ca="1"/>
        <v>6.2653908999999999</v>
      </c>
      <c r="H52" s="72">
        <f ca="1"/>
        <v>6.3206185000000001</v>
      </c>
      <c r="I52" s="72">
        <f ca="1"/>
        <v>6.3446028999999999</v>
      </c>
      <c r="J52" s="72">
        <f ca="1"/>
        <v>6.4075539000000008</v>
      </c>
      <c r="K52" s="72">
        <f ca="1"/>
        <v>6.4896547000000009</v>
      </c>
      <c r="L52" s="72">
        <f ca="1"/>
        <v>6.5656191000000002</v>
      </c>
      <c r="M52" s="72">
        <f ca="1"/>
        <v>6.6453877000000006</v>
      </c>
      <c r="N52" s="72">
        <f ca="1"/>
        <v>6.6928850000000004</v>
      </c>
      <c r="O52" s="72">
        <f ca="1"/>
        <v>6.7661032000000008</v>
      </c>
      <c r="P52" s="72">
        <f ca="1"/>
        <v>6.8616199</v>
      </c>
      <c r="Q52" s="72">
        <f ca="1"/>
        <v>6.9003611000000005</v>
      </c>
      <c r="R52" s="72">
        <f ca="1"/>
        <v>6.9236601000000002</v>
      </c>
      <c r="S52" s="72">
        <f ca="1"/>
        <v>6.9372392999999999</v>
      </c>
      <c r="T52" s="72">
        <f ca="1"/>
        <v>6.9813211000000006</v>
      </c>
      <c r="U52" s="72">
        <f ca="1"/>
        <v>6.9577230999999999</v>
      </c>
      <c r="V52" s="72">
        <f ca="1"/>
        <v>6.9787796000000002</v>
      </c>
      <c r="W52" s="72">
        <f ca="1"/>
        <v>6.9732964000000006</v>
      </c>
      <c r="X52" s="72">
        <f ca="1"/>
        <v>6.9558601000000007</v>
      </c>
      <c r="Y52" s="72">
        <f ca="1"/>
        <v>6.9671945000000006</v>
      </c>
      <c r="Z52" s="72">
        <f ca="1"/>
        <v>6.9764151999999999</v>
      </c>
      <c r="AA52" s="72">
        <f ca="1"/>
        <v>6.9942839000000001</v>
      </c>
      <c r="AB52" s="72">
        <f ca="1"/>
        <v>7.0033045000000005</v>
      </c>
      <c r="AC52" s="72">
        <f ca="1"/>
        <v>7.0159223000000006</v>
      </c>
      <c r="AD52" s="72">
        <f ca="1"/>
        <v>7.0312127000000002</v>
      </c>
      <c r="AE52" s="72">
        <f ca="1"/>
        <v>7.0404587000000003</v>
      </c>
      <c r="AF52" s="72">
        <f ca="1"/>
        <v>7.0667615000000001</v>
      </c>
      <c r="AG52" s="72">
        <f ca="1"/>
        <v>7.1072598999999999</v>
      </c>
      <c r="AH52" s="72">
        <f ca="1"/>
        <v>0</v>
      </c>
    </row>
    <row r="53" spans="1:34" x14ac:dyDescent="0.3">
      <c r="A53" s="89" t="s">
        <v>74</v>
      </c>
      <c r="B53" s="89" t="s">
        <v>73</v>
      </c>
      <c r="C53" s="72">
        <f ca="1"/>
        <v>0.88178319999999999</v>
      </c>
      <c r="D53" s="72">
        <f ca="1"/>
        <v>1.02823938</v>
      </c>
      <c r="E53" s="72">
        <f ca="1"/>
        <v>1.0667218300000001</v>
      </c>
      <c r="F53" s="72">
        <f ca="1"/>
        <v>1.0853953000000001</v>
      </c>
      <c r="G53" s="72">
        <f ca="1"/>
        <v>1.0948181700000001</v>
      </c>
      <c r="H53" s="72">
        <f ca="1"/>
        <v>1.1044687399999999</v>
      </c>
      <c r="I53" s="72">
        <f ca="1"/>
        <v>1.1086595700000001</v>
      </c>
      <c r="J53" s="72">
        <f ca="1"/>
        <v>1.1196595499999999</v>
      </c>
      <c r="K53" s="72">
        <f ca="1"/>
        <v>1.13400626</v>
      </c>
      <c r="L53" s="72">
        <f ca="1"/>
        <v>1.14728002</v>
      </c>
      <c r="M53" s="72">
        <f ca="1"/>
        <v>1.1612189400000001</v>
      </c>
      <c r="N53" s="72">
        <f ca="1"/>
        <v>1.1695187199999999</v>
      </c>
      <c r="O53" s="72">
        <f ca="1"/>
        <v>1.1823129299999999</v>
      </c>
      <c r="P53" s="72">
        <f ca="1"/>
        <v>1.1990033400000002</v>
      </c>
      <c r="Q53" s="72">
        <f ca="1"/>
        <v>1.2057731600000001</v>
      </c>
      <c r="R53" s="72">
        <f ca="1"/>
        <v>1.2098441600000001</v>
      </c>
      <c r="S53" s="72">
        <f ca="1"/>
        <v>1.2122173000000001</v>
      </c>
      <c r="T53" s="72">
        <f ca="1"/>
        <v>1.21992023</v>
      </c>
      <c r="U53" s="72">
        <f ca="1"/>
        <v>1.21579656</v>
      </c>
      <c r="V53" s="72">
        <f ca="1"/>
        <v>1.2194758700000001</v>
      </c>
      <c r="W53" s="72">
        <f ca="1"/>
        <v>1.2185176900000001</v>
      </c>
      <c r="X53" s="72">
        <f ca="1"/>
        <v>1.21547088</v>
      </c>
      <c r="Y53" s="72">
        <f ca="1"/>
        <v>1.2174516400000002</v>
      </c>
      <c r="Z53" s="72">
        <f ca="1"/>
        <v>1.21906279</v>
      </c>
      <c r="AA53" s="72">
        <f ca="1"/>
        <v>1.2221850400000001</v>
      </c>
      <c r="AB53" s="72">
        <f ca="1"/>
        <v>1.2237616900000001</v>
      </c>
      <c r="AC53" s="72">
        <f ca="1"/>
        <v>1.2259664699999999</v>
      </c>
      <c r="AD53" s="72">
        <f ca="1"/>
        <v>1.2286381499999999</v>
      </c>
      <c r="AE53" s="72">
        <f ca="1"/>
        <v>1.23025367</v>
      </c>
      <c r="AF53" s="72">
        <f ca="1"/>
        <v>1.23485022</v>
      </c>
      <c r="AG53" s="72">
        <f ca="1"/>
        <v>1.24192663</v>
      </c>
      <c r="AH53" s="72">
        <f ca="1"/>
        <v>0</v>
      </c>
    </row>
    <row r="55" spans="1:34" x14ac:dyDescent="0.3">
      <c r="A55" s="89" t="s">
        <v>71</v>
      </c>
      <c r="B55" s="89" t="s">
        <v>75</v>
      </c>
      <c r="C55" s="72">
        <f ca="1">SQRT(C50^2+C51^2)</f>
        <v>6.0927064387033196</v>
      </c>
      <c r="D55" s="72">
        <f t="shared" ref="D55:W55" ca="1" si="18">SQRT(D50^2+D51^2)</f>
        <v>6.5493614748393663</v>
      </c>
      <c r="E55" s="72">
        <f t="shared" ca="1" si="18"/>
        <v>6.6346035740205247</v>
      </c>
      <c r="F55" s="72">
        <f t="shared" ca="1" si="18"/>
        <v>6.6029213173002832</v>
      </c>
      <c r="G55" s="72">
        <f t="shared" ca="1" si="18"/>
        <v>6.5532222674825542</v>
      </c>
      <c r="H55" s="72">
        <f t="shared" ca="1" si="18"/>
        <v>6.5217661510322245</v>
      </c>
      <c r="I55" s="72">
        <f t="shared" ca="1" si="18"/>
        <v>6.7101514995100082</v>
      </c>
      <c r="J55" s="72">
        <f t="shared" ca="1" si="18"/>
        <v>6.9445695883268677</v>
      </c>
      <c r="K55" s="72">
        <f t="shared" ca="1" si="18"/>
        <v>6.782035621131687</v>
      </c>
      <c r="L55" s="72">
        <f t="shared" ca="1" si="18"/>
        <v>7.0191230330988219</v>
      </c>
      <c r="M55" s="72">
        <f t="shared" ca="1" si="18"/>
        <v>7.1054485462115728</v>
      </c>
      <c r="N55" s="72">
        <f t="shared" ca="1" si="18"/>
        <v>7.1725742294021266</v>
      </c>
      <c r="O55" s="72">
        <f t="shared" ca="1" si="18"/>
        <v>7.3995244668639897</v>
      </c>
      <c r="P55" s="72">
        <f t="shared" ca="1" si="18"/>
        <v>7.3032602872083707</v>
      </c>
      <c r="Q55" s="72">
        <f t="shared" ca="1" si="18"/>
        <v>7.0627002036796194</v>
      </c>
      <c r="R55" s="72">
        <f t="shared" ca="1" si="18"/>
        <v>7.0798004017604006</v>
      </c>
      <c r="S55" s="72">
        <f t="shared" ca="1" si="18"/>
        <v>7.0706952921353823</v>
      </c>
      <c r="T55" s="72">
        <f t="shared" ca="1" si="18"/>
        <v>7.6135703466708593</v>
      </c>
      <c r="U55" s="72">
        <f t="shared" ca="1" si="18"/>
        <v>7.5906768573151648</v>
      </c>
      <c r="V55" s="72">
        <f t="shared" ca="1" si="18"/>
        <v>7.5460149334381326</v>
      </c>
      <c r="W55" s="72">
        <f t="shared" ca="1" si="18"/>
        <v>7.2502416904434801</v>
      </c>
      <c r="X55" s="72">
        <f t="shared" ref="X55:AH55" ca="1" si="19">SQRT(X50^2+X51^2)</f>
        <v>7.1909101527236086</v>
      </c>
      <c r="Y55" s="72">
        <f t="shared" ca="1" si="19"/>
        <v>7.1323193937320193</v>
      </c>
      <c r="Z55" s="72">
        <f t="shared" ca="1" si="19"/>
        <v>7.1001927262453561</v>
      </c>
      <c r="AA55" s="72">
        <f t="shared" ca="1" si="19"/>
        <v>7.0774651013228622</v>
      </c>
      <c r="AB55" s="72">
        <f t="shared" ca="1" si="19"/>
        <v>7.0998036506820954</v>
      </c>
      <c r="AC55" s="72">
        <f t="shared" ca="1" si="19"/>
        <v>7.1632759053890762</v>
      </c>
      <c r="AD55" s="72">
        <f t="shared" ca="1" si="19"/>
        <v>7.2786971078179645</v>
      </c>
      <c r="AE55" s="72">
        <f t="shared" ca="1" si="19"/>
        <v>7.5538695665100288</v>
      </c>
      <c r="AF55" s="72">
        <f t="shared" ca="1" si="19"/>
        <v>7.6296662533552269</v>
      </c>
      <c r="AG55" s="72">
        <f t="shared" ca="1" si="19"/>
        <v>7.691202446807651</v>
      </c>
      <c r="AH55" s="72">
        <f t="shared" ca="1" si="19"/>
        <v>0</v>
      </c>
    </row>
    <row r="56" spans="1:34" x14ac:dyDescent="0.3">
      <c r="A56" s="89" t="s">
        <v>71</v>
      </c>
      <c r="B56" s="89" t="s">
        <v>76</v>
      </c>
      <c r="C56" s="72">
        <f ca="1">C50/C55</f>
        <v>0.95619771912724605</v>
      </c>
      <c r="D56" s="72">
        <f t="shared" ref="D56:W56" ca="1" si="20">D50/D55</f>
        <v>0.95496991943835263</v>
      </c>
      <c r="E56" s="72">
        <f t="shared" ca="1" si="20"/>
        <v>0.95576929793219068</v>
      </c>
      <c r="F56" s="72">
        <f t="shared" ca="1" si="20"/>
        <v>0.95576931735729154</v>
      </c>
      <c r="G56" s="72">
        <f t="shared" ca="1" si="20"/>
        <v>0.95576932146482763</v>
      </c>
      <c r="H56" s="72">
        <f t="shared" ca="1" si="20"/>
        <v>0.95576932009643312</v>
      </c>
      <c r="I56" s="72">
        <f t="shared" ca="1" si="20"/>
        <v>0.9557692997644418</v>
      </c>
      <c r="J56" s="72">
        <f t="shared" ca="1" si="20"/>
        <v>0.95576929794998688</v>
      </c>
      <c r="K56" s="72">
        <f t="shared" ca="1" si="20"/>
        <v>0.95576932385948865</v>
      </c>
      <c r="L56" s="72">
        <f t="shared" ca="1" si="20"/>
        <v>0.95576931311292901</v>
      </c>
      <c r="M56" s="72">
        <f t="shared" ca="1" si="20"/>
        <v>0.95576930236457236</v>
      </c>
      <c r="N56" s="72">
        <f t="shared" ca="1" si="20"/>
        <v>0.95576932085252575</v>
      </c>
      <c r="O56" s="72">
        <f t="shared" ca="1" si="20"/>
        <v>0.95576931080779337</v>
      </c>
      <c r="P56" s="72">
        <f t="shared" ca="1" si="20"/>
        <v>0.95576930377599245</v>
      </c>
      <c r="Q56" s="72">
        <f t="shared" ca="1" si="20"/>
        <v>0.95576929578337944</v>
      </c>
      <c r="R56" s="72">
        <f t="shared" ca="1" si="20"/>
        <v>0.95576931777871355</v>
      </c>
      <c r="S56" s="72">
        <f t="shared" ca="1" si="20"/>
        <v>0.95576931557448952</v>
      </c>
      <c r="T56" s="72">
        <f t="shared" ca="1" si="20"/>
        <v>0.95576929990301995</v>
      </c>
      <c r="U56" s="72">
        <f t="shared" ca="1" si="20"/>
        <v>0.95576931232534157</v>
      </c>
      <c r="V56" s="72">
        <f t="shared" ca="1" si="20"/>
        <v>0.95576932508321155</v>
      </c>
      <c r="W56" s="72">
        <f t="shared" ca="1" si="20"/>
        <v>0.95576929650963605</v>
      </c>
      <c r="X56" s="72">
        <f t="shared" ref="X56:AH56" ca="1" si="21">X50/X55</f>
        <v>0.95576930514099934</v>
      </c>
      <c r="Y56" s="72">
        <f t="shared" ca="1" si="21"/>
        <v>0.955769312012407</v>
      </c>
      <c r="Z56" s="72">
        <f t="shared" ca="1" si="21"/>
        <v>0.95576932368546752</v>
      </c>
      <c r="AA56" s="72">
        <f t="shared" ca="1" si="21"/>
        <v>0.95576931898055539</v>
      </c>
      <c r="AB56" s="72">
        <f t="shared" ca="1" si="21"/>
        <v>0.95576930488043477</v>
      </c>
      <c r="AC56" s="72">
        <f t="shared" ca="1" si="21"/>
        <v>0.95576930030704055</v>
      </c>
      <c r="AD56" s="72">
        <f t="shared" ca="1" si="21"/>
        <v>0.95576929455243154</v>
      </c>
      <c r="AE56" s="72">
        <f t="shared" ca="1" si="21"/>
        <v>0.95576932278638849</v>
      </c>
      <c r="AF56" s="72">
        <f t="shared" ca="1" si="21"/>
        <v>0.95576930338115074</v>
      </c>
      <c r="AG56" s="72">
        <f t="shared" ca="1" si="21"/>
        <v>0.9557693027637244</v>
      </c>
      <c r="AH56" s="72" t="e">
        <f t="shared" ca="1" si="21"/>
        <v>#DIV/0!</v>
      </c>
    </row>
    <row r="57" spans="1:34" x14ac:dyDescent="0.3">
      <c r="A57" s="89" t="s">
        <v>74</v>
      </c>
      <c r="B57" s="89" t="s">
        <v>75</v>
      </c>
      <c r="C57" s="72">
        <f ca="1">SQRT(C52^2+C53^2)</f>
        <v>5.2164806408778945</v>
      </c>
      <c r="D57" s="72">
        <f t="shared" ref="D57:W57" ca="1" si="22">SQRT(D52^2+D53^2)</f>
        <v>5.9735395524838566</v>
      </c>
      <c r="E57" s="72">
        <f t="shared" ca="1" si="22"/>
        <v>6.1971015116427459</v>
      </c>
      <c r="F57" s="72">
        <f t="shared" ca="1" si="22"/>
        <v>6.3055856364436806</v>
      </c>
      <c r="G57" s="72">
        <f t="shared" ca="1" si="22"/>
        <v>6.3603262459692234</v>
      </c>
      <c r="H57" s="72">
        <f t="shared" ca="1" si="22"/>
        <v>6.4163906848149015</v>
      </c>
      <c r="I57" s="72">
        <f t="shared" ca="1" si="22"/>
        <v>6.4407384670425021</v>
      </c>
      <c r="J57" s="72">
        <f t="shared" ca="1" si="22"/>
        <v>6.5046433022350598</v>
      </c>
      <c r="K57" s="72">
        <f t="shared" ca="1" si="22"/>
        <v>6.5879881847914152</v>
      </c>
      <c r="L57" s="72">
        <f t="shared" ca="1" si="22"/>
        <v>6.6651035708814019</v>
      </c>
      <c r="M57" s="72">
        <f t="shared" ca="1" si="22"/>
        <v>6.7460808703962343</v>
      </c>
      <c r="N57" s="72">
        <f t="shared" ca="1" si="22"/>
        <v>6.7942978783429453</v>
      </c>
      <c r="O57" s="72">
        <f t="shared" ca="1" si="22"/>
        <v>6.8686255086076304</v>
      </c>
      <c r="P57" s="72">
        <f t="shared" ca="1" si="22"/>
        <v>6.9655894697726168</v>
      </c>
      <c r="Q57" s="72">
        <f t="shared" ca="1" si="22"/>
        <v>7.0049177171305592</v>
      </c>
      <c r="R57" s="72">
        <f t="shared" ca="1" si="22"/>
        <v>7.0285697031343526</v>
      </c>
      <c r="S57" s="72">
        <f t="shared" ca="1" si="22"/>
        <v>7.0423547118761194</v>
      </c>
      <c r="T57" s="72">
        <f t="shared" ca="1" si="22"/>
        <v>7.0871044629572433</v>
      </c>
      <c r="U57" s="72">
        <f t="shared" ca="1" si="22"/>
        <v>7.0631488736668606</v>
      </c>
      <c r="V57" s="72">
        <f t="shared" ca="1" si="22"/>
        <v>7.0845244090826887</v>
      </c>
      <c r="W57" s="72">
        <f t="shared" ca="1" si="22"/>
        <v>7.0789581184730785</v>
      </c>
      <c r="X57" s="72">
        <f t="shared" ref="X57:AH57" ca="1" si="23">SQRT(X52^2+X53^2)</f>
        <v>7.061257621054482</v>
      </c>
      <c r="Y57" s="72">
        <f t="shared" ca="1" si="23"/>
        <v>7.0727637947671456</v>
      </c>
      <c r="Z57" s="72">
        <f t="shared" ca="1" si="23"/>
        <v>7.0821241960836598</v>
      </c>
      <c r="AA57" s="72">
        <f t="shared" ca="1" si="23"/>
        <v>7.1002636250916078</v>
      </c>
      <c r="AB57" s="72">
        <f t="shared" ca="1" si="23"/>
        <v>7.1094209745683168</v>
      </c>
      <c r="AC57" s="72">
        <f t="shared" ca="1" si="23"/>
        <v>7.1222299531257462</v>
      </c>
      <c r="AD57" s="72">
        <f t="shared" ca="1" si="23"/>
        <v>7.1377520086002368</v>
      </c>
      <c r="AE57" s="72">
        <f t="shared" ca="1" si="23"/>
        <v>7.1471380845030659</v>
      </c>
      <c r="AF57" s="72">
        <f t="shared" ca="1" si="23"/>
        <v>7.1738394994393548</v>
      </c>
      <c r="AG57" s="72">
        <f t="shared" ca="1" si="23"/>
        <v>7.2149514925916973</v>
      </c>
      <c r="AH57" s="72">
        <f t="shared" ca="1" si="23"/>
        <v>0</v>
      </c>
    </row>
    <row r="58" spans="1:34" x14ac:dyDescent="0.3">
      <c r="A58" s="89" t="s">
        <v>74</v>
      </c>
      <c r="B58" s="89" t="s">
        <v>76</v>
      </c>
      <c r="C58" s="73">
        <f ca="1">C52/C57</f>
        <v>0.9856095428995475</v>
      </c>
      <c r="D58" s="73">
        <f t="shared" ref="D58:W58" ca="1" si="24">D52/D57</f>
        <v>0.98507383240698865</v>
      </c>
      <c r="E58" s="73">
        <f t="shared" ca="1" si="24"/>
        <v>0.98507382661572285</v>
      </c>
      <c r="F58" s="73">
        <f t="shared" ca="1" si="24"/>
        <v>0.98507383106499802</v>
      </c>
      <c r="G58" s="73">
        <f t="shared" ca="1" si="24"/>
        <v>0.98507382447097147</v>
      </c>
      <c r="H58" s="73">
        <f t="shared" ca="1" si="24"/>
        <v>0.98507382272691768</v>
      </c>
      <c r="I58" s="73">
        <f t="shared" ca="1" si="24"/>
        <v>0.98507382848497393</v>
      </c>
      <c r="J58" s="73">
        <f t="shared" ca="1" si="24"/>
        <v>0.9850738314579528</v>
      </c>
      <c r="K58" s="73">
        <f t="shared" ca="1" si="24"/>
        <v>0.98507382192663606</v>
      </c>
      <c r="L58" s="73">
        <f t="shared" ca="1" si="24"/>
        <v>0.98507382971270985</v>
      </c>
      <c r="M58" s="73">
        <f t="shared" ca="1" si="24"/>
        <v>0.98507382696253987</v>
      </c>
      <c r="N58" s="73">
        <f t="shared" ca="1" si="24"/>
        <v>0.98507382511646979</v>
      </c>
      <c r="O58" s="73">
        <f t="shared" ca="1" si="24"/>
        <v>0.98507382467144977</v>
      </c>
      <c r="P58" s="73">
        <f t="shared" ca="1" si="24"/>
        <v>0.98507383040246688</v>
      </c>
      <c r="Q58" s="73">
        <f t="shared" ca="1" si="24"/>
        <v>0.98507382650978681</v>
      </c>
      <c r="R58" s="73">
        <f t="shared" ca="1" si="24"/>
        <v>0.98507383328821962</v>
      </c>
      <c r="S58" s="73">
        <f t="shared" ca="1" si="24"/>
        <v>0.98507382598907511</v>
      </c>
      <c r="T58" s="73">
        <f t="shared" ca="1" si="24"/>
        <v>0.98507382478836747</v>
      </c>
      <c r="U58" s="73">
        <f t="shared" ca="1" si="24"/>
        <v>0.98507382818166078</v>
      </c>
      <c r="V58" s="73">
        <f t="shared" ca="1" si="24"/>
        <v>0.98507383093392709</v>
      </c>
      <c r="W58" s="73">
        <f t="shared" ca="1" si="24"/>
        <v>0.98507383195313081</v>
      </c>
      <c r="X58" s="73">
        <f t="shared" ref="X58:AH58" ca="1" si="25">X52/X57</f>
        <v>0.98507383150273142</v>
      </c>
      <c r="Y58" s="73">
        <f t="shared" ca="1" si="25"/>
        <v>0.98507382717273106</v>
      </c>
      <c r="Z58" s="73">
        <f t="shared" ca="1" si="25"/>
        <v>0.98507382910029795</v>
      </c>
      <c r="AA58" s="73">
        <f t="shared" ca="1" si="25"/>
        <v>0.98507383236911283</v>
      </c>
      <c r="AB58" s="73">
        <f t="shared" ca="1" si="25"/>
        <v>0.98507382317801773</v>
      </c>
      <c r="AC58" s="73">
        <f t="shared" ca="1" si="25"/>
        <v>0.9850738246552837</v>
      </c>
      <c r="AD58" s="73">
        <f t="shared" ca="1" si="25"/>
        <v>0.98507382878084471</v>
      </c>
      <c r="AE58" s="73">
        <f t="shared" ca="1" si="25"/>
        <v>0.9850738318972212</v>
      </c>
      <c r="AF58" s="73">
        <f t="shared" ca="1" si="25"/>
        <v>0.98507382281862832</v>
      </c>
      <c r="AG58" s="73">
        <f t="shared" ca="1" si="25"/>
        <v>0.98507382999008719</v>
      </c>
      <c r="AH58" s="73" t="e">
        <f t="shared" ca="1" si="25"/>
        <v>#DIV/0!</v>
      </c>
    </row>
    <row r="61" spans="1:34" s="7" customFormat="1" ht="10" x14ac:dyDescent="0.2">
      <c r="A61" s="89" t="s">
        <v>71</v>
      </c>
      <c r="B61" s="89" t="s">
        <v>77</v>
      </c>
      <c r="C61" s="74">
        <f ca="1">SUM(UE!E113:E136)</f>
        <v>1.8651229832978529</v>
      </c>
      <c r="D61" s="74">
        <f ca="1">SUM(UE!F113:F136)</f>
        <v>2.112549702565806</v>
      </c>
      <c r="E61" s="74">
        <f ca="1">SUM(UE!G113:G136)</f>
        <v>2.2620814654228281</v>
      </c>
      <c r="F61" s="74">
        <f ca="1">SUM(UE!H113:H136)</f>
        <v>2.3798900342209102</v>
      </c>
      <c r="G61" s="74">
        <f ca="1">SUM(UE!I113:I136)</f>
        <v>2.498976858970841</v>
      </c>
      <c r="H61" s="74">
        <f ca="1">SUM(UE!J113:J136)</f>
        <v>2.6331346373665148</v>
      </c>
      <c r="I61" s="74">
        <f ca="1">SUM(UE!K113:K136)</f>
        <v>2.8701935032015884</v>
      </c>
      <c r="J61" s="74">
        <f ca="1">SUM(UE!L113:L136)</f>
        <v>3.1486486793843049</v>
      </c>
      <c r="K61" s="74">
        <f ca="1">SUM(UE!M113:M136)</f>
        <v>3.2608330828097922</v>
      </c>
      <c r="L61" s="74">
        <f ca="1">SUM(UE!N113:N136)</f>
        <v>3.5800853380430597</v>
      </c>
      <c r="M61" s="74">
        <f ca="1">SUM(UE!O113:O136)</f>
        <v>3.8455773083517122</v>
      </c>
      <c r="N61" s="74">
        <f ca="1">SUM(UE!P113:P136)</f>
        <v>4.1199271738512859</v>
      </c>
      <c r="O61" s="74">
        <f ca="1">SUM(UE!Q113:Q136)</f>
        <v>4.5114622666552551</v>
      </c>
      <c r="P61" s="74">
        <f ca="1">SUM(UE!R113:R136)</f>
        <v>4.7266766559632032</v>
      </c>
      <c r="Q61" s="74">
        <f ca="1">SUM(UE!S113:S136)</f>
        <v>4.8521721740884853</v>
      </c>
      <c r="R61" s="74">
        <f ca="1">SUM(UE!T113:T136)</f>
        <v>5.1628531185808706</v>
      </c>
      <c r="S61" s="74">
        <f ca="1">SUM(UE!U113:U136)</f>
        <v>5.472546788093716</v>
      </c>
      <c r="T61" s="74">
        <f ca="1">SUM(UE!V113:V136)</f>
        <v>6.2533082272719174</v>
      </c>
      <c r="U61" s="74">
        <f ca="1">SUM(UE!W113:W136)</f>
        <v>6.6147530734190862</v>
      </c>
      <c r="V61" s="74">
        <f ca="1">SUM(UE!X113:X136)</f>
        <v>6.9753134229432918</v>
      </c>
      <c r="W61" s="74">
        <f ca="1">SUM(UE!Y113:Y136)</f>
        <v>7.1071920886568263</v>
      </c>
      <c r="X61" s="74">
        <f ca="1">SUM(UE!Z113:Z136)</f>
        <v>7.4731265212394371</v>
      </c>
      <c r="Y61" s="74">
        <f ca="1">SUM(UE!AA113:AA136)</f>
        <v>7.8556785548003738</v>
      </c>
      <c r="Z61" s="74">
        <f ca="1">SUM(UE!AB113:AB136)</f>
        <v>8.2853046224223998</v>
      </c>
      <c r="AA61" s="74">
        <f ca="1">SUM(UE!AC113:AC136)</f>
        <v>8.7466762731402703</v>
      </c>
      <c r="AB61" s="74">
        <f ca="1">SUM(UE!AD113:AD136)</f>
        <v>9.2890614336885111</v>
      </c>
      <c r="AC61" s="74">
        <f ca="1">SUM(UE!AE113:AE136)</f>
        <v>9.9179793851887474</v>
      </c>
      <c r="AD61" s="74">
        <f ca="1">SUM(UE!AF113:AF136)</f>
        <v>10.660327676414722</v>
      </c>
      <c r="AE61" s="74">
        <f ca="1">SUM(UE!AG113:AG136)</f>
        <v>11.697834681092379</v>
      </c>
      <c r="AF61" s="74">
        <f ca="1">SUM(UE!AH113:AH136)</f>
        <v>12.487323612780727</v>
      </c>
      <c r="AG61" s="74">
        <f ca="1">SUM(UE!AI113:AI136)</f>
        <v>13.298124683768084</v>
      </c>
      <c r="AH61" s="74">
        <f ca="1">SUM(UE!AJ113:AJ136)</f>
        <v>0</v>
      </c>
    </row>
    <row r="62" spans="1:34" s="7" customFormat="1" ht="10" x14ac:dyDescent="0.2">
      <c r="A62" s="89" t="s">
        <v>71</v>
      </c>
      <c r="B62" s="89" t="s">
        <v>78</v>
      </c>
      <c r="C62" s="74">
        <f ca="1">SUM(UE!E139:E162)</f>
        <v>8.5500361336446253E-3</v>
      </c>
      <c r="D62" s="74">
        <f ca="1">SUM(UE!F139:F162)</f>
        <v>3.7879066141307059E-2</v>
      </c>
      <c r="E62" s="74">
        <f ca="1">SUM(UE!G139:G162)</f>
        <v>5.1355104717112542E-2</v>
      </c>
      <c r="F62" s="74">
        <f ca="1">SUM(UE!H139:H162)</f>
        <v>5.0502626368104209E-2</v>
      </c>
      <c r="G62" s="74">
        <f ca="1">SUM(UE!I139:I162)</f>
        <v>4.7099316577489392E-2</v>
      </c>
      <c r="H62" s="74">
        <f ca="1">SUM(UE!J139:J162)</f>
        <v>4.6503878609237999E-2</v>
      </c>
      <c r="I62" s="74">
        <f ca="1">SUM(UE!K139:K162)</f>
        <v>8.2329931317517285E-2</v>
      </c>
      <c r="J62" s="74">
        <f ca="1">SUM(UE!L139:L162)</f>
        <v>0.1570610005419518</v>
      </c>
      <c r="K62" s="74">
        <f ca="1">SUM(UE!M139:M162)</f>
        <v>0.11308440512901702</v>
      </c>
      <c r="L62" s="74">
        <f ca="1">SUM(UE!N139:N162)</f>
        <v>0.21452738791143408</v>
      </c>
      <c r="M62" s="74">
        <f ca="1">SUM(UE!O139:O162)</f>
        <v>0.27946358756495815</v>
      </c>
      <c r="N62" s="74">
        <f ca="1">SUM(UE!P139:P162)</f>
        <v>0.34659100845456808</v>
      </c>
      <c r="O62" s="74">
        <f ca="1">SUM(UE!Q139:Q162)</f>
        <v>0.58946086129914765</v>
      </c>
      <c r="P62" s="74">
        <f ca="1">SUM(UE!R139:R162)</f>
        <v>0.52110126578547167</v>
      </c>
      <c r="Q62" s="74">
        <f ca="1">SUM(UE!S139:S162)</f>
        <v>0.331571869763714</v>
      </c>
      <c r="R62" s="74">
        <f ca="1">SUM(UE!T139:T162)</f>
        <v>0.36803003593224487</v>
      </c>
      <c r="S62" s="74">
        <f ca="1">SUM(UE!U139:U162)</f>
        <v>0.38489066328828003</v>
      </c>
      <c r="T62" s="74">
        <f ca="1">SUM(UE!V139:V162)</f>
        <v>1.2059201143635543</v>
      </c>
      <c r="U62" s="74">
        <f ca="1">SUM(UE!W139:W162)</f>
        <v>1.2362253873778835</v>
      </c>
      <c r="V62" s="74">
        <f ca="1">SUM(UE!X139:X162)</f>
        <v>1.218277891163337</v>
      </c>
      <c r="W62" s="74">
        <f ca="1">SUM(UE!Y139:Y162)</f>
        <v>0.73496151139202026</v>
      </c>
      <c r="X62" s="74">
        <f ca="1">SUM(UE!Z139:Z162)</f>
        <v>0.69002241598807834</v>
      </c>
      <c r="Y62" s="74">
        <f ca="1">SUM(UE!AA139:AA162)</f>
        <v>0.64589661775866924</v>
      </c>
      <c r="Z62" s="74">
        <f ca="1">SUM(UE!AB139:AB162)</f>
        <v>0.63937293086913216</v>
      </c>
      <c r="AA62" s="74">
        <f ca="1">SUM(UE!AC139:AC162)</f>
        <v>0.64511594942842376</v>
      </c>
      <c r="AB62" s="74">
        <f ca="1">SUM(UE!AD139:AD162)</f>
        <v>0.720595597139011</v>
      </c>
      <c r="AC62" s="74">
        <f ca="1">SUM(UE!AE139:AE162)</f>
        <v>0.87981201140593901</v>
      </c>
      <c r="AD62" s="74">
        <f ca="1">SUM(UE!AF139:AF162)</f>
        <v>1.1908008031537758</v>
      </c>
      <c r="AE62" s="74">
        <f ca="1">SUM(UE!AG139:AG162)</f>
        <v>2.1300978789551559</v>
      </c>
      <c r="AF62" s="74">
        <f ca="1">SUM(UE!AH139:AH162)</f>
        <v>2.5718248915964006</v>
      </c>
      <c r="AG62" s="74">
        <f ca="1">SUM(UE!AI139:AI162)</f>
        <v>3.0172579016683589</v>
      </c>
      <c r="AH62" s="74" t="e">
        <f ca="1">SUM(UE!AJ139:AJ162)</f>
        <v>#DIV/0!</v>
      </c>
    </row>
    <row r="63" spans="1:34" s="7" customFormat="1" ht="10" x14ac:dyDescent="0.2">
      <c r="A63" s="89" t="s">
        <v>74</v>
      </c>
      <c r="B63" s="89" t="s">
        <v>77</v>
      </c>
      <c r="C63" s="74">
        <f ca="1">SUM(UE!AL113:AL136)</f>
        <v>0</v>
      </c>
      <c r="D63" s="74">
        <f ca="1">SUM(UE!AM113:AM136)</f>
        <v>0</v>
      </c>
      <c r="E63" s="74">
        <f ca="1">SUM(UE!AN113:AN136)</f>
        <v>0</v>
      </c>
      <c r="F63" s="74">
        <f ca="1">SUM(UE!AO113:AO136)</f>
        <v>0</v>
      </c>
      <c r="G63" s="74">
        <f ca="1">SUM(UE!AP113:AP136)</f>
        <v>0</v>
      </c>
      <c r="H63" s="74">
        <f ca="1">SUM(UE!AQ113:AQ136)</f>
        <v>0</v>
      </c>
      <c r="I63" s="74">
        <f ca="1">SUM(UE!AR113:AR136)</f>
        <v>0</v>
      </c>
      <c r="J63" s="74">
        <f ca="1">SUM(UE!AS113:AS136)</f>
        <v>0</v>
      </c>
      <c r="K63" s="74">
        <f ca="1">SUM(UE!AT113:AT136)</f>
        <v>0</v>
      </c>
      <c r="L63" s="74">
        <f ca="1">SUM(UE!AU113:AU136)</f>
        <v>0</v>
      </c>
      <c r="M63" s="74">
        <f ca="1">SUM(UE!AV113:AV136)</f>
        <v>0</v>
      </c>
      <c r="N63" s="74">
        <f ca="1">SUM(UE!AW113:AW136)</f>
        <v>0</v>
      </c>
      <c r="O63" s="74">
        <f ca="1">SUM(UE!AX113:AX136)</f>
        <v>0</v>
      </c>
      <c r="P63" s="74">
        <f ca="1">SUM(UE!AY113:AY136)</f>
        <v>0</v>
      </c>
      <c r="Q63" s="74">
        <f ca="1">SUM(UE!AZ113:AZ136)</f>
        <v>0</v>
      </c>
      <c r="R63" s="74">
        <f ca="1">SUM(UE!BA113:BA136)</f>
        <v>0</v>
      </c>
      <c r="S63" s="74">
        <f ca="1">SUM(UE!BB113:BB136)</f>
        <v>0</v>
      </c>
      <c r="T63" s="74">
        <f ca="1">SUM(UE!BC113:BC136)</f>
        <v>0</v>
      </c>
      <c r="U63" s="74">
        <f ca="1">SUM(UE!BD113:BD136)</f>
        <v>0</v>
      </c>
      <c r="V63" s="74">
        <f ca="1">SUM(UE!BE113:BE136)</f>
        <v>0</v>
      </c>
      <c r="W63" s="74">
        <f ca="1">SUM(UE!BF113:BF136)</f>
        <v>0</v>
      </c>
      <c r="X63" s="74">
        <f ca="1">SUM(UE!BG113:BG136)</f>
        <v>0</v>
      </c>
      <c r="Y63" s="74">
        <f ca="1">SUM(UE!BH113:BH136)</f>
        <v>0</v>
      </c>
      <c r="Z63" s="74">
        <f ca="1">SUM(UE!BI113:BI136)</f>
        <v>0</v>
      </c>
      <c r="AA63" s="74">
        <f ca="1">SUM(UE!BJ113:BJ136)</f>
        <v>0</v>
      </c>
      <c r="AB63" s="74">
        <f ca="1">SUM(UE!BK113:BK136)</f>
        <v>0</v>
      </c>
      <c r="AC63" s="74">
        <f ca="1">SUM(UE!BL113:BL136)</f>
        <v>0</v>
      </c>
      <c r="AD63" s="74">
        <f ca="1">SUM(UE!BM113:BM136)</f>
        <v>0</v>
      </c>
      <c r="AE63" s="74">
        <f ca="1">SUM(UE!BN113:BN136)</f>
        <v>0</v>
      </c>
      <c r="AF63" s="74">
        <f ca="1">SUM(UE!BO113:BO136)</f>
        <v>0</v>
      </c>
      <c r="AG63" s="74">
        <f ca="1">SUM(UE!BP113:BP136)</f>
        <v>0</v>
      </c>
      <c r="AH63" s="74">
        <f ca="1">SUM(UE!BQ113:BQ136)</f>
        <v>0</v>
      </c>
    </row>
    <row r="64" spans="1:34" s="7" customFormat="1" ht="10" x14ac:dyDescent="0.2">
      <c r="A64" s="89" t="s">
        <v>74</v>
      </c>
      <c r="B64" s="89" t="s">
        <v>78</v>
      </c>
      <c r="C64" s="74">
        <f ca="1">SUM(UE!AL139:AL162)</f>
        <v>0</v>
      </c>
      <c r="D64" s="74">
        <f ca="1">SUM(UE!AM139:AM162)</f>
        <v>0</v>
      </c>
      <c r="E64" s="74">
        <f ca="1">SUM(UE!AN139:AN162)</f>
        <v>0</v>
      </c>
      <c r="F64" s="74">
        <f ca="1">SUM(UE!AO139:AO162)</f>
        <v>0</v>
      </c>
      <c r="G64" s="74">
        <f ca="1">SUM(UE!AP139:AP162)</f>
        <v>0</v>
      </c>
      <c r="H64" s="74">
        <f ca="1">SUM(UE!AQ139:AQ162)</f>
        <v>0</v>
      </c>
      <c r="I64" s="74">
        <f ca="1">SUM(UE!AR139:AR162)</f>
        <v>0</v>
      </c>
      <c r="J64" s="74">
        <f ca="1">SUM(UE!AS139:AS162)</f>
        <v>0</v>
      </c>
      <c r="K64" s="74">
        <f ca="1">SUM(UE!AT139:AT162)</f>
        <v>0</v>
      </c>
      <c r="L64" s="74">
        <f ca="1">SUM(UE!AU139:AU162)</f>
        <v>0</v>
      </c>
      <c r="M64" s="74">
        <f ca="1">SUM(UE!AV139:AV162)</f>
        <v>0</v>
      </c>
      <c r="N64" s="74">
        <f ca="1">SUM(UE!AW139:AW162)</f>
        <v>0</v>
      </c>
      <c r="O64" s="74">
        <f ca="1">SUM(UE!AX139:AX162)</f>
        <v>0</v>
      </c>
      <c r="P64" s="74">
        <f ca="1">SUM(UE!AY139:AY162)</f>
        <v>0</v>
      </c>
      <c r="Q64" s="74">
        <f ca="1">SUM(UE!AZ139:AZ162)</f>
        <v>0</v>
      </c>
      <c r="R64" s="74">
        <f ca="1">SUM(UE!BA139:BA162)</f>
        <v>0</v>
      </c>
      <c r="S64" s="74">
        <f ca="1">SUM(UE!BB139:BB162)</f>
        <v>0</v>
      </c>
      <c r="T64" s="74">
        <f ca="1">SUM(UE!BC139:BC162)</f>
        <v>0</v>
      </c>
      <c r="U64" s="74">
        <f ca="1">SUM(UE!BD139:BD162)</f>
        <v>0</v>
      </c>
      <c r="V64" s="74">
        <f ca="1">SUM(UE!BE139:BE162)</f>
        <v>0</v>
      </c>
      <c r="W64" s="74">
        <f ca="1">SUM(UE!BF139:BF162)</f>
        <v>0</v>
      </c>
      <c r="X64" s="74">
        <f ca="1">SUM(UE!BG139:BG162)</f>
        <v>0</v>
      </c>
      <c r="Y64" s="74">
        <f ca="1">SUM(UE!BH139:BH162)</f>
        <v>0</v>
      </c>
      <c r="Z64" s="74">
        <f ca="1">SUM(UE!BI139:BI162)</f>
        <v>0</v>
      </c>
      <c r="AA64" s="74">
        <f ca="1">SUM(UE!BJ139:BJ162)</f>
        <v>0</v>
      </c>
      <c r="AB64" s="74">
        <f ca="1">SUM(UE!BK139:BK162)</f>
        <v>0</v>
      </c>
      <c r="AC64" s="74">
        <f ca="1">SUM(UE!BL139:BL162)</f>
        <v>0</v>
      </c>
      <c r="AD64" s="74">
        <f ca="1">SUM(UE!BM139:BM162)</f>
        <v>0</v>
      </c>
      <c r="AE64" s="74">
        <f ca="1">SUM(UE!BN139:BN162)</f>
        <v>0</v>
      </c>
      <c r="AF64" s="74">
        <f ca="1">SUM(UE!BO139:BO162)</f>
        <v>0</v>
      </c>
      <c r="AG64" s="74">
        <f ca="1">SUM(UE!BP139:BP162)</f>
        <v>0</v>
      </c>
      <c r="AH64" s="74" t="e">
        <f ca="1">SUM(UE!BQ139:BQ162)</f>
        <v>#DIV/0!</v>
      </c>
    </row>
    <row r="65" spans="1:34" s="7" customFormat="1" ht="10" x14ac:dyDescent="0.2">
      <c r="B65" s="89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</row>
    <row r="66" spans="1:34" s="7" customFormat="1" ht="10" x14ac:dyDescent="0.2">
      <c r="B66" s="89" t="s">
        <v>79</v>
      </c>
      <c r="C66" s="74">
        <f ca="1">SUM(C61:C64)</f>
        <v>1.8736730194314974</v>
      </c>
      <c r="D66" s="74">
        <f t="shared" ref="D66:W66" ca="1" si="26">SUM(D61:D64)</f>
        <v>2.1504287687071129</v>
      </c>
      <c r="E66" s="74">
        <f t="shared" ca="1" si="26"/>
        <v>2.3134365701399404</v>
      </c>
      <c r="F66" s="74">
        <f ca="1">SUM(F61:F64)</f>
        <v>2.4303926605890145</v>
      </c>
      <c r="G66" s="74">
        <f t="shared" ca="1" si="26"/>
        <v>2.5460761755483303</v>
      </c>
      <c r="H66" s="74">
        <f t="shared" ca="1" si="26"/>
        <v>2.679638515975753</v>
      </c>
      <c r="I66" s="74">
        <f t="shared" ca="1" si="26"/>
        <v>2.9525234345191058</v>
      </c>
      <c r="J66" s="74">
        <f t="shared" ca="1" si="26"/>
        <v>3.3057096799262569</v>
      </c>
      <c r="K66" s="74">
        <f t="shared" ca="1" si="26"/>
        <v>3.3739174879388094</v>
      </c>
      <c r="L66" s="74">
        <f t="shared" ca="1" si="26"/>
        <v>3.7946127259544937</v>
      </c>
      <c r="M66" s="74">
        <f t="shared" ca="1" si="26"/>
        <v>4.12504089591667</v>
      </c>
      <c r="N66" s="74">
        <f t="shared" ca="1" si="26"/>
        <v>4.4665181823058537</v>
      </c>
      <c r="O66" s="74">
        <f t="shared" ca="1" si="26"/>
        <v>5.1009231279544025</v>
      </c>
      <c r="P66" s="74">
        <f t="shared" ca="1" si="26"/>
        <v>5.2477779217486749</v>
      </c>
      <c r="Q66" s="74">
        <f t="shared" ca="1" si="26"/>
        <v>5.1837440438521991</v>
      </c>
      <c r="R66" s="74">
        <f t="shared" ca="1" si="26"/>
        <v>5.5308831545131154</v>
      </c>
      <c r="S66" s="74">
        <f t="shared" ca="1" si="26"/>
        <v>5.8574374513819958</v>
      </c>
      <c r="T66" s="74">
        <f t="shared" ca="1" si="26"/>
        <v>7.4592283416354714</v>
      </c>
      <c r="U66" s="74">
        <f t="shared" ca="1" si="26"/>
        <v>7.8509784607969699</v>
      </c>
      <c r="V66" s="74">
        <f t="shared" ca="1" si="26"/>
        <v>8.1935913141066283</v>
      </c>
      <c r="W66" s="74">
        <f t="shared" ca="1" si="26"/>
        <v>7.8421536000488468</v>
      </c>
      <c r="X66" s="74">
        <f t="shared" ref="X66:AH66" ca="1" si="27">SUM(X61:X64)</f>
        <v>8.1631489372275148</v>
      </c>
      <c r="Y66" s="74">
        <f t="shared" ca="1" si="27"/>
        <v>8.5015751725590434</v>
      </c>
      <c r="Z66" s="74">
        <f t="shared" ca="1" si="27"/>
        <v>8.9246775532915326</v>
      </c>
      <c r="AA66" s="74">
        <f t="shared" ca="1" si="27"/>
        <v>9.3917922225686947</v>
      </c>
      <c r="AB66" s="74">
        <f t="shared" ca="1" si="27"/>
        <v>10.009657030827523</v>
      </c>
      <c r="AC66" s="74">
        <f t="shared" ca="1" si="27"/>
        <v>10.797791396594686</v>
      </c>
      <c r="AD66" s="74">
        <f t="shared" ca="1" si="27"/>
        <v>11.851128479568498</v>
      </c>
      <c r="AE66" s="74">
        <f t="shared" ca="1" si="27"/>
        <v>13.827932560047536</v>
      </c>
      <c r="AF66" s="74">
        <f t="shared" ca="1" si="27"/>
        <v>15.059148504377127</v>
      </c>
      <c r="AG66" s="74">
        <f t="shared" ca="1" si="27"/>
        <v>16.315382585436442</v>
      </c>
      <c r="AH66" s="74" t="e">
        <f t="shared" ca="1" si="27"/>
        <v>#DIV/0!</v>
      </c>
    </row>
    <row r="67" spans="1:34" s="7" customFormat="1" ht="10" x14ac:dyDescent="0.2">
      <c r="A67" s="111" t="s">
        <v>80</v>
      </c>
      <c r="B67" s="111"/>
      <c r="C67" s="75">
        <f ca="1">C66*$B$8</f>
        <v>86235.800719334671</v>
      </c>
      <c r="D67" s="75">
        <f t="shared" ref="D67:W67" ca="1" si="28">D66*$B$8</f>
        <v>98973.484079744871</v>
      </c>
      <c r="E67" s="75">
        <f t="shared" ca="1" si="28"/>
        <v>106475.91814069076</v>
      </c>
      <c r="F67" s="75">
        <f t="shared" ca="1" si="28"/>
        <v>111858.82220360939</v>
      </c>
      <c r="G67" s="75">
        <f t="shared" ca="1" si="28"/>
        <v>117183.1559796119</v>
      </c>
      <c r="H67" s="75">
        <f t="shared" ca="1" si="28"/>
        <v>123330.36269778403</v>
      </c>
      <c r="I67" s="75">
        <f t="shared" ca="1" si="28"/>
        <v>135889.89107374183</v>
      </c>
      <c r="J67" s="75">
        <f t="shared" ca="1" si="28"/>
        <v>152145.28801860596</v>
      </c>
      <c r="K67" s="75">
        <f t="shared" ca="1" si="28"/>
        <v>155284.5523823837</v>
      </c>
      <c r="L67" s="75">
        <f t="shared" ca="1" si="28"/>
        <v>174647.05071205558</v>
      </c>
      <c r="M67" s="75">
        <f t="shared" ca="1" si="28"/>
        <v>189855.00723456475</v>
      </c>
      <c r="N67" s="75">
        <f t="shared" ca="1" si="28"/>
        <v>205571.49934062691</v>
      </c>
      <c r="O67" s="75">
        <f t="shared" ca="1" si="28"/>
        <v>234769.98696410138</v>
      </c>
      <c r="P67" s="75">
        <f t="shared" ca="1" si="28"/>
        <v>241528.97884848277</v>
      </c>
      <c r="Q67" s="75">
        <f t="shared" ca="1" si="28"/>
        <v>238581.81961829745</v>
      </c>
      <c r="R67" s="75">
        <f t="shared" ca="1" si="28"/>
        <v>254558.89718646614</v>
      </c>
      <c r="S67" s="75">
        <f t="shared" ca="1" si="28"/>
        <v>269588.55869985634</v>
      </c>
      <c r="T67" s="75">
        <f t="shared" ca="1" si="28"/>
        <v>343310.98442377255</v>
      </c>
      <c r="U67" s="75">
        <f t="shared" ca="1" si="28"/>
        <v>361341.28365818056</v>
      </c>
      <c r="V67" s="75">
        <f t="shared" ca="1" si="28"/>
        <v>377110.04023175756</v>
      </c>
      <c r="W67" s="75">
        <f t="shared" ca="1" si="28"/>
        <v>360935.11944224819</v>
      </c>
      <c r="X67" s="75">
        <f t="shared" ref="X67:AH67" ca="1" si="29">X66*$B$8</f>
        <v>375708.92983589636</v>
      </c>
      <c r="Y67" s="75">
        <f t="shared" ca="1" si="29"/>
        <v>391284.99731702998</v>
      </c>
      <c r="Z67" s="75">
        <f t="shared" ca="1" si="29"/>
        <v>410758.28439024277</v>
      </c>
      <c r="AA67" s="75">
        <f t="shared" ca="1" si="29"/>
        <v>432257.23704372416</v>
      </c>
      <c r="AB67" s="75">
        <f t="shared" ca="1" si="29"/>
        <v>460694.46484383673</v>
      </c>
      <c r="AC67" s="75">
        <f t="shared" ca="1" si="29"/>
        <v>496968.3490282704</v>
      </c>
      <c r="AD67" s="75">
        <f t="shared" ca="1" si="29"/>
        <v>545448.18827214011</v>
      </c>
      <c r="AE67" s="75">
        <f t="shared" ca="1" si="29"/>
        <v>636430.59607618779</v>
      </c>
      <c r="AF67" s="75">
        <f t="shared" ca="1" si="29"/>
        <v>693097.30991395726</v>
      </c>
      <c r="AG67" s="75">
        <f t="shared" ca="1" si="29"/>
        <v>750915.48349471227</v>
      </c>
      <c r="AH67" s="75" t="e">
        <f t="shared" ca="1" si="29"/>
        <v>#DIV/0!</v>
      </c>
    </row>
    <row r="68" spans="1:34" s="7" customFormat="1" ht="10" x14ac:dyDescent="0.2"/>
    <row r="69" spans="1:34" s="7" customFormat="1" ht="10" x14ac:dyDescent="0.2">
      <c r="B69" s="8" t="s">
        <v>81</v>
      </c>
      <c r="C69" s="76">
        <f ca="1">SUM(Other_risks!E6:E29)</f>
        <v>19900.129068871825</v>
      </c>
      <c r="D69" s="76">
        <f ca="1">SUM(Other_risks!F6:F29)</f>
        <v>21831.531139698509</v>
      </c>
      <c r="E69" s="76">
        <f ca="1">SUM(Other_risks!G6:G29)</f>
        <v>23910.060061358468</v>
      </c>
      <c r="F69" s="76">
        <f ca="1">SUM(Other_risks!H6:H29)</f>
        <v>26143.919646358689</v>
      </c>
      <c r="G69" s="76">
        <f ca="1">SUM(Other_risks!I6:I29)</f>
        <v>28541.601280164741</v>
      </c>
      <c r="H69" s="76">
        <f ca="1">SUM(Other_risks!J6:J29)</f>
        <v>31111.886833365774</v>
      </c>
      <c r="I69" s="76">
        <f ca="1">SUM(Other_risks!K6:K29)</f>
        <v>33863.851305014461</v>
      </c>
      <c r="J69" s="76">
        <f ca="1">SUM(Other_risks!L6:L29)</f>
        <v>36806.865178422267</v>
      </c>
      <c r="K69" s="76">
        <f ca="1">SUM(Other_risks!M6:M29)</f>
        <v>39950.596469952747</v>
      </c>
      <c r="L69" s="76">
        <f ca="1">SUM(Other_risks!N6:N29)</f>
        <v>43305.012450632254</v>
      </c>
      <c r="M69" s="76">
        <f ca="1">SUM(Other_risks!O6:O29)</f>
        <v>46880.381019689878</v>
      </c>
      <c r="N69" s="76">
        <f ca="1">SUM(Other_risks!P6:P29)</f>
        <v>50687.271708454733</v>
      </c>
      <c r="O69" s="76">
        <f ca="1">SUM(Other_risks!Q6:Q29)</f>
        <v>54736.55629238332</v>
      </c>
      <c r="P69" s="76">
        <f ca="1">SUM(Other_risks!R6:R29)</f>
        <v>59039.40898836845</v>
      </c>
      <c r="Q69" s="76">
        <f ca="1">SUM(Other_risks!S6:S29)</f>
        <v>63607.306213900898</v>
      </c>
      <c r="R69" s="76">
        <f ca="1">SUM(Other_risks!T6:T29)</f>
        <v>68452.025884122617</v>
      </c>
      <c r="S69" s="76">
        <f ca="1">SUM(Other_risks!U6:U29)</f>
        <v>73585.646222333438</v>
      </c>
      <c r="T69" s="76">
        <f ca="1">SUM(Other_risks!V6:V29)</f>
        <v>79020.54405909816</v>
      </c>
      <c r="U69" s="76">
        <f ca="1">SUM(Other_risks!W6:W29)</f>
        <v>84769.392594757417</v>
      </c>
      <c r="V69" s="76">
        <f ca="1">SUM(Other_risks!X6:X29)</f>
        <v>90845.158599881397</v>
      </c>
      <c r="W69" s="76">
        <f ca="1">SUM(Other_risks!Y6:Y29)</f>
        <v>97261.099028029741</v>
      </c>
      <c r="X69" s="76">
        <f ca="1">SUM(Other_risks!Z6:Z29)</f>
        <v>104030.75701510081</v>
      </c>
      <c r="Y69" s="76">
        <f ca="1">SUM(Other_risks!AA6:AA29)</f>
        <v>111167.95723958308</v>
      </c>
      <c r="Z69" s="76">
        <f ca="1">SUM(Other_risks!AB6:AB29)</f>
        <v>118686.80061816346</v>
      </c>
      <c r="AA69" s="76">
        <f ca="1">SUM(Other_risks!AC6:AC29)</f>
        <v>126601.65831141906</v>
      </c>
      <c r="AB69" s="76">
        <f ca="1">SUM(Other_risks!AD6:AD29)</f>
        <v>134927.16501472535</v>
      </c>
      <c r="AC69" s="76">
        <f ca="1">SUM(Other_risks!AE6:AE29)</f>
        <v>143678.21151006548</v>
      </c>
      <c r="AD69" s="76">
        <f ca="1">SUM(Other_risks!AF6:AF29)</f>
        <v>152869.93645513605</v>
      </c>
      <c r="AE69" s="76">
        <f ca="1">SUM(Other_risks!AG6:AG29)</f>
        <v>162517.71738701934</v>
      </c>
      <c r="AF69" s="76">
        <f ca="1">SUM(Other_risks!AH6:AH29)</f>
        <v>172637.16091874355</v>
      </c>
      <c r="AG69" s="76">
        <f ca="1">SUM(Other_risks!AI6:AI29)</f>
        <v>183244.0921082914</v>
      </c>
      <c r="AH69" s="76">
        <f ca="1">SUM(Other_risks!AJ6:AJ29)</f>
        <v>194354.5429810473</v>
      </c>
    </row>
    <row r="70" spans="1:34" s="7" customFormat="1" ht="10" x14ac:dyDescent="0.2">
      <c r="B70" s="8" t="s">
        <v>82</v>
      </c>
      <c r="C70" s="75">
        <f ca="1">SUM(Other_risks!E35:E58)+SUM(Other_risks!E61:E84)</f>
        <v>13754.680042638807</v>
      </c>
      <c r="D70" s="75">
        <f ca="1">SUM(Other_risks!F35:F58)+SUM(Other_risks!F61:F84)</f>
        <v>14720.625470938912</v>
      </c>
      <c r="E70" s="75">
        <f ca="1">SUM(Other_risks!G35:G58)+SUM(Other_risks!G61:G84)</f>
        <v>15760.152941574597</v>
      </c>
      <c r="F70" s="75">
        <f ca="1">SUM(Other_risks!H35:H58)+SUM(Other_risks!H61:H84)</f>
        <v>16877.3653988812</v>
      </c>
      <c r="G70" s="75">
        <f ca="1">SUM(Other_risks!I35:I58)+SUM(Other_risks!I61:I84)</f>
        <v>18076.509610061821</v>
      </c>
      <c r="H70" s="75">
        <f ca="1">SUM(Other_risks!J35:J58)+SUM(Other_risks!J61:J84)</f>
        <v>19361.97762163834</v>
      </c>
      <c r="I70" s="75">
        <f ca="1">SUM(Other_risks!K35:K58)+SUM(Other_risks!K61:K84)</f>
        <v>20738.308081455842</v>
      </c>
      <c r="J70" s="75">
        <f ca="1">SUM(Other_risks!L35:L58)+SUM(Other_risks!L61:L84)</f>
        <v>22210.187416878358</v>
      </c>
      <c r="K70" s="75">
        <f ca="1">SUM(Other_risks!M35:M58)+SUM(Other_risks!M61:M84)</f>
        <v>23782.450859444773</v>
      </c>
      <c r="L70" s="75">
        <f ca="1">SUM(Other_risks!N35:N58)+SUM(Other_risks!N61:N84)</f>
        <v>25460.083305891989</v>
      </c>
      <c r="M70" s="75">
        <f ca="1">SUM(Other_risks!O35:O58)+SUM(Other_risks!O61:O84)</f>
        <v>27248.220005098734</v>
      </c>
      <c r="N70" s="75">
        <f ca="1">SUM(Other_risks!P35:P58)+SUM(Other_risks!P61:P84)</f>
        <v>29152.147060161227</v>
      </c>
      <c r="O70" s="75">
        <f ca="1">SUM(Other_risks!Q35:Q58)+SUM(Other_risks!Q61:Q84)</f>
        <v>31177.301734484296</v>
      </c>
      <c r="P70" s="75">
        <f ca="1">SUM(Other_risks!R35:R58)+SUM(Other_risks!R61:R84)</f>
        <v>33329.27255046081</v>
      </c>
      <c r="Q70" s="75">
        <f ca="1">SUM(Other_risks!S35:S58)+SUM(Other_risks!S61:S84)</f>
        <v>35613.799169022022</v>
      </c>
      <c r="R70" s="75">
        <f ca="1">SUM(Other_risks!T35:T58)+SUM(Other_risks!T61:T84)</f>
        <v>38036.772038075243</v>
      </c>
      <c r="S70" s="75">
        <f ca="1">SUM(Other_risks!U35:U58)+SUM(Other_risks!U61:U84)</f>
        <v>40604.231797606677</v>
      </c>
      <c r="T70" s="75">
        <f ca="1">SUM(Other_risks!V35:V58)+SUM(Other_risks!V61:V84)</f>
        <v>43322.368429019712</v>
      </c>
      <c r="U70" s="75">
        <f ca="1">SUM(Other_risks!W35:W58)+SUM(Other_risks!W61:W84)</f>
        <v>46197.52013610729</v>
      </c>
      <c r="V70" s="75">
        <f ca="1">SUM(Other_risks!X35:X58)+SUM(Other_risks!X61:X84)</f>
        <v>49236.171944924463</v>
      </c>
      <c r="W70" s="75">
        <f ca="1">SUM(Other_risks!Y35:Y58)+SUM(Other_risks!Y61:Y84)</f>
        <v>52444.954009739711</v>
      </c>
      <c r="X70" s="75">
        <f ca="1">SUM(Other_risks!Z35:Z58)+SUM(Other_risks!Z61:Z84)</f>
        <v>55830.639612203464</v>
      </c>
      <c r="Y70" s="75">
        <f ca="1">SUM(Other_risks!AA35:AA58)+SUM(Other_risks!AA61:AA84)</f>
        <v>59400.142840886612</v>
      </c>
      <c r="Z70" s="75">
        <f ca="1">SUM(Other_risks!AB35:AB58)+SUM(Other_risks!AB61:AB84)</f>
        <v>63160.515938413409</v>
      </c>
      <c r="AA70" s="75">
        <f ca="1">SUM(Other_risks!AC35:AC58)+SUM(Other_risks!AC61:AC84)</f>
        <v>67118.946303549048</v>
      </c>
      <c r="AB70" s="75">
        <f ca="1">SUM(Other_risks!AD35:AD58)+SUM(Other_risks!AD61:AD84)</f>
        <v>71282.753135804567</v>
      </c>
      <c r="AC70" s="75">
        <f ca="1">SUM(Other_risks!AE35:AE58)+SUM(Other_risks!AE61:AE84)</f>
        <v>75659.383710399197</v>
      </c>
      <c r="AD70" s="75">
        <f ca="1">SUM(Other_risks!AF35:AF58)+SUM(Other_risks!AF61:AF84)</f>
        <v>80256.409271774246</v>
      </c>
      <c r="AE70" s="75">
        <f ca="1">SUM(Other_risks!AG35:AG58)+SUM(Other_risks!AG61:AG84)</f>
        <v>85081.520534290787</v>
      </c>
      <c r="AF70" s="75">
        <f ca="1">SUM(Other_risks!AH35:AH58)+SUM(Other_risks!AH61:AH84)</f>
        <v>90142.522779269362</v>
      </c>
      <c r="AG70" s="75">
        <f ca="1">SUM(Other_risks!AI35:AI58)+SUM(Other_risks!AI61:AI84)</f>
        <v>95447.330538148992</v>
      </c>
      <c r="AH70" s="75">
        <f ca="1">SUM(Other_risks!AJ35:AJ58)+SUM(Other_risks!AJ61:AJ84)</f>
        <v>101003.96185225845</v>
      </c>
    </row>
    <row r="71" spans="1:34" s="7" customFormat="1" ht="10" x14ac:dyDescent="0.2">
      <c r="B71" s="8" t="s">
        <v>83</v>
      </c>
      <c r="C71" s="75">
        <f ca="1">C67+C69+C70</f>
        <v>119890.60983084531</v>
      </c>
      <c r="D71" s="75">
        <f t="shared" ref="D71:W71" ca="1" si="30">D67+D69+D70</f>
        <v>135525.64069038228</v>
      </c>
      <c r="E71" s="75">
        <f t="shared" ca="1" si="30"/>
        <v>146146.13114362382</v>
      </c>
      <c r="F71" s="75">
        <f t="shared" ca="1" si="30"/>
        <v>154880.10724884929</v>
      </c>
      <c r="G71" s="75">
        <f t="shared" ca="1" si="30"/>
        <v>163801.26686983847</v>
      </c>
      <c r="H71" s="75">
        <f t="shared" ca="1" si="30"/>
        <v>173804.22715278814</v>
      </c>
      <c r="I71" s="75">
        <f t="shared" ca="1" si="30"/>
        <v>190492.05046021214</v>
      </c>
      <c r="J71" s="75">
        <f t="shared" ca="1" si="30"/>
        <v>211162.34061390659</v>
      </c>
      <c r="K71" s="75">
        <f t="shared" ca="1" si="30"/>
        <v>219017.59971178122</v>
      </c>
      <c r="L71" s="75">
        <f t="shared" ca="1" si="30"/>
        <v>243412.14646857983</v>
      </c>
      <c r="M71" s="75">
        <f t="shared" ca="1" si="30"/>
        <v>263983.60825935338</v>
      </c>
      <c r="N71" s="75">
        <f t="shared" ca="1" si="30"/>
        <v>285410.91810924286</v>
      </c>
      <c r="O71" s="75">
        <f t="shared" ca="1" si="30"/>
        <v>320683.84499096894</v>
      </c>
      <c r="P71" s="75">
        <f t="shared" ca="1" si="30"/>
        <v>333897.66038731206</v>
      </c>
      <c r="Q71" s="75">
        <f t="shared" ca="1" si="30"/>
        <v>337802.92500122037</v>
      </c>
      <c r="R71" s="75">
        <f t="shared" ca="1" si="30"/>
        <v>361047.69510866399</v>
      </c>
      <c r="S71" s="75">
        <f t="shared" ca="1" si="30"/>
        <v>383778.43671979645</v>
      </c>
      <c r="T71" s="75">
        <f t="shared" ca="1" si="30"/>
        <v>465653.89691189042</v>
      </c>
      <c r="U71" s="75">
        <f t="shared" ca="1" si="30"/>
        <v>492308.19638904528</v>
      </c>
      <c r="V71" s="75">
        <f t="shared" ca="1" si="30"/>
        <v>517191.37077656342</v>
      </c>
      <c r="W71" s="75">
        <f t="shared" ca="1" si="30"/>
        <v>510641.17248001765</v>
      </c>
      <c r="X71" s="75">
        <f t="shared" ref="X71:AH71" ca="1" si="31">X67+X69+X70</f>
        <v>535570.32646320062</v>
      </c>
      <c r="Y71" s="75">
        <f t="shared" ca="1" si="31"/>
        <v>561853.09739749972</v>
      </c>
      <c r="Z71" s="75">
        <f t="shared" ca="1" si="31"/>
        <v>592605.60094681964</v>
      </c>
      <c r="AA71" s="75">
        <f t="shared" ca="1" si="31"/>
        <v>625977.84165869234</v>
      </c>
      <c r="AB71" s="75">
        <f t="shared" ca="1" si="31"/>
        <v>666904.38299436658</v>
      </c>
      <c r="AC71" s="75">
        <f t="shared" ca="1" si="31"/>
        <v>716305.94424873509</v>
      </c>
      <c r="AD71" s="75">
        <f t="shared" ca="1" si="31"/>
        <v>778574.53399905039</v>
      </c>
      <c r="AE71" s="75">
        <f t="shared" ca="1" si="31"/>
        <v>884029.83399749792</v>
      </c>
      <c r="AF71" s="75">
        <f t="shared" ca="1" si="31"/>
        <v>955876.99361197022</v>
      </c>
      <c r="AG71" s="75">
        <f t="shared" ca="1" si="31"/>
        <v>1029606.9061411526</v>
      </c>
      <c r="AH71" s="75" t="e">
        <f t="shared" ca="1" si="31"/>
        <v>#DIV/0!</v>
      </c>
    </row>
    <row r="72" spans="1:34" s="7" customFormat="1" ht="10" x14ac:dyDescent="0.2"/>
    <row r="73" spans="1:34" s="7" customFormat="1" ht="10" x14ac:dyDescent="0.2">
      <c r="B73" s="8" t="s">
        <v>84</v>
      </c>
      <c r="C73" s="77">
        <f ca="1">$B$6*$B$7/(1+$B$7)</f>
        <v>203037.62976868454</v>
      </c>
      <c r="D73" s="77">
        <f t="shared" ref="D73:AH73" ca="1" si="32">$B$6*$B$7/(1+$B$7)</f>
        <v>203037.62976868454</v>
      </c>
      <c r="E73" s="77">
        <f t="shared" ca="1" si="32"/>
        <v>203037.62976868454</v>
      </c>
      <c r="F73" s="77">
        <f t="shared" ca="1" si="32"/>
        <v>203037.62976868454</v>
      </c>
      <c r="G73" s="77">
        <f t="shared" ca="1" si="32"/>
        <v>203037.62976868454</v>
      </c>
      <c r="H73" s="77">
        <f t="shared" ca="1" si="32"/>
        <v>203037.62976868454</v>
      </c>
      <c r="I73" s="77">
        <f t="shared" ca="1" si="32"/>
        <v>203037.62976868454</v>
      </c>
      <c r="J73" s="77">
        <f t="shared" ca="1" si="32"/>
        <v>203037.62976868454</v>
      </c>
      <c r="K73" s="77">
        <f t="shared" ca="1" si="32"/>
        <v>203037.62976868454</v>
      </c>
      <c r="L73" s="77">
        <f t="shared" ca="1" si="32"/>
        <v>203037.62976868454</v>
      </c>
      <c r="M73" s="77">
        <f t="shared" ca="1" si="32"/>
        <v>203037.62976868454</v>
      </c>
      <c r="N73" s="77">
        <f t="shared" ca="1" si="32"/>
        <v>203037.62976868454</v>
      </c>
      <c r="O73" s="77">
        <f t="shared" ca="1" si="32"/>
        <v>203037.62976868454</v>
      </c>
      <c r="P73" s="77">
        <f t="shared" ca="1" si="32"/>
        <v>203037.62976868454</v>
      </c>
      <c r="Q73" s="77">
        <f t="shared" ca="1" si="32"/>
        <v>203037.62976868454</v>
      </c>
      <c r="R73" s="77">
        <f t="shared" ca="1" si="32"/>
        <v>203037.62976868454</v>
      </c>
      <c r="S73" s="77">
        <f t="shared" ca="1" si="32"/>
        <v>203037.62976868454</v>
      </c>
      <c r="T73" s="77">
        <f t="shared" ca="1" si="32"/>
        <v>203037.62976868454</v>
      </c>
      <c r="U73" s="77">
        <f t="shared" ca="1" si="32"/>
        <v>203037.62976868454</v>
      </c>
      <c r="V73" s="77">
        <f t="shared" ca="1" si="32"/>
        <v>203037.62976868454</v>
      </c>
      <c r="W73" s="77">
        <f t="shared" ca="1" si="32"/>
        <v>203037.62976868454</v>
      </c>
      <c r="X73" s="77">
        <f t="shared" ca="1" si="32"/>
        <v>203037.62976868454</v>
      </c>
      <c r="Y73" s="77">
        <f t="shared" ca="1" si="32"/>
        <v>203037.62976868454</v>
      </c>
      <c r="Z73" s="77">
        <f t="shared" ca="1" si="32"/>
        <v>203037.62976868454</v>
      </c>
      <c r="AA73" s="77">
        <f t="shared" ca="1" si="32"/>
        <v>203037.62976868454</v>
      </c>
      <c r="AB73" s="77">
        <f t="shared" ca="1" si="32"/>
        <v>203037.62976868454</v>
      </c>
      <c r="AC73" s="77">
        <f t="shared" ca="1" si="32"/>
        <v>203037.62976868454</v>
      </c>
      <c r="AD73" s="77">
        <f t="shared" ca="1" si="32"/>
        <v>203037.62976868454</v>
      </c>
      <c r="AE73" s="77">
        <f t="shared" ca="1" si="32"/>
        <v>203037.62976868454</v>
      </c>
      <c r="AF73" s="77">
        <f t="shared" ca="1" si="32"/>
        <v>203037.62976868454</v>
      </c>
      <c r="AG73" s="77">
        <f t="shared" ca="1" si="32"/>
        <v>203037.62976868454</v>
      </c>
      <c r="AH73" s="77">
        <f t="shared" ca="1" si="32"/>
        <v>203037.62976868454</v>
      </c>
    </row>
    <row r="74" spans="1:34" s="7" customFormat="1" ht="10" x14ac:dyDescent="0.2">
      <c r="B74" s="8" t="s">
        <v>85</v>
      </c>
      <c r="C74" s="78">
        <f ca="1">C73-C71</f>
        <v>83147.019937839228</v>
      </c>
      <c r="D74" s="78">
        <f t="shared" ref="D74:W74" ca="1" si="33">D73-D71</f>
        <v>67511.989078302257</v>
      </c>
      <c r="E74" s="78">
        <f t="shared" ca="1" si="33"/>
        <v>56891.498625060718</v>
      </c>
      <c r="F74" s="78">
        <f t="shared" ca="1" si="33"/>
        <v>48157.522519835242</v>
      </c>
      <c r="G74" s="78">
        <f t="shared" ca="1" si="33"/>
        <v>39236.36289884607</v>
      </c>
      <c r="H74" s="78">
        <f t="shared" ca="1" si="33"/>
        <v>29233.402615896397</v>
      </c>
      <c r="I74" s="78">
        <f t="shared" ca="1" si="33"/>
        <v>12545.579308472399</v>
      </c>
      <c r="J74" s="78">
        <f t="shared" ca="1" si="33"/>
        <v>-8124.7108452220564</v>
      </c>
      <c r="K74" s="78">
        <f t="shared" ca="1" si="33"/>
        <v>-15979.969943096687</v>
      </c>
      <c r="L74" s="78">
        <f t="shared" ca="1" si="33"/>
        <v>-40374.516699895292</v>
      </c>
      <c r="M74" s="78">
        <f t="shared" ca="1" si="33"/>
        <v>-60945.978490668844</v>
      </c>
      <c r="N74" s="78">
        <f t="shared" ca="1" si="33"/>
        <v>-82373.288340558327</v>
      </c>
      <c r="O74" s="78">
        <f t="shared" ca="1" si="33"/>
        <v>-117646.2152222844</v>
      </c>
      <c r="P74" s="78">
        <f t="shared" ca="1" si="33"/>
        <v>-130860.03061862753</v>
      </c>
      <c r="Q74" s="78">
        <f t="shared" ca="1" si="33"/>
        <v>-134765.29523253583</v>
      </c>
      <c r="R74" s="78">
        <f t="shared" ca="1" si="33"/>
        <v>-158010.06533997945</v>
      </c>
      <c r="S74" s="78">
        <f t="shared" ca="1" si="33"/>
        <v>-180740.80695111191</v>
      </c>
      <c r="T74" s="78">
        <f t="shared" ca="1" si="33"/>
        <v>-262616.26714320586</v>
      </c>
      <c r="U74" s="78">
        <f t="shared" ca="1" si="33"/>
        <v>-289270.56662036071</v>
      </c>
      <c r="V74" s="78">
        <f t="shared" ca="1" si="33"/>
        <v>-314153.74100787891</v>
      </c>
      <c r="W74" s="78">
        <f t="shared" ca="1" si="33"/>
        <v>-307603.54271133314</v>
      </c>
      <c r="X74" s="78">
        <f t="shared" ref="X74:AH74" ca="1" si="34">X73-X71</f>
        <v>-332532.69669451611</v>
      </c>
      <c r="Y74" s="78">
        <f t="shared" ca="1" si="34"/>
        <v>-358815.46762881521</v>
      </c>
      <c r="Z74" s="78">
        <f t="shared" ca="1" si="34"/>
        <v>-389567.97117813514</v>
      </c>
      <c r="AA74" s="78">
        <f t="shared" ca="1" si="34"/>
        <v>-422940.21189000783</v>
      </c>
      <c r="AB74" s="78">
        <f t="shared" ca="1" si="34"/>
        <v>-463866.75322568207</v>
      </c>
      <c r="AC74" s="78">
        <f t="shared" ca="1" si="34"/>
        <v>-513268.31448005058</v>
      </c>
      <c r="AD74" s="78">
        <f t="shared" ca="1" si="34"/>
        <v>-575536.90423036588</v>
      </c>
      <c r="AE74" s="78">
        <f t="shared" ca="1" si="34"/>
        <v>-680992.20422881341</v>
      </c>
      <c r="AF74" s="78">
        <f t="shared" ca="1" si="34"/>
        <v>-752839.36384328571</v>
      </c>
      <c r="AG74" s="78">
        <f t="shared" ca="1" si="34"/>
        <v>-826569.2763724681</v>
      </c>
      <c r="AH74" s="78" t="e">
        <f t="shared" ca="1" si="34"/>
        <v>#DIV/0!</v>
      </c>
    </row>
  </sheetData>
  <mergeCells count="2">
    <mergeCell ref="A67:B67"/>
    <mergeCell ref="B3:E3"/>
  </mergeCells>
  <phoneticPr fontId="14" type="noConversion"/>
  <conditionalFormatting sqref="C71:AH71">
    <cfRule type="cellIs" dxfId="17" priority="25" operator="greaterThan">
      <formula>$C$73</formula>
    </cfRule>
  </conditionalFormatting>
  <conditionalFormatting sqref="C74:AH74">
    <cfRule type="cellIs" dxfId="16" priority="24" operator="lessThan">
      <formula>0</formula>
    </cfRule>
  </conditionalFormatting>
  <conditionalFormatting sqref="E22:E33">
    <cfRule type="cellIs" dxfId="15" priority="16" operator="lessThanOrEqual">
      <formula>0</formula>
    </cfRule>
  </conditionalFormatting>
  <conditionalFormatting sqref="F22:F33">
    <cfRule type="expression" dxfId="14" priority="13">
      <formula>NOT(OR($F$22:$F$33=1,$F$22:$F$33=2))</formula>
    </cfRule>
  </conditionalFormatting>
  <conditionalFormatting sqref="C22:D33">
    <cfRule type="cellIs" dxfId="13" priority="12" operator="lessThan">
      <formula>0</formula>
    </cfRule>
  </conditionalFormatting>
  <conditionalFormatting sqref="M22:P33">
    <cfRule type="cellIs" dxfId="12" priority="11" operator="lessThan">
      <formula>0</formula>
    </cfRule>
  </conditionalFormatting>
  <conditionalFormatting sqref="B22:B33">
    <cfRule type="duplicateValues" dxfId="11" priority="10"/>
  </conditionalFormatting>
  <conditionalFormatting sqref="B6">
    <cfRule type="expression" dxfId="10" priority="26">
      <formula>K7&lt;&gt;1</formula>
    </cfRule>
  </conditionalFormatting>
  <conditionalFormatting sqref="B7">
    <cfRule type="expression" dxfId="9" priority="27">
      <formula>K8&lt;&gt;"Base"</formula>
    </cfRule>
  </conditionalFormatting>
  <conditionalFormatting sqref="Y22:Z33">
    <cfRule type="expression" dxfId="8" priority="29">
      <formula>#REF!&lt;&gt;"Base"</formula>
    </cfRule>
  </conditionalFormatting>
  <conditionalFormatting sqref="K7">
    <cfRule type="cellIs" dxfId="7" priority="8" operator="notEqual">
      <formula>1</formula>
    </cfRule>
  </conditionalFormatting>
  <conditionalFormatting sqref="K8">
    <cfRule type="cellIs" dxfId="6" priority="7" operator="notEqual">
      <formula>"Base"</formula>
    </cfRule>
  </conditionalFormatting>
  <conditionalFormatting sqref="K9">
    <cfRule type="cellIs" dxfId="5" priority="6" operator="notEqual">
      <formula>"Base"</formula>
    </cfRule>
  </conditionalFormatting>
  <conditionalFormatting sqref="K10">
    <cfRule type="cellIs" dxfId="4" priority="5" operator="notEqual">
      <formula>1</formula>
    </cfRule>
  </conditionalFormatting>
  <conditionalFormatting sqref="K11">
    <cfRule type="cellIs" dxfId="3" priority="4" operator="notEqual">
      <formula>1</formula>
    </cfRule>
  </conditionalFormatting>
  <conditionalFormatting sqref="K13">
    <cfRule type="cellIs" dxfId="2" priority="3" operator="notEqual">
      <formula>1</formula>
    </cfRule>
  </conditionalFormatting>
  <conditionalFormatting sqref="B8">
    <cfRule type="expression" dxfId="1" priority="2">
      <formula>K9&lt;&gt;"Base"</formula>
    </cfRule>
  </conditionalFormatting>
  <conditionalFormatting sqref="K12">
    <cfRule type="cellIs" dxfId="0" priority="1" operator="notEqual">
      <formula>"LF1"</formula>
    </cfRule>
  </conditionalFormatting>
  <dataValidations count="7">
    <dataValidation type="list" allowBlank="1" showInputMessage="1" showErrorMessage="1" sqref="K12" xr:uid="{2E15469C-6978-4521-9D0D-0F754D02337B}">
      <formula1>"LF1,LF2,LF3,LF4,LF5,LF6"</formula1>
    </dataValidation>
    <dataValidation type="list" allowBlank="1" showInputMessage="1" showErrorMessage="1" sqref="K11" xr:uid="{7AA93F46-C7AB-4E67-98A4-4124993B579F}">
      <formula1>"75%,80%,90%,100%,110%,120%,125%"</formula1>
    </dataValidation>
    <dataValidation type="list" allowBlank="1" showInputMessage="1" showErrorMessage="1" sqref="K10" xr:uid="{D1AD1D39-7690-494A-AF43-E45FD1D9474C}">
      <formula1>"50%,60%,70%,80%,90%,100%,110%,120%"</formula1>
    </dataValidation>
    <dataValidation type="list" allowBlank="1" showInputMessage="1" showErrorMessage="1" sqref="K9" xr:uid="{45FFC140-CB86-49A1-A088-4B0B080B4DCC}">
      <formula1>"$28000,Base,$90000"</formula1>
    </dataValidation>
    <dataValidation type="list" allowBlank="1" showInputMessage="1" showErrorMessage="1" sqref="K8" xr:uid="{8321CCF2-BBBF-47DB-9DA3-CC209BDAA361}">
      <formula1>"Base,3%,3.5%,4%,4.5%,5.0%,5.5%,6.0%,6.5%,7%"</formula1>
    </dataValidation>
    <dataValidation type="list" allowBlank="1" showInputMessage="1" showErrorMessage="1" sqref="K7" xr:uid="{EDC4B8E4-8700-46F4-8E28-70797D5E081B}">
      <formula1>"75%,100%,125%"</formula1>
    </dataValidation>
    <dataValidation type="list" allowBlank="1" showInputMessage="1" showErrorMessage="1" sqref="K13" xr:uid="{B6EECDFC-3479-463C-9DCD-44F551257FC3}">
      <formula1>"70%,80%,90%,100%,110%,120%,130%"</formula1>
    </dataValidation>
  </dataValidations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  <ignoredErrors>
    <ignoredError sqref="C56:W56 C57:W57" 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t a substation" xr:uid="{07462008-213B-429D-AB32-672CFBDB8C34}">
          <x14:formula1>
            <xm:f>_xlfn.ANCHORARRAY(Misc!$A$2)</xm:f>
          </x14:formula1>
          <xm:sqref>B3:E3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>
    <tabColor theme="3" tint="0.59999389629810485"/>
  </sheetPr>
  <dimension ref="A1:N2001"/>
  <sheetViews>
    <sheetView workbookViewId="0">
      <selection activeCell="B2001" sqref="B2001"/>
    </sheetView>
  </sheetViews>
  <sheetFormatPr defaultRowHeight="14.5" x14ac:dyDescent="0.35"/>
  <cols>
    <col min="1" max="1" width="17.1796875" customWidth="1"/>
    <col min="2" max="2" width="19" style="6" customWidth="1"/>
    <col min="5" max="5" width="9.54296875" bestFit="1" customWidth="1"/>
    <col min="14" max="14" width="9.54296875" style="6" bestFit="1" customWidth="1"/>
  </cols>
  <sheetData>
    <row r="1" spans="1:14" x14ac:dyDescent="0.35">
      <c r="A1" s="1" t="s">
        <v>208</v>
      </c>
      <c r="B1" s="4" t="str">
        <f ca="1">VLOOKUP(Main!B3,INDIRECT("SubData!$E$2:$G$"&amp;COUNTA(SubData!E:E)),3,FALSE)</f>
        <v>Botany</v>
      </c>
      <c r="N1"/>
    </row>
    <row r="2" spans="1:14" x14ac:dyDescent="0.35">
      <c r="A2" s="2">
        <v>5.0000000000000001E-4</v>
      </c>
      <c r="B2" s="5" cm="1">
        <f t="array" aca="1" ref="B2:B2001" ca="1">_xlfn._xlws.FILTER(All_LDC!C2:C2001,All_LDC!C1:C1=LDC!B1)</f>
        <v>1</v>
      </c>
      <c r="N2"/>
    </row>
    <row r="3" spans="1:14" x14ac:dyDescent="0.35">
      <c r="A3" s="2">
        <v>5.0000000000000001E-4</v>
      </c>
      <c r="B3" s="5">
        <f ca="1"/>
        <v>0.93043204556000003</v>
      </c>
      <c r="N3"/>
    </row>
    <row r="4" spans="1:14" x14ac:dyDescent="0.35">
      <c r="A4" s="2">
        <v>5.0000000000000001E-4</v>
      </c>
      <c r="B4" s="5">
        <f ca="1"/>
        <v>0.89782184783999996</v>
      </c>
      <c r="N4"/>
    </row>
    <row r="5" spans="1:14" x14ac:dyDescent="0.35">
      <c r="A5" s="2">
        <v>5.0000000000000001E-4</v>
      </c>
      <c r="B5" s="5">
        <f ca="1"/>
        <v>0.88012931288999996</v>
      </c>
      <c r="N5"/>
    </row>
    <row r="6" spans="1:14" x14ac:dyDescent="0.35">
      <c r="A6" s="2">
        <v>5.0000000000000001E-4</v>
      </c>
      <c r="B6" s="5">
        <f ca="1"/>
        <v>0.8735612852600001</v>
      </c>
      <c r="N6"/>
    </row>
    <row r="7" spans="1:14" x14ac:dyDescent="0.35">
      <c r="A7" s="2">
        <v>5.0000000000000001E-4</v>
      </c>
      <c r="B7" s="5">
        <f ca="1"/>
        <v>0.86561188920999999</v>
      </c>
      <c r="N7"/>
    </row>
    <row r="8" spans="1:14" x14ac:dyDescent="0.35">
      <c r="A8" s="2">
        <v>5.0000000000000001E-4</v>
      </c>
      <c r="B8" s="5">
        <f ca="1"/>
        <v>0.86023869359000005</v>
      </c>
      <c r="N8"/>
    </row>
    <row r="9" spans="1:14" x14ac:dyDescent="0.35">
      <c r="A9" s="2">
        <v>5.0000000000000001E-4</v>
      </c>
      <c r="B9" s="5">
        <f ca="1"/>
        <v>0.85380155675000002</v>
      </c>
      <c r="N9"/>
    </row>
    <row r="10" spans="1:14" x14ac:dyDescent="0.35">
      <c r="A10" s="2">
        <v>5.0000000000000001E-4</v>
      </c>
      <c r="B10" s="5">
        <f ca="1"/>
        <v>0.84860277012999996</v>
      </c>
      <c r="N10"/>
    </row>
    <row r="11" spans="1:14" x14ac:dyDescent="0.35">
      <c r="A11" s="2">
        <v>5.0000000000000001E-4</v>
      </c>
      <c r="B11" s="5">
        <f ca="1"/>
        <v>0.84326265735000006</v>
      </c>
      <c r="N11"/>
    </row>
    <row r="12" spans="1:14" x14ac:dyDescent="0.35">
      <c r="A12" s="2">
        <v>5.0000000000000001E-4</v>
      </c>
      <c r="B12" s="5">
        <f ca="1"/>
        <v>0.83864875607</v>
      </c>
      <c r="N12"/>
    </row>
    <row r="13" spans="1:14" x14ac:dyDescent="0.35">
      <c r="A13" s="2">
        <v>5.0000000000000001E-4</v>
      </c>
      <c r="B13" s="5">
        <f ca="1"/>
        <v>0.83453903505000004</v>
      </c>
      <c r="N13"/>
    </row>
    <row r="14" spans="1:14" x14ac:dyDescent="0.35">
      <c r="A14" s="2">
        <v>5.0000000000000001E-4</v>
      </c>
      <c r="B14" s="5">
        <f ca="1"/>
        <v>0.83028044371999998</v>
      </c>
      <c r="N14"/>
    </row>
    <row r="15" spans="1:14" x14ac:dyDescent="0.35">
      <c r="A15" s="2">
        <v>5.0000000000000001E-4</v>
      </c>
      <c r="B15" s="5">
        <f ca="1"/>
        <v>0.82597525661999993</v>
      </c>
      <c r="G15" s="3"/>
      <c r="I15" s="3"/>
      <c r="N15"/>
    </row>
    <row r="16" spans="1:14" x14ac:dyDescent="0.35">
      <c r="A16" s="2">
        <v>5.0000000000000001E-4</v>
      </c>
      <c r="B16" s="5">
        <f ca="1"/>
        <v>0.82249190308999998</v>
      </c>
      <c r="N16"/>
    </row>
    <row r="17" spans="1:14" x14ac:dyDescent="0.35">
      <c r="A17" s="2">
        <v>5.0000000000000001E-4</v>
      </c>
      <c r="B17" s="5">
        <f ca="1"/>
        <v>0.81872960812000006</v>
      </c>
      <c r="N17"/>
    </row>
    <row r="18" spans="1:14" x14ac:dyDescent="0.35">
      <c r="A18" s="2">
        <v>5.0000000000000001E-4</v>
      </c>
      <c r="B18" s="5">
        <f ca="1"/>
        <v>0.81545637141000005</v>
      </c>
      <c r="N18"/>
    </row>
    <row r="19" spans="1:14" x14ac:dyDescent="0.35">
      <c r="A19" s="2">
        <v>5.0000000000000001E-4</v>
      </c>
      <c r="B19" s="5">
        <f ca="1"/>
        <v>0.81281525849999992</v>
      </c>
      <c r="N19"/>
    </row>
    <row r="20" spans="1:14" x14ac:dyDescent="0.35">
      <c r="A20" s="2">
        <v>5.0000000000000001E-4</v>
      </c>
      <c r="B20" s="5">
        <f ca="1"/>
        <v>0.81051995340000005</v>
      </c>
      <c r="E20" s="6"/>
      <c r="N20"/>
    </row>
    <row r="21" spans="1:14" x14ac:dyDescent="0.35">
      <c r="A21" s="2">
        <v>5.0000000000000001E-4</v>
      </c>
      <c r="B21" s="5">
        <f ca="1"/>
        <v>0.80745253270000006</v>
      </c>
      <c r="N21"/>
    </row>
    <row r="22" spans="1:14" x14ac:dyDescent="0.35">
      <c r="A22" s="2">
        <v>5.0000000000000001E-4</v>
      </c>
      <c r="B22" s="5">
        <f ca="1"/>
        <v>0.80495272115000005</v>
      </c>
      <c r="N22"/>
    </row>
    <row r="23" spans="1:14" x14ac:dyDescent="0.35">
      <c r="A23" s="2">
        <v>5.0000000000000001E-4</v>
      </c>
      <c r="B23" s="5">
        <f ca="1"/>
        <v>0.80215113782000003</v>
      </c>
      <c r="N23"/>
    </row>
    <row r="24" spans="1:14" x14ac:dyDescent="0.35">
      <c r="A24" s="2">
        <v>5.0000000000000001E-4</v>
      </c>
      <c r="B24" s="5">
        <f ca="1"/>
        <v>0.80005412758000005</v>
      </c>
      <c r="N24"/>
    </row>
    <row r="25" spans="1:14" x14ac:dyDescent="0.35">
      <c r="A25" s="2">
        <v>5.0000000000000001E-4</v>
      </c>
      <c r="B25" s="5">
        <f ca="1"/>
        <v>0.79770647172999998</v>
      </c>
      <c r="N25"/>
    </row>
    <row r="26" spans="1:14" x14ac:dyDescent="0.35">
      <c r="A26" s="2">
        <v>5.0000000000000001E-4</v>
      </c>
      <c r="B26" s="5">
        <f ca="1"/>
        <v>0.79564977678000004</v>
      </c>
      <c r="N26"/>
    </row>
    <row r="27" spans="1:14" x14ac:dyDescent="0.35">
      <c r="A27" s="2">
        <v>5.0000000000000001E-4</v>
      </c>
      <c r="B27" s="5">
        <f ca="1"/>
        <v>0.79406913298000004</v>
      </c>
      <c r="N27"/>
    </row>
    <row r="28" spans="1:14" x14ac:dyDescent="0.35">
      <c r="A28" s="2">
        <v>5.0000000000000001E-4</v>
      </c>
      <c r="B28" s="5">
        <f ca="1"/>
        <v>0.79224255144</v>
      </c>
      <c r="N28"/>
    </row>
    <row r="29" spans="1:14" x14ac:dyDescent="0.35">
      <c r="A29" s="2">
        <v>5.0000000000000001E-4</v>
      </c>
      <c r="B29" s="5">
        <f ca="1"/>
        <v>0.79045396419000002</v>
      </c>
      <c r="N29"/>
    </row>
    <row r="30" spans="1:14" x14ac:dyDescent="0.35">
      <c r="A30" s="2">
        <v>5.0000000000000001E-4</v>
      </c>
      <c r="B30" s="5">
        <f ca="1"/>
        <v>0.78917037216999997</v>
      </c>
      <c r="N30"/>
    </row>
    <row r="31" spans="1:14" x14ac:dyDescent="0.35">
      <c r="A31" s="2">
        <v>5.0000000000000001E-4</v>
      </c>
      <c r="B31" s="5">
        <f ca="1"/>
        <v>0.78787285173999999</v>
      </c>
      <c r="N31"/>
    </row>
    <row r="32" spans="1:14" x14ac:dyDescent="0.35">
      <c r="A32" s="2">
        <v>5.0000000000000001E-4</v>
      </c>
      <c r="B32" s="5">
        <f ca="1"/>
        <v>0.7861803944800001</v>
      </c>
      <c r="N32"/>
    </row>
    <row r="33" spans="1:14" x14ac:dyDescent="0.35">
      <c r="A33" s="2">
        <v>5.0000000000000001E-4</v>
      </c>
      <c r="B33" s="5">
        <f ca="1"/>
        <v>0.78493993114000005</v>
      </c>
      <c r="N33"/>
    </row>
    <row r="34" spans="1:14" x14ac:dyDescent="0.35">
      <c r="A34" s="2">
        <v>5.0000000000000001E-4</v>
      </c>
      <c r="B34" s="5">
        <f ca="1"/>
        <v>0.78308193640000001</v>
      </c>
      <c r="N34"/>
    </row>
    <row r="35" spans="1:14" x14ac:dyDescent="0.35">
      <c r="A35" s="2">
        <v>5.0000000000000001E-4</v>
      </c>
      <c r="B35" s="5">
        <f ca="1"/>
        <v>0.78144249071999994</v>
      </c>
      <c r="N35"/>
    </row>
    <row r="36" spans="1:14" x14ac:dyDescent="0.35">
      <c r="A36" s="2">
        <v>5.0000000000000001E-4</v>
      </c>
      <c r="B36" s="5">
        <f ca="1"/>
        <v>0.78023800355999995</v>
      </c>
      <c r="N36"/>
    </row>
    <row r="37" spans="1:14" x14ac:dyDescent="0.35">
      <c r="A37" s="2">
        <v>5.0000000000000001E-4</v>
      </c>
      <c r="B37" s="5">
        <f ca="1"/>
        <v>0.77898342224999995</v>
      </c>
      <c r="N37"/>
    </row>
    <row r="38" spans="1:14" x14ac:dyDescent="0.35">
      <c r="A38" s="2">
        <v>5.0000000000000001E-4</v>
      </c>
      <c r="B38" s="5">
        <f ca="1"/>
        <v>0.77784082655999998</v>
      </c>
      <c r="N38"/>
    </row>
    <row r="39" spans="1:14" x14ac:dyDescent="0.35">
      <c r="A39" s="2">
        <v>5.0000000000000001E-4</v>
      </c>
      <c r="B39" s="5">
        <f ca="1"/>
        <v>0.77654697956999996</v>
      </c>
      <c r="N39"/>
    </row>
    <row r="40" spans="1:14" x14ac:dyDescent="0.35">
      <c r="A40" s="2">
        <v>5.0000000000000001E-4</v>
      </c>
      <c r="B40" s="5">
        <f ca="1"/>
        <v>0.77533793821000008</v>
      </c>
      <c r="N40"/>
    </row>
    <row r="41" spans="1:14" x14ac:dyDescent="0.35">
      <c r="A41" s="2">
        <v>5.0000000000000001E-4</v>
      </c>
      <c r="B41" s="5">
        <f ca="1"/>
        <v>0.77434214436999993</v>
      </c>
      <c r="N41"/>
    </row>
    <row r="42" spans="1:14" x14ac:dyDescent="0.35">
      <c r="A42" s="2">
        <v>5.0000000000000001E-4</v>
      </c>
      <c r="B42" s="5">
        <f ca="1"/>
        <v>0.77317382105999999</v>
      </c>
      <c r="N42"/>
    </row>
    <row r="43" spans="1:14" x14ac:dyDescent="0.35">
      <c r="A43" s="2">
        <v>5.0000000000000001E-4</v>
      </c>
      <c r="B43" s="5">
        <f ca="1"/>
        <v>0.77227157317000006</v>
      </c>
      <c r="N43"/>
    </row>
    <row r="44" spans="1:14" x14ac:dyDescent="0.35">
      <c r="A44" s="2">
        <v>5.0000000000000001E-4</v>
      </c>
      <c r="B44" s="5">
        <f ca="1"/>
        <v>0.77123991210999998</v>
      </c>
      <c r="N44"/>
    </row>
    <row r="45" spans="1:14" x14ac:dyDescent="0.35">
      <c r="A45" s="2">
        <v>5.0000000000000001E-4</v>
      </c>
      <c r="B45" s="5">
        <f ca="1"/>
        <v>0.77018961899999994</v>
      </c>
      <c r="N45"/>
    </row>
    <row r="46" spans="1:14" x14ac:dyDescent="0.35">
      <c r="A46" s="2">
        <v>5.0000000000000001E-4</v>
      </c>
      <c r="B46" s="5">
        <f ca="1"/>
        <v>0.76928189749999998</v>
      </c>
      <c r="N46"/>
    </row>
    <row r="47" spans="1:14" x14ac:dyDescent="0.35">
      <c r="A47" s="2">
        <v>5.0000000000000001E-4</v>
      </c>
      <c r="B47" s="5">
        <f ca="1"/>
        <v>0.76816007171</v>
      </c>
      <c r="N47"/>
    </row>
    <row r="48" spans="1:14" x14ac:dyDescent="0.35">
      <c r="A48" s="2">
        <v>5.0000000000000001E-4</v>
      </c>
      <c r="B48" s="5">
        <f ca="1"/>
        <v>0.76693888306000002</v>
      </c>
      <c r="N48"/>
    </row>
    <row r="49" spans="1:14" x14ac:dyDescent="0.35">
      <c r="A49" s="2">
        <v>5.0000000000000001E-4</v>
      </c>
      <c r="B49" s="5">
        <f ca="1"/>
        <v>0.76589308741999995</v>
      </c>
      <c r="N49"/>
    </row>
    <row r="50" spans="1:14" x14ac:dyDescent="0.35">
      <c r="A50" s="2">
        <v>5.0000000000000001E-4</v>
      </c>
      <c r="B50" s="5">
        <f ca="1"/>
        <v>0.76493783191000009</v>
      </c>
      <c r="N50"/>
    </row>
    <row r="51" spans="1:14" x14ac:dyDescent="0.35">
      <c r="A51" s="2">
        <v>5.0000000000000001E-4</v>
      </c>
      <c r="B51" s="5">
        <f ca="1"/>
        <v>0.76377055342000011</v>
      </c>
      <c r="N51"/>
    </row>
    <row r="52" spans="1:14" x14ac:dyDescent="0.35">
      <c r="A52" s="2">
        <v>5.0000000000000001E-4</v>
      </c>
      <c r="B52" s="5">
        <f ca="1"/>
        <v>0.76287594722999996</v>
      </c>
      <c r="N52"/>
    </row>
    <row r="53" spans="1:14" x14ac:dyDescent="0.35">
      <c r="A53" s="2">
        <v>5.0000000000000001E-4</v>
      </c>
      <c r="B53" s="5">
        <f ca="1"/>
        <v>0.76203577945000012</v>
      </c>
      <c r="N53"/>
    </row>
    <row r="54" spans="1:14" x14ac:dyDescent="0.35">
      <c r="A54" s="2">
        <v>5.0000000000000001E-4</v>
      </c>
      <c r="B54" s="5">
        <f ca="1"/>
        <v>0.76104521039999995</v>
      </c>
      <c r="N54"/>
    </row>
    <row r="55" spans="1:14" x14ac:dyDescent="0.35">
      <c r="A55" s="2">
        <v>5.0000000000000001E-4</v>
      </c>
      <c r="B55" s="5">
        <f ca="1"/>
        <v>0.76005742154999989</v>
      </c>
      <c r="N55"/>
    </row>
    <row r="56" spans="1:14" x14ac:dyDescent="0.35">
      <c r="A56" s="2">
        <v>5.0000000000000001E-4</v>
      </c>
      <c r="B56" s="5">
        <f ca="1"/>
        <v>0.75908583609000002</v>
      </c>
      <c r="N56"/>
    </row>
    <row r="57" spans="1:14" x14ac:dyDescent="0.35">
      <c r="A57" s="2">
        <v>5.0000000000000001E-4</v>
      </c>
      <c r="B57" s="5">
        <f ca="1"/>
        <v>0.75818177714000001</v>
      </c>
      <c r="N57"/>
    </row>
    <row r="58" spans="1:14" x14ac:dyDescent="0.35">
      <c r="A58" s="2">
        <v>5.0000000000000001E-4</v>
      </c>
      <c r="B58" s="5">
        <f ca="1"/>
        <v>0.75730603560999998</v>
      </c>
      <c r="N58"/>
    </row>
    <row r="59" spans="1:14" x14ac:dyDescent="0.35">
      <c r="A59" s="2">
        <v>5.0000000000000001E-4</v>
      </c>
      <c r="B59" s="5">
        <f ca="1"/>
        <v>0.75629545582999991</v>
      </c>
      <c r="N59"/>
    </row>
    <row r="60" spans="1:14" x14ac:dyDescent="0.35">
      <c r="A60" s="2">
        <v>5.0000000000000001E-4</v>
      </c>
      <c r="B60" s="5">
        <f ca="1"/>
        <v>0.75545209357000009</v>
      </c>
      <c r="N60"/>
    </row>
    <row r="61" spans="1:14" x14ac:dyDescent="0.35">
      <c r="A61" s="2">
        <v>5.0000000000000001E-4</v>
      </c>
      <c r="B61" s="5">
        <f ca="1"/>
        <v>0.75473564525000003</v>
      </c>
      <c r="N61"/>
    </row>
    <row r="62" spans="1:14" x14ac:dyDescent="0.35">
      <c r="A62" s="2">
        <v>5.0000000000000001E-4</v>
      </c>
      <c r="B62" s="5">
        <f ca="1"/>
        <v>0.7540950100499999</v>
      </c>
      <c r="N62"/>
    </row>
    <row r="63" spans="1:14" x14ac:dyDescent="0.35">
      <c r="A63" s="2">
        <v>5.0000000000000001E-4</v>
      </c>
      <c r="B63" s="5">
        <f ca="1"/>
        <v>0.75333010989000004</v>
      </c>
      <c r="N63"/>
    </row>
    <row r="64" spans="1:14" x14ac:dyDescent="0.35">
      <c r="A64" s="2">
        <v>5.0000000000000001E-4</v>
      </c>
      <c r="B64" s="5">
        <f ca="1"/>
        <v>0.75277870773999989</v>
      </c>
      <c r="N64"/>
    </row>
    <row r="65" spans="1:14" x14ac:dyDescent="0.35">
      <c r="A65" s="2">
        <v>5.0000000000000001E-4</v>
      </c>
      <c r="B65" s="5">
        <f ca="1"/>
        <v>0.75207037320000003</v>
      </c>
      <c r="N65"/>
    </row>
    <row r="66" spans="1:14" x14ac:dyDescent="0.35">
      <c r="A66" s="2">
        <v>5.0000000000000001E-4</v>
      </c>
      <c r="B66" s="5">
        <f ca="1"/>
        <v>0.75128362053999997</v>
      </c>
      <c r="N66"/>
    </row>
    <row r="67" spans="1:14" x14ac:dyDescent="0.35">
      <c r="A67" s="2">
        <v>5.0000000000000001E-4</v>
      </c>
      <c r="B67" s="5">
        <f ca="1"/>
        <v>0.75055726570999992</v>
      </c>
      <c r="N67"/>
    </row>
    <row r="68" spans="1:14" x14ac:dyDescent="0.35">
      <c r="A68" s="2">
        <v>5.0000000000000001E-4</v>
      </c>
      <c r="B68" s="5">
        <f ca="1"/>
        <v>0.74996374302000002</v>
      </c>
      <c r="N68"/>
    </row>
    <row r="69" spans="1:14" x14ac:dyDescent="0.35">
      <c r="A69" s="2">
        <v>5.0000000000000001E-4</v>
      </c>
      <c r="B69" s="5">
        <f ca="1"/>
        <v>0.74920717408000004</v>
      </c>
      <c r="N69"/>
    </row>
    <row r="70" spans="1:14" x14ac:dyDescent="0.35">
      <c r="A70" s="2">
        <v>5.0000000000000001E-4</v>
      </c>
      <c r="B70" s="5">
        <f ca="1"/>
        <v>0.74856067207999999</v>
      </c>
      <c r="N70"/>
    </row>
    <row r="71" spans="1:14" x14ac:dyDescent="0.35">
      <c r="A71" s="2">
        <v>5.0000000000000001E-4</v>
      </c>
      <c r="B71" s="5">
        <f ca="1"/>
        <v>0.74790997777000001</v>
      </c>
      <c r="N71"/>
    </row>
    <row r="72" spans="1:14" x14ac:dyDescent="0.35">
      <c r="A72" s="2">
        <v>5.0000000000000001E-4</v>
      </c>
      <c r="B72" s="5">
        <f ca="1"/>
        <v>0.74726170706999995</v>
      </c>
      <c r="N72"/>
    </row>
    <row r="73" spans="1:14" x14ac:dyDescent="0.35">
      <c r="A73" s="2">
        <v>5.0000000000000001E-4</v>
      </c>
      <c r="B73" s="5">
        <f ca="1"/>
        <v>0.74670697972</v>
      </c>
      <c r="N73"/>
    </row>
    <row r="74" spans="1:14" x14ac:dyDescent="0.35">
      <c r="A74" s="2">
        <v>5.0000000000000001E-4</v>
      </c>
      <c r="B74" s="5">
        <f ca="1"/>
        <v>0.74604672613</v>
      </c>
      <c r="N74"/>
    </row>
    <row r="75" spans="1:14" x14ac:dyDescent="0.35">
      <c r="A75" s="2">
        <v>5.0000000000000001E-4</v>
      </c>
      <c r="B75" s="5">
        <f ca="1"/>
        <v>0.74548945445000003</v>
      </c>
      <c r="N75"/>
    </row>
    <row r="76" spans="1:14" x14ac:dyDescent="0.35">
      <c r="A76" s="2">
        <v>5.0000000000000001E-4</v>
      </c>
      <c r="B76" s="5">
        <f ca="1"/>
        <v>0.74488433103000007</v>
      </c>
      <c r="N76"/>
    </row>
    <row r="77" spans="1:14" x14ac:dyDescent="0.35">
      <c r="A77" s="2">
        <v>5.0000000000000001E-4</v>
      </c>
      <c r="B77" s="5">
        <f ca="1"/>
        <v>0.74434284918000004</v>
      </c>
      <c r="N77"/>
    </row>
    <row r="78" spans="1:14" x14ac:dyDescent="0.35">
      <c r="A78" s="2">
        <v>5.0000000000000001E-4</v>
      </c>
      <c r="B78" s="5">
        <f ca="1"/>
        <v>0.74380496019000009</v>
      </c>
      <c r="N78"/>
    </row>
    <row r="79" spans="1:14" x14ac:dyDescent="0.35">
      <c r="A79" s="2">
        <v>5.0000000000000001E-4</v>
      </c>
      <c r="B79" s="5">
        <f ca="1"/>
        <v>0.74325275108</v>
      </c>
      <c r="N79"/>
    </row>
    <row r="80" spans="1:14" x14ac:dyDescent="0.35">
      <c r="A80" s="2">
        <v>5.0000000000000001E-4</v>
      </c>
      <c r="B80" s="5">
        <f ca="1"/>
        <v>0.74274606070999993</v>
      </c>
      <c r="N80"/>
    </row>
    <row r="81" spans="1:14" x14ac:dyDescent="0.35">
      <c r="A81" s="2">
        <v>5.0000000000000001E-4</v>
      </c>
      <c r="B81" s="5">
        <f ca="1"/>
        <v>0.74232111764999997</v>
      </c>
      <c r="N81"/>
    </row>
    <row r="82" spans="1:14" x14ac:dyDescent="0.35">
      <c r="A82" s="2">
        <v>5.0000000000000001E-4</v>
      </c>
      <c r="B82" s="5">
        <f ca="1"/>
        <v>0.74186751630000003</v>
      </c>
      <c r="N82"/>
    </row>
    <row r="83" spans="1:14" x14ac:dyDescent="0.35">
      <c r="A83" s="2">
        <v>5.0000000000000001E-4</v>
      </c>
      <c r="B83" s="5">
        <f ca="1"/>
        <v>0.74136398761</v>
      </c>
      <c r="N83"/>
    </row>
    <row r="84" spans="1:14" x14ac:dyDescent="0.35">
      <c r="A84" s="2">
        <v>5.0000000000000001E-4</v>
      </c>
      <c r="B84" s="5">
        <f ca="1"/>
        <v>0.74101963427000006</v>
      </c>
      <c r="N84"/>
    </row>
    <row r="85" spans="1:14" x14ac:dyDescent="0.35">
      <c r="A85" s="2">
        <v>5.0000000000000001E-4</v>
      </c>
      <c r="B85" s="5">
        <f ca="1"/>
        <v>0.74045096212999995</v>
      </c>
      <c r="N85"/>
    </row>
    <row r="86" spans="1:14" x14ac:dyDescent="0.35">
      <c r="A86" s="2">
        <v>5.0000000000000001E-4</v>
      </c>
      <c r="B86" s="5">
        <f ca="1"/>
        <v>0.73993686147999993</v>
      </c>
      <c r="N86"/>
    </row>
    <row r="87" spans="1:14" x14ac:dyDescent="0.35">
      <c r="A87" s="2">
        <v>5.0000000000000001E-4</v>
      </c>
      <c r="B87" s="5">
        <f ca="1"/>
        <v>0.73942318746000002</v>
      </c>
      <c r="N87"/>
    </row>
    <row r="88" spans="1:14" x14ac:dyDescent="0.35">
      <c r="A88" s="2">
        <v>5.0000000000000001E-4</v>
      </c>
      <c r="B88" s="5">
        <f ca="1"/>
        <v>0.73896830374</v>
      </c>
      <c r="N88"/>
    </row>
    <row r="89" spans="1:14" x14ac:dyDescent="0.35">
      <c r="A89" s="2">
        <v>5.0000000000000001E-4</v>
      </c>
      <c r="B89" s="5">
        <f ca="1"/>
        <v>0.73848234824000003</v>
      </c>
      <c r="N89"/>
    </row>
    <row r="90" spans="1:14" x14ac:dyDescent="0.35">
      <c r="A90" s="2">
        <v>5.0000000000000001E-4</v>
      </c>
      <c r="B90" s="5">
        <f ca="1"/>
        <v>0.73791338562999997</v>
      </c>
      <c r="N90"/>
    </row>
    <row r="91" spans="1:14" x14ac:dyDescent="0.35">
      <c r="A91" s="2">
        <v>5.0000000000000001E-4</v>
      </c>
      <c r="B91" s="5">
        <f ca="1"/>
        <v>0.73738453373000001</v>
      </c>
      <c r="N91"/>
    </row>
    <row r="92" spans="1:14" x14ac:dyDescent="0.35">
      <c r="A92" s="2">
        <v>5.0000000000000001E-4</v>
      </c>
      <c r="B92" s="5">
        <f ca="1"/>
        <v>0.73686163773000002</v>
      </c>
      <c r="N92"/>
    </row>
    <row r="93" spans="1:14" x14ac:dyDescent="0.35">
      <c r="A93" s="2">
        <v>5.0000000000000001E-4</v>
      </c>
      <c r="B93" s="5">
        <f ca="1"/>
        <v>0.73627854092000011</v>
      </c>
      <c r="N93"/>
    </row>
    <row r="94" spans="1:14" x14ac:dyDescent="0.35">
      <c r="A94" s="2">
        <v>5.0000000000000001E-4</v>
      </c>
      <c r="B94" s="5">
        <f ca="1"/>
        <v>0.73586773254999993</v>
      </c>
      <c r="N94"/>
    </row>
    <row r="95" spans="1:14" x14ac:dyDescent="0.35">
      <c r="A95" s="2">
        <v>5.0000000000000001E-4</v>
      </c>
      <c r="B95" s="5">
        <f ca="1"/>
        <v>0.73532030856000008</v>
      </c>
      <c r="N95"/>
    </row>
    <row r="96" spans="1:14" x14ac:dyDescent="0.35">
      <c r="A96" s="2">
        <v>5.0000000000000001E-4</v>
      </c>
      <c r="B96" s="5">
        <f ca="1"/>
        <v>0.73491314211000003</v>
      </c>
      <c r="N96"/>
    </row>
    <row r="97" spans="1:14" x14ac:dyDescent="0.35">
      <c r="A97" s="2">
        <v>5.0000000000000001E-4</v>
      </c>
      <c r="B97" s="5">
        <f ca="1"/>
        <v>0.7343631719</v>
      </c>
      <c r="N97"/>
    </row>
    <row r="98" spans="1:14" x14ac:dyDescent="0.35">
      <c r="A98" s="2">
        <v>5.0000000000000001E-4</v>
      </c>
      <c r="B98" s="5">
        <f ca="1"/>
        <v>0.73399095525999991</v>
      </c>
      <c r="N98"/>
    </row>
    <row r="99" spans="1:14" x14ac:dyDescent="0.35">
      <c r="A99" s="2">
        <v>5.0000000000000001E-4</v>
      </c>
      <c r="B99" s="5">
        <f ca="1"/>
        <v>0.73357459587999996</v>
      </c>
      <c r="N99"/>
    </row>
    <row r="100" spans="1:14" x14ac:dyDescent="0.35">
      <c r="A100" s="2">
        <v>5.0000000000000001E-4</v>
      </c>
      <c r="B100" s="5">
        <f ca="1"/>
        <v>0.73312560307999997</v>
      </c>
      <c r="N100"/>
    </row>
    <row r="101" spans="1:14" x14ac:dyDescent="0.35">
      <c r="A101" s="2">
        <v>5.0000000000000001E-4</v>
      </c>
      <c r="B101" s="5">
        <f ca="1"/>
        <v>0.73272202874000003</v>
      </c>
      <c r="N101"/>
    </row>
    <row r="102" spans="1:14" x14ac:dyDescent="0.35">
      <c r="A102" s="2">
        <v>5.0000000000000001E-4</v>
      </c>
      <c r="B102" s="5">
        <f ca="1"/>
        <v>0.73233989444000003</v>
      </c>
      <c r="N102"/>
    </row>
    <row r="103" spans="1:14" x14ac:dyDescent="0.35">
      <c r="A103" s="2">
        <v>5.0000000000000001E-4</v>
      </c>
      <c r="B103" s="5">
        <f ca="1"/>
        <v>0.73192093036000005</v>
      </c>
      <c r="N103"/>
    </row>
    <row r="104" spans="1:14" x14ac:dyDescent="0.35">
      <c r="A104" s="2">
        <v>5.0000000000000001E-4</v>
      </c>
      <c r="B104" s="5">
        <f ca="1"/>
        <v>0.73148876550999997</v>
      </c>
      <c r="N104"/>
    </row>
    <row r="105" spans="1:14" x14ac:dyDescent="0.35">
      <c r="A105" s="2">
        <v>5.0000000000000001E-4</v>
      </c>
      <c r="B105" s="5">
        <f ca="1"/>
        <v>0.73108537213999991</v>
      </c>
      <c r="N105"/>
    </row>
    <row r="106" spans="1:14" x14ac:dyDescent="0.35">
      <c r="A106" s="2">
        <v>5.0000000000000001E-4</v>
      </c>
      <c r="B106" s="5">
        <f ca="1"/>
        <v>0.73067088582999995</v>
      </c>
      <c r="N106"/>
    </row>
    <row r="107" spans="1:14" x14ac:dyDescent="0.35">
      <c r="A107" s="2">
        <v>5.0000000000000001E-4</v>
      </c>
      <c r="B107" s="5">
        <f ca="1"/>
        <v>0.73032499085000002</v>
      </c>
      <c r="N107"/>
    </row>
    <row r="108" spans="1:14" x14ac:dyDescent="0.35">
      <c r="A108" s="2">
        <v>5.0000000000000001E-4</v>
      </c>
      <c r="B108" s="5">
        <f ca="1"/>
        <v>0.7299480798400001</v>
      </c>
      <c r="N108"/>
    </row>
    <row r="109" spans="1:14" x14ac:dyDescent="0.35">
      <c r="A109" s="2">
        <v>5.0000000000000001E-4</v>
      </c>
      <c r="B109" s="5">
        <f ca="1"/>
        <v>0.7295048636</v>
      </c>
      <c r="N109"/>
    </row>
    <row r="110" spans="1:14" x14ac:dyDescent="0.35">
      <c r="A110" s="2">
        <v>5.0000000000000001E-4</v>
      </c>
      <c r="B110" s="5">
        <f ca="1"/>
        <v>0.72913760534999994</v>
      </c>
      <c r="N110"/>
    </row>
    <row r="111" spans="1:14" x14ac:dyDescent="0.35">
      <c r="A111" s="2">
        <v>5.0000000000000001E-4</v>
      </c>
      <c r="B111" s="5">
        <f ca="1"/>
        <v>0.72871883086</v>
      </c>
      <c r="N111"/>
    </row>
    <row r="112" spans="1:14" x14ac:dyDescent="0.35">
      <c r="A112" s="2">
        <v>5.0000000000000001E-4</v>
      </c>
      <c r="B112" s="5">
        <f ca="1"/>
        <v>0.72825406219</v>
      </c>
      <c r="N112"/>
    </row>
    <row r="113" spans="1:14" x14ac:dyDescent="0.35">
      <c r="A113" s="2">
        <v>5.0000000000000001E-4</v>
      </c>
      <c r="B113" s="5">
        <f ca="1"/>
        <v>0.72789338503000001</v>
      </c>
      <c r="N113"/>
    </row>
    <row r="114" spans="1:14" x14ac:dyDescent="0.35">
      <c r="A114" s="2">
        <v>5.0000000000000001E-4</v>
      </c>
      <c r="B114" s="5">
        <f ca="1"/>
        <v>0.72758863540999996</v>
      </c>
      <c r="N114"/>
    </row>
    <row r="115" spans="1:14" x14ac:dyDescent="0.35">
      <c r="A115" s="2">
        <v>5.0000000000000001E-4</v>
      </c>
      <c r="B115" s="5">
        <f ca="1"/>
        <v>0.727199331</v>
      </c>
      <c r="N115"/>
    </row>
    <row r="116" spans="1:14" x14ac:dyDescent="0.35">
      <c r="A116" s="2">
        <v>5.0000000000000001E-4</v>
      </c>
      <c r="B116" s="5">
        <f ca="1"/>
        <v>0.72690314245999998</v>
      </c>
      <c r="N116"/>
    </row>
    <row r="117" spans="1:14" x14ac:dyDescent="0.35">
      <c r="A117" s="2">
        <v>5.0000000000000001E-4</v>
      </c>
      <c r="B117" s="5">
        <f ca="1"/>
        <v>0.7265603304699999</v>
      </c>
      <c r="N117"/>
    </row>
    <row r="118" spans="1:14" x14ac:dyDescent="0.35">
      <c r="A118" s="2">
        <v>5.0000000000000001E-4</v>
      </c>
      <c r="B118" s="5">
        <f ca="1"/>
        <v>0.72626945983000002</v>
      </c>
      <c r="N118"/>
    </row>
    <row r="119" spans="1:14" x14ac:dyDescent="0.35">
      <c r="A119" s="2">
        <v>5.0000000000000001E-4</v>
      </c>
      <c r="B119" s="5">
        <f ca="1"/>
        <v>0.72594953727999989</v>
      </c>
      <c r="N119"/>
    </row>
    <row r="120" spans="1:14" x14ac:dyDescent="0.35">
      <c r="A120" s="2">
        <v>5.0000000000000001E-4</v>
      </c>
      <c r="B120" s="5">
        <f ca="1"/>
        <v>0.72566910211000002</v>
      </c>
      <c r="N120"/>
    </row>
    <row r="121" spans="1:14" x14ac:dyDescent="0.35">
      <c r="A121" s="2">
        <v>5.0000000000000001E-4</v>
      </c>
      <c r="B121" s="5">
        <f ca="1"/>
        <v>0.72531606666000004</v>
      </c>
      <c r="N121"/>
    </row>
    <row r="122" spans="1:14" x14ac:dyDescent="0.35">
      <c r="A122" s="2">
        <v>5.0000000000000001E-4</v>
      </c>
      <c r="B122" s="5">
        <f ca="1"/>
        <v>0.72505900354999997</v>
      </c>
      <c r="N122"/>
    </row>
    <row r="123" spans="1:14" x14ac:dyDescent="0.35">
      <c r="A123" s="2">
        <v>5.0000000000000001E-4</v>
      </c>
      <c r="B123" s="5">
        <f ca="1"/>
        <v>0.72468195351000009</v>
      </c>
      <c r="N123"/>
    </row>
    <row r="124" spans="1:14" x14ac:dyDescent="0.35">
      <c r="A124" s="2">
        <v>5.0000000000000001E-4</v>
      </c>
      <c r="B124" s="5">
        <f ca="1"/>
        <v>0.72433632247999991</v>
      </c>
      <c r="N124"/>
    </row>
    <row r="125" spans="1:14" x14ac:dyDescent="0.35">
      <c r="A125" s="2">
        <v>5.0000000000000001E-4</v>
      </c>
      <c r="B125" s="5">
        <f ca="1"/>
        <v>0.72389818037999998</v>
      </c>
      <c r="N125"/>
    </row>
    <row r="126" spans="1:14" x14ac:dyDescent="0.35">
      <c r="A126" s="2">
        <v>5.0000000000000001E-4</v>
      </c>
      <c r="B126" s="5">
        <f ca="1"/>
        <v>0.72347157663999995</v>
      </c>
      <c r="N126"/>
    </row>
    <row r="127" spans="1:14" x14ac:dyDescent="0.35">
      <c r="A127" s="2">
        <v>5.0000000000000001E-4</v>
      </c>
      <c r="B127" s="5">
        <f ca="1"/>
        <v>0.72310291757</v>
      </c>
      <c r="N127"/>
    </row>
    <row r="128" spans="1:14" x14ac:dyDescent="0.35">
      <c r="A128" s="2">
        <v>5.0000000000000001E-4</v>
      </c>
      <c r="B128" s="5">
        <f ca="1"/>
        <v>0.72275926155999992</v>
      </c>
      <c r="N128"/>
    </row>
    <row r="129" spans="1:14" x14ac:dyDescent="0.35">
      <c r="A129" s="2">
        <v>5.0000000000000001E-4</v>
      </c>
      <c r="B129" s="5">
        <f ca="1"/>
        <v>0.72244333637000002</v>
      </c>
      <c r="N129"/>
    </row>
    <row r="130" spans="1:14" x14ac:dyDescent="0.35">
      <c r="A130" s="2">
        <v>5.0000000000000001E-4</v>
      </c>
      <c r="B130" s="5">
        <f ca="1"/>
        <v>0.72208719149</v>
      </c>
      <c r="N130"/>
    </row>
    <row r="131" spans="1:14" x14ac:dyDescent="0.35">
      <c r="A131" s="2">
        <v>5.0000000000000001E-4</v>
      </c>
      <c r="B131" s="5">
        <f ca="1"/>
        <v>0.72172556997000004</v>
      </c>
      <c r="N131"/>
    </row>
    <row r="132" spans="1:14" x14ac:dyDescent="0.35">
      <c r="A132" s="2">
        <v>5.0000000000000001E-4</v>
      </c>
      <c r="B132" s="5">
        <f ca="1"/>
        <v>0.72136830341000002</v>
      </c>
      <c r="N132"/>
    </row>
    <row r="133" spans="1:14" x14ac:dyDescent="0.35">
      <c r="A133" s="2">
        <v>5.0000000000000001E-4</v>
      </c>
      <c r="B133" s="5">
        <f ca="1"/>
        <v>0.72094808069999994</v>
      </c>
      <c r="N133"/>
    </row>
    <row r="134" spans="1:14" x14ac:dyDescent="0.35">
      <c r="A134" s="2">
        <v>5.0000000000000001E-4</v>
      </c>
      <c r="B134" s="5">
        <f ca="1"/>
        <v>0.72058440973000004</v>
      </c>
      <c r="N134"/>
    </row>
    <row r="135" spans="1:14" x14ac:dyDescent="0.35">
      <c r="A135" s="2">
        <v>5.0000000000000001E-4</v>
      </c>
      <c r="B135" s="5">
        <f ca="1"/>
        <v>0.72023598773000008</v>
      </c>
      <c r="N135"/>
    </row>
    <row r="136" spans="1:14" x14ac:dyDescent="0.35">
      <c r="A136" s="2">
        <v>5.0000000000000001E-4</v>
      </c>
      <c r="B136" s="5">
        <f ca="1"/>
        <v>0.71986062547000007</v>
      </c>
      <c r="N136"/>
    </row>
    <row r="137" spans="1:14" x14ac:dyDescent="0.35">
      <c r="A137" s="2">
        <v>5.0000000000000001E-4</v>
      </c>
      <c r="B137" s="5">
        <f ca="1"/>
        <v>0.7194381582299999</v>
      </c>
      <c r="N137"/>
    </row>
    <row r="138" spans="1:14" x14ac:dyDescent="0.35">
      <c r="A138" s="2">
        <v>5.0000000000000001E-4</v>
      </c>
      <c r="B138" s="5">
        <f ca="1"/>
        <v>0.71913219252000005</v>
      </c>
      <c r="N138"/>
    </row>
    <row r="139" spans="1:14" x14ac:dyDescent="0.35">
      <c r="A139" s="2">
        <v>5.0000000000000001E-4</v>
      </c>
      <c r="B139" s="5">
        <f ca="1"/>
        <v>0.71874706476000005</v>
      </c>
      <c r="N139"/>
    </row>
    <row r="140" spans="1:14" x14ac:dyDescent="0.35">
      <c r="A140" s="2">
        <v>5.0000000000000001E-4</v>
      </c>
      <c r="B140" s="5">
        <f ca="1"/>
        <v>0.71836579523999999</v>
      </c>
      <c r="N140"/>
    </row>
    <row r="141" spans="1:14" x14ac:dyDescent="0.35">
      <c r="A141" s="2">
        <v>5.0000000000000001E-4</v>
      </c>
      <c r="B141" s="5">
        <f ca="1"/>
        <v>0.7180661143499999</v>
      </c>
      <c r="N141"/>
    </row>
    <row r="142" spans="1:14" x14ac:dyDescent="0.35">
      <c r="A142" s="2">
        <v>5.0000000000000001E-4</v>
      </c>
      <c r="B142" s="5">
        <f ca="1"/>
        <v>0.71777375356999995</v>
      </c>
      <c r="N142"/>
    </row>
    <row r="143" spans="1:14" x14ac:dyDescent="0.35">
      <c r="A143" s="2">
        <v>5.0000000000000001E-4</v>
      </c>
      <c r="B143" s="5">
        <f ca="1"/>
        <v>0.71736660385999995</v>
      </c>
      <c r="N143"/>
    </row>
    <row r="144" spans="1:14" x14ac:dyDescent="0.35">
      <c r="A144" s="2">
        <v>5.0000000000000001E-4</v>
      </c>
      <c r="B144" s="5">
        <f ca="1"/>
        <v>0.71708249789000011</v>
      </c>
      <c r="N144"/>
    </row>
    <row r="145" spans="1:14" x14ac:dyDescent="0.35">
      <c r="A145" s="2">
        <v>5.0000000000000001E-4</v>
      </c>
      <c r="B145" s="5">
        <f ca="1"/>
        <v>0.71679150054000007</v>
      </c>
      <c r="N145"/>
    </row>
    <row r="146" spans="1:14" x14ac:dyDescent="0.35">
      <c r="A146" s="2">
        <v>5.0000000000000001E-4</v>
      </c>
      <c r="B146" s="5">
        <f ca="1"/>
        <v>0.71639311633999991</v>
      </c>
      <c r="N146"/>
    </row>
    <row r="147" spans="1:14" x14ac:dyDescent="0.35">
      <c r="A147" s="2">
        <v>5.0000000000000001E-4</v>
      </c>
      <c r="B147" s="5">
        <f ca="1"/>
        <v>0.71610213451999993</v>
      </c>
      <c r="N147"/>
    </row>
    <row r="148" spans="1:14" x14ac:dyDescent="0.35">
      <c r="A148" s="2">
        <v>5.0000000000000001E-4</v>
      </c>
      <c r="B148" s="5">
        <f ca="1"/>
        <v>0.71567303861999998</v>
      </c>
      <c r="N148"/>
    </row>
    <row r="149" spans="1:14" x14ac:dyDescent="0.35">
      <c r="A149" s="2">
        <v>5.0000000000000001E-4</v>
      </c>
      <c r="B149" s="5">
        <f ca="1"/>
        <v>0.71533207661999998</v>
      </c>
      <c r="N149"/>
    </row>
    <row r="150" spans="1:14" x14ac:dyDescent="0.35">
      <c r="A150" s="2">
        <v>5.0000000000000001E-4</v>
      </c>
      <c r="B150" s="5">
        <f ca="1"/>
        <v>0.71499906553000003</v>
      </c>
      <c r="N150"/>
    </row>
    <row r="151" spans="1:14" x14ac:dyDescent="0.35">
      <c r="A151" s="2">
        <v>5.0000000000000001E-4</v>
      </c>
      <c r="B151" s="5">
        <f ca="1"/>
        <v>0.7146571704900001</v>
      </c>
      <c r="N151"/>
    </row>
    <row r="152" spans="1:14" x14ac:dyDescent="0.35">
      <c r="A152" s="2">
        <v>5.0000000000000001E-4</v>
      </c>
      <c r="B152" s="5">
        <f ca="1"/>
        <v>0.71432832332999996</v>
      </c>
      <c r="N152"/>
    </row>
    <row r="153" spans="1:14" x14ac:dyDescent="0.35">
      <c r="A153" s="2">
        <v>5.0000000000000001E-4</v>
      </c>
      <c r="B153" s="5">
        <f ca="1"/>
        <v>0.71403946811999996</v>
      </c>
      <c r="N153"/>
    </row>
    <row r="154" spans="1:14" x14ac:dyDescent="0.35">
      <c r="A154" s="2">
        <v>5.0000000000000001E-4</v>
      </c>
      <c r="B154" s="5">
        <f ca="1"/>
        <v>0.71375789251999999</v>
      </c>
      <c r="N154"/>
    </row>
    <row r="155" spans="1:14" x14ac:dyDescent="0.35">
      <c r="A155" s="2">
        <v>5.0000000000000001E-4</v>
      </c>
      <c r="B155" s="5">
        <f ca="1"/>
        <v>0.71344455999999989</v>
      </c>
      <c r="N155"/>
    </row>
    <row r="156" spans="1:14" x14ac:dyDescent="0.35">
      <c r="A156" s="2">
        <v>5.0000000000000001E-4</v>
      </c>
      <c r="B156" s="5">
        <f ca="1"/>
        <v>0.71311871810000005</v>
      </c>
      <c r="N156"/>
    </row>
    <row r="157" spans="1:14" x14ac:dyDescent="0.35">
      <c r="A157" s="2">
        <v>5.0000000000000001E-4</v>
      </c>
      <c r="B157" s="5">
        <f ca="1"/>
        <v>0.71283556806000004</v>
      </c>
      <c r="N157"/>
    </row>
    <row r="158" spans="1:14" x14ac:dyDescent="0.35">
      <c r="A158" s="2">
        <v>5.0000000000000001E-4</v>
      </c>
      <c r="B158" s="5">
        <f ca="1"/>
        <v>0.71252681137999996</v>
      </c>
      <c r="N158"/>
    </row>
    <row r="159" spans="1:14" x14ac:dyDescent="0.35">
      <c r="A159" s="2">
        <v>5.0000000000000001E-4</v>
      </c>
      <c r="B159" s="5">
        <f ca="1"/>
        <v>0.71227917524999995</v>
      </c>
      <c r="N159"/>
    </row>
    <row r="160" spans="1:14" x14ac:dyDescent="0.35">
      <c r="A160" s="2">
        <v>5.0000000000000001E-4</v>
      </c>
      <c r="B160" s="5">
        <f ca="1"/>
        <v>0.71192231897000002</v>
      </c>
      <c r="N160"/>
    </row>
    <row r="161" spans="1:14" x14ac:dyDescent="0.35">
      <c r="A161" s="2">
        <v>5.0000000000000001E-4</v>
      </c>
      <c r="B161" s="5">
        <f ca="1"/>
        <v>0.71163913592000005</v>
      </c>
      <c r="N161"/>
    </row>
    <row r="162" spans="1:14" x14ac:dyDescent="0.35">
      <c r="A162" s="2">
        <v>5.0000000000000001E-4</v>
      </c>
      <c r="B162" s="5">
        <f ca="1"/>
        <v>0.71134924881000006</v>
      </c>
      <c r="N162"/>
    </row>
    <row r="163" spans="1:14" x14ac:dyDescent="0.35">
      <c r="A163" s="2">
        <v>5.0000000000000001E-4</v>
      </c>
      <c r="B163" s="5">
        <f ca="1"/>
        <v>0.71102216867000001</v>
      </c>
      <c r="N163"/>
    </row>
    <row r="164" spans="1:14" x14ac:dyDescent="0.35">
      <c r="A164" s="2">
        <v>5.0000000000000001E-4</v>
      </c>
      <c r="B164" s="5">
        <f ca="1"/>
        <v>0.71076861651000001</v>
      </c>
      <c r="N164"/>
    </row>
    <row r="165" spans="1:14" x14ac:dyDescent="0.35">
      <c r="A165" s="2">
        <v>5.0000000000000001E-4</v>
      </c>
      <c r="B165" s="5">
        <f ca="1"/>
        <v>0.71039845265000001</v>
      </c>
      <c r="N165"/>
    </row>
    <row r="166" spans="1:14" x14ac:dyDescent="0.35">
      <c r="A166" s="2">
        <v>5.0000000000000001E-4</v>
      </c>
      <c r="B166" s="5">
        <f ca="1"/>
        <v>0.71006824042000005</v>
      </c>
      <c r="N166"/>
    </row>
    <row r="167" spans="1:14" x14ac:dyDescent="0.35">
      <c r="A167" s="2">
        <v>5.0000000000000001E-4</v>
      </c>
      <c r="B167" s="5">
        <f ca="1"/>
        <v>0.70986930505000001</v>
      </c>
      <c r="N167"/>
    </row>
    <row r="168" spans="1:14" x14ac:dyDescent="0.35">
      <c r="A168" s="2">
        <v>5.0000000000000001E-4</v>
      </c>
      <c r="B168" s="5">
        <f ca="1"/>
        <v>0.70948710813999993</v>
      </c>
      <c r="N168"/>
    </row>
    <row r="169" spans="1:14" x14ac:dyDescent="0.35">
      <c r="A169" s="2">
        <v>5.0000000000000001E-4</v>
      </c>
      <c r="B169" s="5">
        <f ca="1"/>
        <v>0.70919719795000002</v>
      </c>
      <c r="N169"/>
    </row>
    <row r="170" spans="1:14" x14ac:dyDescent="0.35">
      <c r="A170" s="2">
        <v>5.0000000000000001E-4</v>
      </c>
      <c r="B170" s="5">
        <f ca="1"/>
        <v>0.70878461048999997</v>
      </c>
      <c r="N170"/>
    </row>
    <row r="171" spans="1:14" x14ac:dyDescent="0.35">
      <c r="A171" s="2">
        <v>5.0000000000000001E-4</v>
      </c>
      <c r="B171" s="5">
        <f ca="1"/>
        <v>0.70848070496999993</v>
      </c>
      <c r="N171"/>
    </row>
    <row r="172" spans="1:14" x14ac:dyDescent="0.35">
      <c r="A172" s="2">
        <v>5.0000000000000001E-4</v>
      </c>
      <c r="B172" s="5">
        <f ca="1"/>
        <v>0.70818020031000006</v>
      </c>
      <c r="N172"/>
    </row>
    <row r="173" spans="1:14" x14ac:dyDescent="0.35">
      <c r="A173" s="2">
        <v>5.0000000000000001E-4</v>
      </c>
      <c r="B173" s="5">
        <f ca="1"/>
        <v>0.70781050681000002</v>
      </c>
      <c r="N173"/>
    </row>
    <row r="174" spans="1:14" x14ac:dyDescent="0.35">
      <c r="A174" s="2">
        <v>5.0000000000000001E-4</v>
      </c>
      <c r="B174" s="5">
        <f ca="1"/>
        <v>0.7075460604299999</v>
      </c>
      <c r="N174"/>
    </row>
    <row r="175" spans="1:14" x14ac:dyDescent="0.35">
      <c r="A175" s="2">
        <v>5.0000000000000001E-4</v>
      </c>
      <c r="B175" s="5">
        <f ca="1"/>
        <v>0.70718512837999992</v>
      </c>
      <c r="N175"/>
    </row>
    <row r="176" spans="1:14" x14ac:dyDescent="0.35">
      <c r="A176" s="2">
        <v>5.0000000000000001E-4</v>
      </c>
      <c r="B176" s="5">
        <f ca="1"/>
        <v>0.70685167082000011</v>
      </c>
      <c r="N176"/>
    </row>
    <row r="177" spans="1:14" x14ac:dyDescent="0.35">
      <c r="A177" s="2">
        <v>5.0000000000000001E-4</v>
      </c>
      <c r="B177" s="5">
        <f ca="1"/>
        <v>0.70652427051999989</v>
      </c>
      <c r="N177"/>
    </row>
    <row r="178" spans="1:14" x14ac:dyDescent="0.35">
      <c r="A178" s="2">
        <v>5.0000000000000001E-4</v>
      </c>
      <c r="B178" s="5">
        <f ca="1"/>
        <v>0.7062461684500001</v>
      </c>
      <c r="N178"/>
    </row>
    <row r="179" spans="1:14" x14ac:dyDescent="0.35">
      <c r="A179" s="2">
        <v>5.0000000000000001E-4</v>
      </c>
      <c r="B179" s="5">
        <f ca="1"/>
        <v>0.70589066986999993</v>
      </c>
      <c r="N179"/>
    </row>
    <row r="180" spans="1:14" x14ac:dyDescent="0.35">
      <c r="A180" s="2">
        <v>5.0000000000000001E-4</v>
      </c>
      <c r="B180" s="5">
        <f ca="1"/>
        <v>0.70557741094999993</v>
      </c>
      <c r="N180"/>
    </row>
    <row r="181" spans="1:14" x14ac:dyDescent="0.35">
      <c r="A181" s="2">
        <v>5.0000000000000001E-4</v>
      </c>
      <c r="B181" s="5">
        <f ca="1"/>
        <v>0.70515969084000008</v>
      </c>
      <c r="N181"/>
    </row>
    <row r="182" spans="1:14" x14ac:dyDescent="0.35">
      <c r="A182" s="2">
        <v>5.0000000000000001E-4</v>
      </c>
      <c r="B182" s="5">
        <f ca="1"/>
        <v>0.70486728221999995</v>
      </c>
      <c r="N182"/>
    </row>
    <row r="183" spans="1:14" x14ac:dyDescent="0.35">
      <c r="A183" s="2">
        <v>5.0000000000000001E-4</v>
      </c>
      <c r="B183" s="5">
        <f ca="1"/>
        <v>0.70464684577000003</v>
      </c>
      <c r="N183"/>
    </row>
    <row r="184" spans="1:14" x14ac:dyDescent="0.35">
      <c r="A184" s="2">
        <v>5.0000000000000001E-4</v>
      </c>
      <c r="B184" s="5">
        <f ca="1"/>
        <v>0.70436433169000001</v>
      </c>
      <c r="N184"/>
    </row>
    <row r="185" spans="1:14" x14ac:dyDescent="0.35">
      <c r="A185" s="2">
        <v>5.0000000000000001E-4</v>
      </c>
      <c r="B185" s="5">
        <f ca="1"/>
        <v>0.70397817575999999</v>
      </c>
      <c r="N185"/>
    </row>
    <row r="186" spans="1:14" x14ac:dyDescent="0.35">
      <c r="A186" s="2">
        <v>5.0000000000000001E-4</v>
      </c>
      <c r="B186" s="5">
        <f ca="1"/>
        <v>0.70364995347000003</v>
      </c>
      <c r="N186"/>
    </row>
    <row r="187" spans="1:14" x14ac:dyDescent="0.35">
      <c r="A187" s="2">
        <v>5.0000000000000001E-4</v>
      </c>
      <c r="B187" s="5">
        <f ca="1"/>
        <v>0.70339839920000002</v>
      </c>
      <c r="N187"/>
    </row>
    <row r="188" spans="1:14" x14ac:dyDescent="0.35">
      <c r="A188" s="2">
        <v>5.0000000000000001E-4</v>
      </c>
      <c r="B188" s="5">
        <f ca="1"/>
        <v>0.70317536165000005</v>
      </c>
      <c r="N188"/>
    </row>
    <row r="189" spans="1:14" x14ac:dyDescent="0.35">
      <c r="A189" s="2">
        <v>5.0000000000000001E-4</v>
      </c>
      <c r="B189" s="5">
        <f ca="1"/>
        <v>0.70288312396999997</v>
      </c>
      <c r="N189"/>
    </row>
    <row r="190" spans="1:14" x14ac:dyDescent="0.35">
      <c r="A190" s="2">
        <v>5.0000000000000001E-4</v>
      </c>
      <c r="B190" s="5">
        <f ca="1"/>
        <v>0.70260056409000005</v>
      </c>
      <c r="N190"/>
    </row>
    <row r="191" spans="1:14" x14ac:dyDescent="0.35">
      <c r="A191" s="2">
        <v>5.0000000000000001E-4</v>
      </c>
      <c r="B191" s="5">
        <f ca="1"/>
        <v>0.70235547752000005</v>
      </c>
      <c r="N191"/>
    </row>
    <row r="192" spans="1:14" x14ac:dyDescent="0.35">
      <c r="A192" s="2">
        <v>5.0000000000000001E-4</v>
      </c>
      <c r="B192" s="5">
        <f ca="1"/>
        <v>0.70210895226999992</v>
      </c>
      <c r="N192"/>
    </row>
    <row r="193" spans="1:14" x14ac:dyDescent="0.35">
      <c r="A193" s="2">
        <v>5.0000000000000001E-4</v>
      </c>
      <c r="B193" s="5">
        <f ca="1"/>
        <v>0.70184829583999997</v>
      </c>
      <c r="N193"/>
    </row>
    <row r="194" spans="1:14" x14ac:dyDescent="0.35">
      <c r="A194" s="2">
        <v>5.0000000000000001E-4</v>
      </c>
      <c r="B194" s="5">
        <f ca="1"/>
        <v>0.70157110818000001</v>
      </c>
      <c r="N194"/>
    </row>
    <row r="195" spans="1:14" x14ac:dyDescent="0.35">
      <c r="A195" s="2">
        <v>5.0000000000000001E-4</v>
      </c>
      <c r="B195" s="5">
        <f ca="1"/>
        <v>0.70130509906000005</v>
      </c>
      <c r="N195"/>
    </row>
    <row r="196" spans="1:14" x14ac:dyDescent="0.35">
      <c r="A196" s="2">
        <v>5.0000000000000001E-4</v>
      </c>
      <c r="B196" s="5">
        <f ca="1"/>
        <v>0.70105140545</v>
      </c>
      <c r="N196"/>
    </row>
    <row r="197" spans="1:14" x14ac:dyDescent="0.35">
      <c r="A197" s="2">
        <v>5.0000000000000001E-4</v>
      </c>
      <c r="B197" s="5">
        <f ca="1"/>
        <v>0.70084520014999996</v>
      </c>
      <c r="N197"/>
    </row>
    <row r="198" spans="1:14" x14ac:dyDescent="0.35">
      <c r="A198" s="2">
        <v>5.0000000000000001E-4</v>
      </c>
      <c r="B198" s="5">
        <f ca="1"/>
        <v>0.70058462477000005</v>
      </c>
      <c r="N198"/>
    </row>
    <row r="199" spans="1:14" x14ac:dyDescent="0.35">
      <c r="A199" s="2">
        <v>5.0000000000000001E-4</v>
      </c>
      <c r="B199" s="5">
        <f ca="1"/>
        <v>0.7003012435799999</v>
      </c>
      <c r="N199"/>
    </row>
    <row r="200" spans="1:14" x14ac:dyDescent="0.35">
      <c r="A200" s="2">
        <v>5.0000000000000001E-4</v>
      </c>
      <c r="B200" s="5">
        <f ca="1"/>
        <v>0.70002686608000009</v>
      </c>
      <c r="N200"/>
    </row>
    <row r="201" spans="1:14" x14ac:dyDescent="0.35">
      <c r="A201" s="2">
        <v>5.0000000000000001E-4</v>
      </c>
      <c r="B201" s="5">
        <f ca="1"/>
        <v>0.69975564008000002</v>
      </c>
      <c r="N201"/>
    </row>
    <row r="202" spans="1:14" x14ac:dyDescent="0.35">
      <c r="A202" s="2">
        <v>5.0000000000000001E-4</v>
      </c>
      <c r="B202" s="5">
        <f ca="1"/>
        <v>0.69946572194000001</v>
      </c>
      <c r="N202"/>
    </row>
    <row r="203" spans="1:14" x14ac:dyDescent="0.35">
      <c r="A203" s="2">
        <v>5.0000000000000001E-4</v>
      </c>
      <c r="B203" s="5">
        <f ca="1"/>
        <v>0.69920052194999993</v>
      </c>
      <c r="N203"/>
    </row>
    <row r="204" spans="1:14" x14ac:dyDescent="0.35">
      <c r="A204" s="2">
        <v>5.0000000000000001E-4</v>
      </c>
      <c r="B204" s="5">
        <f ca="1"/>
        <v>0.69895125743999997</v>
      </c>
      <c r="N204"/>
    </row>
    <row r="205" spans="1:14" x14ac:dyDescent="0.35">
      <c r="A205" s="2">
        <v>5.0000000000000001E-4</v>
      </c>
      <c r="B205" s="5">
        <f ca="1"/>
        <v>0.69868599782000007</v>
      </c>
      <c r="N205"/>
    </row>
    <row r="206" spans="1:14" x14ac:dyDescent="0.35">
      <c r="A206" s="2">
        <v>5.0000000000000001E-4</v>
      </c>
      <c r="B206" s="5">
        <f ca="1"/>
        <v>0.69840540243000004</v>
      </c>
      <c r="N206"/>
    </row>
    <row r="207" spans="1:14" x14ac:dyDescent="0.35">
      <c r="A207" s="2">
        <v>5.0000000000000001E-4</v>
      </c>
      <c r="B207" s="5">
        <f ca="1"/>
        <v>0.69815898059000003</v>
      </c>
      <c r="N207"/>
    </row>
    <row r="208" spans="1:14" x14ac:dyDescent="0.35">
      <c r="A208" s="2">
        <v>5.0000000000000001E-4</v>
      </c>
      <c r="B208" s="5">
        <f ca="1"/>
        <v>0.69786740433999994</v>
      </c>
      <c r="N208"/>
    </row>
    <row r="209" spans="1:14" x14ac:dyDescent="0.35">
      <c r="A209" s="2">
        <v>5.0000000000000001E-4</v>
      </c>
      <c r="B209" s="5">
        <f ca="1"/>
        <v>0.69762369032999993</v>
      </c>
      <c r="N209"/>
    </row>
    <row r="210" spans="1:14" x14ac:dyDescent="0.35">
      <c r="A210" s="2">
        <v>5.0000000000000001E-4</v>
      </c>
      <c r="B210" s="5">
        <f ca="1"/>
        <v>0.69733150217000006</v>
      </c>
      <c r="N210"/>
    </row>
    <row r="211" spans="1:14" x14ac:dyDescent="0.35">
      <c r="A211" s="2">
        <v>5.0000000000000001E-4</v>
      </c>
      <c r="B211" s="5">
        <f ca="1"/>
        <v>0.69706263195000007</v>
      </c>
      <c r="N211"/>
    </row>
    <row r="212" spans="1:14" x14ac:dyDescent="0.35">
      <c r="A212" s="2">
        <v>5.0000000000000001E-4</v>
      </c>
      <c r="B212" s="5">
        <f ca="1"/>
        <v>0.69684650425000005</v>
      </c>
      <c r="N212"/>
    </row>
    <row r="213" spans="1:14" x14ac:dyDescent="0.35">
      <c r="A213" s="2">
        <v>5.0000000000000001E-4</v>
      </c>
      <c r="B213" s="5">
        <f ca="1"/>
        <v>0.69657495721999996</v>
      </c>
      <c r="N213"/>
    </row>
    <row r="214" spans="1:14" x14ac:dyDescent="0.35">
      <c r="A214" s="2">
        <v>5.0000000000000001E-4</v>
      </c>
      <c r="B214" s="5">
        <f ca="1"/>
        <v>0.69629664431999994</v>
      </c>
      <c r="N214"/>
    </row>
    <row r="215" spans="1:14" x14ac:dyDescent="0.35">
      <c r="A215" s="2">
        <v>5.0000000000000001E-4</v>
      </c>
      <c r="B215" s="5">
        <f ca="1"/>
        <v>0.69598526268000005</v>
      </c>
      <c r="N215"/>
    </row>
    <row r="216" spans="1:14" x14ac:dyDescent="0.35">
      <c r="A216" s="2">
        <v>5.0000000000000001E-4</v>
      </c>
      <c r="B216" s="5">
        <f ca="1"/>
        <v>0.69565506460999993</v>
      </c>
      <c r="N216"/>
    </row>
    <row r="217" spans="1:14" x14ac:dyDescent="0.35">
      <c r="A217" s="2">
        <v>5.0000000000000001E-4</v>
      </c>
      <c r="B217" s="5">
        <f ca="1"/>
        <v>0.6953915424999999</v>
      </c>
      <c r="N217"/>
    </row>
    <row r="218" spans="1:14" x14ac:dyDescent="0.35">
      <c r="A218" s="2">
        <v>5.0000000000000001E-4</v>
      </c>
      <c r="B218" s="5">
        <f ca="1"/>
        <v>0.69511203263999999</v>
      </c>
      <c r="N218"/>
    </row>
    <row r="219" spans="1:14" x14ac:dyDescent="0.35">
      <c r="A219" s="2">
        <v>5.0000000000000001E-4</v>
      </c>
      <c r="B219" s="5">
        <f ca="1"/>
        <v>0.69475284395000003</v>
      </c>
      <c r="N219"/>
    </row>
    <row r="220" spans="1:14" x14ac:dyDescent="0.35">
      <c r="A220" s="2">
        <v>5.0000000000000001E-4</v>
      </c>
      <c r="B220" s="5">
        <f ca="1"/>
        <v>0.69449051303000009</v>
      </c>
      <c r="N220"/>
    </row>
    <row r="221" spans="1:14" x14ac:dyDescent="0.35">
      <c r="A221" s="2">
        <v>5.0000000000000001E-4</v>
      </c>
      <c r="B221" s="5">
        <f ca="1"/>
        <v>0.69423421391999995</v>
      </c>
      <c r="N221"/>
    </row>
    <row r="222" spans="1:14" x14ac:dyDescent="0.35">
      <c r="A222" s="2">
        <v>5.0000000000000001E-4</v>
      </c>
      <c r="B222" s="5">
        <f ca="1"/>
        <v>0.69389994499999996</v>
      </c>
      <c r="N222"/>
    </row>
    <row r="223" spans="1:14" x14ac:dyDescent="0.35">
      <c r="A223" s="2">
        <v>5.0000000000000001E-4</v>
      </c>
      <c r="B223" s="5">
        <f ca="1"/>
        <v>0.69369260434000002</v>
      </c>
      <c r="N223"/>
    </row>
    <row r="224" spans="1:14" x14ac:dyDescent="0.35">
      <c r="A224" s="2">
        <v>5.0000000000000001E-4</v>
      </c>
      <c r="B224" s="5">
        <f ca="1"/>
        <v>0.69338983412999999</v>
      </c>
      <c r="N224"/>
    </row>
    <row r="225" spans="1:14" x14ac:dyDescent="0.35">
      <c r="A225" s="2">
        <v>5.0000000000000001E-4</v>
      </c>
      <c r="B225" s="5">
        <f ca="1"/>
        <v>0.69313581858000006</v>
      </c>
      <c r="N225"/>
    </row>
    <row r="226" spans="1:14" x14ac:dyDescent="0.35">
      <c r="A226" s="2">
        <v>5.0000000000000001E-4</v>
      </c>
      <c r="B226" s="5">
        <f ca="1"/>
        <v>0.69285664304999994</v>
      </c>
      <c r="N226"/>
    </row>
    <row r="227" spans="1:14" x14ac:dyDescent="0.35">
      <c r="A227" s="2">
        <v>5.0000000000000001E-4</v>
      </c>
      <c r="B227" s="5">
        <f ca="1"/>
        <v>0.69260593345999988</v>
      </c>
      <c r="N227"/>
    </row>
    <row r="228" spans="1:14" x14ac:dyDescent="0.35">
      <c r="A228" s="2">
        <v>5.0000000000000001E-4</v>
      </c>
      <c r="B228" s="5">
        <f ca="1"/>
        <v>0.69231464544999999</v>
      </c>
      <c r="N228"/>
    </row>
    <row r="229" spans="1:14" x14ac:dyDescent="0.35">
      <c r="A229" s="2">
        <v>5.0000000000000001E-4</v>
      </c>
      <c r="B229" s="5">
        <f ca="1"/>
        <v>0.69207709116000005</v>
      </c>
      <c r="N229"/>
    </row>
    <row r="230" spans="1:14" x14ac:dyDescent="0.35">
      <c r="A230" s="2">
        <v>5.0000000000000001E-4</v>
      </c>
      <c r="B230" s="5">
        <f ca="1"/>
        <v>0.69184294573000005</v>
      </c>
      <c r="N230"/>
    </row>
    <row r="231" spans="1:14" x14ac:dyDescent="0.35">
      <c r="A231" s="2">
        <v>5.0000000000000001E-4</v>
      </c>
      <c r="B231" s="5">
        <f ca="1"/>
        <v>0.69158592623999993</v>
      </c>
      <c r="N231"/>
    </row>
    <row r="232" spans="1:14" x14ac:dyDescent="0.35">
      <c r="A232" s="2">
        <v>5.0000000000000001E-4</v>
      </c>
      <c r="B232" s="5">
        <f ca="1"/>
        <v>0.69131595362999998</v>
      </c>
      <c r="N232"/>
    </row>
    <row r="233" spans="1:14" x14ac:dyDescent="0.35">
      <c r="A233" s="2">
        <v>5.0000000000000001E-4</v>
      </c>
      <c r="B233" s="5">
        <f ca="1"/>
        <v>0.69107605238000003</v>
      </c>
      <c r="N233"/>
    </row>
    <row r="234" spans="1:14" x14ac:dyDescent="0.35">
      <c r="A234" s="2">
        <v>5.0000000000000001E-4</v>
      </c>
      <c r="B234" s="5">
        <f ca="1"/>
        <v>0.69085135826999999</v>
      </c>
      <c r="N234"/>
    </row>
    <row r="235" spans="1:14" x14ac:dyDescent="0.35">
      <c r="A235" s="2">
        <v>5.0000000000000001E-4</v>
      </c>
      <c r="B235" s="5">
        <f ca="1"/>
        <v>0.69063279066999994</v>
      </c>
      <c r="N235"/>
    </row>
    <row r="236" spans="1:14" x14ac:dyDescent="0.35">
      <c r="A236" s="2">
        <v>5.0000000000000001E-4</v>
      </c>
      <c r="B236" s="5">
        <f ca="1"/>
        <v>0.6904170208799999</v>
      </c>
      <c r="N236"/>
    </row>
    <row r="237" spans="1:14" x14ac:dyDescent="0.35">
      <c r="A237" s="2">
        <v>5.0000000000000001E-4</v>
      </c>
      <c r="B237" s="5">
        <f ca="1"/>
        <v>0.69020511227000003</v>
      </c>
      <c r="N237"/>
    </row>
    <row r="238" spans="1:14" x14ac:dyDescent="0.35">
      <c r="A238" s="2">
        <v>5.0000000000000001E-4</v>
      </c>
      <c r="B238" s="5">
        <f ca="1"/>
        <v>0.68984046033000002</v>
      </c>
      <c r="N238"/>
    </row>
    <row r="239" spans="1:14" x14ac:dyDescent="0.35">
      <c r="A239" s="2">
        <v>5.0000000000000001E-4</v>
      </c>
      <c r="B239" s="5">
        <f ca="1"/>
        <v>0.6896208007600001</v>
      </c>
      <c r="N239"/>
    </row>
    <row r="240" spans="1:14" x14ac:dyDescent="0.35">
      <c r="A240" s="2">
        <v>5.0000000000000001E-4</v>
      </c>
      <c r="B240" s="5">
        <f ca="1"/>
        <v>0.68940865243000005</v>
      </c>
      <c r="N240"/>
    </row>
    <row r="241" spans="1:14" x14ac:dyDescent="0.35">
      <c r="A241" s="2">
        <v>5.0000000000000001E-4</v>
      </c>
      <c r="B241" s="5">
        <f ca="1"/>
        <v>0.68918965463000004</v>
      </c>
      <c r="N241"/>
    </row>
    <row r="242" spans="1:14" x14ac:dyDescent="0.35">
      <c r="A242" s="2">
        <v>5.0000000000000001E-4</v>
      </c>
      <c r="B242" s="5">
        <f ca="1"/>
        <v>0.68897917382000007</v>
      </c>
      <c r="N242"/>
    </row>
    <row r="243" spans="1:14" x14ac:dyDescent="0.35">
      <c r="A243" s="2">
        <v>5.0000000000000001E-4</v>
      </c>
      <c r="B243" s="5">
        <f ca="1"/>
        <v>0.68871082114000004</v>
      </c>
      <c r="N243"/>
    </row>
    <row r="244" spans="1:14" x14ac:dyDescent="0.35">
      <c r="A244" s="2">
        <v>5.0000000000000001E-4</v>
      </c>
      <c r="B244" s="5">
        <f ca="1"/>
        <v>0.68837697274999998</v>
      </c>
      <c r="N244"/>
    </row>
    <row r="245" spans="1:14" x14ac:dyDescent="0.35">
      <c r="A245" s="2">
        <v>5.0000000000000001E-4</v>
      </c>
      <c r="B245" s="5">
        <f ca="1"/>
        <v>0.68811834950999995</v>
      </c>
      <c r="N245"/>
    </row>
    <row r="246" spans="1:14" x14ac:dyDescent="0.35">
      <c r="A246" s="2">
        <v>5.0000000000000001E-4</v>
      </c>
      <c r="B246" s="5">
        <f ca="1"/>
        <v>0.68793664319000003</v>
      </c>
      <c r="N246"/>
    </row>
    <row r="247" spans="1:14" x14ac:dyDescent="0.35">
      <c r="A247" s="2">
        <v>5.0000000000000001E-4</v>
      </c>
      <c r="B247" s="5">
        <f ca="1"/>
        <v>0.68771250952000007</v>
      </c>
      <c r="N247"/>
    </row>
    <row r="248" spans="1:14" x14ac:dyDescent="0.35">
      <c r="A248" s="2">
        <v>5.0000000000000001E-4</v>
      </c>
      <c r="B248" s="5">
        <f ca="1"/>
        <v>0.68749523419000003</v>
      </c>
      <c r="N248"/>
    </row>
    <row r="249" spans="1:14" x14ac:dyDescent="0.35">
      <c r="A249" s="2">
        <v>5.0000000000000001E-4</v>
      </c>
      <c r="B249" s="5">
        <f ca="1"/>
        <v>0.68722042288999996</v>
      </c>
      <c r="N249"/>
    </row>
    <row r="250" spans="1:14" x14ac:dyDescent="0.35">
      <c r="A250" s="2">
        <v>5.0000000000000001E-4</v>
      </c>
      <c r="B250" s="5">
        <f ca="1"/>
        <v>0.68699400909999997</v>
      </c>
      <c r="N250"/>
    </row>
    <row r="251" spans="1:14" x14ac:dyDescent="0.35">
      <c r="A251" s="2">
        <v>5.0000000000000001E-4</v>
      </c>
      <c r="B251" s="5">
        <f ca="1"/>
        <v>0.68673570056</v>
      </c>
      <c r="N251"/>
    </row>
    <row r="252" spans="1:14" x14ac:dyDescent="0.35">
      <c r="A252" s="2">
        <v>5.0000000000000001E-4</v>
      </c>
      <c r="B252" s="5">
        <f ca="1"/>
        <v>0.68654414974</v>
      </c>
      <c r="N252"/>
    </row>
    <row r="253" spans="1:14" x14ac:dyDescent="0.35">
      <c r="A253" s="2">
        <v>5.0000000000000001E-4</v>
      </c>
      <c r="B253" s="5">
        <f ca="1"/>
        <v>0.68628477367000007</v>
      </c>
      <c r="N253"/>
    </row>
    <row r="254" spans="1:14" x14ac:dyDescent="0.35">
      <c r="A254" s="2">
        <v>5.0000000000000001E-4</v>
      </c>
      <c r="B254" s="5">
        <f ca="1"/>
        <v>0.68604769341999994</v>
      </c>
      <c r="N254"/>
    </row>
    <row r="255" spans="1:14" x14ac:dyDescent="0.35">
      <c r="A255" s="2">
        <v>5.0000000000000001E-4</v>
      </c>
      <c r="B255" s="5">
        <f ca="1"/>
        <v>0.68579889656999993</v>
      </c>
      <c r="N255"/>
    </row>
    <row r="256" spans="1:14" x14ac:dyDescent="0.35">
      <c r="A256" s="2">
        <v>5.0000000000000001E-4</v>
      </c>
      <c r="B256" s="5">
        <f ca="1"/>
        <v>0.68558353960000007</v>
      </c>
      <c r="N256"/>
    </row>
    <row r="257" spans="1:14" x14ac:dyDescent="0.35">
      <c r="A257" s="2">
        <v>5.0000000000000001E-4</v>
      </c>
      <c r="B257" s="5">
        <f ca="1"/>
        <v>0.68538495678999989</v>
      </c>
      <c r="N257"/>
    </row>
    <row r="258" spans="1:14" x14ac:dyDescent="0.35">
      <c r="A258" s="2">
        <v>5.0000000000000001E-4</v>
      </c>
      <c r="B258" s="5">
        <f ca="1"/>
        <v>0.68511292479000008</v>
      </c>
      <c r="N258"/>
    </row>
    <row r="259" spans="1:14" x14ac:dyDescent="0.35">
      <c r="A259" s="2">
        <v>5.0000000000000001E-4</v>
      </c>
      <c r="B259" s="5">
        <f ca="1"/>
        <v>0.68481615162999998</v>
      </c>
      <c r="N259"/>
    </row>
    <row r="260" spans="1:14" x14ac:dyDescent="0.35">
      <c r="A260" s="2">
        <v>5.0000000000000001E-4</v>
      </c>
      <c r="B260" s="5">
        <f ca="1"/>
        <v>0.68460241257999999</v>
      </c>
      <c r="N260"/>
    </row>
    <row r="261" spans="1:14" x14ac:dyDescent="0.35">
      <c r="A261" s="2">
        <v>5.0000000000000001E-4</v>
      </c>
      <c r="B261" s="5">
        <f ca="1"/>
        <v>0.68436735294000006</v>
      </c>
      <c r="N261"/>
    </row>
    <row r="262" spans="1:14" x14ac:dyDescent="0.35">
      <c r="A262" s="2">
        <v>5.0000000000000001E-4</v>
      </c>
      <c r="B262" s="5">
        <f ca="1"/>
        <v>0.68410640761999997</v>
      </c>
      <c r="N262"/>
    </row>
    <row r="263" spans="1:14" x14ac:dyDescent="0.35">
      <c r="A263" s="2">
        <v>5.0000000000000001E-4</v>
      </c>
      <c r="B263" s="5">
        <f ca="1"/>
        <v>0.68389308282000005</v>
      </c>
      <c r="N263"/>
    </row>
    <row r="264" spans="1:14" x14ac:dyDescent="0.35">
      <c r="A264" s="2">
        <v>5.0000000000000001E-4</v>
      </c>
      <c r="B264" s="5">
        <f ca="1"/>
        <v>0.68362578255000006</v>
      </c>
      <c r="N264"/>
    </row>
    <row r="265" spans="1:14" x14ac:dyDescent="0.35">
      <c r="A265" s="2">
        <v>5.0000000000000001E-4</v>
      </c>
      <c r="B265" s="5">
        <f ca="1"/>
        <v>0.68337215513000005</v>
      </c>
      <c r="N265"/>
    </row>
    <row r="266" spans="1:14" x14ac:dyDescent="0.35">
      <c r="A266" s="2">
        <v>5.0000000000000001E-4</v>
      </c>
      <c r="B266" s="5">
        <f ca="1"/>
        <v>0.68310806261000001</v>
      </c>
      <c r="N266"/>
    </row>
    <row r="267" spans="1:14" x14ac:dyDescent="0.35">
      <c r="A267" s="2">
        <v>5.0000000000000001E-4</v>
      </c>
      <c r="B267" s="5">
        <f ca="1"/>
        <v>0.68282918215999999</v>
      </c>
      <c r="N267"/>
    </row>
    <row r="268" spans="1:14" x14ac:dyDescent="0.35">
      <c r="A268" s="2">
        <v>5.0000000000000001E-4</v>
      </c>
      <c r="B268" s="5">
        <f ca="1"/>
        <v>0.68262582065999988</v>
      </c>
      <c r="N268"/>
    </row>
    <row r="269" spans="1:14" x14ac:dyDescent="0.35">
      <c r="A269" s="2">
        <v>5.0000000000000001E-4</v>
      </c>
      <c r="B269" s="5">
        <f ca="1"/>
        <v>0.68239852133000001</v>
      </c>
      <c r="N269"/>
    </row>
    <row r="270" spans="1:14" x14ac:dyDescent="0.35">
      <c r="A270" s="2">
        <v>5.0000000000000001E-4</v>
      </c>
      <c r="B270" s="5">
        <f ca="1"/>
        <v>0.68220773875000007</v>
      </c>
      <c r="N270"/>
    </row>
    <row r="271" spans="1:14" x14ac:dyDescent="0.35">
      <c r="A271" s="2">
        <v>5.0000000000000001E-4</v>
      </c>
      <c r="B271" s="5">
        <f ca="1"/>
        <v>0.68201342043000002</v>
      </c>
      <c r="N271"/>
    </row>
    <row r="272" spans="1:14" x14ac:dyDescent="0.35">
      <c r="A272" s="2">
        <v>5.0000000000000001E-4</v>
      </c>
      <c r="B272" s="5">
        <f ca="1"/>
        <v>0.68176576417000012</v>
      </c>
      <c r="N272"/>
    </row>
    <row r="273" spans="1:14" x14ac:dyDescent="0.35">
      <c r="A273" s="2">
        <v>5.0000000000000001E-4</v>
      </c>
      <c r="B273" s="5">
        <f ca="1"/>
        <v>0.68157131767000001</v>
      </c>
      <c r="N273"/>
    </row>
    <row r="274" spans="1:14" x14ac:dyDescent="0.35">
      <c r="A274" s="2">
        <v>5.0000000000000001E-4</v>
      </c>
      <c r="B274" s="5">
        <f ca="1"/>
        <v>0.68136271348999999</v>
      </c>
      <c r="N274"/>
    </row>
    <row r="275" spans="1:14" x14ac:dyDescent="0.35">
      <c r="A275" s="2">
        <v>5.0000000000000001E-4</v>
      </c>
      <c r="B275" s="5">
        <f ca="1"/>
        <v>0.68114346318000007</v>
      </c>
      <c r="N275"/>
    </row>
    <row r="276" spans="1:14" x14ac:dyDescent="0.35">
      <c r="A276" s="2">
        <v>5.0000000000000001E-4</v>
      </c>
      <c r="B276" s="5">
        <f ca="1"/>
        <v>0.68089983945999999</v>
      </c>
      <c r="N276"/>
    </row>
    <row r="277" spans="1:14" x14ac:dyDescent="0.35">
      <c r="A277" s="2">
        <v>5.0000000000000001E-4</v>
      </c>
      <c r="B277" s="5">
        <f ca="1"/>
        <v>0.68064609053000003</v>
      </c>
      <c r="N277"/>
    </row>
    <row r="278" spans="1:14" x14ac:dyDescent="0.35">
      <c r="A278" s="2">
        <v>5.0000000000000001E-4</v>
      </c>
      <c r="B278" s="5">
        <f ca="1"/>
        <v>0.68044705027999997</v>
      </c>
      <c r="N278"/>
    </row>
    <row r="279" spans="1:14" x14ac:dyDescent="0.35">
      <c r="A279" s="2">
        <v>5.0000000000000001E-4</v>
      </c>
      <c r="B279" s="5">
        <f ca="1"/>
        <v>0.68021854435999995</v>
      </c>
      <c r="N279"/>
    </row>
    <row r="280" spans="1:14" x14ac:dyDescent="0.35">
      <c r="A280" s="2">
        <v>5.0000000000000001E-4</v>
      </c>
      <c r="B280" s="5">
        <f ca="1"/>
        <v>0.67997058673999999</v>
      </c>
      <c r="N280"/>
    </row>
    <row r="281" spans="1:14" x14ac:dyDescent="0.35">
      <c r="A281" s="2">
        <v>5.0000000000000001E-4</v>
      </c>
      <c r="B281" s="5">
        <f ca="1"/>
        <v>0.67971546921000003</v>
      </c>
      <c r="N281"/>
    </row>
    <row r="282" spans="1:14" x14ac:dyDescent="0.35">
      <c r="A282" s="2">
        <v>5.0000000000000001E-4</v>
      </c>
      <c r="B282" s="5">
        <f ca="1"/>
        <v>0.67938620452999998</v>
      </c>
      <c r="N282"/>
    </row>
    <row r="283" spans="1:14" x14ac:dyDescent="0.35">
      <c r="A283" s="2">
        <v>5.0000000000000001E-4</v>
      </c>
      <c r="B283" s="5">
        <f ca="1"/>
        <v>0.67915527664999997</v>
      </c>
      <c r="N283"/>
    </row>
    <row r="284" spans="1:14" x14ac:dyDescent="0.35">
      <c r="A284" s="2">
        <v>5.0000000000000001E-4</v>
      </c>
      <c r="B284" s="5">
        <f ca="1"/>
        <v>0.67894522882000008</v>
      </c>
      <c r="N284"/>
    </row>
    <row r="285" spans="1:14" x14ac:dyDescent="0.35">
      <c r="A285" s="2">
        <v>5.0000000000000001E-4</v>
      </c>
      <c r="B285" s="5">
        <f ca="1"/>
        <v>0.67871519320999996</v>
      </c>
      <c r="N285"/>
    </row>
    <row r="286" spans="1:14" x14ac:dyDescent="0.35">
      <c r="A286" s="2">
        <v>5.0000000000000001E-4</v>
      </c>
      <c r="B286" s="5">
        <f ca="1"/>
        <v>0.67849254486999999</v>
      </c>
      <c r="N286"/>
    </row>
    <row r="287" spans="1:14" x14ac:dyDescent="0.35">
      <c r="A287" s="2">
        <v>5.0000000000000001E-4</v>
      </c>
      <c r="B287" s="5">
        <f ca="1"/>
        <v>0.67828343477000008</v>
      </c>
      <c r="N287"/>
    </row>
    <row r="288" spans="1:14" x14ac:dyDescent="0.35">
      <c r="A288" s="2">
        <v>5.0000000000000001E-4</v>
      </c>
      <c r="B288" s="5">
        <f ca="1"/>
        <v>0.67809055827999998</v>
      </c>
      <c r="N288"/>
    </row>
    <row r="289" spans="1:14" x14ac:dyDescent="0.35">
      <c r="A289" s="2">
        <v>5.0000000000000001E-4</v>
      </c>
      <c r="B289" s="5">
        <f ca="1"/>
        <v>0.67786892778999996</v>
      </c>
      <c r="N289"/>
    </row>
    <row r="290" spans="1:14" x14ac:dyDescent="0.35">
      <c r="A290" s="2">
        <v>5.0000000000000001E-4</v>
      </c>
      <c r="B290" s="5">
        <f ca="1"/>
        <v>0.67767333281999997</v>
      </c>
      <c r="N290"/>
    </row>
    <row r="291" spans="1:14" x14ac:dyDescent="0.35">
      <c r="A291" s="2">
        <v>5.0000000000000001E-4</v>
      </c>
      <c r="B291" s="5">
        <f ca="1"/>
        <v>0.67745026214999993</v>
      </c>
      <c r="N291"/>
    </row>
    <row r="292" spans="1:14" x14ac:dyDescent="0.35">
      <c r="A292" s="2">
        <v>5.0000000000000001E-4</v>
      </c>
      <c r="B292" s="5">
        <f ca="1"/>
        <v>0.67718876302999997</v>
      </c>
      <c r="N292"/>
    </row>
    <row r="293" spans="1:14" x14ac:dyDescent="0.35">
      <c r="A293" s="2">
        <v>5.0000000000000001E-4</v>
      </c>
      <c r="B293" s="5">
        <f ca="1"/>
        <v>0.67694831017000001</v>
      </c>
      <c r="N293"/>
    </row>
    <row r="294" spans="1:14" x14ac:dyDescent="0.35">
      <c r="A294" s="2">
        <v>5.0000000000000001E-4</v>
      </c>
      <c r="B294" s="5">
        <f ca="1"/>
        <v>0.67662156969999998</v>
      </c>
      <c r="N294"/>
    </row>
    <row r="295" spans="1:14" x14ac:dyDescent="0.35">
      <c r="A295" s="2">
        <v>5.0000000000000001E-4</v>
      </c>
      <c r="B295" s="5">
        <f ca="1"/>
        <v>0.67632011898</v>
      </c>
      <c r="N295"/>
    </row>
    <row r="296" spans="1:14" x14ac:dyDescent="0.35">
      <c r="A296" s="2">
        <v>5.0000000000000001E-4</v>
      </c>
      <c r="B296" s="5">
        <f ca="1"/>
        <v>0.67616167931000004</v>
      </c>
      <c r="N296"/>
    </row>
    <row r="297" spans="1:14" x14ac:dyDescent="0.35">
      <c r="A297" s="2">
        <v>5.0000000000000001E-4</v>
      </c>
      <c r="B297" s="5">
        <f ca="1"/>
        <v>0.67596672931000001</v>
      </c>
      <c r="N297"/>
    </row>
    <row r="298" spans="1:14" x14ac:dyDescent="0.35">
      <c r="A298" s="2">
        <v>5.0000000000000001E-4</v>
      </c>
      <c r="B298" s="5">
        <f ca="1"/>
        <v>0.67575161008999995</v>
      </c>
      <c r="N298"/>
    </row>
    <row r="299" spans="1:14" x14ac:dyDescent="0.35">
      <c r="A299" s="2">
        <v>5.0000000000000001E-4</v>
      </c>
      <c r="B299" s="5">
        <f ca="1"/>
        <v>0.67560085539000003</v>
      </c>
      <c r="N299"/>
    </row>
    <row r="300" spans="1:14" x14ac:dyDescent="0.35">
      <c r="A300" s="2">
        <v>5.0000000000000001E-4</v>
      </c>
      <c r="B300" s="5">
        <f ca="1"/>
        <v>0.67536963082000001</v>
      </c>
      <c r="N300"/>
    </row>
    <row r="301" spans="1:14" x14ac:dyDescent="0.35">
      <c r="A301" s="2">
        <v>5.0000000000000001E-4</v>
      </c>
      <c r="B301" s="5">
        <f ca="1"/>
        <v>0.67520305668000002</v>
      </c>
      <c r="N301"/>
    </row>
    <row r="302" spans="1:14" x14ac:dyDescent="0.35">
      <c r="A302" s="2">
        <v>5.0000000000000001E-4</v>
      </c>
      <c r="B302" s="5">
        <f ca="1"/>
        <v>0.67504586485999996</v>
      </c>
      <c r="N302"/>
    </row>
    <row r="303" spans="1:14" x14ac:dyDescent="0.35">
      <c r="A303" s="2">
        <v>5.0000000000000001E-4</v>
      </c>
      <c r="B303" s="5">
        <f ca="1"/>
        <v>0.67481233600000001</v>
      </c>
      <c r="N303"/>
    </row>
    <row r="304" spans="1:14" x14ac:dyDescent="0.35">
      <c r="A304" s="2">
        <v>5.0000000000000001E-4</v>
      </c>
      <c r="B304" s="5">
        <f ca="1"/>
        <v>0.67458936224999999</v>
      </c>
      <c r="N304"/>
    </row>
    <row r="305" spans="1:14" x14ac:dyDescent="0.35">
      <c r="A305" s="2">
        <v>5.0000000000000001E-4</v>
      </c>
      <c r="B305" s="5">
        <f ca="1"/>
        <v>0.67440234778999997</v>
      </c>
      <c r="N305"/>
    </row>
    <row r="306" spans="1:14" x14ac:dyDescent="0.35">
      <c r="A306" s="2">
        <v>5.0000000000000001E-4</v>
      </c>
      <c r="B306" s="5">
        <f ca="1"/>
        <v>0.67421062811999999</v>
      </c>
      <c r="N306"/>
    </row>
    <row r="307" spans="1:14" x14ac:dyDescent="0.35">
      <c r="A307" s="2">
        <v>5.0000000000000001E-4</v>
      </c>
      <c r="B307" s="5">
        <f ca="1"/>
        <v>0.6739928396899999</v>
      </c>
      <c r="N307"/>
    </row>
    <row r="308" spans="1:14" x14ac:dyDescent="0.35">
      <c r="A308" s="2">
        <v>5.0000000000000001E-4</v>
      </c>
      <c r="B308" s="5">
        <f ca="1"/>
        <v>0.67377604598000007</v>
      </c>
      <c r="N308"/>
    </row>
    <row r="309" spans="1:14" x14ac:dyDescent="0.35">
      <c r="A309" s="2">
        <v>5.0000000000000001E-4</v>
      </c>
      <c r="B309" s="5">
        <f ca="1"/>
        <v>0.67352274050999994</v>
      </c>
      <c r="N309"/>
    </row>
    <row r="310" spans="1:14" x14ac:dyDescent="0.35">
      <c r="A310" s="2">
        <v>5.0000000000000001E-4</v>
      </c>
      <c r="B310" s="5">
        <f ca="1"/>
        <v>0.67329210176999998</v>
      </c>
      <c r="N310"/>
    </row>
    <row r="311" spans="1:14" x14ac:dyDescent="0.35">
      <c r="A311" s="2">
        <v>5.0000000000000001E-4</v>
      </c>
      <c r="B311" s="5">
        <f ca="1"/>
        <v>0.67308302173000001</v>
      </c>
      <c r="N311"/>
    </row>
    <row r="312" spans="1:14" x14ac:dyDescent="0.35">
      <c r="A312" s="2">
        <v>5.0000000000000001E-4</v>
      </c>
      <c r="B312" s="5">
        <f ca="1"/>
        <v>0.67285121870999998</v>
      </c>
      <c r="N312"/>
    </row>
    <row r="313" spans="1:14" x14ac:dyDescent="0.35">
      <c r="A313" s="2">
        <v>5.0000000000000001E-4</v>
      </c>
      <c r="B313" s="5">
        <f ca="1"/>
        <v>0.67265549035000005</v>
      </c>
      <c r="N313"/>
    </row>
    <row r="314" spans="1:14" x14ac:dyDescent="0.35">
      <c r="A314" s="2">
        <v>5.0000000000000001E-4</v>
      </c>
      <c r="B314" s="5">
        <f ca="1"/>
        <v>0.67247061728000002</v>
      </c>
      <c r="N314"/>
    </row>
    <row r="315" spans="1:14" x14ac:dyDescent="0.35">
      <c r="A315" s="2">
        <v>5.0000000000000001E-4</v>
      </c>
      <c r="B315" s="5">
        <f ca="1"/>
        <v>0.67225268892000001</v>
      </c>
      <c r="N315"/>
    </row>
    <row r="316" spans="1:14" x14ac:dyDescent="0.35">
      <c r="A316" s="2">
        <v>5.0000000000000001E-4</v>
      </c>
      <c r="B316" s="5">
        <f ca="1"/>
        <v>0.67200433305000007</v>
      </c>
      <c r="N316"/>
    </row>
    <row r="317" spans="1:14" x14ac:dyDescent="0.35">
      <c r="A317" s="2">
        <v>5.0000000000000001E-4</v>
      </c>
      <c r="B317" s="5">
        <f ca="1"/>
        <v>0.67176473654000002</v>
      </c>
      <c r="N317"/>
    </row>
    <row r="318" spans="1:14" x14ac:dyDescent="0.35">
      <c r="A318" s="2">
        <v>5.0000000000000001E-4</v>
      </c>
      <c r="B318" s="5">
        <f ca="1"/>
        <v>0.67154443055000002</v>
      </c>
      <c r="N318"/>
    </row>
    <row r="319" spans="1:14" x14ac:dyDescent="0.35">
      <c r="A319" s="2">
        <v>5.0000000000000001E-4</v>
      </c>
      <c r="B319" s="5">
        <f ca="1"/>
        <v>0.67130760830000002</v>
      </c>
      <c r="N319"/>
    </row>
    <row r="320" spans="1:14" x14ac:dyDescent="0.35">
      <c r="A320" s="2">
        <v>5.0000000000000001E-4</v>
      </c>
      <c r="B320" s="5">
        <f ca="1"/>
        <v>0.67106587053</v>
      </c>
      <c r="N320"/>
    </row>
    <row r="321" spans="1:14" x14ac:dyDescent="0.35">
      <c r="A321" s="2">
        <v>5.0000000000000001E-4</v>
      </c>
      <c r="B321" s="5">
        <f ca="1"/>
        <v>0.67085790168000003</v>
      </c>
      <c r="N321"/>
    </row>
    <row r="322" spans="1:14" x14ac:dyDescent="0.35">
      <c r="A322" s="2">
        <v>5.0000000000000001E-4</v>
      </c>
      <c r="B322" s="5">
        <f ca="1"/>
        <v>0.67069108043000003</v>
      </c>
      <c r="N322"/>
    </row>
    <row r="323" spans="1:14" x14ac:dyDescent="0.35">
      <c r="A323" s="2">
        <v>5.0000000000000001E-4</v>
      </c>
      <c r="B323" s="5">
        <f ca="1"/>
        <v>0.67046904991</v>
      </c>
      <c r="N323"/>
    </row>
    <row r="324" spans="1:14" x14ac:dyDescent="0.35">
      <c r="A324" s="2">
        <v>5.0000000000000001E-4</v>
      </c>
      <c r="B324" s="5">
        <f ca="1"/>
        <v>0.67025324288999999</v>
      </c>
      <c r="N324"/>
    </row>
    <row r="325" spans="1:14" x14ac:dyDescent="0.35">
      <c r="A325" s="2">
        <v>5.0000000000000001E-4</v>
      </c>
      <c r="B325" s="5">
        <f ca="1"/>
        <v>0.67006860862999995</v>
      </c>
      <c r="N325"/>
    </row>
    <row r="326" spans="1:14" x14ac:dyDescent="0.35">
      <c r="A326" s="2">
        <v>5.0000000000000001E-4</v>
      </c>
      <c r="B326" s="5">
        <f ca="1"/>
        <v>0.66985292267000007</v>
      </c>
      <c r="N326"/>
    </row>
    <row r="327" spans="1:14" x14ac:dyDescent="0.35">
      <c r="A327" s="2">
        <v>5.0000000000000001E-4</v>
      </c>
      <c r="B327" s="5">
        <f ca="1"/>
        <v>0.66963609977000005</v>
      </c>
      <c r="N327"/>
    </row>
    <row r="328" spans="1:14" x14ac:dyDescent="0.35">
      <c r="A328" s="2">
        <v>5.0000000000000001E-4</v>
      </c>
      <c r="B328" s="5">
        <f ca="1"/>
        <v>0.66942522430999996</v>
      </c>
      <c r="N328"/>
    </row>
    <row r="329" spans="1:14" x14ac:dyDescent="0.35">
      <c r="A329" s="2">
        <v>5.0000000000000001E-4</v>
      </c>
      <c r="B329" s="5">
        <f ca="1"/>
        <v>0.66921769865000003</v>
      </c>
      <c r="N329"/>
    </row>
    <row r="330" spans="1:14" x14ac:dyDescent="0.35">
      <c r="A330" s="2">
        <v>5.0000000000000001E-4</v>
      </c>
      <c r="B330" s="5">
        <f ca="1"/>
        <v>0.66905013171999994</v>
      </c>
      <c r="N330"/>
    </row>
    <row r="331" spans="1:14" x14ac:dyDescent="0.35">
      <c r="A331" s="2">
        <v>5.0000000000000001E-4</v>
      </c>
      <c r="B331" s="5">
        <f ca="1"/>
        <v>0.66883396930000005</v>
      </c>
      <c r="N331"/>
    </row>
    <row r="332" spans="1:14" x14ac:dyDescent="0.35">
      <c r="A332" s="2">
        <v>5.0000000000000001E-4</v>
      </c>
      <c r="B332" s="5">
        <f ca="1"/>
        <v>0.66858276862999999</v>
      </c>
      <c r="N332"/>
    </row>
    <row r="333" spans="1:14" x14ac:dyDescent="0.35">
      <c r="A333" s="2">
        <v>5.0000000000000001E-4</v>
      </c>
      <c r="B333" s="5">
        <f ca="1"/>
        <v>0.66837614788999999</v>
      </c>
      <c r="N333"/>
    </row>
    <row r="334" spans="1:14" x14ac:dyDescent="0.35">
      <c r="A334" s="2">
        <v>5.0000000000000001E-4</v>
      </c>
      <c r="B334" s="5">
        <f ca="1"/>
        <v>0.66817748902000007</v>
      </c>
      <c r="N334"/>
    </row>
    <row r="335" spans="1:14" x14ac:dyDescent="0.35">
      <c r="A335" s="2">
        <v>5.0000000000000001E-4</v>
      </c>
      <c r="B335" s="5">
        <f ca="1"/>
        <v>0.66796050848999999</v>
      </c>
      <c r="N335"/>
    </row>
    <row r="336" spans="1:14" x14ac:dyDescent="0.35">
      <c r="A336" s="2">
        <v>5.0000000000000001E-4</v>
      </c>
      <c r="B336" s="5">
        <f ca="1"/>
        <v>0.66776550818000002</v>
      </c>
      <c r="N336"/>
    </row>
    <row r="337" spans="1:14" x14ac:dyDescent="0.35">
      <c r="A337" s="2">
        <v>5.0000000000000001E-4</v>
      </c>
      <c r="B337" s="5">
        <f ca="1"/>
        <v>0.66751255348000005</v>
      </c>
      <c r="N337"/>
    </row>
    <row r="338" spans="1:14" x14ac:dyDescent="0.35">
      <c r="A338" s="2">
        <v>5.0000000000000001E-4</v>
      </c>
      <c r="B338" s="5">
        <f ca="1"/>
        <v>0.66732328677999997</v>
      </c>
      <c r="N338"/>
    </row>
    <row r="339" spans="1:14" x14ac:dyDescent="0.35">
      <c r="A339" s="2">
        <v>5.0000000000000001E-4</v>
      </c>
      <c r="B339" s="5">
        <f ca="1"/>
        <v>0.6671228616099999</v>
      </c>
      <c r="N339"/>
    </row>
    <row r="340" spans="1:14" x14ac:dyDescent="0.35">
      <c r="A340" s="2">
        <v>5.0000000000000001E-4</v>
      </c>
      <c r="B340" s="5">
        <f ca="1"/>
        <v>0.66691777308</v>
      </c>
      <c r="N340"/>
    </row>
    <row r="341" spans="1:14" x14ac:dyDescent="0.35">
      <c r="A341" s="2">
        <v>5.0000000000000001E-4</v>
      </c>
      <c r="B341" s="5">
        <f ca="1"/>
        <v>0.66674603018</v>
      </c>
      <c r="N341"/>
    </row>
    <row r="342" spans="1:14" x14ac:dyDescent="0.35">
      <c r="A342" s="2">
        <v>5.0000000000000001E-4</v>
      </c>
      <c r="B342" s="5">
        <f ca="1"/>
        <v>0.66658623173999998</v>
      </c>
      <c r="N342"/>
    </row>
    <row r="343" spans="1:14" x14ac:dyDescent="0.35">
      <c r="A343" s="2">
        <v>5.0000000000000001E-4</v>
      </c>
      <c r="B343" s="5">
        <f ca="1"/>
        <v>0.66640598905000004</v>
      </c>
      <c r="N343"/>
    </row>
    <row r="344" spans="1:14" x14ac:dyDescent="0.35">
      <c r="A344" s="2">
        <v>5.0000000000000001E-4</v>
      </c>
      <c r="B344" s="5">
        <f ca="1"/>
        <v>0.66623249271000007</v>
      </c>
      <c r="N344"/>
    </row>
    <row r="345" spans="1:14" x14ac:dyDescent="0.35">
      <c r="A345" s="2">
        <v>5.0000000000000001E-4</v>
      </c>
      <c r="B345" s="5">
        <f ca="1"/>
        <v>0.66605247622999997</v>
      </c>
      <c r="N345"/>
    </row>
    <row r="346" spans="1:14" x14ac:dyDescent="0.35">
      <c r="A346" s="2">
        <v>5.0000000000000001E-4</v>
      </c>
      <c r="B346" s="5">
        <f ca="1"/>
        <v>0.66582907137000003</v>
      </c>
      <c r="N346"/>
    </row>
    <row r="347" spans="1:14" x14ac:dyDescent="0.35">
      <c r="A347" s="2">
        <v>5.0000000000000001E-4</v>
      </c>
      <c r="B347" s="5">
        <f ca="1"/>
        <v>0.66559977759000011</v>
      </c>
      <c r="N347"/>
    </row>
    <row r="348" spans="1:14" x14ac:dyDescent="0.35">
      <c r="A348" s="2">
        <v>5.0000000000000001E-4</v>
      </c>
      <c r="B348" s="5">
        <f ca="1"/>
        <v>0.66546250009000008</v>
      </c>
      <c r="N348"/>
    </row>
    <row r="349" spans="1:14" x14ac:dyDescent="0.35">
      <c r="A349" s="2">
        <v>5.0000000000000001E-4</v>
      </c>
      <c r="B349" s="5">
        <f ca="1"/>
        <v>0.66527199380000002</v>
      </c>
      <c r="N349"/>
    </row>
    <row r="350" spans="1:14" x14ac:dyDescent="0.35">
      <c r="A350" s="2">
        <v>5.0000000000000001E-4</v>
      </c>
      <c r="B350" s="5">
        <f ca="1"/>
        <v>0.66507121594999996</v>
      </c>
      <c r="N350"/>
    </row>
    <row r="351" spans="1:14" x14ac:dyDescent="0.35">
      <c r="A351" s="2">
        <v>5.0000000000000001E-4</v>
      </c>
      <c r="B351" s="5">
        <f ca="1"/>
        <v>0.66487553008000011</v>
      </c>
      <c r="N351"/>
    </row>
    <row r="352" spans="1:14" x14ac:dyDescent="0.35">
      <c r="A352" s="2">
        <v>5.0000000000000001E-4</v>
      </c>
      <c r="B352" s="5">
        <f ca="1"/>
        <v>0.66464183494999995</v>
      </c>
      <c r="N352"/>
    </row>
    <row r="353" spans="1:14" x14ac:dyDescent="0.35">
      <c r="A353" s="2">
        <v>5.0000000000000001E-4</v>
      </c>
      <c r="B353" s="5">
        <f ca="1"/>
        <v>0.66445602581000007</v>
      </c>
      <c r="N353"/>
    </row>
    <row r="354" spans="1:14" x14ac:dyDescent="0.35">
      <c r="A354" s="2">
        <v>5.0000000000000001E-4</v>
      </c>
      <c r="B354" s="5">
        <f ca="1"/>
        <v>0.66423679355999998</v>
      </c>
      <c r="N354"/>
    </row>
    <row r="355" spans="1:14" x14ac:dyDescent="0.35">
      <c r="A355" s="2">
        <v>5.0000000000000001E-4</v>
      </c>
      <c r="B355" s="5">
        <f ca="1"/>
        <v>0.66400697640000006</v>
      </c>
      <c r="N355"/>
    </row>
    <row r="356" spans="1:14" x14ac:dyDescent="0.35">
      <c r="A356" s="2">
        <v>5.0000000000000001E-4</v>
      </c>
      <c r="B356" s="5">
        <f ca="1"/>
        <v>0.66378646725000001</v>
      </c>
      <c r="N356"/>
    </row>
    <row r="357" spans="1:14" x14ac:dyDescent="0.35">
      <c r="A357" s="2">
        <v>5.0000000000000001E-4</v>
      </c>
      <c r="B357" s="5">
        <f ca="1"/>
        <v>0.66356497434000006</v>
      </c>
      <c r="N357"/>
    </row>
    <row r="358" spans="1:14" x14ac:dyDescent="0.35">
      <c r="A358" s="2">
        <v>5.0000000000000001E-4</v>
      </c>
      <c r="B358" s="5">
        <f ca="1"/>
        <v>0.66336854664</v>
      </c>
      <c r="N358"/>
    </row>
    <row r="359" spans="1:14" x14ac:dyDescent="0.35">
      <c r="A359" s="2">
        <v>5.0000000000000001E-4</v>
      </c>
      <c r="B359" s="5">
        <f ca="1"/>
        <v>0.66315181226999997</v>
      </c>
      <c r="N359"/>
    </row>
    <row r="360" spans="1:14" x14ac:dyDescent="0.35">
      <c r="A360" s="2">
        <v>5.0000000000000001E-4</v>
      </c>
      <c r="B360" s="5">
        <f ca="1"/>
        <v>0.66290780597999999</v>
      </c>
      <c r="N360"/>
    </row>
    <row r="361" spans="1:14" x14ac:dyDescent="0.35">
      <c r="A361" s="2">
        <v>5.0000000000000001E-4</v>
      </c>
      <c r="B361" s="5">
        <f ca="1"/>
        <v>0.66271173033999997</v>
      </c>
      <c r="N361"/>
    </row>
    <row r="362" spans="1:14" x14ac:dyDescent="0.35">
      <c r="A362" s="2">
        <v>5.0000000000000001E-4</v>
      </c>
      <c r="B362" s="5">
        <f ca="1"/>
        <v>0.66246182763999995</v>
      </c>
      <c r="N362"/>
    </row>
    <row r="363" spans="1:14" x14ac:dyDescent="0.35">
      <c r="A363" s="2">
        <v>5.0000000000000001E-4</v>
      </c>
      <c r="B363" s="5">
        <f ca="1"/>
        <v>0.66220754819000005</v>
      </c>
      <c r="N363"/>
    </row>
    <row r="364" spans="1:14" x14ac:dyDescent="0.35">
      <c r="A364" s="2">
        <v>5.0000000000000001E-4</v>
      </c>
      <c r="B364" s="5">
        <f ca="1"/>
        <v>0.66197856880000006</v>
      </c>
      <c r="N364"/>
    </row>
    <row r="365" spans="1:14" x14ac:dyDescent="0.35">
      <c r="A365" s="2">
        <v>5.0000000000000001E-4</v>
      </c>
      <c r="B365" s="5">
        <f ca="1"/>
        <v>0.66174955733999996</v>
      </c>
      <c r="N365"/>
    </row>
    <row r="366" spans="1:14" x14ac:dyDescent="0.35">
      <c r="A366" s="2">
        <v>5.0000000000000001E-4</v>
      </c>
      <c r="B366" s="5">
        <f ca="1"/>
        <v>0.66147183444000002</v>
      </c>
      <c r="N366"/>
    </row>
    <row r="367" spans="1:14" x14ac:dyDescent="0.35">
      <c r="A367" s="2">
        <v>5.0000000000000001E-4</v>
      </c>
      <c r="B367" s="5">
        <f ca="1"/>
        <v>0.66124285760000001</v>
      </c>
      <c r="N367"/>
    </row>
    <row r="368" spans="1:14" x14ac:dyDescent="0.35">
      <c r="A368" s="2">
        <v>5.0000000000000001E-4</v>
      </c>
      <c r="B368" s="5">
        <f ca="1"/>
        <v>0.66102644299999991</v>
      </c>
      <c r="N368"/>
    </row>
    <row r="369" spans="1:14" x14ac:dyDescent="0.35">
      <c r="A369" s="2">
        <v>5.0000000000000001E-4</v>
      </c>
      <c r="B369" s="5">
        <f ca="1"/>
        <v>0.66083437489999997</v>
      </c>
      <c r="N369"/>
    </row>
    <row r="370" spans="1:14" x14ac:dyDescent="0.35">
      <c r="A370" s="2">
        <v>5.0000000000000001E-4</v>
      </c>
      <c r="B370" s="5">
        <f ca="1"/>
        <v>0.66062362978</v>
      </c>
      <c r="N370"/>
    </row>
    <row r="371" spans="1:14" x14ac:dyDescent="0.35">
      <c r="A371" s="2">
        <v>5.0000000000000001E-4</v>
      </c>
      <c r="B371" s="5">
        <f ca="1"/>
        <v>0.66046029597</v>
      </c>
      <c r="N371"/>
    </row>
    <row r="372" spans="1:14" x14ac:dyDescent="0.35">
      <c r="A372" s="2">
        <v>5.0000000000000001E-4</v>
      </c>
      <c r="B372" s="5">
        <f ca="1"/>
        <v>0.66019089681999998</v>
      </c>
      <c r="N372"/>
    </row>
    <row r="373" spans="1:14" x14ac:dyDescent="0.35">
      <c r="A373" s="2">
        <v>5.0000000000000001E-4</v>
      </c>
      <c r="B373" s="5">
        <f ca="1"/>
        <v>0.66001226141999991</v>
      </c>
      <c r="N373"/>
    </row>
    <row r="374" spans="1:14" x14ac:dyDescent="0.35">
      <c r="A374" s="2">
        <v>5.0000000000000001E-4</v>
      </c>
      <c r="B374" s="5">
        <f ca="1"/>
        <v>0.65984989064999988</v>
      </c>
      <c r="N374"/>
    </row>
    <row r="375" spans="1:14" x14ac:dyDescent="0.35">
      <c r="A375" s="2">
        <v>5.0000000000000001E-4</v>
      </c>
      <c r="B375" s="5">
        <f ca="1"/>
        <v>0.65966086908999999</v>
      </c>
      <c r="N375"/>
    </row>
    <row r="376" spans="1:14" x14ac:dyDescent="0.35">
      <c r="A376" s="2">
        <v>5.0000000000000001E-4</v>
      </c>
      <c r="B376" s="5">
        <f ca="1"/>
        <v>0.65945449946000001</v>
      </c>
      <c r="N376"/>
    </row>
    <row r="377" spans="1:14" x14ac:dyDescent="0.35">
      <c r="A377" s="2">
        <v>5.0000000000000001E-4</v>
      </c>
      <c r="B377" s="5">
        <f ca="1"/>
        <v>0.65927522433999997</v>
      </c>
      <c r="N377"/>
    </row>
    <row r="378" spans="1:14" x14ac:dyDescent="0.35">
      <c r="A378" s="2">
        <v>5.0000000000000001E-4</v>
      </c>
      <c r="B378" s="5">
        <f ca="1"/>
        <v>0.65905615647999993</v>
      </c>
      <c r="N378"/>
    </row>
    <row r="379" spans="1:14" x14ac:dyDescent="0.35">
      <c r="A379" s="2">
        <v>5.0000000000000001E-4</v>
      </c>
      <c r="B379" s="5">
        <f ca="1"/>
        <v>0.65883947143999999</v>
      </c>
      <c r="N379"/>
    </row>
    <row r="380" spans="1:14" x14ac:dyDescent="0.35">
      <c r="A380" s="2">
        <v>5.0000000000000001E-4</v>
      </c>
      <c r="B380" s="5">
        <f ca="1"/>
        <v>0.6586260251199999</v>
      </c>
      <c r="N380"/>
    </row>
    <row r="381" spans="1:14" x14ac:dyDescent="0.35">
      <c r="A381" s="2">
        <v>5.0000000000000001E-4</v>
      </c>
      <c r="B381" s="5">
        <f ca="1"/>
        <v>0.6584465006800001</v>
      </c>
      <c r="N381"/>
    </row>
    <row r="382" spans="1:14" x14ac:dyDescent="0.35">
      <c r="A382" s="2">
        <v>5.0000000000000001E-4</v>
      </c>
      <c r="B382" s="5">
        <f ca="1"/>
        <v>0.65826718943000007</v>
      </c>
      <c r="N382"/>
    </row>
    <row r="383" spans="1:14" x14ac:dyDescent="0.35">
      <c r="A383" s="2">
        <v>5.0000000000000001E-4</v>
      </c>
      <c r="B383" s="5">
        <f ca="1"/>
        <v>0.65805836790000005</v>
      </c>
      <c r="N383"/>
    </row>
    <row r="384" spans="1:14" x14ac:dyDescent="0.35">
      <c r="A384" s="2">
        <v>5.0000000000000001E-4</v>
      </c>
      <c r="B384" s="5">
        <f ca="1"/>
        <v>0.65786963511999996</v>
      </c>
      <c r="N384"/>
    </row>
    <row r="385" spans="1:14" x14ac:dyDescent="0.35">
      <c r="A385" s="2">
        <v>5.0000000000000001E-4</v>
      </c>
      <c r="B385" s="5">
        <f ca="1"/>
        <v>0.65761423681999998</v>
      </c>
      <c r="N385"/>
    </row>
    <row r="386" spans="1:14" x14ac:dyDescent="0.35">
      <c r="A386" s="2">
        <v>5.0000000000000001E-4</v>
      </c>
      <c r="B386" s="5">
        <f ca="1"/>
        <v>0.65739869618000002</v>
      </c>
      <c r="N386"/>
    </row>
    <row r="387" spans="1:14" x14ac:dyDescent="0.35">
      <c r="A387" s="2">
        <v>5.0000000000000001E-4</v>
      </c>
      <c r="B387" s="5">
        <f ca="1"/>
        <v>0.65720604667000004</v>
      </c>
      <c r="N387"/>
    </row>
    <row r="388" spans="1:14" x14ac:dyDescent="0.35">
      <c r="A388" s="2">
        <v>5.0000000000000001E-4</v>
      </c>
      <c r="B388" s="5">
        <f ca="1"/>
        <v>0.65691085306000008</v>
      </c>
      <c r="N388"/>
    </row>
    <row r="389" spans="1:14" x14ac:dyDescent="0.35">
      <c r="A389" s="2">
        <v>5.0000000000000001E-4</v>
      </c>
      <c r="B389" s="5">
        <f ca="1"/>
        <v>0.65670945735000008</v>
      </c>
      <c r="N389"/>
    </row>
    <row r="390" spans="1:14" x14ac:dyDescent="0.35">
      <c r="A390" s="2">
        <v>5.0000000000000001E-4</v>
      </c>
      <c r="B390" s="5">
        <f ca="1"/>
        <v>0.65650934966999996</v>
      </c>
      <c r="N390"/>
    </row>
    <row r="391" spans="1:14" x14ac:dyDescent="0.35">
      <c r="A391" s="2">
        <v>5.0000000000000001E-4</v>
      </c>
      <c r="B391" s="5">
        <f ca="1"/>
        <v>0.65629899393000002</v>
      </c>
      <c r="N391"/>
    </row>
    <row r="392" spans="1:14" x14ac:dyDescent="0.35">
      <c r="A392" s="2">
        <v>5.0000000000000001E-4</v>
      </c>
      <c r="B392" s="5">
        <f ca="1"/>
        <v>0.65610362880999995</v>
      </c>
      <c r="N392"/>
    </row>
    <row r="393" spans="1:14" x14ac:dyDescent="0.35">
      <c r="A393" s="2">
        <v>5.0000000000000001E-4</v>
      </c>
      <c r="B393" s="5">
        <f ca="1"/>
        <v>0.65588979635</v>
      </c>
      <c r="N393"/>
    </row>
    <row r="394" spans="1:14" x14ac:dyDescent="0.35">
      <c r="A394" s="2">
        <v>5.0000000000000001E-4</v>
      </c>
      <c r="B394" s="5">
        <f ca="1"/>
        <v>0.65570758471000001</v>
      </c>
      <c r="N394"/>
    </row>
    <row r="395" spans="1:14" x14ac:dyDescent="0.35">
      <c r="A395" s="2">
        <v>5.0000000000000001E-4</v>
      </c>
      <c r="B395" s="5">
        <f ca="1"/>
        <v>0.65551690362000004</v>
      </c>
      <c r="N395"/>
    </row>
    <row r="396" spans="1:14" x14ac:dyDescent="0.35">
      <c r="A396" s="2">
        <v>5.0000000000000001E-4</v>
      </c>
      <c r="B396" s="5">
        <f ca="1"/>
        <v>0.6553034110599999</v>
      </c>
      <c r="N396"/>
    </row>
    <row r="397" spans="1:14" x14ac:dyDescent="0.35">
      <c r="A397" s="2">
        <v>5.0000000000000001E-4</v>
      </c>
      <c r="B397" s="5">
        <f ca="1"/>
        <v>0.65511071685999989</v>
      </c>
      <c r="N397"/>
    </row>
    <row r="398" spans="1:14" x14ac:dyDescent="0.35">
      <c r="A398" s="2">
        <v>5.0000000000000001E-4</v>
      </c>
      <c r="B398" s="5">
        <f ca="1"/>
        <v>0.65491546924999999</v>
      </c>
      <c r="N398"/>
    </row>
    <row r="399" spans="1:14" x14ac:dyDescent="0.35">
      <c r="A399" s="2">
        <v>5.0000000000000001E-4</v>
      </c>
      <c r="B399" s="5">
        <f ca="1"/>
        <v>0.65470472446000005</v>
      </c>
      <c r="N399"/>
    </row>
    <row r="400" spans="1:14" x14ac:dyDescent="0.35">
      <c r="A400" s="2">
        <v>5.0000000000000001E-4</v>
      </c>
      <c r="B400" s="5">
        <f ca="1"/>
        <v>0.65452263611999995</v>
      </c>
      <c r="N400"/>
    </row>
    <row r="401" spans="1:14" x14ac:dyDescent="0.35">
      <c r="A401" s="2">
        <v>5.0000000000000001E-4</v>
      </c>
      <c r="B401" s="5">
        <f ca="1"/>
        <v>0.65433626797</v>
      </c>
      <c r="N401"/>
    </row>
    <row r="402" spans="1:14" x14ac:dyDescent="0.35">
      <c r="A402" s="2">
        <v>5.0000000000000001E-4</v>
      </c>
      <c r="B402" s="5">
        <f ca="1"/>
        <v>0.65418123294999997</v>
      </c>
      <c r="N402"/>
    </row>
    <row r="403" spans="1:14" x14ac:dyDescent="0.35">
      <c r="A403" s="2">
        <v>5.0000000000000001E-4</v>
      </c>
      <c r="B403" s="5">
        <f ca="1"/>
        <v>0.65394334491999995</v>
      </c>
      <c r="N403"/>
    </row>
    <row r="404" spans="1:14" x14ac:dyDescent="0.35">
      <c r="A404" s="2">
        <v>5.0000000000000001E-4</v>
      </c>
      <c r="B404" s="5">
        <f ca="1"/>
        <v>0.65372624896000009</v>
      </c>
      <c r="N404"/>
    </row>
    <row r="405" spans="1:14" x14ac:dyDescent="0.35">
      <c r="A405" s="2">
        <v>5.0000000000000001E-4</v>
      </c>
      <c r="B405" s="5">
        <f ca="1"/>
        <v>0.65350938101</v>
      </c>
      <c r="N405"/>
    </row>
    <row r="406" spans="1:14" x14ac:dyDescent="0.35">
      <c r="A406" s="2">
        <v>5.0000000000000001E-4</v>
      </c>
      <c r="B406" s="5">
        <f ca="1"/>
        <v>0.65336830526</v>
      </c>
      <c r="N406"/>
    </row>
    <row r="407" spans="1:14" x14ac:dyDescent="0.35">
      <c r="A407" s="2">
        <v>5.0000000000000001E-4</v>
      </c>
      <c r="B407" s="5">
        <f ca="1"/>
        <v>0.65316455532999995</v>
      </c>
      <c r="N407"/>
    </row>
    <row r="408" spans="1:14" x14ac:dyDescent="0.35">
      <c r="A408" s="2">
        <v>5.0000000000000001E-4</v>
      </c>
      <c r="B408" s="5">
        <f ca="1"/>
        <v>0.65294497327000001</v>
      </c>
      <c r="N408"/>
    </row>
    <row r="409" spans="1:14" x14ac:dyDescent="0.35">
      <c r="A409" s="2">
        <v>5.0000000000000001E-4</v>
      </c>
      <c r="B409" s="5">
        <f ca="1"/>
        <v>0.65273168206999999</v>
      </c>
      <c r="N409"/>
    </row>
    <row r="410" spans="1:14" x14ac:dyDescent="0.35">
      <c r="A410" s="2">
        <v>5.0000000000000001E-4</v>
      </c>
      <c r="B410" s="5">
        <f ca="1"/>
        <v>0.6525671997400001</v>
      </c>
      <c r="N410"/>
    </row>
    <row r="411" spans="1:14" x14ac:dyDescent="0.35">
      <c r="A411" s="2">
        <v>5.0000000000000001E-4</v>
      </c>
      <c r="B411" s="5">
        <f ca="1"/>
        <v>0.65238568050000001</v>
      </c>
      <c r="N411"/>
    </row>
    <row r="412" spans="1:14" x14ac:dyDescent="0.35">
      <c r="A412" s="2">
        <v>5.0000000000000001E-4</v>
      </c>
      <c r="B412" s="5">
        <f ca="1"/>
        <v>0.6521969461899999</v>
      </c>
      <c r="N412"/>
    </row>
    <row r="413" spans="1:14" x14ac:dyDescent="0.35">
      <c r="A413" s="2">
        <v>5.0000000000000001E-4</v>
      </c>
      <c r="B413" s="5">
        <f ca="1"/>
        <v>0.65196490369000004</v>
      </c>
      <c r="N413"/>
    </row>
    <row r="414" spans="1:14" x14ac:dyDescent="0.35">
      <c r="A414" s="2">
        <v>5.0000000000000001E-4</v>
      </c>
      <c r="B414" s="5">
        <f ca="1"/>
        <v>0.65176869814000005</v>
      </c>
      <c r="N414"/>
    </row>
    <row r="415" spans="1:14" x14ac:dyDescent="0.35">
      <c r="A415" s="2">
        <v>5.0000000000000001E-4</v>
      </c>
      <c r="B415" s="5">
        <f ca="1"/>
        <v>0.65153031940999995</v>
      </c>
      <c r="N415"/>
    </row>
    <row r="416" spans="1:14" x14ac:dyDescent="0.35">
      <c r="A416" s="2">
        <v>5.0000000000000001E-4</v>
      </c>
      <c r="B416" s="5">
        <f ca="1"/>
        <v>0.65128030748999999</v>
      </c>
      <c r="N416"/>
    </row>
    <row r="417" spans="1:14" x14ac:dyDescent="0.35">
      <c r="A417" s="2">
        <v>5.0000000000000001E-4</v>
      </c>
      <c r="B417" s="5">
        <f ca="1"/>
        <v>0.65106381964999993</v>
      </c>
      <c r="N417"/>
    </row>
    <row r="418" spans="1:14" x14ac:dyDescent="0.35">
      <c r="A418" s="2">
        <v>5.0000000000000001E-4</v>
      </c>
      <c r="B418" s="5">
        <f ca="1"/>
        <v>0.65087765545999998</v>
      </c>
      <c r="N418"/>
    </row>
    <row r="419" spans="1:14" x14ac:dyDescent="0.35">
      <c r="A419" s="2">
        <v>5.0000000000000001E-4</v>
      </c>
      <c r="B419" s="5">
        <f ca="1"/>
        <v>0.65067979049000002</v>
      </c>
      <c r="N419"/>
    </row>
    <row r="420" spans="1:14" x14ac:dyDescent="0.35">
      <c r="A420" s="2">
        <v>5.0000000000000001E-4</v>
      </c>
      <c r="B420" s="5">
        <f ca="1"/>
        <v>0.65045281332000005</v>
      </c>
      <c r="N420"/>
    </row>
    <row r="421" spans="1:14" x14ac:dyDescent="0.35">
      <c r="A421" s="2">
        <v>5.0000000000000001E-4</v>
      </c>
      <c r="B421" s="5">
        <f ca="1"/>
        <v>0.65028310797</v>
      </c>
      <c r="N421"/>
    </row>
    <row r="422" spans="1:14" x14ac:dyDescent="0.35">
      <c r="A422" s="2">
        <v>5.0000000000000001E-4</v>
      </c>
      <c r="B422" s="5">
        <f ca="1"/>
        <v>0.65009239077000003</v>
      </c>
      <c r="N422"/>
    </row>
    <row r="423" spans="1:14" x14ac:dyDescent="0.35">
      <c r="A423" s="2">
        <v>5.0000000000000001E-4</v>
      </c>
      <c r="B423" s="5">
        <f ca="1"/>
        <v>0.64992135571000009</v>
      </c>
      <c r="N423"/>
    </row>
    <row r="424" spans="1:14" x14ac:dyDescent="0.35">
      <c r="A424" s="2">
        <v>5.0000000000000001E-4</v>
      </c>
      <c r="B424" s="5">
        <f ca="1"/>
        <v>0.64970472335999996</v>
      </c>
      <c r="N424"/>
    </row>
    <row r="425" spans="1:14" x14ac:dyDescent="0.35">
      <c r="A425" s="2">
        <v>5.0000000000000001E-4</v>
      </c>
      <c r="B425" s="5">
        <f ca="1"/>
        <v>0.64949869449999997</v>
      </c>
      <c r="N425"/>
    </row>
    <row r="426" spans="1:14" x14ac:dyDescent="0.35">
      <c r="A426" s="2">
        <v>5.0000000000000001E-4</v>
      </c>
      <c r="B426" s="5">
        <f ca="1"/>
        <v>0.64928342822000007</v>
      </c>
      <c r="N426"/>
    </row>
    <row r="427" spans="1:14" x14ac:dyDescent="0.35">
      <c r="A427" s="2">
        <v>5.0000000000000001E-4</v>
      </c>
      <c r="B427" s="5">
        <f ca="1"/>
        <v>0.64905297903999992</v>
      </c>
      <c r="N427"/>
    </row>
    <row r="428" spans="1:14" x14ac:dyDescent="0.35">
      <c r="A428" s="2">
        <v>5.0000000000000001E-4</v>
      </c>
      <c r="B428" s="5">
        <f ca="1"/>
        <v>0.64886462425000002</v>
      </c>
      <c r="N428"/>
    </row>
    <row r="429" spans="1:14" x14ac:dyDescent="0.35">
      <c r="A429" s="2">
        <v>5.0000000000000001E-4</v>
      </c>
      <c r="B429" s="5">
        <f ca="1"/>
        <v>0.64870012855000003</v>
      </c>
      <c r="N429"/>
    </row>
    <row r="430" spans="1:14" x14ac:dyDescent="0.35">
      <c r="A430" s="2">
        <v>5.0000000000000001E-4</v>
      </c>
      <c r="B430" s="5">
        <f ca="1"/>
        <v>0.64853273020000002</v>
      </c>
      <c r="N430"/>
    </row>
    <row r="431" spans="1:14" x14ac:dyDescent="0.35">
      <c r="A431" s="2">
        <v>5.0000000000000001E-4</v>
      </c>
      <c r="B431" s="5">
        <f ca="1"/>
        <v>0.64833597139999999</v>
      </c>
      <c r="N431"/>
    </row>
    <row r="432" spans="1:14" x14ac:dyDescent="0.35">
      <c r="A432" s="2">
        <v>5.0000000000000001E-4</v>
      </c>
      <c r="B432" s="5">
        <f ca="1"/>
        <v>0.64809801668000011</v>
      </c>
      <c r="N432"/>
    </row>
    <row r="433" spans="1:14" x14ac:dyDescent="0.35">
      <c r="A433" s="2">
        <v>5.0000000000000001E-4</v>
      </c>
      <c r="B433" s="5">
        <f ca="1"/>
        <v>0.64795039665999998</v>
      </c>
      <c r="N433"/>
    </row>
    <row r="434" spans="1:14" x14ac:dyDescent="0.35">
      <c r="A434" s="2">
        <v>5.0000000000000001E-4</v>
      </c>
      <c r="B434" s="5">
        <f ca="1"/>
        <v>0.64768444777</v>
      </c>
      <c r="N434"/>
    </row>
    <row r="435" spans="1:14" x14ac:dyDescent="0.35">
      <c r="A435" s="2">
        <v>5.0000000000000001E-4</v>
      </c>
      <c r="B435" s="5">
        <f ca="1"/>
        <v>0.64747295338999999</v>
      </c>
      <c r="N435"/>
    </row>
    <row r="436" spans="1:14" x14ac:dyDescent="0.35">
      <c r="A436" s="2">
        <v>5.0000000000000001E-4</v>
      </c>
      <c r="B436" s="5">
        <f ca="1"/>
        <v>0.64725229408000007</v>
      </c>
      <c r="N436"/>
    </row>
    <row r="437" spans="1:14" x14ac:dyDescent="0.35">
      <c r="A437" s="2">
        <v>5.0000000000000001E-4</v>
      </c>
      <c r="B437" s="5">
        <f ca="1"/>
        <v>0.64707380206999998</v>
      </c>
      <c r="N437"/>
    </row>
    <row r="438" spans="1:14" x14ac:dyDescent="0.35">
      <c r="A438" s="2">
        <v>5.0000000000000001E-4</v>
      </c>
      <c r="B438" s="5">
        <f ca="1"/>
        <v>0.64691129467999997</v>
      </c>
      <c r="N438"/>
    </row>
    <row r="439" spans="1:14" x14ac:dyDescent="0.35">
      <c r="A439" s="2">
        <v>5.0000000000000001E-4</v>
      </c>
      <c r="B439" s="5">
        <f ca="1"/>
        <v>0.64669459203000002</v>
      </c>
      <c r="N439"/>
    </row>
    <row r="440" spans="1:14" x14ac:dyDescent="0.35">
      <c r="A440" s="2">
        <v>5.0000000000000001E-4</v>
      </c>
      <c r="B440" s="5">
        <f ca="1"/>
        <v>0.64653873551000007</v>
      </c>
      <c r="N440"/>
    </row>
    <row r="441" spans="1:14" x14ac:dyDescent="0.35">
      <c r="A441" s="2">
        <v>5.0000000000000001E-4</v>
      </c>
      <c r="B441" s="5">
        <f ca="1"/>
        <v>0.64627971790999994</v>
      </c>
      <c r="N441"/>
    </row>
    <row r="442" spans="1:14" x14ac:dyDescent="0.35">
      <c r="A442" s="2">
        <v>5.0000000000000001E-4</v>
      </c>
      <c r="B442" s="5">
        <f ca="1"/>
        <v>0.64605419572</v>
      </c>
      <c r="N442"/>
    </row>
    <row r="443" spans="1:14" x14ac:dyDescent="0.35">
      <c r="A443" s="2">
        <v>5.0000000000000001E-4</v>
      </c>
      <c r="B443" s="5">
        <f ca="1"/>
        <v>0.64582585493</v>
      </c>
      <c r="N443"/>
    </row>
    <row r="444" spans="1:14" x14ac:dyDescent="0.35">
      <c r="A444" s="2">
        <v>5.0000000000000001E-4</v>
      </c>
      <c r="B444" s="5">
        <f ca="1"/>
        <v>0.64564391091999995</v>
      </c>
      <c r="N444"/>
    </row>
    <row r="445" spans="1:14" x14ac:dyDescent="0.35">
      <c r="A445" s="2">
        <v>5.0000000000000001E-4</v>
      </c>
      <c r="B445" s="5">
        <f ca="1"/>
        <v>0.64546657330000001</v>
      </c>
      <c r="N445"/>
    </row>
    <row r="446" spans="1:14" x14ac:dyDescent="0.35">
      <c r="A446" s="2">
        <v>5.0000000000000001E-4</v>
      </c>
      <c r="B446" s="5">
        <f ca="1"/>
        <v>0.64521749784999993</v>
      </c>
      <c r="N446"/>
    </row>
    <row r="447" spans="1:14" x14ac:dyDescent="0.35">
      <c r="A447" s="2">
        <v>5.0000000000000001E-4</v>
      </c>
      <c r="B447" s="5">
        <f ca="1"/>
        <v>0.64503712259000001</v>
      </c>
      <c r="N447"/>
    </row>
    <row r="448" spans="1:14" x14ac:dyDescent="0.35">
      <c r="A448" s="2">
        <v>5.0000000000000001E-4</v>
      </c>
      <c r="B448" s="5">
        <f ca="1"/>
        <v>0.64482734124000007</v>
      </c>
      <c r="N448"/>
    </row>
    <row r="449" spans="1:14" x14ac:dyDescent="0.35">
      <c r="A449" s="2">
        <v>5.0000000000000001E-4</v>
      </c>
      <c r="B449" s="5">
        <f ca="1"/>
        <v>0.64463268608000002</v>
      </c>
      <c r="N449"/>
    </row>
    <row r="450" spans="1:14" x14ac:dyDescent="0.35">
      <c r="A450" s="2">
        <v>5.0000000000000001E-4</v>
      </c>
      <c r="B450" s="5">
        <f ca="1"/>
        <v>0.64437203003999999</v>
      </c>
      <c r="N450"/>
    </row>
    <row r="451" spans="1:14" x14ac:dyDescent="0.35">
      <c r="A451" s="2">
        <v>5.0000000000000001E-4</v>
      </c>
      <c r="B451" s="5">
        <f ca="1"/>
        <v>0.64416847112999998</v>
      </c>
      <c r="N451"/>
    </row>
    <row r="452" spans="1:14" x14ac:dyDescent="0.35">
      <c r="A452" s="2">
        <v>5.0000000000000001E-4</v>
      </c>
      <c r="B452" s="5">
        <f ca="1"/>
        <v>0.64398453782999998</v>
      </c>
      <c r="N452"/>
    </row>
    <row r="453" spans="1:14" x14ac:dyDescent="0.35">
      <c r="A453" s="2">
        <v>5.0000000000000001E-4</v>
      </c>
      <c r="B453" s="5">
        <f ca="1"/>
        <v>0.64382541531000004</v>
      </c>
      <c r="N453"/>
    </row>
    <row r="454" spans="1:14" x14ac:dyDescent="0.35">
      <c r="A454" s="2">
        <v>5.0000000000000001E-4</v>
      </c>
      <c r="B454" s="5">
        <f ca="1"/>
        <v>0.64360114059999995</v>
      </c>
      <c r="N454"/>
    </row>
    <row r="455" spans="1:14" x14ac:dyDescent="0.35">
      <c r="A455" s="2">
        <v>5.0000000000000001E-4</v>
      </c>
      <c r="B455" s="5">
        <f ca="1"/>
        <v>0.64342209866</v>
      </c>
      <c r="N455"/>
    </row>
    <row r="456" spans="1:14" x14ac:dyDescent="0.35">
      <c r="A456" s="2">
        <v>5.0000000000000001E-4</v>
      </c>
      <c r="B456" s="5">
        <f ca="1"/>
        <v>0.64326914989000006</v>
      </c>
      <c r="N456"/>
    </row>
    <row r="457" spans="1:14" x14ac:dyDescent="0.35">
      <c r="A457" s="2">
        <v>5.0000000000000001E-4</v>
      </c>
      <c r="B457" s="5">
        <f ca="1"/>
        <v>0.64309541212999999</v>
      </c>
      <c r="N457"/>
    </row>
    <row r="458" spans="1:14" x14ac:dyDescent="0.35">
      <c r="A458" s="2">
        <v>5.0000000000000001E-4</v>
      </c>
      <c r="B458" s="5">
        <f ca="1"/>
        <v>0.64289550443999999</v>
      </c>
      <c r="N458"/>
    </row>
    <row r="459" spans="1:14" x14ac:dyDescent="0.35">
      <c r="A459" s="2">
        <v>5.0000000000000001E-4</v>
      </c>
      <c r="B459" s="5">
        <f ca="1"/>
        <v>0.64275185323000006</v>
      </c>
      <c r="N459"/>
    </row>
    <row r="460" spans="1:14" x14ac:dyDescent="0.35">
      <c r="A460" s="2">
        <v>5.0000000000000001E-4</v>
      </c>
      <c r="B460" s="5">
        <f ca="1"/>
        <v>0.64258392658000008</v>
      </c>
      <c r="N460"/>
    </row>
    <row r="461" spans="1:14" x14ac:dyDescent="0.35">
      <c r="A461" s="2">
        <v>5.0000000000000001E-4</v>
      </c>
      <c r="B461" s="5">
        <f ca="1"/>
        <v>0.64237407489999998</v>
      </c>
      <c r="N461"/>
    </row>
    <row r="462" spans="1:14" x14ac:dyDescent="0.35">
      <c r="A462" s="2">
        <v>5.0000000000000001E-4</v>
      </c>
      <c r="B462" s="5">
        <f ca="1"/>
        <v>0.64214629672000001</v>
      </c>
      <c r="N462"/>
    </row>
    <row r="463" spans="1:14" x14ac:dyDescent="0.35">
      <c r="A463" s="2">
        <v>5.0000000000000001E-4</v>
      </c>
      <c r="B463" s="5">
        <f ca="1"/>
        <v>0.64194900254999998</v>
      </c>
      <c r="N463"/>
    </row>
    <row r="464" spans="1:14" x14ac:dyDescent="0.35">
      <c r="A464" s="2">
        <v>5.0000000000000001E-4</v>
      </c>
      <c r="B464" s="5">
        <f ca="1"/>
        <v>0.64172581859999989</v>
      </c>
      <c r="N464"/>
    </row>
    <row r="465" spans="1:14" x14ac:dyDescent="0.35">
      <c r="A465" s="2">
        <v>5.0000000000000001E-4</v>
      </c>
      <c r="B465" s="5">
        <f ca="1"/>
        <v>0.64159303118</v>
      </c>
      <c r="N465"/>
    </row>
    <row r="466" spans="1:14" x14ac:dyDescent="0.35">
      <c r="A466" s="2">
        <v>5.0000000000000001E-4</v>
      </c>
      <c r="B466" s="5">
        <f ca="1"/>
        <v>0.64141393670000002</v>
      </c>
      <c r="N466"/>
    </row>
    <row r="467" spans="1:14" x14ac:dyDescent="0.35">
      <c r="A467" s="2">
        <v>5.0000000000000001E-4</v>
      </c>
      <c r="B467" s="5">
        <f ca="1"/>
        <v>0.64122038648000002</v>
      </c>
      <c r="N467"/>
    </row>
    <row r="468" spans="1:14" x14ac:dyDescent="0.35">
      <c r="A468" s="2">
        <v>5.0000000000000001E-4</v>
      </c>
      <c r="B468" s="5">
        <f ca="1"/>
        <v>0.64100293295999999</v>
      </c>
      <c r="N468"/>
    </row>
    <row r="469" spans="1:14" x14ac:dyDescent="0.35">
      <c r="A469" s="2">
        <v>5.0000000000000001E-4</v>
      </c>
      <c r="B469" s="5">
        <f ca="1"/>
        <v>0.64078830498000006</v>
      </c>
      <c r="N469"/>
    </row>
    <row r="470" spans="1:14" x14ac:dyDescent="0.35">
      <c r="A470" s="2">
        <v>5.0000000000000001E-4</v>
      </c>
      <c r="B470" s="5">
        <f ca="1"/>
        <v>0.64056651253999997</v>
      </c>
      <c r="N470"/>
    </row>
    <row r="471" spans="1:14" x14ac:dyDescent="0.35">
      <c r="A471" s="2">
        <v>5.0000000000000001E-4</v>
      </c>
      <c r="B471" s="5">
        <f ca="1"/>
        <v>0.64037918817000006</v>
      </c>
      <c r="N471"/>
    </row>
    <row r="472" spans="1:14" x14ac:dyDescent="0.35">
      <c r="A472" s="2">
        <v>5.0000000000000001E-4</v>
      </c>
      <c r="B472" s="5">
        <f ca="1"/>
        <v>0.64019896513999996</v>
      </c>
      <c r="N472"/>
    </row>
    <row r="473" spans="1:14" x14ac:dyDescent="0.35">
      <c r="A473" s="2">
        <v>5.0000000000000001E-4</v>
      </c>
      <c r="B473" s="5">
        <f ca="1"/>
        <v>0.63999791153999996</v>
      </c>
      <c r="N473"/>
    </row>
    <row r="474" spans="1:14" x14ac:dyDescent="0.35">
      <c r="A474" s="2">
        <v>5.0000000000000001E-4</v>
      </c>
      <c r="B474" s="5">
        <f ca="1"/>
        <v>0.63982741535999998</v>
      </c>
      <c r="N474"/>
    </row>
    <row r="475" spans="1:14" x14ac:dyDescent="0.35">
      <c r="A475" s="2">
        <v>5.0000000000000001E-4</v>
      </c>
      <c r="B475" s="5">
        <f ca="1"/>
        <v>0.63967626545</v>
      </c>
      <c r="N475"/>
    </row>
    <row r="476" spans="1:14" x14ac:dyDescent="0.35">
      <c r="A476" s="2">
        <v>5.0000000000000001E-4</v>
      </c>
      <c r="B476" s="5">
        <f ca="1"/>
        <v>0.63946024486999997</v>
      </c>
      <c r="N476"/>
    </row>
    <row r="477" spans="1:14" x14ac:dyDescent="0.35">
      <c r="A477" s="2">
        <v>5.0000000000000001E-4</v>
      </c>
      <c r="B477" s="5">
        <f ca="1"/>
        <v>0.63925251371000003</v>
      </c>
      <c r="N477"/>
    </row>
    <row r="478" spans="1:14" x14ac:dyDescent="0.35">
      <c r="A478" s="2">
        <v>5.0000000000000001E-4</v>
      </c>
      <c r="B478" s="5">
        <f ca="1"/>
        <v>0.63908537344999994</v>
      </c>
      <c r="N478"/>
    </row>
    <row r="479" spans="1:14" x14ac:dyDescent="0.35">
      <c r="A479" s="2">
        <v>5.0000000000000001E-4</v>
      </c>
      <c r="B479" s="5">
        <f ca="1"/>
        <v>0.63882362278999993</v>
      </c>
      <c r="N479"/>
    </row>
    <row r="480" spans="1:14" x14ac:dyDescent="0.35">
      <c r="A480" s="2">
        <v>5.0000000000000001E-4</v>
      </c>
      <c r="B480" s="5">
        <f ca="1"/>
        <v>0.63863912585000004</v>
      </c>
      <c r="N480"/>
    </row>
    <row r="481" spans="1:14" x14ac:dyDescent="0.35">
      <c r="A481" s="2">
        <v>5.0000000000000001E-4</v>
      </c>
      <c r="B481" s="5">
        <f ca="1"/>
        <v>0.63841441832000001</v>
      </c>
      <c r="N481"/>
    </row>
    <row r="482" spans="1:14" x14ac:dyDescent="0.35">
      <c r="A482" s="2">
        <v>5.0000000000000001E-4</v>
      </c>
      <c r="B482" s="5">
        <f ca="1"/>
        <v>0.63828880607999994</v>
      </c>
      <c r="N482"/>
    </row>
    <row r="483" spans="1:14" x14ac:dyDescent="0.35">
      <c r="A483" s="2">
        <v>5.0000000000000001E-4</v>
      </c>
      <c r="B483" s="5">
        <f ca="1"/>
        <v>0.63804929158000001</v>
      </c>
      <c r="N483"/>
    </row>
    <row r="484" spans="1:14" x14ac:dyDescent="0.35">
      <c r="A484" s="2">
        <v>5.0000000000000001E-4</v>
      </c>
      <c r="B484" s="5">
        <f ca="1"/>
        <v>0.63788936889000003</v>
      </c>
      <c r="N484"/>
    </row>
    <row r="485" spans="1:14" x14ac:dyDescent="0.35">
      <c r="A485" s="2">
        <v>5.0000000000000001E-4</v>
      </c>
      <c r="B485" s="5">
        <f ca="1"/>
        <v>0.63770664672999999</v>
      </c>
      <c r="N485"/>
    </row>
    <row r="486" spans="1:14" x14ac:dyDescent="0.35">
      <c r="A486" s="2">
        <v>5.0000000000000001E-4</v>
      </c>
      <c r="B486" s="5">
        <f ca="1"/>
        <v>0.63748579651000004</v>
      </c>
      <c r="N486"/>
    </row>
    <row r="487" spans="1:14" x14ac:dyDescent="0.35">
      <c r="A487" s="2">
        <v>5.0000000000000001E-4</v>
      </c>
      <c r="B487" s="5">
        <f ca="1"/>
        <v>0.63730498518000001</v>
      </c>
      <c r="N487"/>
    </row>
    <row r="488" spans="1:14" x14ac:dyDescent="0.35">
      <c r="A488" s="2">
        <v>5.0000000000000001E-4</v>
      </c>
      <c r="B488" s="5">
        <f ca="1"/>
        <v>0.63707402727999995</v>
      </c>
      <c r="N488"/>
    </row>
    <row r="489" spans="1:14" x14ac:dyDescent="0.35">
      <c r="A489" s="2">
        <v>5.0000000000000001E-4</v>
      </c>
      <c r="B489" s="5">
        <f ca="1"/>
        <v>0.63691261879999994</v>
      </c>
      <c r="N489"/>
    </row>
    <row r="490" spans="1:14" x14ac:dyDescent="0.35">
      <c r="A490" s="2">
        <v>5.0000000000000001E-4</v>
      </c>
      <c r="B490" s="5">
        <f ca="1"/>
        <v>0.63672037483999999</v>
      </c>
      <c r="N490"/>
    </row>
    <row r="491" spans="1:14" x14ac:dyDescent="0.35">
      <c r="A491" s="2">
        <v>5.0000000000000001E-4</v>
      </c>
      <c r="B491" s="5">
        <f ca="1"/>
        <v>0.63650549901999998</v>
      </c>
      <c r="N491"/>
    </row>
    <row r="492" spans="1:14" x14ac:dyDescent="0.35">
      <c r="A492" s="2">
        <v>5.0000000000000001E-4</v>
      </c>
      <c r="B492" s="5">
        <f ca="1"/>
        <v>0.63633205446999996</v>
      </c>
      <c r="N492"/>
    </row>
    <row r="493" spans="1:14" x14ac:dyDescent="0.35">
      <c r="A493" s="2">
        <v>5.0000000000000001E-4</v>
      </c>
      <c r="B493" s="5">
        <f ca="1"/>
        <v>0.63611089339000004</v>
      </c>
      <c r="N493"/>
    </row>
    <row r="494" spans="1:14" x14ac:dyDescent="0.35">
      <c r="A494" s="2">
        <v>5.0000000000000001E-4</v>
      </c>
      <c r="B494" s="5">
        <f ca="1"/>
        <v>0.63590822449999995</v>
      </c>
      <c r="N494"/>
    </row>
    <row r="495" spans="1:14" x14ac:dyDescent="0.35">
      <c r="A495" s="2">
        <v>5.0000000000000001E-4</v>
      </c>
      <c r="B495" s="5">
        <f ca="1"/>
        <v>0.63573318119</v>
      </c>
      <c r="N495"/>
    </row>
    <row r="496" spans="1:14" x14ac:dyDescent="0.35">
      <c r="A496" s="2">
        <v>5.0000000000000001E-4</v>
      </c>
      <c r="B496" s="5">
        <f ca="1"/>
        <v>0.63554500425000005</v>
      </c>
      <c r="N496"/>
    </row>
    <row r="497" spans="1:14" x14ac:dyDescent="0.35">
      <c r="A497" s="2">
        <v>5.0000000000000001E-4</v>
      </c>
      <c r="B497" s="5">
        <f ca="1"/>
        <v>0.63534607014</v>
      </c>
      <c r="N497"/>
    </row>
    <row r="498" spans="1:14" x14ac:dyDescent="0.35">
      <c r="A498" s="2">
        <v>5.0000000000000001E-4</v>
      </c>
      <c r="B498" s="5">
        <f ca="1"/>
        <v>0.63516721940999998</v>
      </c>
      <c r="N498"/>
    </row>
    <row r="499" spans="1:14" x14ac:dyDescent="0.35">
      <c r="A499" s="2">
        <v>5.0000000000000001E-4</v>
      </c>
      <c r="B499" s="5">
        <f ca="1"/>
        <v>0.63497281573999997</v>
      </c>
      <c r="N499"/>
    </row>
    <row r="500" spans="1:14" x14ac:dyDescent="0.35">
      <c r="A500" s="2">
        <v>5.0000000000000001E-4</v>
      </c>
      <c r="B500" s="5">
        <f ca="1"/>
        <v>0.63480433816000004</v>
      </c>
      <c r="N500"/>
    </row>
    <row r="501" spans="1:14" x14ac:dyDescent="0.35">
      <c r="A501" s="2">
        <v>5.0000000000000001E-4</v>
      </c>
      <c r="B501" s="5">
        <f ca="1"/>
        <v>0.63461395451000002</v>
      </c>
      <c r="N501"/>
    </row>
    <row r="502" spans="1:14" x14ac:dyDescent="0.35">
      <c r="A502" s="2">
        <v>5.0000000000000001E-4</v>
      </c>
      <c r="B502" s="5">
        <f ca="1"/>
        <v>0.63433465093000008</v>
      </c>
      <c r="N502"/>
    </row>
    <row r="503" spans="1:14" x14ac:dyDescent="0.35">
      <c r="A503" s="2">
        <v>5.0000000000000001E-4</v>
      </c>
      <c r="B503" s="5">
        <f ca="1"/>
        <v>0.63415313763000003</v>
      </c>
      <c r="N503"/>
    </row>
    <row r="504" spans="1:14" x14ac:dyDescent="0.35">
      <c r="A504" s="2">
        <v>5.0000000000000001E-4</v>
      </c>
      <c r="B504" s="5">
        <f ca="1"/>
        <v>0.63389550429999997</v>
      </c>
      <c r="N504"/>
    </row>
    <row r="505" spans="1:14" x14ac:dyDescent="0.35">
      <c r="A505" s="2">
        <v>5.0000000000000001E-4</v>
      </c>
      <c r="B505" s="5">
        <f ca="1"/>
        <v>0.63372944262999997</v>
      </c>
      <c r="N505"/>
    </row>
    <row r="506" spans="1:14" x14ac:dyDescent="0.35">
      <c r="A506" s="2">
        <v>5.0000000000000001E-4</v>
      </c>
      <c r="B506" s="5">
        <f ca="1"/>
        <v>0.63352192554999998</v>
      </c>
      <c r="N506"/>
    </row>
    <row r="507" spans="1:14" x14ac:dyDescent="0.35">
      <c r="A507" s="2">
        <v>5.0000000000000001E-4</v>
      </c>
      <c r="B507" s="5">
        <f ca="1"/>
        <v>0.63333997111999996</v>
      </c>
      <c r="N507"/>
    </row>
    <row r="508" spans="1:14" x14ac:dyDescent="0.35">
      <c r="A508" s="2">
        <v>5.0000000000000001E-4</v>
      </c>
      <c r="B508" s="5">
        <f ca="1"/>
        <v>0.63315625937999997</v>
      </c>
      <c r="N508"/>
    </row>
    <row r="509" spans="1:14" x14ac:dyDescent="0.35">
      <c r="A509" s="2">
        <v>5.0000000000000001E-4</v>
      </c>
      <c r="B509" s="5">
        <f ca="1"/>
        <v>0.63295459344000005</v>
      </c>
      <c r="N509"/>
    </row>
    <row r="510" spans="1:14" x14ac:dyDescent="0.35">
      <c r="A510" s="2">
        <v>5.0000000000000001E-4</v>
      </c>
      <c r="B510" s="5">
        <f ca="1"/>
        <v>0.63277079244000001</v>
      </c>
      <c r="N510"/>
    </row>
    <row r="511" spans="1:14" x14ac:dyDescent="0.35">
      <c r="A511" s="2">
        <v>5.0000000000000001E-4</v>
      </c>
      <c r="B511" s="5">
        <f ca="1"/>
        <v>0.63261931338999999</v>
      </c>
      <c r="N511"/>
    </row>
    <row r="512" spans="1:14" x14ac:dyDescent="0.35">
      <c r="A512" s="2">
        <v>5.0000000000000001E-4</v>
      </c>
      <c r="B512" s="5">
        <f ca="1"/>
        <v>0.63237678202000003</v>
      </c>
      <c r="N512"/>
    </row>
    <row r="513" spans="1:14" x14ac:dyDescent="0.35">
      <c r="A513" s="2">
        <v>5.0000000000000001E-4</v>
      </c>
      <c r="B513" s="5">
        <f ca="1"/>
        <v>0.63218521861999999</v>
      </c>
      <c r="N513"/>
    </row>
    <row r="514" spans="1:14" x14ac:dyDescent="0.35">
      <c r="A514" s="2">
        <v>5.0000000000000001E-4</v>
      </c>
      <c r="B514" s="5">
        <f ca="1"/>
        <v>0.63198518765</v>
      </c>
      <c r="N514"/>
    </row>
    <row r="515" spans="1:14" x14ac:dyDescent="0.35">
      <c r="A515" s="2">
        <v>5.0000000000000001E-4</v>
      </c>
      <c r="B515" s="5">
        <f ca="1"/>
        <v>0.63177944715000001</v>
      </c>
      <c r="N515"/>
    </row>
    <row r="516" spans="1:14" x14ac:dyDescent="0.35">
      <c r="A516" s="2">
        <v>5.0000000000000001E-4</v>
      </c>
      <c r="B516" s="5">
        <f ca="1"/>
        <v>0.63157787603000004</v>
      </c>
      <c r="N516"/>
    </row>
    <row r="517" spans="1:14" x14ac:dyDescent="0.35">
      <c r="A517" s="2">
        <v>5.0000000000000001E-4</v>
      </c>
      <c r="B517" s="5">
        <f ca="1"/>
        <v>0.63141299749000002</v>
      </c>
      <c r="N517"/>
    </row>
    <row r="518" spans="1:14" x14ac:dyDescent="0.35">
      <c r="A518" s="2">
        <v>5.0000000000000001E-4</v>
      </c>
      <c r="B518" s="5">
        <f ca="1"/>
        <v>0.63122411716999993</v>
      </c>
      <c r="N518"/>
    </row>
    <row r="519" spans="1:14" x14ac:dyDescent="0.35">
      <c r="A519" s="2">
        <v>5.0000000000000001E-4</v>
      </c>
      <c r="B519" s="5">
        <f ca="1"/>
        <v>0.63105855629999996</v>
      </c>
      <c r="N519"/>
    </row>
    <row r="520" spans="1:14" x14ac:dyDescent="0.35">
      <c r="A520" s="2">
        <v>5.0000000000000001E-4</v>
      </c>
      <c r="B520" s="5">
        <f ca="1"/>
        <v>0.63087643296999996</v>
      </c>
      <c r="N520"/>
    </row>
    <row r="521" spans="1:14" x14ac:dyDescent="0.35">
      <c r="A521" s="2">
        <v>5.0000000000000001E-4</v>
      </c>
      <c r="B521" s="5">
        <f ca="1"/>
        <v>0.63067891414999999</v>
      </c>
      <c r="N521"/>
    </row>
    <row r="522" spans="1:14" x14ac:dyDescent="0.35">
      <c r="A522" s="2">
        <v>5.0000000000000001E-4</v>
      </c>
      <c r="B522" s="5">
        <f ca="1"/>
        <v>0.63048507138999998</v>
      </c>
      <c r="N522"/>
    </row>
    <row r="523" spans="1:14" x14ac:dyDescent="0.35">
      <c r="A523" s="2">
        <v>5.0000000000000001E-4</v>
      </c>
      <c r="B523" s="5">
        <f ca="1"/>
        <v>0.63029082327999997</v>
      </c>
      <c r="N523"/>
    </row>
    <row r="524" spans="1:14" x14ac:dyDescent="0.35">
      <c r="A524" s="2">
        <v>5.0000000000000001E-4</v>
      </c>
      <c r="B524" s="5">
        <f ca="1"/>
        <v>0.63011225917000002</v>
      </c>
      <c r="N524"/>
    </row>
    <row r="525" spans="1:14" x14ac:dyDescent="0.35">
      <c r="A525" s="2">
        <v>5.0000000000000001E-4</v>
      </c>
      <c r="B525" s="5">
        <f ca="1"/>
        <v>0.62989099458999998</v>
      </c>
      <c r="N525"/>
    </row>
    <row r="526" spans="1:14" x14ac:dyDescent="0.35">
      <c r="A526" s="2">
        <v>5.0000000000000001E-4</v>
      </c>
      <c r="B526" s="5">
        <f ca="1"/>
        <v>0.62967382673999994</v>
      </c>
      <c r="N526"/>
    </row>
    <row r="527" spans="1:14" x14ac:dyDescent="0.35">
      <c r="A527" s="2">
        <v>5.0000000000000001E-4</v>
      </c>
      <c r="B527" s="5">
        <f ca="1"/>
        <v>0.62942563505000004</v>
      </c>
      <c r="N527"/>
    </row>
    <row r="528" spans="1:14" x14ac:dyDescent="0.35">
      <c r="A528" s="2">
        <v>5.0000000000000001E-4</v>
      </c>
      <c r="B528" s="5">
        <f ca="1"/>
        <v>0.62926012618000005</v>
      </c>
      <c r="N528"/>
    </row>
    <row r="529" spans="1:14" x14ac:dyDescent="0.35">
      <c r="A529" s="2">
        <v>5.0000000000000001E-4</v>
      </c>
      <c r="B529" s="5">
        <f ca="1"/>
        <v>0.62907937552999993</v>
      </c>
      <c r="N529"/>
    </row>
    <row r="530" spans="1:14" x14ac:dyDescent="0.35">
      <c r="A530" s="2">
        <v>5.0000000000000001E-4</v>
      </c>
      <c r="B530" s="5">
        <f ca="1"/>
        <v>0.62888069072999997</v>
      </c>
      <c r="N530"/>
    </row>
    <row r="531" spans="1:14" x14ac:dyDescent="0.35">
      <c r="A531" s="2">
        <v>5.0000000000000001E-4</v>
      </c>
      <c r="B531" s="5">
        <f ca="1"/>
        <v>0.62870206216000002</v>
      </c>
      <c r="N531"/>
    </row>
    <row r="532" spans="1:14" x14ac:dyDescent="0.35">
      <c r="A532" s="2">
        <v>5.0000000000000001E-4</v>
      </c>
      <c r="B532" s="5">
        <f ca="1"/>
        <v>0.62851047252000003</v>
      </c>
      <c r="N532"/>
    </row>
    <row r="533" spans="1:14" x14ac:dyDescent="0.35">
      <c r="A533" s="2">
        <v>5.0000000000000001E-4</v>
      </c>
      <c r="B533" s="5">
        <f ca="1"/>
        <v>0.62832508321000002</v>
      </c>
      <c r="N533"/>
    </row>
    <row r="534" spans="1:14" x14ac:dyDescent="0.35">
      <c r="A534" s="2">
        <v>5.0000000000000001E-4</v>
      </c>
      <c r="B534" s="5">
        <f ca="1"/>
        <v>0.62816378890000002</v>
      </c>
      <c r="N534"/>
    </row>
    <row r="535" spans="1:14" x14ac:dyDescent="0.35">
      <c r="A535" s="2">
        <v>5.0000000000000001E-4</v>
      </c>
      <c r="B535" s="5">
        <f ca="1"/>
        <v>0.62799793651000002</v>
      </c>
      <c r="N535"/>
    </row>
    <row r="536" spans="1:14" x14ac:dyDescent="0.35">
      <c r="A536" s="2">
        <v>5.0000000000000001E-4</v>
      </c>
      <c r="B536" s="5">
        <f ca="1"/>
        <v>0.62781584043000005</v>
      </c>
      <c r="N536"/>
    </row>
    <row r="537" spans="1:14" x14ac:dyDescent="0.35">
      <c r="A537" s="2">
        <v>5.0000000000000001E-4</v>
      </c>
      <c r="B537" s="5">
        <f ca="1"/>
        <v>0.62764627412999996</v>
      </c>
      <c r="N537"/>
    </row>
    <row r="538" spans="1:14" x14ac:dyDescent="0.35">
      <c r="A538" s="2">
        <v>5.0000000000000001E-4</v>
      </c>
      <c r="B538" s="5">
        <f ca="1"/>
        <v>0.62748329247000001</v>
      </c>
      <c r="N538"/>
    </row>
    <row r="539" spans="1:14" x14ac:dyDescent="0.35">
      <c r="A539" s="2">
        <v>5.0000000000000001E-4</v>
      </c>
      <c r="B539" s="5">
        <f ca="1"/>
        <v>0.62722058527000002</v>
      </c>
      <c r="N539"/>
    </row>
    <row r="540" spans="1:14" x14ac:dyDescent="0.35">
      <c r="A540" s="2">
        <v>5.0000000000000001E-4</v>
      </c>
      <c r="B540" s="5">
        <f ca="1"/>
        <v>0.62704287299999995</v>
      </c>
      <c r="N540"/>
    </row>
    <row r="541" spans="1:14" x14ac:dyDescent="0.35">
      <c r="A541" s="2">
        <v>5.0000000000000001E-4</v>
      </c>
      <c r="B541" s="5">
        <f ca="1"/>
        <v>0.62688625277999999</v>
      </c>
      <c r="N541"/>
    </row>
    <row r="542" spans="1:14" x14ac:dyDescent="0.35">
      <c r="A542" s="2">
        <v>5.0000000000000001E-4</v>
      </c>
      <c r="B542" s="5">
        <f ca="1"/>
        <v>0.62672430273000002</v>
      </c>
      <c r="N542"/>
    </row>
    <row r="543" spans="1:14" x14ac:dyDescent="0.35">
      <c r="A543" s="2">
        <v>5.0000000000000001E-4</v>
      </c>
      <c r="B543" s="5">
        <f ca="1"/>
        <v>0.62652857971999998</v>
      </c>
      <c r="N543"/>
    </row>
    <row r="544" spans="1:14" x14ac:dyDescent="0.35">
      <c r="A544" s="2">
        <v>5.0000000000000001E-4</v>
      </c>
      <c r="B544" s="5">
        <f ca="1"/>
        <v>0.62637036477999997</v>
      </c>
      <c r="N544"/>
    </row>
    <row r="545" spans="1:14" x14ac:dyDescent="0.35">
      <c r="A545" s="2">
        <v>5.0000000000000001E-4</v>
      </c>
      <c r="B545" s="5">
        <f ca="1"/>
        <v>0.62616286197000004</v>
      </c>
      <c r="N545"/>
    </row>
    <row r="546" spans="1:14" x14ac:dyDescent="0.35">
      <c r="A546" s="2">
        <v>5.0000000000000001E-4</v>
      </c>
      <c r="B546" s="5">
        <f ca="1"/>
        <v>0.62595616675999999</v>
      </c>
      <c r="N546"/>
    </row>
    <row r="547" spans="1:14" x14ac:dyDescent="0.35">
      <c r="A547" s="2">
        <v>5.0000000000000001E-4</v>
      </c>
      <c r="B547" s="5">
        <f ca="1"/>
        <v>0.62580133015999995</v>
      </c>
      <c r="N547"/>
    </row>
    <row r="548" spans="1:14" x14ac:dyDescent="0.35">
      <c r="A548" s="2">
        <v>5.0000000000000001E-4</v>
      </c>
      <c r="B548" s="5">
        <f ca="1"/>
        <v>0.62559279379999999</v>
      </c>
      <c r="N548"/>
    </row>
    <row r="549" spans="1:14" x14ac:dyDescent="0.35">
      <c r="A549" s="2">
        <v>5.0000000000000001E-4</v>
      </c>
      <c r="B549" s="5">
        <f ca="1"/>
        <v>0.62541070111000008</v>
      </c>
      <c r="N549"/>
    </row>
    <row r="550" spans="1:14" x14ac:dyDescent="0.35">
      <c r="A550" s="2">
        <v>5.0000000000000001E-4</v>
      </c>
      <c r="B550" s="5">
        <f ca="1"/>
        <v>0.62518801222999998</v>
      </c>
      <c r="N550"/>
    </row>
    <row r="551" spans="1:14" x14ac:dyDescent="0.35">
      <c r="A551" s="2">
        <v>5.0000000000000001E-4</v>
      </c>
      <c r="B551" s="5">
        <f ca="1"/>
        <v>0.62500040765999998</v>
      </c>
      <c r="N551"/>
    </row>
    <row r="552" spans="1:14" x14ac:dyDescent="0.35">
      <c r="A552" s="2">
        <v>5.0000000000000001E-4</v>
      </c>
      <c r="B552" s="5">
        <f ca="1"/>
        <v>0.62481754915999999</v>
      </c>
      <c r="N552"/>
    </row>
    <row r="553" spans="1:14" x14ac:dyDescent="0.35">
      <c r="A553" s="2">
        <v>5.0000000000000001E-4</v>
      </c>
      <c r="B553" s="5">
        <f ca="1"/>
        <v>0.62466508261999998</v>
      </c>
      <c r="N553"/>
    </row>
    <row r="554" spans="1:14" x14ac:dyDescent="0.35">
      <c r="A554" s="2">
        <v>5.0000000000000001E-4</v>
      </c>
      <c r="B554" s="5">
        <f ca="1"/>
        <v>0.62447853066999992</v>
      </c>
      <c r="N554"/>
    </row>
    <row r="555" spans="1:14" x14ac:dyDescent="0.35">
      <c r="A555" s="2">
        <v>5.0000000000000001E-4</v>
      </c>
      <c r="B555" s="5">
        <f ca="1"/>
        <v>0.62429763807000005</v>
      </c>
      <c r="N555"/>
    </row>
    <row r="556" spans="1:14" x14ac:dyDescent="0.35">
      <c r="A556" s="2">
        <v>5.0000000000000001E-4</v>
      </c>
      <c r="B556" s="5">
        <f ca="1"/>
        <v>0.62414347997999997</v>
      </c>
      <c r="N556"/>
    </row>
    <row r="557" spans="1:14" x14ac:dyDescent="0.35">
      <c r="A557" s="2">
        <v>5.0000000000000001E-4</v>
      </c>
      <c r="B557" s="5">
        <f ca="1"/>
        <v>0.62394622186000004</v>
      </c>
      <c r="N557"/>
    </row>
    <row r="558" spans="1:14" x14ac:dyDescent="0.35">
      <c r="A558" s="2">
        <v>5.0000000000000001E-4</v>
      </c>
      <c r="B558" s="5">
        <f ca="1"/>
        <v>0.62378474494000002</v>
      </c>
      <c r="N558"/>
    </row>
    <row r="559" spans="1:14" x14ac:dyDescent="0.35">
      <c r="A559" s="2">
        <v>5.0000000000000001E-4</v>
      </c>
      <c r="B559" s="5">
        <f ca="1"/>
        <v>0.62362598714999995</v>
      </c>
      <c r="N559"/>
    </row>
    <row r="560" spans="1:14" x14ac:dyDescent="0.35">
      <c r="A560" s="2">
        <v>5.0000000000000001E-4</v>
      </c>
      <c r="B560" s="5">
        <f ca="1"/>
        <v>0.62346106901999998</v>
      </c>
      <c r="N560"/>
    </row>
    <row r="561" spans="1:14" x14ac:dyDescent="0.35">
      <c r="A561" s="2">
        <v>5.0000000000000001E-4</v>
      </c>
      <c r="B561" s="5">
        <f ca="1"/>
        <v>0.62327438866000007</v>
      </c>
      <c r="N561"/>
    </row>
    <row r="562" spans="1:14" x14ac:dyDescent="0.35">
      <c r="A562" s="2">
        <v>5.0000000000000001E-4</v>
      </c>
      <c r="B562" s="5">
        <f ca="1"/>
        <v>0.62306120064000003</v>
      </c>
      <c r="N562"/>
    </row>
    <row r="563" spans="1:14" x14ac:dyDescent="0.35">
      <c r="A563" s="2">
        <v>5.0000000000000001E-4</v>
      </c>
      <c r="B563" s="5">
        <f ca="1"/>
        <v>0.62289933627000005</v>
      </c>
      <c r="N563"/>
    </row>
    <row r="564" spans="1:14" x14ac:dyDescent="0.35">
      <c r="A564" s="2">
        <v>5.0000000000000001E-4</v>
      </c>
      <c r="B564" s="5">
        <f ca="1"/>
        <v>0.62272821236999998</v>
      </c>
      <c r="N564"/>
    </row>
    <row r="565" spans="1:14" x14ac:dyDescent="0.35">
      <c r="A565" s="2">
        <v>5.0000000000000001E-4</v>
      </c>
      <c r="B565" s="5">
        <f ca="1"/>
        <v>0.62257175144999999</v>
      </c>
      <c r="N565"/>
    </row>
    <row r="566" spans="1:14" x14ac:dyDescent="0.35">
      <c r="A566" s="2">
        <v>5.0000000000000001E-4</v>
      </c>
      <c r="B566" s="5">
        <f ca="1"/>
        <v>0.62236871802000004</v>
      </c>
      <c r="N566"/>
    </row>
    <row r="567" spans="1:14" x14ac:dyDescent="0.35">
      <c r="A567" s="2">
        <v>5.0000000000000001E-4</v>
      </c>
      <c r="B567" s="5">
        <f ca="1"/>
        <v>0.62217788971999999</v>
      </c>
      <c r="N567"/>
    </row>
    <row r="568" spans="1:14" x14ac:dyDescent="0.35">
      <c r="A568" s="2">
        <v>5.0000000000000001E-4</v>
      </c>
      <c r="B568" s="5">
        <f ca="1"/>
        <v>0.62202158486000003</v>
      </c>
      <c r="N568"/>
    </row>
    <row r="569" spans="1:14" x14ac:dyDescent="0.35">
      <c r="A569" s="2">
        <v>5.0000000000000001E-4</v>
      </c>
      <c r="B569" s="5">
        <f ca="1"/>
        <v>0.62185422461000006</v>
      </c>
      <c r="N569"/>
    </row>
    <row r="570" spans="1:14" x14ac:dyDescent="0.35">
      <c r="A570" s="2">
        <v>5.0000000000000001E-4</v>
      </c>
      <c r="B570" s="5">
        <f ca="1"/>
        <v>0.62166774840000005</v>
      </c>
      <c r="N570"/>
    </row>
    <row r="571" spans="1:14" x14ac:dyDescent="0.35">
      <c r="A571" s="2">
        <v>5.0000000000000001E-4</v>
      </c>
      <c r="B571" s="5">
        <f ca="1"/>
        <v>0.62149018396</v>
      </c>
      <c r="N571"/>
    </row>
    <row r="572" spans="1:14" x14ac:dyDescent="0.35">
      <c r="A572" s="2">
        <v>5.0000000000000001E-4</v>
      </c>
      <c r="B572" s="5">
        <f ca="1"/>
        <v>0.62130047117999998</v>
      </c>
      <c r="N572"/>
    </row>
    <row r="573" spans="1:14" x14ac:dyDescent="0.35">
      <c r="A573" s="2">
        <v>5.0000000000000001E-4</v>
      </c>
      <c r="B573" s="5">
        <f ca="1"/>
        <v>0.62111638317999995</v>
      </c>
      <c r="N573"/>
    </row>
    <row r="574" spans="1:14" x14ac:dyDescent="0.35">
      <c r="A574" s="2">
        <v>5.0000000000000001E-4</v>
      </c>
      <c r="B574" s="5">
        <f ca="1"/>
        <v>0.62095799168999999</v>
      </c>
      <c r="N574"/>
    </row>
    <row r="575" spans="1:14" x14ac:dyDescent="0.35">
      <c r="A575" s="2">
        <v>5.0000000000000001E-4</v>
      </c>
      <c r="B575" s="5">
        <f ca="1"/>
        <v>0.62073739510000003</v>
      </c>
      <c r="N575"/>
    </row>
    <row r="576" spans="1:14" x14ac:dyDescent="0.35">
      <c r="A576" s="2">
        <v>5.0000000000000001E-4</v>
      </c>
      <c r="B576" s="5">
        <f ca="1"/>
        <v>0.62059101712999998</v>
      </c>
      <c r="N576"/>
    </row>
    <row r="577" spans="1:14" x14ac:dyDescent="0.35">
      <c r="A577" s="2">
        <v>5.0000000000000001E-4</v>
      </c>
      <c r="B577" s="5">
        <f ca="1"/>
        <v>0.62037946220999995</v>
      </c>
      <c r="N577"/>
    </row>
    <row r="578" spans="1:14" x14ac:dyDescent="0.35">
      <c r="A578" s="2">
        <v>5.0000000000000001E-4</v>
      </c>
      <c r="B578" s="5">
        <f ca="1"/>
        <v>0.62018988573</v>
      </c>
      <c r="N578"/>
    </row>
    <row r="579" spans="1:14" x14ac:dyDescent="0.35">
      <c r="A579" s="2">
        <v>5.0000000000000001E-4</v>
      </c>
      <c r="B579" s="5">
        <f ca="1"/>
        <v>0.62001119609999999</v>
      </c>
      <c r="N579"/>
    </row>
    <row r="580" spans="1:14" x14ac:dyDescent="0.35">
      <c r="A580" s="2">
        <v>5.0000000000000001E-4</v>
      </c>
      <c r="B580" s="5">
        <f ca="1"/>
        <v>0.61985128841000003</v>
      </c>
      <c r="N580"/>
    </row>
    <row r="581" spans="1:14" x14ac:dyDescent="0.35">
      <c r="A581" s="2">
        <v>5.0000000000000001E-4</v>
      </c>
      <c r="B581" s="5">
        <f ca="1"/>
        <v>0.61967503099999999</v>
      </c>
      <c r="N581"/>
    </row>
    <row r="582" spans="1:14" x14ac:dyDescent="0.35">
      <c r="A582" s="2">
        <v>5.0000000000000001E-4</v>
      </c>
      <c r="B582" s="5">
        <f ca="1"/>
        <v>0.61947530316999999</v>
      </c>
      <c r="N582"/>
    </row>
    <row r="583" spans="1:14" x14ac:dyDescent="0.35">
      <c r="A583" s="2">
        <v>5.0000000000000001E-4</v>
      </c>
      <c r="B583" s="5">
        <f ca="1"/>
        <v>0.61933091241000005</v>
      </c>
      <c r="N583"/>
    </row>
    <row r="584" spans="1:14" x14ac:dyDescent="0.35">
      <c r="A584" s="2">
        <v>5.0000000000000001E-4</v>
      </c>
      <c r="B584" s="5">
        <f ca="1"/>
        <v>0.61912117373999997</v>
      </c>
      <c r="N584"/>
    </row>
    <row r="585" spans="1:14" x14ac:dyDescent="0.35">
      <c r="A585" s="2">
        <v>5.0000000000000001E-4</v>
      </c>
      <c r="B585" s="5">
        <f ca="1"/>
        <v>0.61891991097999999</v>
      </c>
      <c r="N585"/>
    </row>
    <row r="586" spans="1:14" x14ac:dyDescent="0.35">
      <c r="A586" s="2">
        <v>5.0000000000000001E-4</v>
      </c>
      <c r="B586" s="5">
        <f ca="1"/>
        <v>0.61874296671000006</v>
      </c>
      <c r="N586"/>
    </row>
    <row r="587" spans="1:14" x14ac:dyDescent="0.35">
      <c r="A587" s="2">
        <v>5.0000000000000001E-4</v>
      </c>
      <c r="B587" s="5">
        <f ca="1"/>
        <v>0.61858408105999996</v>
      </c>
      <c r="N587"/>
    </row>
    <row r="588" spans="1:14" x14ac:dyDescent="0.35">
      <c r="A588" s="2">
        <v>5.0000000000000001E-4</v>
      </c>
      <c r="B588" s="5">
        <f ca="1"/>
        <v>0.61834957092999998</v>
      </c>
      <c r="N588"/>
    </row>
    <row r="589" spans="1:14" x14ac:dyDescent="0.35">
      <c r="A589" s="2">
        <v>5.0000000000000001E-4</v>
      </c>
      <c r="B589" s="5">
        <f ca="1"/>
        <v>0.61819406024000001</v>
      </c>
      <c r="N589"/>
    </row>
    <row r="590" spans="1:14" x14ac:dyDescent="0.35">
      <c r="A590" s="2">
        <v>5.0000000000000001E-4</v>
      </c>
      <c r="B590" s="5">
        <f ca="1"/>
        <v>0.61800102326999995</v>
      </c>
      <c r="N590"/>
    </row>
    <row r="591" spans="1:14" x14ac:dyDescent="0.35">
      <c r="A591" s="2">
        <v>5.0000000000000001E-4</v>
      </c>
      <c r="B591" s="5">
        <f ca="1"/>
        <v>0.61782225262000001</v>
      </c>
      <c r="N591"/>
    </row>
    <row r="592" spans="1:14" x14ac:dyDescent="0.35">
      <c r="A592" s="2">
        <v>5.0000000000000001E-4</v>
      </c>
      <c r="B592" s="5">
        <f ca="1"/>
        <v>0.61765634083999998</v>
      </c>
      <c r="N592"/>
    </row>
    <row r="593" spans="1:14" x14ac:dyDescent="0.35">
      <c r="A593" s="2">
        <v>5.0000000000000001E-4</v>
      </c>
      <c r="B593" s="5">
        <f ca="1"/>
        <v>0.61751878362000001</v>
      </c>
      <c r="N593"/>
    </row>
    <row r="594" spans="1:14" x14ac:dyDescent="0.35">
      <c r="A594" s="2">
        <v>5.0000000000000001E-4</v>
      </c>
      <c r="B594" s="5">
        <f ca="1"/>
        <v>0.61734840107</v>
      </c>
      <c r="N594"/>
    </row>
    <row r="595" spans="1:14" x14ac:dyDescent="0.35">
      <c r="A595" s="2">
        <v>5.0000000000000001E-4</v>
      </c>
      <c r="B595" s="5">
        <f ca="1"/>
        <v>0.61717364875000003</v>
      </c>
      <c r="N595"/>
    </row>
    <row r="596" spans="1:14" x14ac:dyDescent="0.35">
      <c r="A596" s="2">
        <v>5.0000000000000001E-4</v>
      </c>
      <c r="B596" s="5">
        <f ca="1"/>
        <v>0.61697754969000007</v>
      </c>
      <c r="N596"/>
    </row>
    <row r="597" spans="1:14" x14ac:dyDescent="0.35">
      <c r="A597" s="2">
        <v>5.0000000000000001E-4</v>
      </c>
      <c r="B597" s="5">
        <f ca="1"/>
        <v>0.61679853727</v>
      </c>
      <c r="N597"/>
    </row>
    <row r="598" spans="1:14" x14ac:dyDescent="0.35">
      <c r="A598" s="2">
        <v>5.0000000000000001E-4</v>
      </c>
      <c r="B598" s="5">
        <f ca="1"/>
        <v>0.61660643301999996</v>
      </c>
      <c r="N598"/>
    </row>
    <row r="599" spans="1:14" x14ac:dyDescent="0.35">
      <c r="A599" s="2">
        <v>5.0000000000000001E-4</v>
      </c>
      <c r="B599" s="5">
        <f ca="1"/>
        <v>0.61641068269999999</v>
      </c>
      <c r="N599"/>
    </row>
    <row r="600" spans="1:14" x14ac:dyDescent="0.35">
      <c r="A600" s="2">
        <v>5.0000000000000001E-4</v>
      </c>
      <c r="B600" s="5">
        <f ca="1"/>
        <v>0.61625162467999994</v>
      </c>
      <c r="N600"/>
    </row>
    <row r="601" spans="1:14" x14ac:dyDescent="0.35">
      <c r="A601" s="2">
        <v>5.0000000000000001E-4</v>
      </c>
      <c r="B601" s="5">
        <f ca="1"/>
        <v>0.61605256002999997</v>
      </c>
      <c r="N601"/>
    </row>
    <row r="602" spans="1:14" x14ac:dyDescent="0.35">
      <c r="A602" s="2">
        <v>5.0000000000000001E-4</v>
      </c>
      <c r="B602" s="5">
        <f ca="1"/>
        <v>0.61588651584999998</v>
      </c>
      <c r="N602"/>
    </row>
    <row r="603" spans="1:14" x14ac:dyDescent="0.35">
      <c r="A603" s="2">
        <v>5.0000000000000001E-4</v>
      </c>
      <c r="B603" s="5">
        <f ca="1"/>
        <v>0.61568312264000002</v>
      </c>
      <c r="N603"/>
    </row>
    <row r="604" spans="1:14" x14ac:dyDescent="0.35">
      <c r="A604" s="2">
        <v>5.0000000000000001E-4</v>
      </c>
      <c r="B604" s="5">
        <f ca="1"/>
        <v>0.61547141791000004</v>
      </c>
      <c r="N604"/>
    </row>
    <row r="605" spans="1:14" x14ac:dyDescent="0.35">
      <c r="A605" s="2">
        <v>5.0000000000000001E-4</v>
      </c>
      <c r="B605" s="5">
        <f ca="1"/>
        <v>0.61528799881999996</v>
      </c>
      <c r="N605"/>
    </row>
    <row r="606" spans="1:14" x14ac:dyDescent="0.35">
      <c r="A606" s="2">
        <v>5.0000000000000001E-4</v>
      </c>
      <c r="B606" s="5">
        <f ca="1"/>
        <v>0.61512879646000007</v>
      </c>
      <c r="N606"/>
    </row>
    <row r="607" spans="1:14" x14ac:dyDescent="0.35">
      <c r="A607" s="2">
        <v>5.0000000000000001E-4</v>
      </c>
      <c r="B607" s="5">
        <f ca="1"/>
        <v>0.61492028224999995</v>
      </c>
      <c r="N607"/>
    </row>
    <row r="608" spans="1:14" x14ac:dyDescent="0.35">
      <c r="A608" s="2">
        <v>5.0000000000000001E-4</v>
      </c>
      <c r="B608" s="5">
        <f ca="1"/>
        <v>0.61471044910000006</v>
      </c>
      <c r="N608"/>
    </row>
    <row r="609" spans="1:14" x14ac:dyDescent="0.35">
      <c r="A609" s="2">
        <v>5.0000000000000001E-4</v>
      </c>
      <c r="B609" s="5">
        <f ca="1"/>
        <v>0.61455309364999999</v>
      </c>
      <c r="N609"/>
    </row>
    <row r="610" spans="1:14" x14ac:dyDescent="0.35">
      <c r="A610" s="2">
        <v>5.0000000000000001E-4</v>
      </c>
      <c r="B610" s="5">
        <f ca="1"/>
        <v>0.61435081697999994</v>
      </c>
      <c r="N610"/>
    </row>
    <row r="611" spans="1:14" x14ac:dyDescent="0.35">
      <c r="A611" s="2">
        <v>5.0000000000000001E-4</v>
      </c>
      <c r="B611" s="5">
        <f ca="1"/>
        <v>0.61417458605999997</v>
      </c>
      <c r="N611"/>
    </row>
    <row r="612" spans="1:14" x14ac:dyDescent="0.35">
      <c r="A612" s="2">
        <v>5.0000000000000001E-4</v>
      </c>
      <c r="B612" s="5">
        <f ca="1"/>
        <v>0.61396837150999994</v>
      </c>
      <c r="N612"/>
    </row>
    <row r="613" spans="1:14" x14ac:dyDescent="0.35">
      <c r="A613" s="2">
        <v>5.0000000000000001E-4</v>
      </c>
      <c r="B613" s="5">
        <f ca="1"/>
        <v>0.61379273764999998</v>
      </c>
      <c r="N613"/>
    </row>
    <row r="614" spans="1:14" x14ac:dyDescent="0.35">
      <c r="A614" s="2">
        <v>5.0000000000000001E-4</v>
      </c>
      <c r="B614" s="5">
        <f ca="1"/>
        <v>0.61360560920999996</v>
      </c>
      <c r="N614"/>
    </row>
    <row r="615" spans="1:14" x14ac:dyDescent="0.35">
      <c r="A615" s="2">
        <v>5.0000000000000001E-4</v>
      </c>
      <c r="B615" s="5">
        <f ca="1"/>
        <v>0.61348135758</v>
      </c>
      <c r="N615"/>
    </row>
    <row r="616" spans="1:14" x14ac:dyDescent="0.35">
      <c r="A616" s="2">
        <v>5.0000000000000001E-4</v>
      </c>
      <c r="B616" s="5">
        <f ca="1"/>
        <v>0.61326734668000005</v>
      </c>
      <c r="N616"/>
    </row>
    <row r="617" spans="1:14" x14ac:dyDescent="0.35">
      <c r="A617" s="2">
        <v>5.0000000000000001E-4</v>
      </c>
      <c r="B617" s="5">
        <f ca="1"/>
        <v>0.61308414696000002</v>
      </c>
      <c r="N617"/>
    </row>
    <row r="618" spans="1:14" x14ac:dyDescent="0.35">
      <c r="A618" s="2">
        <v>5.0000000000000001E-4</v>
      </c>
      <c r="B618" s="5">
        <f ca="1"/>
        <v>0.61290738249999999</v>
      </c>
      <c r="N618"/>
    </row>
    <row r="619" spans="1:14" x14ac:dyDescent="0.35">
      <c r="A619" s="2">
        <v>5.0000000000000001E-4</v>
      </c>
      <c r="B619" s="5">
        <f ca="1"/>
        <v>0.61267178814000001</v>
      </c>
      <c r="N619"/>
    </row>
    <row r="620" spans="1:14" x14ac:dyDescent="0.35">
      <c r="A620" s="2">
        <v>5.0000000000000001E-4</v>
      </c>
      <c r="B620" s="5">
        <f ca="1"/>
        <v>0.61254588787999997</v>
      </c>
      <c r="N620"/>
    </row>
    <row r="621" spans="1:14" x14ac:dyDescent="0.35">
      <c r="A621" s="2">
        <v>5.0000000000000001E-4</v>
      </c>
      <c r="B621" s="5">
        <f ca="1"/>
        <v>0.61241661654000001</v>
      </c>
      <c r="N621"/>
    </row>
    <row r="622" spans="1:14" x14ac:dyDescent="0.35">
      <c r="A622" s="2">
        <v>5.0000000000000001E-4</v>
      </c>
      <c r="B622" s="5">
        <f ca="1"/>
        <v>0.61223119329999998</v>
      </c>
      <c r="N622"/>
    </row>
    <row r="623" spans="1:14" x14ac:dyDescent="0.35">
      <c r="A623" s="2">
        <v>5.0000000000000001E-4</v>
      </c>
      <c r="B623" s="5">
        <f ca="1"/>
        <v>0.61206235098999995</v>
      </c>
      <c r="N623"/>
    </row>
    <row r="624" spans="1:14" x14ac:dyDescent="0.35">
      <c r="A624" s="2">
        <v>5.0000000000000001E-4</v>
      </c>
      <c r="B624" s="5">
        <f ca="1"/>
        <v>0.61188828135999995</v>
      </c>
      <c r="N624"/>
    </row>
    <row r="625" spans="1:14" x14ac:dyDescent="0.35">
      <c r="A625" s="2">
        <v>5.0000000000000001E-4</v>
      </c>
      <c r="B625" s="5">
        <f ca="1"/>
        <v>0.61174109723000003</v>
      </c>
      <c r="N625"/>
    </row>
    <row r="626" spans="1:14" x14ac:dyDescent="0.35">
      <c r="A626" s="2">
        <v>5.0000000000000001E-4</v>
      </c>
      <c r="B626" s="5">
        <f ca="1"/>
        <v>0.61152258094</v>
      </c>
      <c r="N626"/>
    </row>
    <row r="627" spans="1:14" x14ac:dyDescent="0.35">
      <c r="A627" s="2">
        <v>5.0000000000000001E-4</v>
      </c>
      <c r="B627" s="5">
        <f ca="1"/>
        <v>0.61131143128999998</v>
      </c>
      <c r="N627"/>
    </row>
    <row r="628" spans="1:14" x14ac:dyDescent="0.35">
      <c r="A628" s="2">
        <v>5.0000000000000001E-4</v>
      </c>
      <c r="B628" s="5">
        <f ca="1"/>
        <v>0.61111358545000005</v>
      </c>
      <c r="N628"/>
    </row>
    <row r="629" spans="1:14" x14ac:dyDescent="0.35">
      <c r="A629" s="2">
        <v>5.0000000000000001E-4</v>
      </c>
      <c r="B629" s="5">
        <f ca="1"/>
        <v>0.61091467818</v>
      </c>
      <c r="N629"/>
    </row>
    <row r="630" spans="1:14" x14ac:dyDescent="0.35">
      <c r="A630" s="2">
        <v>5.0000000000000001E-4</v>
      </c>
      <c r="B630" s="5">
        <f ca="1"/>
        <v>0.61074879934000004</v>
      </c>
      <c r="N630"/>
    </row>
    <row r="631" spans="1:14" x14ac:dyDescent="0.35">
      <c r="A631" s="2">
        <v>5.0000000000000001E-4</v>
      </c>
      <c r="B631" s="5">
        <f ca="1"/>
        <v>0.61058544963999994</v>
      </c>
      <c r="N631"/>
    </row>
    <row r="632" spans="1:14" x14ac:dyDescent="0.35">
      <c r="A632" s="2">
        <v>5.0000000000000001E-4</v>
      </c>
      <c r="B632" s="5">
        <f ca="1"/>
        <v>0.61042214031999997</v>
      </c>
      <c r="N632"/>
    </row>
    <row r="633" spans="1:14" x14ac:dyDescent="0.35">
      <c r="A633" s="2">
        <v>5.0000000000000001E-4</v>
      </c>
      <c r="B633" s="5">
        <f ca="1"/>
        <v>0.61023433171999997</v>
      </c>
      <c r="N633"/>
    </row>
    <row r="634" spans="1:14" x14ac:dyDescent="0.35">
      <c r="A634" s="2">
        <v>5.0000000000000001E-4</v>
      </c>
      <c r="B634" s="5">
        <f ca="1"/>
        <v>0.61007492027999999</v>
      </c>
      <c r="N634"/>
    </row>
    <row r="635" spans="1:14" x14ac:dyDescent="0.35">
      <c r="A635" s="2">
        <v>5.0000000000000001E-4</v>
      </c>
      <c r="B635" s="5">
        <f ca="1"/>
        <v>0.60989610024999996</v>
      </c>
      <c r="N635"/>
    </row>
    <row r="636" spans="1:14" x14ac:dyDescent="0.35">
      <c r="A636" s="2">
        <v>5.0000000000000001E-4</v>
      </c>
      <c r="B636" s="5">
        <f ca="1"/>
        <v>0.60968955638</v>
      </c>
      <c r="N636"/>
    </row>
    <row r="637" spans="1:14" x14ac:dyDescent="0.35">
      <c r="A637" s="2">
        <v>5.0000000000000001E-4</v>
      </c>
      <c r="B637" s="5">
        <f ca="1"/>
        <v>0.60950748357999995</v>
      </c>
      <c r="N637"/>
    </row>
    <row r="638" spans="1:14" x14ac:dyDescent="0.35">
      <c r="A638" s="2">
        <v>5.0000000000000001E-4</v>
      </c>
      <c r="B638" s="5">
        <f ca="1"/>
        <v>0.60933507337000004</v>
      </c>
      <c r="N638"/>
    </row>
    <row r="639" spans="1:14" x14ac:dyDescent="0.35">
      <c r="A639" s="2">
        <v>5.0000000000000001E-4</v>
      </c>
      <c r="B639" s="5">
        <f ca="1"/>
        <v>0.60916793127000002</v>
      </c>
      <c r="N639"/>
    </row>
    <row r="640" spans="1:14" x14ac:dyDescent="0.35">
      <c r="A640" s="2">
        <v>5.0000000000000001E-4</v>
      </c>
      <c r="B640" s="5">
        <f ca="1"/>
        <v>0.60899340649</v>
      </c>
      <c r="N640"/>
    </row>
    <row r="641" spans="1:14" x14ac:dyDescent="0.35">
      <c r="A641" s="2">
        <v>5.0000000000000001E-4</v>
      </c>
      <c r="B641" s="5">
        <f ca="1"/>
        <v>0.60879739314000003</v>
      </c>
      <c r="N641"/>
    </row>
    <row r="642" spans="1:14" x14ac:dyDescent="0.35">
      <c r="A642" s="2">
        <v>5.0000000000000001E-4</v>
      </c>
      <c r="B642" s="5">
        <f ca="1"/>
        <v>0.60859799108000001</v>
      </c>
      <c r="N642"/>
    </row>
    <row r="643" spans="1:14" x14ac:dyDescent="0.35">
      <c r="A643" s="2">
        <v>5.0000000000000001E-4</v>
      </c>
      <c r="B643" s="5">
        <f ca="1"/>
        <v>0.60843184585999999</v>
      </c>
      <c r="N643"/>
    </row>
    <row r="644" spans="1:14" x14ac:dyDescent="0.35">
      <c r="A644" s="2">
        <v>5.0000000000000001E-4</v>
      </c>
      <c r="B644" s="5">
        <f ca="1"/>
        <v>0.60823778606000001</v>
      </c>
      <c r="N644"/>
    </row>
    <row r="645" spans="1:14" x14ac:dyDescent="0.35">
      <c r="A645" s="2">
        <v>5.0000000000000001E-4</v>
      </c>
      <c r="B645" s="5">
        <f ca="1"/>
        <v>0.60799471584999998</v>
      </c>
      <c r="N645"/>
    </row>
    <row r="646" spans="1:14" x14ac:dyDescent="0.35">
      <c r="A646" s="2">
        <v>5.0000000000000001E-4</v>
      </c>
      <c r="B646" s="5">
        <f ca="1"/>
        <v>0.60779880292999999</v>
      </c>
      <c r="N646"/>
    </row>
    <row r="647" spans="1:14" x14ac:dyDescent="0.35">
      <c r="A647" s="2">
        <v>5.0000000000000001E-4</v>
      </c>
      <c r="B647" s="5">
        <f ca="1"/>
        <v>0.60759999761000005</v>
      </c>
      <c r="N647"/>
    </row>
    <row r="648" spans="1:14" x14ac:dyDescent="0.35">
      <c r="A648" s="2">
        <v>5.0000000000000001E-4</v>
      </c>
      <c r="B648" s="5">
        <f ca="1"/>
        <v>0.60738239126000004</v>
      </c>
      <c r="N648"/>
    </row>
    <row r="649" spans="1:14" x14ac:dyDescent="0.35">
      <c r="A649" s="2">
        <v>5.0000000000000001E-4</v>
      </c>
      <c r="B649" s="5">
        <f ca="1"/>
        <v>0.60717371007999998</v>
      </c>
      <c r="N649"/>
    </row>
    <row r="650" spans="1:14" x14ac:dyDescent="0.35">
      <c r="A650" s="2">
        <v>5.0000000000000001E-4</v>
      </c>
      <c r="B650" s="5">
        <f ca="1"/>
        <v>0.60695995007000003</v>
      </c>
      <c r="N650"/>
    </row>
    <row r="651" spans="1:14" x14ac:dyDescent="0.35">
      <c r="A651" s="2">
        <v>5.0000000000000001E-4</v>
      </c>
      <c r="B651" s="5">
        <f ca="1"/>
        <v>0.60675178387000006</v>
      </c>
      <c r="N651"/>
    </row>
    <row r="652" spans="1:14" x14ac:dyDescent="0.35">
      <c r="A652" s="2">
        <v>5.0000000000000001E-4</v>
      </c>
      <c r="B652" s="5">
        <f ca="1"/>
        <v>0.60654119858</v>
      </c>
      <c r="N652"/>
    </row>
    <row r="653" spans="1:14" x14ac:dyDescent="0.35">
      <c r="A653" s="2">
        <v>5.0000000000000001E-4</v>
      </c>
      <c r="B653" s="5">
        <f ca="1"/>
        <v>0.60633396228000003</v>
      </c>
      <c r="N653"/>
    </row>
    <row r="654" spans="1:14" x14ac:dyDescent="0.35">
      <c r="A654" s="2">
        <v>5.0000000000000001E-4</v>
      </c>
      <c r="B654" s="5">
        <f ca="1"/>
        <v>0.60609358875999997</v>
      </c>
      <c r="N654"/>
    </row>
    <row r="655" spans="1:14" x14ac:dyDescent="0.35">
      <c r="A655" s="2">
        <v>5.0000000000000001E-4</v>
      </c>
      <c r="B655" s="5">
        <f ca="1"/>
        <v>0.60589814520999996</v>
      </c>
      <c r="N655"/>
    </row>
    <row r="656" spans="1:14" x14ac:dyDescent="0.35">
      <c r="A656" s="2">
        <v>5.0000000000000001E-4</v>
      </c>
      <c r="B656" s="5">
        <f ca="1"/>
        <v>0.60575403473</v>
      </c>
      <c r="N656"/>
    </row>
    <row r="657" spans="1:14" x14ac:dyDescent="0.35">
      <c r="A657" s="2">
        <v>5.0000000000000001E-4</v>
      </c>
      <c r="B657" s="5">
        <f ca="1"/>
        <v>0.60558318261999999</v>
      </c>
      <c r="N657"/>
    </row>
    <row r="658" spans="1:14" x14ac:dyDescent="0.35">
      <c r="A658" s="2">
        <v>5.0000000000000001E-4</v>
      </c>
      <c r="B658" s="5">
        <f ca="1"/>
        <v>0.60541979595000006</v>
      </c>
      <c r="N658"/>
    </row>
    <row r="659" spans="1:14" x14ac:dyDescent="0.35">
      <c r="A659" s="2">
        <v>5.0000000000000001E-4</v>
      </c>
      <c r="B659" s="5">
        <f ca="1"/>
        <v>0.60522022725000002</v>
      </c>
      <c r="N659"/>
    </row>
    <row r="660" spans="1:14" x14ac:dyDescent="0.35">
      <c r="A660" s="2">
        <v>5.0000000000000001E-4</v>
      </c>
      <c r="B660" s="5">
        <f ca="1"/>
        <v>0.60501141118000001</v>
      </c>
      <c r="N660"/>
    </row>
    <row r="661" spans="1:14" x14ac:dyDescent="0.35">
      <c r="A661" s="2">
        <v>5.0000000000000001E-4</v>
      </c>
      <c r="B661" s="5">
        <f ca="1"/>
        <v>0.60483911886999997</v>
      </c>
      <c r="N661"/>
    </row>
    <row r="662" spans="1:14" x14ac:dyDescent="0.35">
      <c r="A662" s="2">
        <v>5.0000000000000001E-4</v>
      </c>
      <c r="B662" s="5">
        <f ca="1"/>
        <v>0.60465218931999998</v>
      </c>
      <c r="N662"/>
    </row>
    <row r="663" spans="1:14" x14ac:dyDescent="0.35">
      <c r="A663" s="2">
        <v>5.0000000000000001E-4</v>
      </c>
      <c r="B663" s="5">
        <f ca="1"/>
        <v>0.60445537418999995</v>
      </c>
      <c r="N663"/>
    </row>
    <row r="664" spans="1:14" x14ac:dyDescent="0.35">
      <c r="A664" s="2">
        <v>5.0000000000000001E-4</v>
      </c>
      <c r="B664" s="5">
        <f ca="1"/>
        <v>0.60426068025000002</v>
      </c>
      <c r="N664"/>
    </row>
    <row r="665" spans="1:14" x14ac:dyDescent="0.35">
      <c r="A665" s="2">
        <v>5.0000000000000001E-4</v>
      </c>
      <c r="B665" s="5">
        <f ca="1"/>
        <v>0.60410433591000001</v>
      </c>
      <c r="N665"/>
    </row>
    <row r="666" spans="1:14" x14ac:dyDescent="0.35">
      <c r="A666" s="2">
        <v>5.0000000000000001E-4</v>
      </c>
      <c r="B666" s="5">
        <f ca="1"/>
        <v>0.60391528495000002</v>
      </c>
      <c r="N666"/>
    </row>
    <row r="667" spans="1:14" x14ac:dyDescent="0.35">
      <c r="A667" s="2">
        <v>5.0000000000000001E-4</v>
      </c>
      <c r="B667" s="5">
        <f ca="1"/>
        <v>0.60371340349000002</v>
      </c>
      <c r="N667"/>
    </row>
    <row r="668" spans="1:14" x14ac:dyDescent="0.35">
      <c r="A668" s="2">
        <v>5.0000000000000001E-4</v>
      </c>
      <c r="B668" s="5">
        <f ca="1"/>
        <v>0.60354876672000002</v>
      </c>
      <c r="N668"/>
    </row>
    <row r="669" spans="1:14" x14ac:dyDescent="0.35">
      <c r="A669" s="2">
        <v>5.0000000000000001E-4</v>
      </c>
      <c r="B669" s="5">
        <f ca="1"/>
        <v>0.6033875272</v>
      </c>
      <c r="N669"/>
    </row>
    <row r="670" spans="1:14" x14ac:dyDescent="0.35">
      <c r="A670" s="2">
        <v>5.0000000000000001E-4</v>
      </c>
      <c r="B670" s="5">
        <f ca="1"/>
        <v>0.60312524833000003</v>
      </c>
      <c r="N670"/>
    </row>
    <row r="671" spans="1:14" x14ac:dyDescent="0.35">
      <c r="A671" s="2">
        <v>5.0000000000000001E-4</v>
      </c>
      <c r="B671" s="5">
        <f ca="1"/>
        <v>0.60292191316999999</v>
      </c>
      <c r="N671"/>
    </row>
    <row r="672" spans="1:14" x14ac:dyDescent="0.35">
      <c r="A672" s="2">
        <v>5.0000000000000001E-4</v>
      </c>
      <c r="B672" s="5">
        <f ca="1"/>
        <v>0.60273310697000004</v>
      </c>
      <c r="N672"/>
    </row>
    <row r="673" spans="1:14" x14ac:dyDescent="0.35">
      <c r="A673" s="2">
        <v>5.0000000000000001E-4</v>
      </c>
      <c r="B673" s="5">
        <f ca="1"/>
        <v>0.60253773394999999</v>
      </c>
      <c r="N673"/>
    </row>
    <row r="674" spans="1:14" x14ac:dyDescent="0.35">
      <c r="A674" s="2">
        <v>5.0000000000000001E-4</v>
      </c>
      <c r="B674" s="5">
        <f ca="1"/>
        <v>0.60229453295000002</v>
      </c>
      <c r="N674"/>
    </row>
    <row r="675" spans="1:14" x14ac:dyDescent="0.35">
      <c r="A675" s="2">
        <v>5.0000000000000001E-4</v>
      </c>
      <c r="B675" s="5">
        <f ca="1"/>
        <v>0.60210059537000005</v>
      </c>
      <c r="N675"/>
    </row>
    <row r="676" spans="1:14" x14ac:dyDescent="0.35">
      <c r="A676" s="2">
        <v>5.0000000000000001E-4</v>
      </c>
      <c r="B676" s="5">
        <f ca="1"/>
        <v>0.60193293361</v>
      </c>
      <c r="N676"/>
    </row>
    <row r="677" spans="1:14" x14ac:dyDescent="0.35">
      <c r="A677" s="2">
        <v>5.0000000000000001E-4</v>
      </c>
      <c r="B677" s="5">
        <f ca="1"/>
        <v>0.60175905679000008</v>
      </c>
      <c r="N677"/>
    </row>
    <row r="678" spans="1:14" x14ac:dyDescent="0.35">
      <c r="A678" s="2">
        <v>5.0000000000000001E-4</v>
      </c>
      <c r="B678" s="5">
        <f ca="1"/>
        <v>0.60160309405000001</v>
      </c>
      <c r="N678"/>
    </row>
    <row r="679" spans="1:14" x14ac:dyDescent="0.35">
      <c r="A679" s="2">
        <v>5.0000000000000001E-4</v>
      </c>
      <c r="B679" s="5">
        <f ca="1"/>
        <v>0.60141593276999994</v>
      </c>
      <c r="N679"/>
    </row>
    <row r="680" spans="1:14" x14ac:dyDescent="0.35">
      <c r="A680" s="2">
        <v>5.0000000000000001E-4</v>
      </c>
      <c r="B680" s="5">
        <f ca="1"/>
        <v>0.60123401297000001</v>
      </c>
      <c r="N680"/>
    </row>
    <row r="681" spans="1:14" x14ac:dyDescent="0.35">
      <c r="A681" s="2">
        <v>5.0000000000000001E-4</v>
      </c>
      <c r="B681" s="5">
        <f ca="1"/>
        <v>0.60105098377999999</v>
      </c>
      <c r="N681"/>
    </row>
    <row r="682" spans="1:14" x14ac:dyDescent="0.35">
      <c r="A682" s="2">
        <v>5.0000000000000001E-4</v>
      </c>
      <c r="B682" s="5">
        <f ca="1"/>
        <v>0.60090997558000003</v>
      </c>
      <c r="N682"/>
    </row>
    <row r="683" spans="1:14" x14ac:dyDescent="0.35">
      <c r="A683" s="2">
        <v>5.0000000000000001E-4</v>
      </c>
      <c r="B683" s="5">
        <f ca="1"/>
        <v>0.60072184845999999</v>
      </c>
      <c r="N683"/>
    </row>
    <row r="684" spans="1:14" x14ac:dyDescent="0.35">
      <c r="A684" s="2">
        <v>5.0000000000000001E-4</v>
      </c>
      <c r="B684" s="5">
        <f ca="1"/>
        <v>0.60053623332999995</v>
      </c>
      <c r="N684"/>
    </row>
    <row r="685" spans="1:14" x14ac:dyDescent="0.35">
      <c r="A685" s="2">
        <v>5.0000000000000001E-4</v>
      </c>
      <c r="B685" s="5">
        <f ca="1"/>
        <v>0.60033912045000004</v>
      </c>
      <c r="N685"/>
    </row>
    <row r="686" spans="1:14" x14ac:dyDescent="0.35">
      <c r="A686" s="2">
        <v>5.0000000000000001E-4</v>
      </c>
      <c r="B686" s="5">
        <f ca="1"/>
        <v>0.60019704433999999</v>
      </c>
      <c r="N686"/>
    </row>
    <row r="687" spans="1:14" x14ac:dyDescent="0.35">
      <c r="A687" s="2">
        <v>5.0000000000000001E-4</v>
      </c>
      <c r="B687" s="5">
        <f ca="1"/>
        <v>0.59999834877000002</v>
      </c>
      <c r="N687"/>
    </row>
    <row r="688" spans="1:14" x14ac:dyDescent="0.35">
      <c r="A688" s="2">
        <v>5.0000000000000001E-4</v>
      </c>
      <c r="B688" s="5">
        <f ca="1"/>
        <v>0.59976829841000001</v>
      </c>
      <c r="N688"/>
    </row>
    <row r="689" spans="1:14" x14ac:dyDescent="0.35">
      <c r="A689" s="2">
        <v>5.0000000000000001E-4</v>
      </c>
      <c r="B689" s="5">
        <f ca="1"/>
        <v>0.59956336098999996</v>
      </c>
      <c r="N689"/>
    </row>
    <row r="690" spans="1:14" x14ac:dyDescent="0.35">
      <c r="A690" s="2">
        <v>5.0000000000000001E-4</v>
      </c>
      <c r="B690" s="5">
        <f ca="1"/>
        <v>0.59936668580000008</v>
      </c>
      <c r="N690"/>
    </row>
    <row r="691" spans="1:14" x14ac:dyDescent="0.35">
      <c r="A691" s="2">
        <v>5.0000000000000001E-4</v>
      </c>
      <c r="B691" s="5">
        <f ca="1"/>
        <v>0.59921134661000008</v>
      </c>
      <c r="N691"/>
    </row>
    <row r="692" spans="1:14" x14ac:dyDescent="0.35">
      <c r="A692" s="2">
        <v>5.0000000000000001E-4</v>
      </c>
      <c r="B692" s="5">
        <f ca="1"/>
        <v>0.59904713657999997</v>
      </c>
      <c r="N692"/>
    </row>
    <row r="693" spans="1:14" x14ac:dyDescent="0.35">
      <c r="A693" s="2">
        <v>5.0000000000000001E-4</v>
      </c>
      <c r="B693" s="5">
        <f ca="1"/>
        <v>0.59885809282000002</v>
      </c>
      <c r="N693"/>
    </row>
    <row r="694" spans="1:14" x14ac:dyDescent="0.35">
      <c r="A694" s="2">
        <v>5.0000000000000001E-4</v>
      </c>
      <c r="B694" s="5">
        <f ca="1"/>
        <v>0.59869609667000001</v>
      </c>
      <c r="N694"/>
    </row>
    <row r="695" spans="1:14" x14ac:dyDescent="0.35">
      <c r="A695" s="2">
        <v>5.0000000000000001E-4</v>
      </c>
      <c r="B695" s="5">
        <f ca="1"/>
        <v>0.59848247118000009</v>
      </c>
      <c r="N695"/>
    </row>
    <row r="696" spans="1:14" x14ac:dyDescent="0.35">
      <c r="A696" s="2">
        <v>5.0000000000000001E-4</v>
      </c>
      <c r="B696" s="5">
        <f ca="1"/>
        <v>0.59832019945000003</v>
      </c>
      <c r="N696"/>
    </row>
    <row r="697" spans="1:14" x14ac:dyDescent="0.35">
      <c r="A697" s="2">
        <v>5.0000000000000001E-4</v>
      </c>
      <c r="B697" s="5">
        <f ca="1"/>
        <v>0.59813933781000006</v>
      </c>
      <c r="N697"/>
    </row>
    <row r="698" spans="1:14" x14ac:dyDescent="0.35">
      <c r="A698" s="2">
        <v>5.0000000000000001E-4</v>
      </c>
      <c r="B698" s="5">
        <f ca="1"/>
        <v>0.59791006513</v>
      </c>
      <c r="N698"/>
    </row>
    <row r="699" spans="1:14" x14ac:dyDescent="0.35">
      <c r="A699" s="2">
        <v>5.0000000000000001E-4</v>
      </c>
      <c r="B699" s="5">
        <f ca="1"/>
        <v>0.59772966951000006</v>
      </c>
      <c r="N699"/>
    </row>
    <row r="700" spans="1:14" x14ac:dyDescent="0.35">
      <c r="A700" s="2">
        <v>5.0000000000000001E-4</v>
      </c>
      <c r="B700" s="5">
        <f ca="1"/>
        <v>0.59753419140999997</v>
      </c>
      <c r="N700"/>
    </row>
    <row r="701" spans="1:14" x14ac:dyDescent="0.35">
      <c r="A701" s="2">
        <v>5.0000000000000001E-4</v>
      </c>
      <c r="B701" s="5">
        <f ca="1"/>
        <v>0.59733763188</v>
      </c>
      <c r="N701"/>
    </row>
    <row r="702" spans="1:14" x14ac:dyDescent="0.35">
      <c r="A702" s="2">
        <v>5.0000000000000001E-4</v>
      </c>
      <c r="B702" s="5">
        <f ca="1"/>
        <v>0.59713359625000006</v>
      </c>
      <c r="N702"/>
    </row>
    <row r="703" spans="1:14" x14ac:dyDescent="0.35">
      <c r="A703" s="2">
        <v>5.0000000000000001E-4</v>
      </c>
      <c r="B703" s="5">
        <f ca="1"/>
        <v>0.59691728113999998</v>
      </c>
      <c r="N703"/>
    </row>
    <row r="704" spans="1:14" x14ac:dyDescent="0.35">
      <c r="A704" s="2">
        <v>5.0000000000000001E-4</v>
      </c>
      <c r="B704" s="5">
        <f ca="1"/>
        <v>0.59673261449000004</v>
      </c>
      <c r="N704"/>
    </row>
    <row r="705" spans="1:14" x14ac:dyDescent="0.35">
      <c r="A705" s="2">
        <v>5.0000000000000001E-4</v>
      </c>
      <c r="B705" s="5">
        <f ca="1"/>
        <v>0.59653731325000003</v>
      </c>
      <c r="N705"/>
    </row>
    <row r="706" spans="1:14" x14ac:dyDescent="0.35">
      <c r="A706" s="2">
        <v>5.0000000000000001E-4</v>
      </c>
      <c r="B706" s="5">
        <f ca="1"/>
        <v>0.59633570539000003</v>
      </c>
      <c r="N706"/>
    </row>
    <row r="707" spans="1:14" x14ac:dyDescent="0.35">
      <c r="A707" s="2">
        <v>5.0000000000000001E-4</v>
      </c>
      <c r="B707" s="5">
        <f ca="1"/>
        <v>0.59610802529999996</v>
      </c>
      <c r="N707"/>
    </row>
    <row r="708" spans="1:14" x14ac:dyDescent="0.35">
      <c r="A708" s="2">
        <v>5.0000000000000001E-4</v>
      </c>
      <c r="B708" s="5">
        <f ca="1"/>
        <v>0.59590781237000001</v>
      </c>
      <c r="N708"/>
    </row>
    <row r="709" spans="1:14" x14ac:dyDescent="0.35">
      <c r="A709" s="2">
        <v>5.0000000000000001E-4</v>
      </c>
      <c r="B709" s="5">
        <f ca="1"/>
        <v>0.59569733132000002</v>
      </c>
      <c r="N709"/>
    </row>
    <row r="710" spans="1:14" x14ac:dyDescent="0.35">
      <c r="A710" s="2">
        <v>5.0000000000000001E-4</v>
      </c>
      <c r="B710" s="5">
        <f ca="1"/>
        <v>0.59551350276000004</v>
      </c>
      <c r="N710"/>
    </row>
    <row r="711" spans="1:14" x14ac:dyDescent="0.35">
      <c r="A711" s="2">
        <v>5.0000000000000001E-4</v>
      </c>
      <c r="B711" s="5">
        <f ca="1"/>
        <v>0.59534726595999998</v>
      </c>
      <c r="N711"/>
    </row>
    <row r="712" spans="1:14" x14ac:dyDescent="0.35">
      <c r="A712" s="2">
        <v>5.0000000000000001E-4</v>
      </c>
      <c r="B712" s="5">
        <f ca="1"/>
        <v>0.59509893515000001</v>
      </c>
      <c r="N712"/>
    </row>
    <row r="713" spans="1:14" x14ac:dyDescent="0.35">
      <c r="A713" s="2">
        <v>5.0000000000000001E-4</v>
      </c>
      <c r="B713" s="5">
        <f ca="1"/>
        <v>0.59485934939000007</v>
      </c>
      <c r="N713"/>
    </row>
    <row r="714" spans="1:14" x14ac:dyDescent="0.35">
      <c r="A714" s="2">
        <v>5.0000000000000001E-4</v>
      </c>
      <c r="B714" s="5">
        <f ca="1"/>
        <v>0.59463206734999996</v>
      </c>
      <c r="N714"/>
    </row>
    <row r="715" spans="1:14" x14ac:dyDescent="0.35">
      <c r="A715" s="2">
        <v>5.0000000000000001E-4</v>
      </c>
      <c r="B715" s="5">
        <f ca="1"/>
        <v>0.59442520068999993</v>
      </c>
      <c r="N715"/>
    </row>
    <row r="716" spans="1:14" x14ac:dyDescent="0.35">
      <c r="A716" s="2">
        <v>5.0000000000000001E-4</v>
      </c>
      <c r="B716" s="5">
        <f ca="1"/>
        <v>0.59420972335</v>
      </c>
      <c r="N716"/>
    </row>
    <row r="717" spans="1:14" x14ac:dyDescent="0.35">
      <c r="A717" s="2">
        <v>5.0000000000000001E-4</v>
      </c>
      <c r="B717" s="5">
        <f ca="1"/>
        <v>0.59397640965999998</v>
      </c>
      <c r="N717"/>
    </row>
    <row r="718" spans="1:14" x14ac:dyDescent="0.35">
      <c r="A718" s="2">
        <v>5.0000000000000001E-4</v>
      </c>
      <c r="B718" s="5">
        <f ca="1"/>
        <v>0.59381264394</v>
      </c>
      <c r="N718"/>
    </row>
    <row r="719" spans="1:14" x14ac:dyDescent="0.35">
      <c r="A719" s="2">
        <v>5.0000000000000001E-4</v>
      </c>
      <c r="B719" s="5">
        <f ca="1"/>
        <v>0.59362843729000003</v>
      </c>
      <c r="N719"/>
    </row>
    <row r="720" spans="1:14" x14ac:dyDescent="0.35">
      <c r="A720" s="2">
        <v>5.0000000000000001E-4</v>
      </c>
      <c r="B720" s="5">
        <f ca="1"/>
        <v>0.59342065436000002</v>
      </c>
      <c r="N720"/>
    </row>
    <row r="721" spans="1:14" x14ac:dyDescent="0.35">
      <c r="A721" s="2">
        <v>5.0000000000000001E-4</v>
      </c>
      <c r="B721" s="5">
        <f ca="1"/>
        <v>0.59322907069000008</v>
      </c>
      <c r="N721"/>
    </row>
    <row r="722" spans="1:14" x14ac:dyDescent="0.35">
      <c r="A722" s="2">
        <v>5.0000000000000001E-4</v>
      </c>
      <c r="B722" s="5">
        <f ca="1"/>
        <v>0.59303180337000005</v>
      </c>
      <c r="N722"/>
    </row>
    <row r="723" spans="1:14" x14ac:dyDescent="0.35">
      <c r="A723" s="2">
        <v>5.0000000000000001E-4</v>
      </c>
      <c r="B723" s="5">
        <f ca="1"/>
        <v>0.59280323819000003</v>
      </c>
      <c r="N723"/>
    </row>
    <row r="724" spans="1:14" x14ac:dyDescent="0.35">
      <c r="A724" s="2">
        <v>5.0000000000000001E-4</v>
      </c>
      <c r="B724" s="5">
        <f ca="1"/>
        <v>0.59261215377999998</v>
      </c>
      <c r="N724"/>
    </row>
    <row r="725" spans="1:14" x14ac:dyDescent="0.35">
      <c r="A725" s="2">
        <v>5.0000000000000001E-4</v>
      </c>
      <c r="B725" s="5">
        <f ca="1"/>
        <v>0.59242967837999994</v>
      </c>
      <c r="N725"/>
    </row>
    <row r="726" spans="1:14" x14ac:dyDescent="0.35">
      <c r="A726" s="2">
        <v>5.0000000000000001E-4</v>
      </c>
      <c r="B726" s="5">
        <f ca="1"/>
        <v>0.59223971441000001</v>
      </c>
      <c r="N726"/>
    </row>
    <row r="727" spans="1:14" x14ac:dyDescent="0.35">
      <c r="A727" s="2">
        <v>5.0000000000000001E-4</v>
      </c>
      <c r="B727" s="5">
        <f ca="1"/>
        <v>0.59199229453000002</v>
      </c>
      <c r="N727"/>
    </row>
    <row r="728" spans="1:14" x14ac:dyDescent="0.35">
      <c r="A728" s="2">
        <v>5.0000000000000001E-4</v>
      </c>
      <c r="B728" s="5">
        <f ca="1"/>
        <v>0.59180839816999997</v>
      </c>
      <c r="N728"/>
    </row>
    <row r="729" spans="1:14" x14ac:dyDescent="0.35">
      <c r="A729" s="2">
        <v>5.0000000000000001E-4</v>
      </c>
      <c r="B729" s="5">
        <f ca="1"/>
        <v>0.59161491162000002</v>
      </c>
      <c r="N729"/>
    </row>
    <row r="730" spans="1:14" x14ac:dyDescent="0.35">
      <c r="A730" s="2">
        <v>5.0000000000000001E-4</v>
      </c>
      <c r="B730" s="5">
        <f ca="1"/>
        <v>0.59139946734000004</v>
      </c>
      <c r="N730"/>
    </row>
    <row r="731" spans="1:14" x14ac:dyDescent="0.35">
      <c r="A731" s="2">
        <v>5.0000000000000001E-4</v>
      </c>
      <c r="B731" s="5">
        <f ca="1"/>
        <v>0.59119827916000001</v>
      </c>
      <c r="N731"/>
    </row>
    <row r="732" spans="1:14" x14ac:dyDescent="0.35">
      <c r="A732" s="2">
        <v>5.0000000000000001E-4</v>
      </c>
      <c r="B732" s="5">
        <f ca="1"/>
        <v>0.59093989811000003</v>
      </c>
      <c r="N732"/>
    </row>
    <row r="733" spans="1:14" x14ac:dyDescent="0.35">
      <c r="A733" s="2">
        <v>5.0000000000000001E-4</v>
      </c>
      <c r="B733" s="5">
        <f ca="1"/>
        <v>0.59071740875000001</v>
      </c>
      <c r="N733"/>
    </row>
    <row r="734" spans="1:14" x14ac:dyDescent="0.35">
      <c r="A734" s="2">
        <v>5.0000000000000001E-4</v>
      </c>
      <c r="B734" s="5">
        <f ca="1"/>
        <v>0.59053235384000002</v>
      </c>
      <c r="N734"/>
    </row>
    <row r="735" spans="1:14" x14ac:dyDescent="0.35">
      <c r="A735" s="2">
        <v>5.0000000000000001E-4</v>
      </c>
      <c r="B735" s="5">
        <f ca="1"/>
        <v>0.59030805102999995</v>
      </c>
      <c r="N735"/>
    </row>
    <row r="736" spans="1:14" x14ac:dyDescent="0.35">
      <c r="A736" s="2">
        <v>5.0000000000000001E-4</v>
      </c>
      <c r="B736" s="5">
        <f ca="1"/>
        <v>0.59007611013999994</v>
      </c>
      <c r="N736"/>
    </row>
    <row r="737" spans="1:14" x14ac:dyDescent="0.35">
      <c r="A737" s="2">
        <v>5.0000000000000001E-4</v>
      </c>
      <c r="B737" s="5">
        <f ca="1"/>
        <v>0.58986195552999998</v>
      </c>
      <c r="N737"/>
    </row>
    <row r="738" spans="1:14" x14ac:dyDescent="0.35">
      <c r="A738" s="2">
        <v>5.0000000000000001E-4</v>
      </c>
      <c r="B738" s="5">
        <f ca="1"/>
        <v>0.58966981434999999</v>
      </c>
      <c r="N738"/>
    </row>
    <row r="739" spans="1:14" x14ac:dyDescent="0.35">
      <c r="A739" s="2">
        <v>5.0000000000000001E-4</v>
      </c>
      <c r="B739" s="5">
        <f ca="1"/>
        <v>0.58946390807000004</v>
      </c>
      <c r="N739"/>
    </row>
    <row r="740" spans="1:14" x14ac:dyDescent="0.35">
      <c r="A740" s="2">
        <v>5.0000000000000001E-4</v>
      </c>
      <c r="B740" s="5">
        <f ca="1"/>
        <v>0.58926892480000004</v>
      </c>
      <c r="N740"/>
    </row>
    <row r="741" spans="1:14" x14ac:dyDescent="0.35">
      <c r="A741" s="2">
        <v>5.0000000000000001E-4</v>
      </c>
      <c r="B741" s="5">
        <f ca="1"/>
        <v>0.58902229390999994</v>
      </c>
      <c r="N741"/>
    </row>
    <row r="742" spans="1:14" x14ac:dyDescent="0.35">
      <c r="A742" s="2">
        <v>5.0000000000000001E-4</v>
      </c>
      <c r="B742" s="5">
        <f ca="1"/>
        <v>0.58882113971000005</v>
      </c>
      <c r="N742"/>
    </row>
    <row r="743" spans="1:14" x14ac:dyDescent="0.35">
      <c r="A743" s="2">
        <v>5.0000000000000001E-4</v>
      </c>
      <c r="B743" s="5">
        <f ca="1"/>
        <v>0.58865183352999995</v>
      </c>
      <c r="N743"/>
    </row>
    <row r="744" spans="1:14" x14ac:dyDescent="0.35">
      <c r="A744" s="2">
        <v>5.0000000000000001E-4</v>
      </c>
      <c r="B744" s="5">
        <f ca="1"/>
        <v>0.58851111050999994</v>
      </c>
      <c r="N744"/>
    </row>
    <row r="745" spans="1:14" x14ac:dyDescent="0.35">
      <c r="A745" s="2">
        <v>5.0000000000000001E-4</v>
      </c>
      <c r="B745" s="5">
        <f ca="1"/>
        <v>0.58829879175999999</v>
      </c>
      <c r="N745"/>
    </row>
    <row r="746" spans="1:14" x14ac:dyDescent="0.35">
      <c r="A746" s="2">
        <v>5.0000000000000001E-4</v>
      </c>
      <c r="B746" s="5">
        <f ca="1"/>
        <v>0.58809597846000006</v>
      </c>
      <c r="N746"/>
    </row>
    <row r="747" spans="1:14" x14ac:dyDescent="0.35">
      <c r="A747" s="2">
        <v>5.0000000000000001E-4</v>
      </c>
      <c r="B747" s="5">
        <f ca="1"/>
        <v>0.58789548786000001</v>
      </c>
      <c r="N747"/>
    </row>
    <row r="748" spans="1:14" x14ac:dyDescent="0.35">
      <c r="A748" s="2">
        <v>5.0000000000000001E-4</v>
      </c>
      <c r="B748" s="5">
        <f ca="1"/>
        <v>0.58766966839000001</v>
      </c>
      <c r="N748"/>
    </row>
    <row r="749" spans="1:14" x14ac:dyDescent="0.35">
      <c r="A749" s="2">
        <v>5.0000000000000001E-4</v>
      </c>
      <c r="B749" s="5">
        <f ca="1"/>
        <v>0.58749349351000002</v>
      </c>
      <c r="N749"/>
    </row>
    <row r="750" spans="1:14" x14ac:dyDescent="0.35">
      <c r="A750" s="2">
        <v>5.0000000000000001E-4</v>
      </c>
      <c r="B750" s="5">
        <f ca="1"/>
        <v>0.58725884727</v>
      </c>
      <c r="N750"/>
    </row>
    <row r="751" spans="1:14" x14ac:dyDescent="0.35">
      <c r="A751" s="2">
        <v>5.0000000000000001E-4</v>
      </c>
      <c r="B751" s="5">
        <f ca="1"/>
        <v>0.58709084949000001</v>
      </c>
      <c r="N751"/>
    </row>
    <row r="752" spans="1:14" x14ac:dyDescent="0.35">
      <c r="A752" s="2">
        <v>5.0000000000000001E-4</v>
      </c>
      <c r="B752" s="5">
        <f ca="1"/>
        <v>0.58691560635999995</v>
      </c>
      <c r="N752"/>
    </row>
    <row r="753" spans="1:14" x14ac:dyDescent="0.35">
      <c r="A753" s="2">
        <v>5.0000000000000001E-4</v>
      </c>
      <c r="B753" s="5">
        <f ca="1"/>
        <v>0.58672624378000005</v>
      </c>
      <c r="N753"/>
    </row>
    <row r="754" spans="1:14" x14ac:dyDescent="0.35">
      <c r="A754" s="2">
        <v>5.0000000000000001E-4</v>
      </c>
      <c r="B754" s="5">
        <f ca="1"/>
        <v>0.58649167632999999</v>
      </c>
      <c r="N754"/>
    </row>
    <row r="755" spans="1:14" x14ac:dyDescent="0.35">
      <c r="A755" s="2">
        <v>5.0000000000000001E-4</v>
      </c>
      <c r="B755" s="5">
        <f ca="1"/>
        <v>0.58633379916000006</v>
      </c>
      <c r="N755"/>
    </row>
    <row r="756" spans="1:14" x14ac:dyDescent="0.35">
      <c r="A756" s="2">
        <v>5.0000000000000001E-4</v>
      </c>
      <c r="B756" s="5">
        <f ca="1"/>
        <v>0.58613238332000006</v>
      </c>
      <c r="N756"/>
    </row>
    <row r="757" spans="1:14" x14ac:dyDescent="0.35">
      <c r="A757" s="2">
        <v>5.0000000000000001E-4</v>
      </c>
      <c r="B757" s="5">
        <f ca="1"/>
        <v>0.58587807076999998</v>
      </c>
      <c r="N757"/>
    </row>
    <row r="758" spans="1:14" x14ac:dyDescent="0.35">
      <c r="A758" s="2">
        <v>5.0000000000000001E-4</v>
      </c>
      <c r="B758" s="5">
        <f ca="1"/>
        <v>0.58569866770000001</v>
      </c>
      <c r="N758"/>
    </row>
    <row r="759" spans="1:14" x14ac:dyDescent="0.35">
      <c r="A759" s="2">
        <v>5.0000000000000001E-4</v>
      </c>
      <c r="B759" s="5">
        <f ca="1"/>
        <v>0.58552305356000001</v>
      </c>
      <c r="N759"/>
    </row>
    <row r="760" spans="1:14" x14ac:dyDescent="0.35">
      <c r="A760" s="2">
        <v>5.0000000000000001E-4</v>
      </c>
      <c r="B760" s="5">
        <f ca="1"/>
        <v>0.58528989705000001</v>
      </c>
      <c r="N760"/>
    </row>
    <row r="761" spans="1:14" x14ac:dyDescent="0.35">
      <c r="A761" s="2">
        <v>5.0000000000000001E-4</v>
      </c>
      <c r="B761" s="5">
        <f ca="1"/>
        <v>0.58510394585999992</v>
      </c>
      <c r="N761"/>
    </row>
    <row r="762" spans="1:14" x14ac:dyDescent="0.35">
      <c r="A762" s="2">
        <v>5.0000000000000001E-4</v>
      </c>
      <c r="B762" s="5">
        <f ca="1"/>
        <v>0.58486866112000002</v>
      </c>
      <c r="N762"/>
    </row>
    <row r="763" spans="1:14" x14ac:dyDescent="0.35">
      <c r="A763" s="2">
        <v>5.0000000000000001E-4</v>
      </c>
      <c r="B763" s="5">
        <f ca="1"/>
        <v>0.58467986473</v>
      </c>
      <c r="N763"/>
    </row>
    <row r="764" spans="1:14" x14ac:dyDescent="0.35">
      <c r="A764" s="2">
        <v>5.0000000000000001E-4</v>
      </c>
      <c r="B764" s="5">
        <f ca="1"/>
        <v>0.58448656233999996</v>
      </c>
      <c r="N764"/>
    </row>
    <row r="765" spans="1:14" x14ac:dyDescent="0.35">
      <c r="A765" s="2">
        <v>5.0000000000000001E-4</v>
      </c>
      <c r="B765" s="5">
        <f ca="1"/>
        <v>0.58429974526000006</v>
      </c>
      <c r="N765"/>
    </row>
    <row r="766" spans="1:14" x14ac:dyDescent="0.35">
      <c r="A766" s="2">
        <v>5.0000000000000001E-4</v>
      </c>
      <c r="B766" s="5">
        <f ca="1"/>
        <v>0.58406697179</v>
      </c>
      <c r="N766"/>
    </row>
    <row r="767" spans="1:14" x14ac:dyDescent="0.35">
      <c r="A767" s="2">
        <v>5.0000000000000001E-4</v>
      </c>
      <c r="B767" s="5">
        <f ca="1"/>
        <v>0.58390568661000009</v>
      </c>
      <c r="N767"/>
    </row>
    <row r="768" spans="1:14" x14ac:dyDescent="0.35">
      <c r="A768" s="2">
        <v>5.0000000000000001E-4</v>
      </c>
      <c r="B768" s="5">
        <f ca="1"/>
        <v>0.58373350499999999</v>
      </c>
      <c r="N768"/>
    </row>
    <row r="769" spans="1:14" x14ac:dyDescent="0.35">
      <c r="A769" s="2">
        <v>5.0000000000000001E-4</v>
      </c>
      <c r="B769" s="5">
        <f ca="1"/>
        <v>0.58348220783999993</v>
      </c>
      <c r="N769"/>
    </row>
    <row r="770" spans="1:14" x14ac:dyDescent="0.35">
      <c r="A770" s="2">
        <v>5.0000000000000001E-4</v>
      </c>
      <c r="B770" s="5">
        <f ca="1"/>
        <v>0.58326277719999997</v>
      </c>
      <c r="N770"/>
    </row>
    <row r="771" spans="1:14" x14ac:dyDescent="0.35">
      <c r="A771" s="2">
        <v>5.0000000000000001E-4</v>
      </c>
      <c r="B771" s="5">
        <f ca="1"/>
        <v>0.58308280978000004</v>
      </c>
      <c r="N771"/>
    </row>
    <row r="772" spans="1:14" x14ac:dyDescent="0.35">
      <c r="A772" s="2">
        <v>5.0000000000000001E-4</v>
      </c>
      <c r="B772" s="5">
        <f ca="1"/>
        <v>0.58288231396000001</v>
      </c>
      <c r="N772"/>
    </row>
    <row r="773" spans="1:14" x14ac:dyDescent="0.35">
      <c r="A773" s="2">
        <v>5.0000000000000001E-4</v>
      </c>
      <c r="B773" s="5">
        <f ca="1"/>
        <v>0.58268570091999994</v>
      </c>
      <c r="N773"/>
    </row>
    <row r="774" spans="1:14" x14ac:dyDescent="0.35">
      <c r="A774" s="2">
        <v>5.0000000000000001E-4</v>
      </c>
      <c r="B774" s="5">
        <f ca="1"/>
        <v>0.58252676415000004</v>
      </c>
      <c r="N774"/>
    </row>
    <row r="775" spans="1:14" x14ac:dyDescent="0.35">
      <c r="A775" s="2">
        <v>5.0000000000000001E-4</v>
      </c>
      <c r="B775" s="5">
        <f ca="1"/>
        <v>0.58235103901000007</v>
      </c>
      <c r="N775"/>
    </row>
    <row r="776" spans="1:14" x14ac:dyDescent="0.35">
      <c r="A776" s="2">
        <v>5.0000000000000001E-4</v>
      </c>
      <c r="B776" s="5">
        <f ca="1"/>
        <v>0.58213824883999998</v>
      </c>
      <c r="N776"/>
    </row>
    <row r="777" spans="1:14" x14ac:dyDescent="0.35">
      <c r="A777" s="2">
        <v>5.0000000000000001E-4</v>
      </c>
      <c r="B777" s="5">
        <f ca="1"/>
        <v>0.58192769837999991</v>
      </c>
      <c r="N777"/>
    </row>
    <row r="778" spans="1:14" x14ac:dyDescent="0.35">
      <c r="A778" s="2">
        <v>5.0000000000000001E-4</v>
      </c>
      <c r="B778" s="5">
        <f ca="1"/>
        <v>0.58173084736000003</v>
      </c>
      <c r="N778"/>
    </row>
    <row r="779" spans="1:14" x14ac:dyDescent="0.35">
      <c r="A779" s="2">
        <v>5.0000000000000001E-4</v>
      </c>
      <c r="B779" s="5">
        <f ca="1"/>
        <v>0.58152972112000001</v>
      </c>
      <c r="N779"/>
    </row>
    <row r="780" spans="1:14" x14ac:dyDescent="0.35">
      <c r="A780" s="2">
        <v>5.0000000000000001E-4</v>
      </c>
      <c r="B780" s="5">
        <f ca="1"/>
        <v>0.58134309639999993</v>
      </c>
      <c r="N780"/>
    </row>
    <row r="781" spans="1:14" x14ac:dyDescent="0.35">
      <c r="A781" s="2">
        <v>5.0000000000000001E-4</v>
      </c>
      <c r="B781" s="5">
        <f ca="1"/>
        <v>0.58111648793999993</v>
      </c>
      <c r="N781"/>
    </row>
    <row r="782" spans="1:14" x14ac:dyDescent="0.35">
      <c r="A782" s="2">
        <v>5.0000000000000001E-4</v>
      </c>
      <c r="B782" s="5">
        <f ca="1"/>
        <v>0.58091723625999991</v>
      </c>
      <c r="N782"/>
    </row>
    <row r="783" spans="1:14" x14ac:dyDescent="0.35">
      <c r="A783" s="2">
        <v>5.0000000000000001E-4</v>
      </c>
      <c r="B783" s="5">
        <f ca="1"/>
        <v>0.58070712020000004</v>
      </c>
      <c r="N783"/>
    </row>
    <row r="784" spans="1:14" x14ac:dyDescent="0.35">
      <c r="A784" s="2">
        <v>5.0000000000000001E-4</v>
      </c>
      <c r="B784" s="5">
        <f ca="1"/>
        <v>0.58048923752999992</v>
      </c>
      <c r="N784"/>
    </row>
    <row r="785" spans="1:14" x14ac:dyDescent="0.35">
      <c r="A785" s="2">
        <v>5.0000000000000001E-4</v>
      </c>
      <c r="B785" s="5">
        <f ca="1"/>
        <v>0.58028461118000008</v>
      </c>
      <c r="N785"/>
    </row>
    <row r="786" spans="1:14" x14ac:dyDescent="0.35">
      <c r="A786" s="2">
        <v>5.0000000000000001E-4</v>
      </c>
      <c r="B786" s="5">
        <f ca="1"/>
        <v>0.58003775670000002</v>
      </c>
      <c r="N786"/>
    </row>
    <row r="787" spans="1:14" x14ac:dyDescent="0.35">
      <c r="A787" s="2">
        <v>5.0000000000000001E-4</v>
      </c>
      <c r="B787" s="5">
        <f ca="1"/>
        <v>0.57985778066999993</v>
      </c>
      <c r="N787"/>
    </row>
    <row r="788" spans="1:14" x14ac:dyDescent="0.35">
      <c r="A788" s="2">
        <v>5.0000000000000001E-4</v>
      </c>
      <c r="B788" s="5">
        <f ca="1"/>
        <v>0.57963746008000006</v>
      </c>
      <c r="N788"/>
    </row>
    <row r="789" spans="1:14" x14ac:dyDescent="0.35">
      <c r="A789" s="2">
        <v>5.0000000000000001E-4</v>
      </c>
      <c r="B789" s="5">
        <f ca="1"/>
        <v>0.57941585319</v>
      </c>
      <c r="N789"/>
    </row>
    <row r="790" spans="1:14" x14ac:dyDescent="0.35">
      <c r="A790" s="2">
        <v>5.0000000000000001E-4</v>
      </c>
      <c r="B790" s="5">
        <f ca="1"/>
        <v>0.57918878464000001</v>
      </c>
      <c r="N790"/>
    </row>
    <row r="791" spans="1:14" x14ac:dyDescent="0.35">
      <c r="A791" s="2">
        <v>5.0000000000000001E-4</v>
      </c>
      <c r="B791" s="5">
        <f ca="1"/>
        <v>0.57899585256999997</v>
      </c>
      <c r="N791"/>
    </row>
    <row r="792" spans="1:14" x14ac:dyDescent="0.35">
      <c r="A792" s="2">
        <v>5.0000000000000001E-4</v>
      </c>
      <c r="B792" s="5">
        <f ca="1"/>
        <v>0.57875643911999997</v>
      </c>
      <c r="N792"/>
    </row>
    <row r="793" spans="1:14" x14ac:dyDescent="0.35">
      <c r="A793" s="2">
        <v>5.0000000000000001E-4</v>
      </c>
      <c r="B793" s="5">
        <f ca="1"/>
        <v>0.57858047431000004</v>
      </c>
      <c r="N793"/>
    </row>
    <row r="794" spans="1:14" x14ac:dyDescent="0.35">
      <c r="A794" s="2">
        <v>5.0000000000000001E-4</v>
      </c>
      <c r="B794" s="5">
        <f ca="1"/>
        <v>0.57840605787999999</v>
      </c>
      <c r="N794"/>
    </row>
    <row r="795" spans="1:14" x14ac:dyDescent="0.35">
      <c r="A795" s="2">
        <v>5.0000000000000001E-4</v>
      </c>
      <c r="B795" s="5">
        <f ca="1"/>
        <v>0.57821438355999999</v>
      </c>
      <c r="N795"/>
    </row>
    <row r="796" spans="1:14" x14ac:dyDescent="0.35">
      <c r="A796" s="2">
        <v>5.0000000000000001E-4</v>
      </c>
      <c r="B796" s="5">
        <f ca="1"/>
        <v>0.57799952351999995</v>
      </c>
      <c r="N796"/>
    </row>
    <row r="797" spans="1:14" x14ac:dyDescent="0.35">
      <c r="A797" s="2">
        <v>5.0000000000000001E-4</v>
      </c>
      <c r="B797" s="5">
        <f ca="1"/>
        <v>0.57775846755000004</v>
      </c>
      <c r="N797"/>
    </row>
    <row r="798" spans="1:14" x14ac:dyDescent="0.35">
      <c r="A798" s="2">
        <v>5.0000000000000001E-4</v>
      </c>
      <c r="B798" s="5">
        <f ca="1"/>
        <v>0.57757601909</v>
      </c>
      <c r="N798"/>
    </row>
    <row r="799" spans="1:14" x14ac:dyDescent="0.35">
      <c r="A799" s="2">
        <v>5.0000000000000001E-4</v>
      </c>
      <c r="B799" s="5">
        <f ca="1"/>
        <v>0.57737287434999995</v>
      </c>
      <c r="N799"/>
    </row>
    <row r="800" spans="1:14" x14ac:dyDescent="0.35">
      <c r="A800" s="2">
        <v>5.0000000000000001E-4</v>
      </c>
      <c r="B800" s="5">
        <f ca="1"/>
        <v>0.57715132638</v>
      </c>
      <c r="N800"/>
    </row>
    <row r="801" spans="1:14" x14ac:dyDescent="0.35">
      <c r="A801" s="2">
        <v>5.0000000000000001E-4</v>
      </c>
      <c r="B801" s="5">
        <f ca="1"/>
        <v>0.57697166873999994</v>
      </c>
      <c r="N801"/>
    </row>
    <row r="802" spans="1:14" x14ac:dyDescent="0.35">
      <c r="A802" s="2">
        <v>5.0000000000000001E-4</v>
      </c>
      <c r="B802" s="5">
        <f ca="1"/>
        <v>0.57679366848000002</v>
      </c>
      <c r="N802"/>
    </row>
    <row r="803" spans="1:14" x14ac:dyDescent="0.35">
      <c r="A803" s="2">
        <v>5.0000000000000001E-4</v>
      </c>
      <c r="B803" s="5">
        <f ca="1"/>
        <v>0.57657585819000001</v>
      </c>
      <c r="N803"/>
    </row>
    <row r="804" spans="1:14" x14ac:dyDescent="0.35">
      <c r="A804" s="2">
        <v>5.0000000000000001E-4</v>
      </c>
      <c r="B804" s="5">
        <f ca="1"/>
        <v>0.57638368828999997</v>
      </c>
      <c r="N804"/>
    </row>
    <row r="805" spans="1:14" x14ac:dyDescent="0.35">
      <c r="A805" s="2">
        <v>5.0000000000000001E-4</v>
      </c>
      <c r="B805" s="5">
        <f ca="1"/>
        <v>0.57613784904999998</v>
      </c>
      <c r="N805"/>
    </row>
    <row r="806" spans="1:14" x14ac:dyDescent="0.35">
      <c r="A806" s="2">
        <v>5.0000000000000001E-4</v>
      </c>
      <c r="B806" s="5">
        <f ca="1"/>
        <v>0.57592450729</v>
      </c>
      <c r="N806"/>
    </row>
    <row r="807" spans="1:14" x14ac:dyDescent="0.35">
      <c r="A807" s="2">
        <v>5.0000000000000001E-4</v>
      </c>
      <c r="B807" s="5">
        <f ca="1"/>
        <v>0.57576063533999999</v>
      </c>
      <c r="N807"/>
    </row>
    <row r="808" spans="1:14" x14ac:dyDescent="0.35">
      <c r="A808" s="2">
        <v>5.0000000000000001E-4</v>
      </c>
      <c r="B808" s="5">
        <f ca="1"/>
        <v>0.5755164707</v>
      </c>
      <c r="N808"/>
    </row>
    <row r="809" spans="1:14" x14ac:dyDescent="0.35">
      <c r="A809" s="2">
        <v>5.0000000000000001E-4</v>
      </c>
      <c r="B809" s="5">
        <f ca="1"/>
        <v>0.57535441952999999</v>
      </c>
      <c r="N809"/>
    </row>
    <row r="810" spans="1:14" x14ac:dyDescent="0.35">
      <c r="A810" s="2">
        <v>5.0000000000000001E-4</v>
      </c>
      <c r="B810" s="5">
        <f ca="1"/>
        <v>0.57516013431000002</v>
      </c>
      <c r="N810"/>
    </row>
    <row r="811" spans="1:14" x14ac:dyDescent="0.35">
      <c r="A811" s="2">
        <v>5.0000000000000001E-4</v>
      </c>
      <c r="B811" s="5">
        <f ca="1"/>
        <v>0.57495728565999993</v>
      </c>
      <c r="N811"/>
    </row>
    <row r="812" spans="1:14" x14ac:dyDescent="0.35">
      <c r="A812" s="2">
        <v>5.0000000000000001E-4</v>
      </c>
      <c r="B812" s="5">
        <f ca="1"/>
        <v>0.57476306181000003</v>
      </c>
      <c r="N812"/>
    </row>
    <row r="813" spans="1:14" x14ac:dyDescent="0.35">
      <c r="A813" s="2">
        <v>5.0000000000000001E-4</v>
      </c>
      <c r="B813" s="5">
        <f ca="1"/>
        <v>0.57456375494</v>
      </c>
      <c r="N813"/>
    </row>
    <row r="814" spans="1:14" x14ac:dyDescent="0.35">
      <c r="A814" s="2">
        <v>5.0000000000000001E-4</v>
      </c>
      <c r="B814" s="5">
        <f ca="1"/>
        <v>0.57437327906000002</v>
      </c>
      <c r="N814"/>
    </row>
    <row r="815" spans="1:14" x14ac:dyDescent="0.35">
      <c r="A815" s="2">
        <v>5.0000000000000001E-4</v>
      </c>
      <c r="B815" s="5">
        <f ca="1"/>
        <v>0.57417112799000003</v>
      </c>
      <c r="N815"/>
    </row>
    <row r="816" spans="1:14" x14ac:dyDescent="0.35">
      <c r="A816" s="2">
        <v>5.0000000000000001E-4</v>
      </c>
      <c r="B816" s="5">
        <f ca="1"/>
        <v>0.57396957326999998</v>
      </c>
      <c r="N816"/>
    </row>
    <row r="817" spans="1:14" x14ac:dyDescent="0.35">
      <c r="A817" s="2">
        <v>5.0000000000000001E-4</v>
      </c>
      <c r="B817" s="5">
        <f ca="1"/>
        <v>0.57380098273000002</v>
      </c>
      <c r="N817"/>
    </row>
    <row r="818" spans="1:14" x14ac:dyDescent="0.35">
      <c r="A818" s="2">
        <v>5.0000000000000001E-4</v>
      </c>
      <c r="B818" s="5">
        <f ca="1"/>
        <v>0.57358216685000007</v>
      </c>
      <c r="N818"/>
    </row>
    <row r="819" spans="1:14" x14ac:dyDescent="0.35">
      <c r="A819" s="2">
        <v>5.0000000000000001E-4</v>
      </c>
      <c r="B819" s="5">
        <f ca="1"/>
        <v>0.57339597047000002</v>
      </c>
      <c r="N819"/>
    </row>
    <row r="820" spans="1:14" x14ac:dyDescent="0.35">
      <c r="A820" s="2">
        <v>5.0000000000000001E-4</v>
      </c>
      <c r="B820" s="5">
        <f ca="1"/>
        <v>0.57317906838999999</v>
      </c>
      <c r="N820"/>
    </row>
    <row r="821" spans="1:14" x14ac:dyDescent="0.35">
      <c r="A821" s="2">
        <v>5.0000000000000001E-4</v>
      </c>
      <c r="B821" s="5">
        <f ca="1"/>
        <v>0.57296669461999994</v>
      </c>
      <c r="N821"/>
    </row>
    <row r="822" spans="1:14" x14ac:dyDescent="0.35">
      <c r="A822" s="2">
        <v>5.0000000000000001E-4</v>
      </c>
      <c r="B822" s="5">
        <f ca="1"/>
        <v>0.57272228828000005</v>
      </c>
      <c r="N822"/>
    </row>
    <row r="823" spans="1:14" x14ac:dyDescent="0.35">
      <c r="A823" s="2">
        <v>5.0000000000000001E-4</v>
      </c>
      <c r="B823" s="5">
        <f ca="1"/>
        <v>0.57246891095000008</v>
      </c>
      <c r="N823"/>
    </row>
    <row r="824" spans="1:14" x14ac:dyDescent="0.35">
      <c r="A824" s="2">
        <v>5.0000000000000001E-4</v>
      </c>
      <c r="B824" s="5">
        <f ca="1"/>
        <v>0.57225914544000001</v>
      </c>
      <c r="N824"/>
    </row>
    <row r="825" spans="1:14" x14ac:dyDescent="0.35">
      <c r="A825" s="2">
        <v>5.0000000000000001E-4</v>
      </c>
      <c r="B825" s="5">
        <f ca="1"/>
        <v>0.57206242724</v>
      </c>
      <c r="N825"/>
    </row>
    <row r="826" spans="1:14" x14ac:dyDescent="0.35">
      <c r="A826" s="2">
        <v>5.0000000000000001E-4</v>
      </c>
      <c r="B826" s="5">
        <f ca="1"/>
        <v>0.57186946921999993</v>
      </c>
      <c r="N826"/>
    </row>
    <row r="827" spans="1:14" x14ac:dyDescent="0.35">
      <c r="A827" s="2">
        <v>5.0000000000000001E-4</v>
      </c>
      <c r="B827" s="5">
        <f ca="1"/>
        <v>0.57166263107000004</v>
      </c>
      <c r="N827"/>
    </row>
    <row r="828" spans="1:14" x14ac:dyDescent="0.35">
      <c r="A828" s="2">
        <v>5.0000000000000001E-4</v>
      </c>
      <c r="B828" s="5">
        <f ca="1"/>
        <v>0.57144358767999992</v>
      </c>
      <c r="N828"/>
    </row>
    <row r="829" spans="1:14" x14ac:dyDescent="0.35">
      <c r="A829" s="2">
        <v>5.0000000000000001E-4</v>
      </c>
      <c r="B829" s="5">
        <f ca="1"/>
        <v>0.57121005731999996</v>
      </c>
      <c r="N829"/>
    </row>
    <row r="830" spans="1:14" x14ac:dyDescent="0.35">
      <c r="A830" s="2">
        <v>5.0000000000000001E-4</v>
      </c>
      <c r="B830" s="5">
        <f ca="1"/>
        <v>0.57103016182999999</v>
      </c>
      <c r="N830"/>
    </row>
    <row r="831" spans="1:14" x14ac:dyDescent="0.35">
      <c r="A831" s="2">
        <v>5.0000000000000001E-4</v>
      </c>
      <c r="B831" s="5">
        <f ca="1"/>
        <v>0.57083188611000002</v>
      </c>
      <c r="N831"/>
    </row>
    <row r="832" spans="1:14" x14ac:dyDescent="0.35">
      <c r="A832" s="2">
        <v>5.0000000000000001E-4</v>
      </c>
      <c r="B832" s="5">
        <f ca="1"/>
        <v>0.57062851614999999</v>
      </c>
      <c r="N832"/>
    </row>
    <row r="833" spans="1:14" x14ac:dyDescent="0.35">
      <c r="A833" s="2">
        <v>5.0000000000000001E-4</v>
      </c>
      <c r="B833" s="5">
        <f ca="1"/>
        <v>0.57036479945000007</v>
      </c>
      <c r="N833"/>
    </row>
    <row r="834" spans="1:14" x14ac:dyDescent="0.35">
      <c r="A834" s="2">
        <v>5.0000000000000001E-4</v>
      </c>
      <c r="B834" s="5">
        <f ca="1"/>
        <v>0.57017076660999999</v>
      </c>
      <c r="N834"/>
    </row>
    <row r="835" spans="1:14" x14ac:dyDescent="0.35">
      <c r="A835" s="2">
        <v>5.0000000000000001E-4</v>
      </c>
      <c r="B835" s="5">
        <f ca="1"/>
        <v>0.56999617532000002</v>
      </c>
      <c r="N835"/>
    </row>
    <row r="836" spans="1:14" x14ac:dyDescent="0.35">
      <c r="A836" s="2">
        <v>5.0000000000000001E-4</v>
      </c>
      <c r="B836" s="5">
        <f ca="1"/>
        <v>0.56979322050999992</v>
      </c>
      <c r="N836"/>
    </row>
    <row r="837" spans="1:14" x14ac:dyDescent="0.35">
      <c r="A837" s="2">
        <v>5.0000000000000001E-4</v>
      </c>
      <c r="B837" s="5">
        <f ca="1"/>
        <v>0.56954462705999997</v>
      </c>
      <c r="N837"/>
    </row>
    <row r="838" spans="1:14" x14ac:dyDescent="0.35">
      <c r="A838" s="2">
        <v>5.0000000000000001E-4</v>
      </c>
      <c r="B838" s="5">
        <f ca="1"/>
        <v>0.56934083262000001</v>
      </c>
      <c r="N838"/>
    </row>
    <row r="839" spans="1:14" x14ac:dyDescent="0.35">
      <c r="A839" s="2">
        <v>5.0000000000000001E-4</v>
      </c>
      <c r="B839" s="5">
        <f ca="1"/>
        <v>0.56912716443</v>
      </c>
      <c r="N839"/>
    </row>
    <row r="840" spans="1:14" x14ac:dyDescent="0.35">
      <c r="A840" s="2">
        <v>5.0000000000000001E-4</v>
      </c>
      <c r="B840" s="5">
        <f ca="1"/>
        <v>0.56891692643000003</v>
      </c>
      <c r="N840"/>
    </row>
    <row r="841" spans="1:14" x14ac:dyDescent="0.35">
      <c r="A841" s="2">
        <v>5.0000000000000001E-4</v>
      </c>
      <c r="B841" s="5">
        <f ca="1"/>
        <v>0.56870212592000002</v>
      </c>
      <c r="N841"/>
    </row>
    <row r="842" spans="1:14" x14ac:dyDescent="0.35">
      <c r="A842" s="2">
        <v>5.0000000000000001E-4</v>
      </c>
      <c r="B842" s="5">
        <f ca="1"/>
        <v>0.56839927328000006</v>
      </c>
      <c r="N842"/>
    </row>
    <row r="843" spans="1:14" x14ac:dyDescent="0.35">
      <c r="A843" s="2">
        <v>5.0000000000000001E-4</v>
      </c>
      <c r="B843" s="5">
        <f ca="1"/>
        <v>0.56816685573999992</v>
      </c>
      <c r="N843"/>
    </row>
    <row r="844" spans="1:14" x14ac:dyDescent="0.35">
      <c r="A844" s="2">
        <v>5.0000000000000001E-4</v>
      </c>
      <c r="B844" s="5">
        <f ca="1"/>
        <v>0.56795382304999997</v>
      </c>
      <c r="N844"/>
    </row>
    <row r="845" spans="1:14" x14ac:dyDescent="0.35">
      <c r="A845" s="2">
        <v>5.0000000000000001E-4</v>
      </c>
      <c r="B845" s="5">
        <f ca="1"/>
        <v>0.56776359922999997</v>
      </c>
      <c r="N845"/>
    </row>
    <row r="846" spans="1:14" x14ac:dyDescent="0.35">
      <c r="A846" s="2">
        <v>5.0000000000000001E-4</v>
      </c>
      <c r="B846" s="5">
        <f ca="1"/>
        <v>0.56748494622000001</v>
      </c>
      <c r="N846"/>
    </row>
    <row r="847" spans="1:14" x14ac:dyDescent="0.35">
      <c r="A847" s="2">
        <v>5.0000000000000001E-4</v>
      </c>
      <c r="B847" s="5">
        <f ca="1"/>
        <v>0.56729550718999999</v>
      </c>
      <c r="N847"/>
    </row>
    <row r="848" spans="1:14" x14ac:dyDescent="0.35">
      <c r="A848" s="2">
        <v>5.0000000000000001E-4</v>
      </c>
      <c r="B848" s="5">
        <f ca="1"/>
        <v>0.56711770065</v>
      </c>
      <c r="N848"/>
    </row>
    <row r="849" spans="1:14" x14ac:dyDescent="0.35">
      <c r="A849" s="2">
        <v>5.0000000000000001E-4</v>
      </c>
      <c r="B849" s="5">
        <f ca="1"/>
        <v>0.56689302731000002</v>
      </c>
      <c r="N849"/>
    </row>
    <row r="850" spans="1:14" x14ac:dyDescent="0.35">
      <c r="A850" s="2">
        <v>5.0000000000000001E-4</v>
      </c>
      <c r="B850" s="5">
        <f ca="1"/>
        <v>0.56672443483000001</v>
      </c>
      <c r="N850"/>
    </row>
    <row r="851" spans="1:14" x14ac:dyDescent="0.35">
      <c r="A851" s="2">
        <v>5.0000000000000001E-4</v>
      </c>
      <c r="B851" s="5">
        <f ca="1"/>
        <v>0.56652271884999994</v>
      </c>
      <c r="N851"/>
    </row>
    <row r="852" spans="1:14" x14ac:dyDescent="0.35">
      <c r="A852" s="2">
        <v>5.0000000000000001E-4</v>
      </c>
      <c r="B852" s="5">
        <f ca="1"/>
        <v>0.56630531945000007</v>
      </c>
      <c r="N852"/>
    </row>
    <row r="853" spans="1:14" x14ac:dyDescent="0.35">
      <c r="A853" s="2">
        <v>5.0000000000000001E-4</v>
      </c>
      <c r="B853" s="5">
        <f ca="1"/>
        <v>0.56604597004000001</v>
      </c>
      <c r="N853"/>
    </row>
    <row r="854" spans="1:14" x14ac:dyDescent="0.35">
      <c r="A854" s="2">
        <v>5.0000000000000001E-4</v>
      </c>
      <c r="B854" s="5">
        <f ca="1"/>
        <v>0.56577532049000001</v>
      </c>
      <c r="N854"/>
    </row>
    <row r="855" spans="1:14" x14ac:dyDescent="0.35">
      <c r="A855" s="2">
        <v>5.0000000000000001E-4</v>
      </c>
      <c r="B855" s="5">
        <f ca="1"/>
        <v>0.56556616949000005</v>
      </c>
      <c r="N855"/>
    </row>
    <row r="856" spans="1:14" x14ac:dyDescent="0.35">
      <c r="A856" s="2">
        <v>5.0000000000000001E-4</v>
      </c>
      <c r="B856" s="5">
        <f ca="1"/>
        <v>0.56537229483999996</v>
      </c>
      <c r="N856"/>
    </row>
    <row r="857" spans="1:14" x14ac:dyDescent="0.35">
      <c r="A857" s="2">
        <v>5.0000000000000001E-4</v>
      </c>
      <c r="B857" s="5">
        <f ca="1"/>
        <v>0.56516050141999996</v>
      </c>
      <c r="N857"/>
    </row>
    <row r="858" spans="1:14" x14ac:dyDescent="0.35">
      <c r="A858" s="2">
        <v>5.0000000000000001E-4</v>
      </c>
      <c r="B858" s="5">
        <f ca="1"/>
        <v>0.56489370766000002</v>
      </c>
      <c r="N858"/>
    </row>
    <row r="859" spans="1:14" x14ac:dyDescent="0.35">
      <c r="A859" s="2">
        <v>5.0000000000000001E-4</v>
      </c>
      <c r="B859" s="5">
        <f ca="1"/>
        <v>0.56467805376000002</v>
      </c>
      <c r="N859"/>
    </row>
    <row r="860" spans="1:14" x14ac:dyDescent="0.35">
      <c r="A860" s="2">
        <v>5.0000000000000001E-4</v>
      </c>
      <c r="B860" s="5">
        <f ca="1"/>
        <v>0.56446226099999997</v>
      </c>
      <c r="N860"/>
    </row>
    <row r="861" spans="1:14" x14ac:dyDescent="0.35">
      <c r="A861" s="2">
        <v>5.0000000000000001E-4</v>
      </c>
      <c r="B861" s="5">
        <f ca="1"/>
        <v>0.56424851238999996</v>
      </c>
      <c r="N861"/>
    </row>
    <row r="862" spans="1:14" x14ac:dyDescent="0.35">
      <c r="A862" s="2">
        <v>5.0000000000000001E-4</v>
      </c>
      <c r="B862" s="5">
        <f ca="1"/>
        <v>0.56409657551000003</v>
      </c>
      <c r="N862"/>
    </row>
    <row r="863" spans="1:14" x14ac:dyDescent="0.35">
      <c r="A863" s="2">
        <v>5.0000000000000001E-4</v>
      </c>
      <c r="B863" s="5">
        <f ca="1"/>
        <v>0.56392854534000003</v>
      </c>
      <c r="N863"/>
    </row>
    <row r="864" spans="1:14" x14ac:dyDescent="0.35">
      <c r="A864" s="2">
        <v>5.0000000000000001E-4</v>
      </c>
      <c r="B864" s="5">
        <f ca="1"/>
        <v>0.56376003581</v>
      </c>
      <c r="N864"/>
    </row>
    <row r="865" spans="1:14" x14ac:dyDescent="0.35">
      <c r="A865" s="2">
        <v>5.0000000000000001E-4</v>
      </c>
      <c r="B865" s="5">
        <f ca="1"/>
        <v>0.56357224803999995</v>
      </c>
      <c r="N865"/>
    </row>
    <row r="866" spans="1:14" x14ac:dyDescent="0.35">
      <c r="A866" s="2">
        <v>5.0000000000000001E-4</v>
      </c>
      <c r="B866" s="5">
        <f ca="1"/>
        <v>0.56338005991999995</v>
      </c>
      <c r="N866"/>
    </row>
    <row r="867" spans="1:14" x14ac:dyDescent="0.35">
      <c r="A867" s="2">
        <v>5.0000000000000001E-4</v>
      </c>
      <c r="B867" s="5">
        <f ca="1"/>
        <v>0.56320882017000007</v>
      </c>
      <c r="N867"/>
    </row>
    <row r="868" spans="1:14" x14ac:dyDescent="0.35">
      <c r="A868" s="2">
        <v>5.0000000000000001E-4</v>
      </c>
      <c r="B868" s="5">
        <f ca="1"/>
        <v>0.56297395666000005</v>
      </c>
      <c r="N868"/>
    </row>
    <row r="869" spans="1:14" x14ac:dyDescent="0.35">
      <c r="A869" s="2">
        <v>5.0000000000000001E-4</v>
      </c>
      <c r="B869" s="5">
        <f ca="1"/>
        <v>0.56278062439999998</v>
      </c>
      <c r="N869"/>
    </row>
    <row r="870" spans="1:14" x14ac:dyDescent="0.35">
      <c r="A870" s="2">
        <v>5.0000000000000001E-4</v>
      </c>
      <c r="B870" s="5">
        <f ca="1"/>
        <v>0.56252631861000002</v>
      </c>
      <c r="N870"/>
    </row>
    <row r="871" spans="1:14" x14ac:dyDescent="0.35">
      <c r="A871" s="2">
        <v>5.0000000000000001E-4</v>
      </c>
      <c r="B871" s="5">
        <f ca="1"/>
        <v>0.56235122086</v>
      </c>
      <c r="N871"/>
    </row>
    <row r="872" spans="1:14" x14ac:dyDescent="0.35">
      <c r="A872" s="2">
        <v>5.0000000000000001E-4</v>
      </c>
      <c r="B872" s="5">
        <f ca="1"/>
        <v>0.5621748848</v>
      </c>
      <c r="N872"/>
    </row>
    <row r="873" spans="1:14" x14ac:dyDescent="0.35">
      <c r="A873" s="2">
        <v>5.0000000000000001E-4</v>
      </c>
      <c r="B873" s="5">
        <f ca="1"/>
        <v>0.56194490538999997</v>
      </c>
      <c r="N873"/>
    </row>
    <row r="874" spans="1:14" x14ac:dyDescent="0.35">
      <c r="A874" s="2">
        <v>5.0000000000000001E-4</v>
      </c>
      <c r="B874" s="5">
        <f ca="1"/>
        <v>0.56175641767000006</v>
      </c>
      <c r="N874"/>
    </row>
    <row r="875" spans="1:14" x14ac:dyDescent="0.35">
      <c r="A875" s="2">
        <v>5.0000000000000001E-4</v>
      </c>
      <c r="B875" s="5">
        <f ca="1"/>
        <v>0.56148745565000002</v>
      </c>
      <c r="N875"/>
    </row>
    <row r="876" spans="1:14" x14ac:dyDescent="0.35">
      <c r="A876" s="2">
        <v>5.0000000000000001E-4</v>
      </c>
      <c r="B876" s="5">
        <f ca="1"/>
        <v>0.56127305449999998</v>
      </c>
      <c r="N876"/>
    </row>
    <row r="877" spans="1:14" x14ac:dyDescent="0.35">
      <c r="A877" s="2">
        <v>5.0000000000000001E-4</v>
      </c>
      <c r="B877" s="5">
        <f ca="1"/>
        <v>0.56106250138999991</v>
      </c>
      <c r="N877"/>
    </row>
    <row r="878" spans="1:14" x14ac:dyDescent="0.35">
      <c r="A878" s="2">
        <v>5.0000000000000001E-4</v>
      </c>
      <c r="B878" s="5">
        <f ca="1"/>
        <v>0.56086848058999994</v>
      </c>
      <c r="N878"/>
    </row>
    <row r="879" spans="1:14" x14ac:dyDescent="0.35">
      <c r="A879" s="2">
        <v>5.0000000000000001E-4</v>
      </c>
      <c r="B879" s="5">
        <f ca="1"/>
        <v>0.56062960573999998</v>
      </c>
      <c r="N879"/>
    </row>
    <row r="880" spans="1:14" x14ac:dyDescent="0.35">
      <c r="A880" s="2">
        <v>5.0000000000000001E-4</v>
      </c>
      <c r="B880" s="5">
        <f ca="1"/>
        <v>0.5604459128</v>
      </c>
      <c r="N880"/>
    </row>
    <row r="881" spans="1:14" x14ac:dyDescent="0.35">
      <c r="A881" s="2">
        <v>5.0000000000000001E-4</v>
      </c>
      <c r="B881" s="5">
        <f ca="1"/>
        <v>0.56027212776000002</v>
      </c>
      <c r="N881"/>
    </row>
    <row r="882" spans="1:14" x14ac:dyDescent="0.35">
      <c r="A882" s="2">
        <v>5.0000000000000001E-4</v>
      </c>
      <c r="B882" s="5">
        <f ca="1"/>
        <v>0.56000365891000004</v>
      </c>
      <c r="N882"/>
    </row>
    <row r="883" spans="1:14" x14ac:dyDescent="0.35">
      <c r="A883" s="2">
        <v>5.0000000000000001E-4</v>
      </c>
      <c r="B883" s="5">
        <f ca="1"/>
        <v>0.55984525703999999</v>
      </c>
      <c r="N883"/>
    </row>
    <row r="884" spans="1:14" x14ac:dyDescent="0.35">
      <c r="A884" s="2">
        <v>5.0000000000000001E-4</v>
      </c>
      <c r="B884" s="5">
        <f ca="1"/>
        <v>0.55962774379000002</v>
      </c>
      <c r="N884"/>
    </row>
    <row r="885" spans="1:14" x14ac:dyDescent="0.35">
      <c r="A885" s="2">
        <v>5.0000000000000001E-4</v>
      </c>
      <c r="B885" s="5">
        <f ca="1"/>
        <v>0.55945183593000003</v>
      </c>
      <c r="N885"/>
    </row>
    <row r="886" spans="1:14" x14ac:dyDescent="0.35">
      <c r="A886" s="2">
        <v>5.0000000000000001E-4</v>
      </c>
      <c r="B886" s="5">
        <f ca="1"/>
        <v>0.55925537342999998</v>
      </c>
      <c r="N886"/>
    </row>
    <row r="887" spans="1:14" x14ac:dyDescent="0.35">
      <c r="A887" s="2">
        <v>5.0000000000000001E-4</v>
      </c>
      <c r="B887" s="5">
        <f ca="1"/>
        <v>0.55903769097</v>
      </c>
      <c r="N887"/>
    </row>
    <row r="888" spans="1:14" x14ac:dyDescent="0.35">
      <c r="A888" s="2">
        <v>5.0000000000000001E-4</v>
      </c>
      <c r="B888" s="5">
        <f ca="1"/>
        <v>0.55877915925999999</v>
      </c>
      <c r="N888"/>
    </row>
    <row r="889" spans="1:14" x14ac:dyDescent="0.35">
      <c r="A889" s="2">
        <v>5.0000000000000001E-4</v>
      </c>
      <c r="B889" s="5">
        <f ca="1"/>
        <v>0.55853564206999995</v>
      </c>
      <c r="N889"/>
    </row>
    <row r="890" spans="1:14" x14ac:dyDescent="0.35">
      <c r="A890" s="2">
        <v>5.0000000000000001E-4</v>
      </c>
      <c r="B890" s="5">
        <f ca="1"/>
        <v>0.55831424350000003</v>
      </c>
      <c r="N890"/>
    </row>
    <row r="891" spans="1:14" x14ac:dyDescent="0.35">
      <c r="A891" s="2">
        <v>5.0000000000000001E-4</v>
      </c>
      <c r="B891" s="5">
        <f ca="1"/>
        <v>0.55808023160999998</v>
      </c>
      <c r="N891"/>
    </row>
    <row r="892" spans="1:14" x14ac:dyDescent="0.35">
      <c r="A892" s="2">
        <v>5.0000000000000001E-4</v>
      </c>
      <c r="B892" s="5">
        <f ca="1"/>
        <v>0.55785227456999997</v>
      </c>
      <c r="N892"/>
    </row>
    <row r="893" spans="1:14" x14ac:dyDescent="0.35">
      <c r="A893" s="2">
        <v>5.0000000000000001E-4</v>
      </c>
      <c r="B893" s="5">
        <f ca="1"/>
        <v>0.55764308659000006</v>
      </c>
      <c r="N893"/>
    </row>
    <row r="894" spans="1:14" x14ac:dyDescent="0.35">
      <c r="A894" s="2">
        <v>5.0000000000000001E-4</v>
      </c>
      <c r="B894" s="5">
        <f ca="1"/>
        <v>0.55737246977999999</v>
      </c>
      <c r="N894"/>
    </row>
    <row r="895" spans="1:14" x14ac:dyDescent="0.35">
      <c r="A895" s="2">
        <v>5.0000000000000001E-4</v>
      </c>
      <c r="B895" s="5">
        <f ca="1"/>
        <v>0.55721895510999997</v>
      </c>
      <c r="N895"/>
    </row>
    <row r="896" spans="1:14" x14ac:dyDescent="0.35">
      <c r="A896" s="2">
        <v>5.0000000000000001E-4</v>
      </c>
      <c r="B896" s="5">
        <f ca="1"/>
        <v>0.55701212075000006</v>
      </c>
      <c r="N896"/>
    </row>
    <row r="897" spans="1:14" x14ac:dyDescent="0.35">
      <c r="A897" s="2">
        <v>5.0000000000000001E-4</v>
      </c>
      <c r="B897" s="5">
        <f ca="1"/>
        <v>0.55682923870000001</v>
      </c>
      <c r="N897"/>
    </row>
    <row r="898" spans="1:14" x14ac:dyDescent="0.35">
      <c r="A898" s="2">
        <v>5.0000000000000001E-4</v>
      </c>
      <c r="B898" s="5">
        <f ca="1"/>
        <v>0.55663708997999994</v>
      </c>
      <c r="N898"/>
    </row>
    <row r="899" spans="1:14" x14ac:dyDescent="0.35">
      <c r="A899" s="2">
        <v>5.0000000000000001E-4</v>
      </c>
      <c r="B899" s="5">
        <f ca="1"/>
        <v>0.55637687815000003</v>
      </c>
      <c r="N899"/>
    </row>
    <row r="900" spans="1:14" x14ac:dyDescent="0.35">
      <c r="A900" s="2">
        <v>5.0000000000000001E-4</v>
      </c>
      <c r="B900" s="5">
        <f ca="1"/>
        <v>0.55611810997</v>
      </c>
      <c r="N900"/>
    </row>
    <row r="901" spans="1:14" x14ac:dyDescent="0.35">
      <c r="A901" s="2">
        <v>5.0000000000000001E-4</v>
      </c>
      <c r="B901" s="5">
        <f ca="1"/>
        <v>0.55589073637999997</v>
      </c>
      <c r="N901"/>
    </row>
    <row r="902" spans="1:14" x14ac:dyDescent="0.35">
      <c r="A902" s="2">
        <v>5.0000000000000001E-4</v>
      </c>
      <c r="B902" s="5">
        <f ca="1"/>
        <v>0.55570994327000001</v>
      </c>
      <c r="N902"/>
    </row>
    <row r="903" spans="1:14" x14ac:dyDescent="0.35">
      <c r="A903" s="2">
        <v>5.0000000000000001E-4</v>
      </c>
      <c r="B903" s="5">
        <f ca="1"/>
        <v>0.55548367358999995</v>
      </c>
      <c r="N903"/>
    </row>
    <row r="904" spans="1:14" x14ac:dyDescent="0.35">
      <c r="A904" s="2">
        <v>5.0000000000000001E-4</v>
      </c>
      <c r="B904" s="5">
        <f ca="1"/>
        <v>0.55526955455000004</v>
      </c>
      <c r="N904"/>
    </row>
    <row r="905" spans="1:14" x14ac:dyDescent="0.35">
      <c r="A905" s="2">
        <v>5.0000000000000001E-4</v>
      </c>
      <c r="B905" s="5">
        <f ca="1"/>
        <v>0.5550936622</v>
      </c>
      <c r="N905"/>
    </row>
    <row r="906" spans="1:14" x14ac:dyDescent="0.35">
      <c r="A906" s="2">
        <v>5.0000000000000001E-4</v>
      </c>
      <c r="B906" s="5">
        <f ca="1"/>
        <v>0.55484029253</v>
      </c>
      <c r="N906"/>
    </row>
    <row r="907" spans="1:14" x14ac:dyDescent="0.35">
      <c r="A907" s="2">
        <v>5.0000000000000001E-4</v>
      </c>
      <c r="B907" s="5">
        <f ca="1"/>
        <v>0.55461333935000001</v>
      </c>
      <c r="N907"/>
    </row>
    <row r="908" spans="1:14" x14ac:dyDescent="0.35">
      <c r="A908" s="2">
        <v>5.0000000000000001E-4</v>
      </c>
      <c r="B908" s="5">
        <f ca="1"/>
        <v>0.55440981404</v>
      </c>
      <c r="N908"/>
    </row>
    <row r="909" spans="1:14" x14ac:dyDescent="0.35">
      <c r="A909" s="2">
        <v>5.0000000000000001E-4</v>
      </c>
      <c r="B909" s="5">
        <f ca="1"/>
        <v>0.55417843704000003</v>
      </c>
      <c r="N909"/>
    </row>
    <row r="910" spans="1:14" x14ac:dyDescent="0.35">
      <c r="A910" s="2">
        <v>5.0000000000000001E-4</v>
      </c>
      <c r="B910" s="5">
        <f ca="1"/>
        <v>0.55398974146000002</v>
      </c>
      <c r="N910"/>
    </row>
    <row r="911" spans="1:14" x14ac:dyDescent="0.35">
      <c r="A911" s="2">
        <v>5.0000000000000001E-4</v>
      </c>
      <c r="B911" s="5">
        <f ca="1"/>
        <v>0.55378820616000002</v>
      </c>
      <c r="N911"/>
    </row>
    <row r="912" spans="1:14" x14ac:dyDescent="0.35">
      <c r="A912" s="2">
        <v>5.0000000000000001E-4</v>
      </c>
      <c r="B912" s="5">
        <f ca="1"/>
        <v>0.55357707897999997</v>
      </c>
      <c r="N912"/>
    </row>
    <row r="913" spans="1:14" x14ac:dyDescent="0.35">
      <c r="A913" s="2">
        <v>5.0000000000000001E-4</v>
      </c>
      <c r="B913" s="5">
        <f ca="1"/>
        <v>0.55339993241999996</v>
      </c>
      <c r="N913"/>
    </row>
    <row r="914" spans="1:14" x14ac:dyDescent="0.35">
      <c r="A914" s="2">
        <v>5.0000000000000001E-4</v>
      </c>
      <c r="B914" s="5">
        <f ca="1"/>
        <v>0.55321903814000006</v>
      </c>
      <c r="N914"/>
    </row>
    <row r="915" spans="1:14" x14ac:dyDescent="0.35">
      <c r="A915" s="2">
        <v>5.0000000000000001E-4</v>
      </c>
      <c r="B915" s="5">
        <f ca="1"/>
        <v>0.55295432611999995</v>
      </c>
      <c r="N915"/>
    </row>
    <row r="916" spans="1:14" x14ac:dyDescent="0.35">
      <c r="A916" s="2">
        <v>5.0000000000000001E-4</v>
      </c>
      <c r="B916" s="5">
        <f ca="1"/>
        <v>0.55271819350999996</v>
      </c>
      <c r="N916"/>
    </row>
    <row r="917" spans="1:14" x14ac:dyDescent="0.35">
      <c r="A917" s="2">
        <v>5.0000000000000001E-4</v>
      </c>
      <c r="B917" s="5">
        <f ca="1"/>
        <v>0.55252752189999998</v>
      </c>
      <c r="N917"/>
    </row>
    <row r="918" spans="1:14" x14ac:dyDescent="0.35">
      <c r="A918" s="2">
        <v>5.0000000000000001E-4</v>
      </c>
      <c r="B918" s="5">
        <f ca="1"/>
        <v>0.55232790639999996</v>
      </c>
      <c r="N918"/>
    </row>
    <row r="919" spans="1:14" x14ac:dyDescent="0.35">
      <c r="A919" s="2">
        <v>5.0000000000000001E-4</v>
      </c>
      <c r="B919" s="5">
        <f ca="1"/>
        <v>0.55211516025999996</v>
      </c>
      <c r="N919"/>
    </row>
    <row r="920" spans="1:14" x14ac:dyDescent="0.35">
      <c r="A920" s="2">
        <v>5.0000000000000001E-4</v>
      </c>
      <c r="B920" s="5">
        <f ca="1"/>
        <v>0.55191279507000002</v>
      </c>
      <c r="N920"/>
    </row>
    <row r="921" spans="1:14" x14ac:dyDescent="0.35">
      <c r="A921" s="2">
        <v>5.0000000000000001E-4</v>
      </c>
      <c r="B921" s="5">
        <f ca="1"/>
        <v>0.55170918146000003</v>
      </c>
      <c r="N921"/>
    </row>
    <row r="922" spans="1:14" x14ac:dyDescent="0.35">
      <c r="A922" s="2">
        <v>5.0000000000000001E-4</v>
      </c>
      <c r="B922" s="5">
        <f ca="1"/>
        <v>0.55150099435</v>
      </c>
      <c r="N922"/>
    </row>
    <row r="923" spans="1:14" x14ac:dyDescent="0.35">
      <c r="A923" s="2">
        <v>5.0000000000000001E-4</v>
      </c>
      <c r="B923" s="5">
        <f ca="1"/>
        <v>0.55131320787999993</v>
      </c>
      <c r="N923"/>
    </row>
    <row r="924" spans="1:14" x14ac:dyDescent="0.35">
      <c r="A924" s="2">
        <v>5.0000000000000001E-4</v>
      </c>
      <c r="B924" s="5">
        <f ca="1"/>
        <v>0.55114139818999996</v>
      </c>
      <c r="N924"/>
    </row>
    <row r="925" spans="1:14" x14ac:dyDescent="0.35">
      <c r="A925" s="2">
        <v>5.0000000000000001E-4</v>
      </c>
      <c r="B925" s="5">
        <f ca="1"/>
        <v>0.55093501756000007</v>
      </c>
      <c r="N925"/>
    </row>
    <row r="926" spans="1:14" x14ac:dyDescent="0.35">
      <c r="A926" s="2">
        <v>5.0000000000000001E-4</v>
      </c>
      <c r="B926" s="5">
        <f ca="1"/>
        <v>0.55071848874999996</v>
      </c>
      <c r="N926"/>
    </row>
    <row r="927" spans="1:14" x14ac:dyDescent="0.35">
      <c r="A927" s="2">
        <v>5.0000000000000001E-4</v>
      </c>
      <c r="B927" s="5">
        <f ca="1"/>
        <v>0.55052479607000004</v>
      </c>
      <c r="N927"/>
    </row>
    <row r="928" spans="1:14" x14ac:dyDescent="0.35">
      <c r="A928" s="2">
        <v>5.0000000000000001E-4</v>
      </c>
      <c r="B928" s="5">
        <f ca="1"/>
        <v>0.55034921388000002</v>
      </c>
      <c r="N928"/>
    </row>
    <row r="929" spans="1:14" x14ac:dyDescent="0.35">
      <c r="A929" s="2">
        <v>5.0000000000000001E-4</v>
      </c>
      <c r="B929" s="5">
        <f ca="1"/>
        <v>0.55010527545999999</v>
      </c>
      <c r="N929"/>
    </row>
    <row r="930" spans="1:14" x14ac:dyDescent="0.35">
      <c r="A930" s="2">
        <v>5.0000000000000001E-4</v>
      </c>
      <c r="B930" s="5">
        <f ca="1"/>
        <v>0.54993315967</v>
      </c>
      <c r="N930"/>
    </row>
    <row r="931" spans="1:14" x14ac:dyDescent="0.35">
      <c r="A931" s="2">
        <v>5.0000000000000001E-4</v>
      </c>
      <c r="B931" s="5">
        <f ca="1"/>
        <v>0.54971227012000001</v>
      </c>
      <c r="N931"/>
    </row>
    <row r="932" spans="1:14" x14ac:dyDescent="0.35">
      <c r="A932" s="2">
        <v>5.0000000000000001E-4</v>
      </c>
      <c r="B932" s="5">
        <f ca="1"/>
        <v>0.54949306757000005</v>
      </c>
      <c r="N932"/>
    </row>
    <row r="933" spans="1:14" x14ac:dyDescent="0.35">
      <c r="A933" s="2">
        <v>5.0000000000000001E-4</v>
      </c>
      <c r="B933" s="5">
        <f ca="1"/>
        <v>0.54931881211</v>
      </c>
      <c r="N933"/>
    </row>
    <row r="934" spans="1:14" x14ac:dyDescent="0.35">
      <c r="A934" s="2">
        <v>5.0000000000000001E-4</v>
      </c>
      <c r="B934" s="5">
        <f ca="1"/>
        <v>0.54913415370999996</v>
      </c>
      <c r="N934"/>
    </row>
    <row r="935" spans="1:14" x14ac:dyDescent="0.35">
      <c r="A935" s="2">
        <v>5.0000000000000001E-4</v>
      </c>
      <c r="B935" s="5">
        <f ca="1"/>
        <v>0.54895907362999996</v>
      </c>
      <c r="N935"/>
    </row>
    <row r="936" spans="1:14" x14ac:dyDescent="0.35">
      <c r="A936" s="2">
        <v>5.0000000000000001E-4</v>
      </c>
      <c r="B936" s="5">
        <f ca="1"/>
        <v>0.54868489478000004</v>
      </c>
      <c r="N936"/>
    </row>
    <row r="937" spans="1:14" x14ac:dyDescent="0.35">
      <c r="A937" s="2">
        <v>5.0000000000000001E-4</v>
      </c>
      <c r="B937" s="5">
        <f ca="1"/>
        <v>0.54849667676000002</v>
      </c>
      <c r="N937"/>
    </row>
    <row r="938" spans="1:14" x14ac:dyDescent="0.35">
      <c r="A938" s="2">
        <v>5.0000000000000001E-4</v>
      </c>
      <c r="B938" s="5">
        <f ca="1"/>
        <v>0.54833126894999995</v>
      </c>
      <c r="N938"/>
    </row>
    <row r="939" spans="1:14" x14ac:dyDescent="0.35">
      <c r="A939" s="2">
        <v>5.0000000000000001E-4</v>
      </c>
      <c r="B939" s="5">
        <f ca="1"/>
        <v>0.54812147780999998</v>
      </c>
      <c r="N939"/>
    </row>
    <row r="940" spans="1:14" x14ac:dyDescent="0.35">
      <c r="A940" s="2">
        <v>5.0000000000000001E-4</v>
      </c>
      <c r="B940" s="5">
        <f ca="1"/>
        <v>0.54794949372000001</v>
      </c>
      <c r="N940"/>
    </row>
    <row r="941" spans="1:14" x14ac:dyDescent="0.35">
      <c r="A941" s="2">
        <v>5.0000000000000001E-4</v>
      </c>
      <c r="B941" s="5">
        <f ca="1"/>
        <v>0.54776236705000003</v>
      </c>
      <c r="N941"/>
    </row>
    <row r="942" spans="1:14" x14ac:dyDescent="0.35">
      <c r="A942" s="2">
        <v>5.0000000000000001E-4</v>
      </c>
      <c r="B942" s="5">
        <f ca="1"/>
        <v>0.54756401867999993</v>
      </c>
      <c r="N942"/>
    </row>
    <row r="943" spans="1:14" x14ac:dyDescent="0.35">
      <c r="A943" s="2">
        <v>5.0000000000000001E-4</v>
      </c>
      <c r="B943" s="5">
        <f ca="1"/>
        <v>0.54736201598000001</v>
      </c>
      <c r="N943"/>
    </row>
    <row r="944" spans="1:14" x14ac:dyDescent="0.35">
      <c r="A944" s="2">
        <v>5.0000000000000001E-4</v>
      </c>
      <c r="B944" s="5">
        <f ca="1"/>
        <v>0.54715293289</v>
      </c>
      <c r="N944"/>
    </row>
    <row r="945" spans="1:14" x14ac:dyDescent="0.35">
      <c r="A945" s="2">
        <v>5.0000000000000001E-4</v>
      </c>
      <c r="B945" s="5">
        <f ca="1"/>
        <v>0.54697989990999996</v>
      </c>
      <c r="N945"/>
    </row>
    <row r="946" spans="1:14" x14ac:dyDescent="0.35">
      <c r="A946" s="2">
        <v>5.0000000000000001E-4</v>
      </c>
      <c r="B946" s="5">
        <f ca="1"/>
        <v>0.54672028566999997</v>
      </c>
      <c r="N946"/>
    </row>
    <row r="947" spans="1:14" x14ac:dyDescent="0.35">
      <c r="A947" s="2">
        <v>5.0000000000000001E-4</v>
      </c>
      <c r="B947" s="5">
        <f ca="1"/>
        <v>0.54654873791000003</v>
      </c>
      <c r="N947"/>
    </row>
    <row r="948" spans="1:14" x14ac:dyDescent="0.35">
      <c r="A948" s="2">
        <v>5.0000000000000001E-4</v>
      </c>
      <c r="B948" s="5">
        <f ca="1"/>
        <v>0.54635376263000002</v>
      </c>
      <c r="N948"/>
    </row>
    <row r="949" spans="1:14" x14ac:dyDescent="0.35">
      <c r="A949" s="2">
        <v>5.0000000000000001E-4</v>
      </c>
      <c r="B949" s="5">
        <f ca="1"/>
        <v>0.54617633859000003</v>
      </c>
      <c r="N949"/>
    </row>
    <row r="950" spans="1:14" x14ac:dyDescent="0.35">
      <c r="A950" s="2">
        <v>5.0000000000000001E-4</v>
      </c>
      <c r="B950" s="5">
        <f ca="1"/>
        <v>0.54599903515999992</v>
      </c>
      <c r="N950"/>
    </row>
    <row r="951" spans="1:14" x14ac:dyDescent="0.35">
      <c r="A951" s="2">
        <v>5.0000000000000001E-4</v>
      </c>
      <c r="B951" s="5">
        <f ca="1"/>
        <v>0.54576820902000001</v>
      </c>
      <c r="N951"/>
    </row>
    <row r="952" spans="1:14" x14ac:dyDescent="0.35">
      <c r="A952" s="2">
        <v>5.0000000000000001E-4</v>
      </c>
      <c r="B952" s="5">
        <f ca="1"/>
        <v>0.54553254105999993</v>
      </c>
      <c r="N952"/>
    </row>
    <row r="953" spans="1:14" x14ac:dyDescent="0.35">
      <c r="A953" s="2">
        <v>5.0000000000000001E-4</v>
      </c>
      <c r="B953" s="5">
        <f ca="1"/>
        <v>0.54531290570000002</v>
      </c>
      <c r="N953"/>
    </row>
    <row r="954" spans="1:14" x14ac:dyDescent="0.35">
      <c r="A954" s="2">
        <v>5.0000000000000001E-4</v>
      </c>
      <c r="B954" s="5">
        <f ca="1"/>
        <v>0.54514255520999999</v>
      </c>
      <c r="N954"/>
    </row>
    <row r="955" spans="1:14" x14ac:dyDescent="0.35">
      <c r="A955" s="2">
        <v>5.0000000000000001E-4</v>
      </c>
      <c r="B955" s="5">
        <f ca="1"/>
        <v>0.54494806242000005</v>
      </c>
      <c r="N955"/>
    </row>
    <row r="956" spans="1:14" x14ac:dyDescent="0.35">
      <c r="A956" s="2">
        <v>5.0000000000000001E-4</v>
      </c>
      <c r="B956" s="5">
        <f ca="1"/>
        <v>0.54479364579</v>
      </c>
      <c r="N956"/>
    </row>
    <row r="957" spans="1:14" x14ac:dyDescent="0.35">
      <c r="A957" s="2">
        <v>5.0000000000000001E-4</v>
      </c>
      <c r="B957" s="5">
        <f ca="1"/>
        <v>0.54456126222000001</v>
      </c>
      <c r="N957"/>
    </row>
    <row r="958" spans="1:14" x14ac:dyDescent="0.35">
      <c r="A958" s="2">
        <v>5.0000000000000001E-4</v>
      </c>
      <c r="B958" s="5">
        <f ca="1"/>
        <v>0.54436143650000002</v>
      </c>
      <c r="N958"/>
    </row>
    <row r="959" spans="1:14" x14ac:dyDescent="0.35">
      <c r="A959" s="2">
        <v>5.0000000000000001E-4</v>
      </c>
      <c r="B959" s="5">
        <f ca="1"/>
        <v>0.54413271942999997</v>
      </c>
      <c r="N959"/>
    </row>
    <row r="960" spans="1:14" x14ac:dyDescent="0.35">
      <c r="A960" s="2">
        <v>5.0000000000000001E-4</v>
      </c>
      <c r="B960" s="5">
        <f ca="1"/>
        <v>0.54389163686000008</v>
      </c>
      <c r="N960"/>
    </row>
    <row r="961" spans="1:14" x14ac:dyDescent="0.35">
      <c r="A961" s="2">
        <v>5.0000000000000001E-4</v>
      </c>
      <c r="B961" s="5">
        <f ca="1"/>
        <v>0.54369483723000001</v>
      </c>
      <c r="N961"/>
    </row>
    <row r="962" spans="1:14" x14ac:dyDescent="0.35">
      <c r="A962" s="2">
        <v>5.0000000000000001E-4</v>
      </c>
      <c r="B962" s="5">
        <f ca="1"/>
        <v>0.54343771952999997</v>
      </c>
      <c r="N962"/>
    </row>
    <row r="963" spans="1:14" x14ac:dyDescent="0.35">
      <c r="A963" s="2">
        <v>5.0000000000000001E-4</v>
      </c>
      <c r="B963" s="5">
        <f ca="1"/>
        <v>0.54322060886000001</v>
      </c>
      <c r="N963"/>
    </row>
    <row r="964" spans="1:14" x14ac:dyDescent="0.35">
      <c r="A964" s="2">
        <v>5.0000000000000001E-4</v>
      </c>
      <c r="B964" s="5">
        <f ca="1"/>
        <v>0.54306310805000002</v>
      </c>
      <c r="N964"/>
    </row>
    <row r="965" spans="1:14" x14ac:dyDescent="0.35">
      <c r="A965" s="2">
        <v>5.0000000000000001E-4</v>
      </c>
      <c r="B965" s="5">
        <f ca="1"/>
        <v>0.54285307301999997</v>
      </c>
      <c r="N965"/>
    </row>
    <row r="966" spans="1:14" x14ac:dyDescent="0.35">
      <c r="A966" s="2">
        <v>5.0000000000000001E-4</v>
      </c>
      <c r="B966" s="5">
        <f ca="1"/>
        <v>0.54266374532999995</v>
      </c>
      <c r="N966"/>
    </row>
    <row r="967" spans="1:14" x14ac:dyDescent="0.35">
      <c r="A967" s="2">
        <v>5.0000000000000001E-4</v>
      </c>
      <c r="B967" s="5">
        <f ca="1"/>
        <v>0.54247630831999993</v>
      </c>
      <c r="N967"/>
    </row>
    <row r="968" spans="1:14" x14ac:dyDescent="0.35">
      <c r="A968" s="2">
        <v>5.0000000000000001E-4</v>
      </c>
      <c r="B968" s="5">
        <f ca="1"/>
        <v>0.54230504199999996</v>
      </c>
      <c r="N968"/>
    </row>
    <row r="969" spans="1:14" x14ac:dyDescent="0.35">
      <c r="A969" s="2">
        <v>5.0000000000000001E-4</v>
      </c>
      <c r="B969" s="5">
        <f ca="1"/>
        <v>0.54209645038999998</v>
      </c>
      <c r="N969"/>
    </row>
    <row r="970" spans="1:14" x14ac:dyDescent="0.35">
      <c r="A970" s="2">
        <v>5.0000000000000001E-4</v>
      </c>
      <c r="B970" s="5">
        <f ca="1"/>
        <v>0.54191570812000001</v>
      </c>
      <c r="N970"/>
    </row>
    <row r="971" spans="1:14" x14ac:dyDescent="0.35">
      <c r="A971" s="2">
        <v>5.0000000000000001E-4</v>
      </c>
      <c r="B971" s="5">
        <f ca="1"/>
        <v>0.54175050648</v>
      </c>
      <c r="N971"/>
    </row>
    <row r="972" spans="1:14" x14ac:dyDescent="0.35">
      <c r="A972" s="2">
        <v>5.0000000000000001E-4</v>
      </c>
      <c r="B972" s="5">
        <f ca="1"/>
        <v>0.54151710863000002</v>
      </c>
      <c r="N972"/>
    </row>
    <row r="973" spans="1:14" x14ac:dyDescent="0.35">
      <c r="A973" s="2">
        <v>5.0000000000000001E-4</v>
      </c>
      <c r="B973" s="5">
        <f ca="1"/>
        <v>0.54129803928999998</v>
      </c>
      <c r="N973"/>
    </row>
    <row r="974" spans="1:14" x14ac:dyDescent="0.35">
      <c r="A974" s="2">
        <v>5.0000000000000001E-4</v>
      </c>
      <c r="B974" s="5">
        <f ca="1"/>
        <v>0.54109290352999995</v>
      </c>
      <c r="N974"/>
    </row>
    <row r="975" spans="1:14" x14ac:dyDescent="0.35">
      <c r="A975" s="2">
        <v>5.0000000000000001E-4</v>
      </c>
      <c r="B975" s="5">
        <f ca="1"/>
        <v>0.54086327334999995</v>
      </c>
      <c r="N975"/>
    </row>
    <row r="976" spans="1:14" x14ac:dyDescent="0.35">
      <c r="A976" s="2">
        <v>5.0000000000000001E-4</v>
      </c>
      <c r="B976" s="5">
        <f ca="1"/>
        <v>0.54068254400000004</v>
      </c>
      <c r="N976"/>
    </row>
    <row r="977" spans="1:14" x14ac:dyDescent="0.35">
      <c r="A977" s="2">
        <v>5.0000000000000001E-4</v>
      </c>
      <c r="B977" s="5">
        <f ca="1"/>
        <v>0.54044837646999999</v>
      </c>
      <c r="N977"/>
    </row>
    <row r="978" spans="1:14" x14ac:dyDescent="0.35">
      <c r="A978" s="2">
        <v>5.0000000000000001E-4</v>
      </c>
      <c r="B978" s="5">
        <f ca="1"/>
        <v>0.54026511809</v>
      </c>
      <c r="N978"/>
    </row>
    <row r="979" spans="1:14" x14ac:dyDescent="0.35">
      <c r="A979" s="2">
        <v>5.0000000000000001E-4</v>
      </c>
      <c r="B979" s="5">
        <f ca="1"/>
        <v>0.54011048121000005</v>
      </c>
      <c r="N979"/>
    </row>
    <row r="980" spans="1:14" x14ac:dyDescent="0.35">
      <c r="A980" s="2">
        <v>5.0000000000000001E-4</v>
      </c>
      <c r="B980" s="5">
        <f ca="1"/>
        <v>0.53984902074999996</v>
      </c>
      <c r="N980"/>
    </row>
    <row r="981" spans="1:14" x14ac:dyDescent="0.35">
      <c r="A981" s="2">
        <v>5.0000000000000001E-4</v>
      </c>
      <c r="B981" s="5">
        <f ca="1"/>
        <v>0.53969525479000002</v>
      </c>
      <c r="N981"/>
    </row>
    <row r="982" spans="1:14" x14ac:dyDescent="0.35">
      <c r="A982" s="2">
        <v>5.0000000000000001E-4</v>
      </c>
      <c r="B982" s="5">
        <f ca="1"/>
        <v>0.53947773081999995</v>
      </c>
      <c r="N982"/>
    </row>
    <row r="983" spans="1:14" x14ac:dyDescent="0.35">
      <c r="A983" s="2">
        <v>5.0000000000000001E-4</v>
      </c>
      <c r="B983" s="5">
        <f ca="1"/>
        <v>0.53924321556999999</v>
      </c>
      <c r="N983"/>
    </row>
    <row r="984" spans="1:14" x14ac:dyDescent="0.35">
      <c r="A984" s="2">
        <v>5.0000000000000001E-4</v>
      </c>
      <c r="B984" s="5">
        <f ca="1"/>
        <v>0.53897446829999995</v>
      </c>
      <c r="N984"/>
    </row>
    <row r="985" spans="1:14" x14ac:dyDescent="0.35">
      <c r="A985" s="2">
        <v>5.0000000000000001E-4</v>
      </c>
      <c r="B985" s="5">
        <f ca="1"/>
        <v>0.53874842101999998</v>
      </c>
      <c r="N985"/>
    </row>
    <row r="986" spans="1:14" x14ac:dyDescent="0.35">
      <c r="A986" s="2">
        <v>5.0000000000000001E-4</v>
      </c>
      <c r="B986" s="5">
        <f ca="1"/>
        <v>0.53855090932000005</v>
      </c>
      <c r="N986"/>
    </row>
    <row r="987" spans="1:14" x14ac:dyDescent="0.35">
      <c r="A987" s="2">
        <v>5.0000000000000001E-4</v>
      </c>
      <c r="B987" s="5">
        <f ca="1"/>
        <v>0.53832918036999999</v>
      </c>
      <c r="N987"/>
    </row>
    <row r="988" spans="1:14" x14ac:dyDescent="0.35">
      <c r="A988" s="2">
        <v>5.0000000000000001E-4</v>
      </c>
      <c r="B988" s="5">
        <f ca="1"/>
        <v>0.53814726001000002</v>
      </c>
      <c r="N988"/>
    </row>
    <row r="989" spans="1:14" x14ac:dyDescent="0.35">
      <c r="A989" s="2">
        <v>5.0000000000000001E-4</v>
      </c>
      <c r="B989" s="5">
        <f ca="1"/>
        <v>0.53797659598000003</v>
      </c>
      <c r="N989"/>
    </row>
    <row r="990" spans="1:14" x14ac:dyDescent="0.35">
      <c r="A990" s="2">
        <v>5.0000000000000001E-4</v>
      </c>
      <c r="B990" s="5">
        <f ca="1"/>
        <v>0.53780807437</v>
      </c>
      <c r="N990"/>
    </row>
    <row r="991" spans="1:14" x14ac:dyDescent="0.35">
      <c r="A991" s="2">
        <v>5.0000000000000001E-4</v>
      </c>
      <c r="B991" s="5">
        <f ca="1"/>
        <v>0.53757074644000002</v>
      </c>
      <c r="N991"/>
    </row>
    <row r="992" spans="1:14" x14ac:dyDescent="0.35">
      <c r="A992" s="2">
        <v>5.0000000000000001E-4</v>
      </c>
      <c r="B992" s="5">
        <f ca="1"/>
        <v>0.53740164953000003</v>
      </c>
      <c r="N992"/>
    </row>
    <row r="993" spans="1:14" x14ac:dyDescent="0.35">
      <c r="A993" s="2">
        <v>5.0000000000000001E-4</v>
      </c>
      <c r="B993" s="5">
        <f ca="1"/>
        <v>0.53720260488000005</v>
      </c>
      <c r="N993"/>
    </row>
    <row r="994" spans="1:14" x14ac:dyDescent="0.35">
      <c r="A994" s="2">
        <v>5.0000000000000001E-4</v>
      </c>
      <c r="B994" s="5">
        <f ca="1"/>
        <v>0.53702105320000004</v>
      </c>
      <c r="N994"/>
    </row>
    <row r="995" spans="1:14" x14ac:dyDescent="0.35">
      <c r="A995" s="2">
        <v>5.0000000000000001E-4</v>
      </c>
      <c r="B995" s="5">
        <f ca="1"/>
        <v>0.53683198162000001</v>
      </c>
      <c r="N995"/>
    </row>
    <row r="996" spans="1:14" x14ac:dyDescent="0.35">
      <c r="A996" s="2">
        <v>5.0000000000000001E-4</v>
      </c>
      <c r="B996" s="5">
        <f ca="1"/>
        <v>0.53666805402999995</v>
      </c>
      <c r="N996"/>
    </row>
    <row r="997" spans="1:14" x14ac:dyDescent="0.35">
      <c r="A997" s="2">
        <v>5.0000000000000001E-4</v>
      </c>
      <c r="B997" s="5">
        <f ca="1"/>
        <v>0.53647688871999999</v>
      </c>
      <c r="N997"/>
    </row>
    <row r="998" spans="1:14" x14ac:dyDescent="0.35">
      <c r="A998" s="2">
        <v>5.0000000000000001E-4</v>
      </c>
      <c r="B998" s="5">
        <f ca="1"/>
        <v>0.53627497976999994</v>
      </c>
      <c r="N998"/>
    </row>
    <row r="999" spans="1:14" x14ac:dyDescent="0.35">
      <c r="A999" s="2">
        <v>5.0000000000000001E-4</v>
      </c>
      <c r="B999" s="5">
        <f ca="1"/>
        <v>0.53608703994000007</v>
      </c>
      <c r="N999"/>
    </row>
    <row r="1000" spans="1:14" x14ac:dyDescent="0.35">
      <c r="A1000" s="2">
        <v>5.0000000000000001E-4</v>
      </c>
      <c r="B1000" s="5">
        <f ca="1"/>
        <v>0.53589585323</v>
      </c>
      <c r="N1000"/>
    </row>
    <row r="1001" spans="1:14" x14ac:dyDescent="0.35">
      <c r="A1001" s="2">
        <v>5.0000000000000001E-4</v>
      </c>
      <c r="B1001" s="5">
        <f ca="1"/>
        <v>0.53570238810000004</v>
      </c>
      <c r="N1001"/>
    </row>
    <row r="1002" spans="1:14" x14ac:dyDescent="0.35">
      <c r="A1002" s="2">
        <v>5.0000000000000001E-4</v>
      </c>
      <c r="B1002" s="5">
        <f ca="1"/>
        <v>0.53554528697000003</v>
      </c>
      <c r="N1002"/>
    </row>
    <row r="1003" spans="1:14" x14ac:dyDescent="0.35">
      <c r="A1003" s="2">
        <v>5.0000000000000001E-4</v>
      </c>
      <c r="B1003" s="5">
        <f ca="1"/>
        <v>0.53535536713999998</v>
      </c>
      <c r="N1003"/>
    </row>
    <row r="1004" spans="1:14" x14ac:dyDescent="0.35">
      <c r="A1004" s="2">
        <v>5.0000000000000001E-4</v>
      </c>
      <c r="B1004" s="5">
        <f ca="1"/>
        <v>0.53511776919999998</v>
      </c>
      <c r="N1004"/>
    </row>
    <row r="1005" spans="1:14" x14ac:dyDescent="0.35">
      <c r="A1005" s="2">
        <v>5.0000000000000001E-4</v>
      </c>
      <c r="B1005" s="5">
        <f ca="1"/>
        <v>0.53491367000000001</v>
      </c>
      <c r="N1005"/>
    </row>
    <row r="1006" spans="1:14" x14ac:dyDescent="0.35">
      <c r="A1006" s="2">
        <v>5.0000000000000001E-4</v>
      </c>
      <c r="B1006" s="5">
        <f ca="1"/>
        <v>0.53472726293000006</v>
      </c>
      <c r="N1006"/>
    </row>
    <row r="1007" spans="1:14" x14ac:dyDescent="0.35">
      <c r="A1007" s="2">
        <v>5.0000000000000001E-4</v>
      </c>
      <c r="B1007" s="5">
        <f ca="1"/>
        <v>0.53450639003</v>
      </c>
      <c r="N1007"/>
    </row>
    <row r="1008" spans="1:14" x14ac:dyDescent="0.35">
      <c r="A1008" s="2">
        <v>5.0000000000000001E-4</v>
      </c>
      <c r="B1008" s="5">
        <f ca="1"/>
        <v>0.53434128274000003</v>
      </c>
      <c r="N1008"/>
    </row>
    <row r="1009" spans="1:14" x14ac:dyDescent="0.35">
      <c r="A1009" s="2">
        <v>5.0000000000000001E-4</v>
      </c>
      <c r="B1009" s="5">
        <f ca="1"/>
        <v>0.53414339398999999</v>
      </c>
      <c r="N1009"/>
    </row>
    <row r="1010" spans="1:14" x14ac:dyDescent="0.35">
      <c r="A1010" s="2">
        <v>5.0000000000000001E-4</v>
      </c>
      <c r="B1010" s="5">
        <f ca="1"/>
        <v>0.53394370776</v>
      </c>
      <c r="N1010"/>
    </row>
    <row r="1011" spans="1:14" x14ac:dyDescent="0.35">
      <c r="A1011" s="2">
        <v>5.0000000000000001E-4</v>
      </c>
      <c r="B1011" s="5">
        <f ca="1"/>
        <v>0.53375247730999997</v>
      </c>
      <c r="N1011"/>
    </row>
    <row r="1012" spans="1:14" x14ac:dyDescent="0.35">
      <c r="A1012" s="2">
        <v>5.0000000000000001E-4</v>
      </c>
      <c r="B1012" s="5">
        <f ca="1"/>
        <v>0.53359542451999997</v>
      </c>
      <c r="N1012"/>
    </row>
    <row r="1013" spans="1:14" x14ac:dyDescent="0.35">
      <c r="A1013" s="2">
        <v>5.0000000000000001E-4</v>
      </c>
      <c r="B1013" s="5">
        <f ca="1"/>
        <v>0.53340037258000006</v>
      </c>
      <c r="N1013"/>
    </row>
    <row r="1014" spans="1:14" x14ac:dyDescent="0.35">
      <c r="A1014" s="2">
        <v>5.0000000000000001E-4</v>
      </c>
      <c r="B1014" s="5">
        <f ca="1"/>
        <v>0.53323955351000007</v>
      </c>
      <c r="N1014"/>
    </row>
    <row r="1015" spans="1:14" x14ac:dyDescent="0.35">
      <c r="A1015" s="2">
        <v>5.0000000000000001E-4</v>
      </c>
      <c r="B1015" s="5">
        <f ca="1"/>
        <v>0.53306053239999995</v>
      </c>
      <c r="N1015"/>
    </row>
    <row r="1016" spans="1:14" x14ac:dyDescent="0.35">
      <c r="A1016" s="2">
        <v>5.0000000000000001E-4</v>
      </c>
      <c r="B1016" s="5">
        <f ca="1"/>
        <v>0.53288492325000003</v>
      </c>
      <c r="N1016"/>
    </row>
    <row r="1017" spans="1:14" x14ac:dyDescent="0.35">
      <c r="A1017" s="2">
        <v>5.0000000000000001E-4</v>
      </c>
      <c r="B1017" s="5">
        <f ca="1"/>
        <v>0.53267161545999997</v>
      </c>
      <c r="N1017"/>
    </row>
    <row r="1018" spans="1:14" x14ac:dyDescent="0.35">
      <c r="A1018" s="2">
        <v>5.0000000000000001E-4</v>
      </c>
      <c r="B1018" s="5">
        <f ca="1"/>
        <v>0.53252712249</v>
      </c>
      <c r="N1018"/>
    </row>
    <row r="1019" spans="1:14" x14ac:dyDescent="0.35">
      <c r="A1019" s="2">
        <v>5.0000000000000001E-4</v>
      </c>
      <c r="B1019" s="5">
        <f ca="1"/>
        <v>0.53229138525999997</v>
      </c>
      <c r="N1019"/>
    </row>
    <row r="1020" spans="1:14" x14ac:dyDescent="0.35">
      <c r="A1020" s="2">
        <v>5.0000000000000001E-4</v>
      </c>
      <c r="B1020" s="5">
        <f ca="1"/>
        <v>0.53204957954999998</v>
      </c>
      <c r="N1020"/>
    </row>
    <row r="1021" spans="1:14" x14ac:dyDescent="0.35">
      <c r="A1021" s="2">
        <v>5.0000000000000001E-4</v>
      </c>
      <c r="B1021" s="5">
        <f ca="1"/>
        <v>0.53187952446999998</v>
      </c>
      <c r="N1021"/>
    </row>
    <row r="1022" spans="1:14" x14ac:dyDescent="0.35">
      <c r="A1022" s="2">
        <v>5.0000000000000001E-4</v>
      </c>
      <c r="B1022" s="5">
        <f ca="1"/>
        <v>0.53171894702</v>
      </c>
      <c r="N1022"/>
    </row>
    <row r="1023" spans="1:14" x14ac:dyDescent="0.35">
      <c r="A1023" s="2">
        <v>5.0000000000000001E-4</v>
      </c>
      <c r="B1023" s="5">
        <f ca="1"/>
        <v>0.53156775578999993</v>
      </c>
      <c r="N1023"/>
    </row>
    <row r="1024" spans="1:14" x14ac:dyDescent="0.35">
      <c r="A1024" s="2">
        <v>5.0000000000000001E-4</v>
      </c>
      <c r="B1024" s="5">
        <f ca="1"/>
        <v>0.53139709686000003</v>
      </c>
      <c r="N1024"/>
    </row>
    <row r="1025" spans="1:14" x14ac:dyDescent="0.35">
      <c r="A1025" s="2">
        <v>5.0000000000000001E-4</v>
      </c>
      <c r="B1025" s="5">
        <f ca="1"/>
        <v>0.53120164244000001</v>
      </c>
      <c r="N1025"/>
    </row>
    <row r="1026" spans="1:14" x14ac:dyDescent="0.35">
      <c r="A1026" s="2">
        <v>5.0000000000000001E-4</v>
      </c>
      <c r="B1026" s="5">
        <f ca="1"/>
        <v>0.53102873051999999</v>
      </c>
      <c r="N1026"/>
    </row>
    <row r="1027" spans="1:14" x14ac:dyDescent="0.35">
      <c r="A1027" s="2">
        <v>5.0000000000000001E-4</v>
      </c>
      <c r="B1027" s="5">
        <f ca="1"/>
        <v>0.53084204997999995</v>
      </c>
      <c r="N1027"/>
    </row>
    <row r="1028" spans="1:14" x14ac:dyDescent="0.35">
      <c r="A1028" s="2">
        <v>5.0000000000000001E-4</v>
      </c>
      <c r="B1028" s="5">
        <f ca="1"/>
        <v>0.53065046117000003</v>
      </c>
      <c r="N1028"/>
    </row>
    <row r="1029" spans="1:14" x14ac:dyDescent="0.35">
      <c r="A1029" s="2">
        <v>5.0000000000000001E-4</v>
      </c>
      <c r="B1029" s="5">
        <f ca="1"/>
        <v>0.53048325997000001</v>
      </c>
      <c r="N1029"/>
    </row>
    <row r="1030" spans="1:14" x14ac:dyDescent="0.35">
      <c r="A1030" s="2">
        <v>5.0000000000000001E-4</v>
      </c>
      <c r="B1030" s="5">
        <f ca="1"/>
        <v>0.53034657049</v>
      </c>
      <c r="N1030"/>
    </row>
    <row r="1031" spans="1:14" x14ac:dyDescent="0.35">
      <c r="A1031" s="2">
        <v>5.0000000000000001E-4</v>
      </c>
      <c r="B1031" s="5">
        <f ca="1"/>
        <v>0.53018743903999999</v>
      </c>
      <c r="N1031"/>
    </row>
    <row r="1032" spans="1:14" x14ac:dyDescent="0.35">
      <c r="A1032" s="2">
        <v>5.0000000000000001E-4</v>
      </c>
      <c r="B1032" s="5">
        <f ca="1"/>
        <v>0.52998848151</v>
      </c>
      <c r="N1032"/>
    </row>
    <row r="1033" spans="1:14" x14ac:dyDescent="0.35">
      <c r="A1033" s="2">
        <v>5.0000000000000001E-4</v>
      </c>
      <c r="B1033" s="5">
        <f ca="1"/>
        <v>0.52979960970999995</v>
      </c>
      <c r="N1033"/>
    </row>
    <row r="1034" spans="1:14" x14ac:dyDescent="0.35">
      <c r="A1034" s="2">
        <v>5.0000000000000001E-4</v>
      </c>
      <c r="B1034" s="5">
        <f ca="1"/>
        <v>0.52961369872999997</v>
      </c>
      <c r="N1034"/>
    </row>
    <row r="1035" spans="1:14" x14ac:dyDescent="0.35">
      <c r="A1035" s="2">
        <v>5.0000000000000001E-4</v>
      </c>
      <c r="B1035" s="5">
        <f ca="1"/>
        <v>0.52941236902</v>
      </c>
      <c r="N1035"/>
    </row>
    <row r="1036" spans="1:14" x14ac:dyDescent="0.35">
      <c r="A1036" s="2">
        <v>5.0000000000000001E-4</v>
      </c>
      <c r="B1036" s="5">
        <f ca="1"/>
        <v>0.52924887387999997</v>
      </c>
      <c r="N1036"/>
    </row>
    <row r="1037" spans="1:14" x14ac:dyDescent="0.35">
      <c r="A1037" s="2">
        <v>5.0000000000000001E-4</v>
      </c>
      <c r="B1037" s="5">
        <f ca="1"/>
        <v>0.52905269664999999</v>
      </c>
      <c r="N1037"/>
    </row>
    <row r="1038" spans="1:14" x14ac:dyDescent="0.35">
      <c r="A1038" s="2">
        <v>5.0000000000000001E-4</v>
      </c>
      <c r="B1038" s="5">
        <f ca="1"/>
        <v>0.52885869741000002</v>
      </c>
      <c r="N1038"/>
    </row>
    <row r="1039" spans="1:14" x14ac:dyDescent="0.35">
      <c r="A1039" s="2">
        <v>5.0000000000000001E-4</v>
      </c>
      <c r="B1039" s="5">
        <f ca="1"/>
        <v>0.52866045511000004</v>
      </c>
      <c r="N1039"/>
    </row>
    <row r="1040" spans="1:14" x14ac:dyDescent="0.35">
      <c r="A1040" s="2">
        <v>5.0000000000000001E-4</v>
      </c>
      <c r="B1040" s="5">
        <f ca="1"/>
        <v>0.52847448424999999</v>
      </c>
      <c r="N1040"/>
    </row>
    <row r="1041" spans="1:14" x14ac:dyDescent="0.35">
      <c r="A1041" s="2">
        <v>5.0000000000000001E-4</v>
      </c>
      <c r="B1041" s="5">
        <f ca="1"/>
        <v>0.5282995466</v>
      </c>
      <c r="N1041"/>
    </row>
    <row r="1042" spans="1:14" x14ac:dyDescent="0.35">
      <c r="A1042" s="2">
        <v>5.0000000000000001E-4</v>
      </c>
      <c r="B1042" s="5">
        <f ca="1"/>
        <v>0.52813504817000001</v>
      </c>
      <c r="N1042"/>
    </row>
    <row r="1043" spans="1:14" x14ac:dyDescent="0.35">
      <c r="A1043" s="2">
        <v>5.0000000000000001E-4</v>
      </c>
      <c r="B1043" s="5">
        <f ca="1"/>
        <v>0.52798778292999993</v>
      </c>
      <c r="N1043"/>
    </row>
    <row r="1044" spans="1:14" x14ac:dyDescent="0.35">
      <c r="A1044" s="2">
        <v>5.0000000000000001E-4</v>
      </c>
      <c r="B1044" s="5">
        <f ca="1"/>
        <v>0.52772595991000004</v>
      </c>
      <c r="N1044"/>
    </row>
    <row r="1045" spans="1:14" x14ac:dyDescent="0.35">
      <c r="A1045" s="2">
        <v>5.0000000000000001E-4</v>
      </c>
      <c r="B1045" s="5">
        <f ca="1"/>
        <v>0.52752282908000003</v>
      </c>
      <c r="N1045"/>
    </row>
    <row r="1046" spans="1:14" x14ac:dyDescent="0.35">
      <c r="A1046" s="2">
        <v>5.0000000000000001E-4</v>
      </c>
      <c r="B1046" s="5">
        <f ca="1"/>
        <v>0.52733064087000003</v>
      </c>
      <c r="N1046"/>
    </row>
    <row r="1047" spans="1:14" x14ac:dyDescent="0.35">
      <c r="A1047" s="2">
        <v>5.0000000000000001E-4</v>
      </c>
      <c r="B1047" s="5">
        <f ca="1"/>
        <v>0.52712247204999996</v>
      </c>
      <c r="N1047"/>
    </row>
    <row r="1048" spans="1:14" x14ac:dyDescent="0.35">
      <c r="A1048" s="2">
        <v>5.0000000000000001E-4</v>
      </c>
      <c r="B1048" s="5">
        <f ca="1"/>
        <v>0.52695801781999996</v>
      </c>
      <c r="N1048"/>
    </row>
    <row r="1049" spans="1:14" x14ac:dyDescent="0.35">
      <c r="A1049" s="2">
        <v>5.0000000000000001E-4</v>
      </c>
      <c r="B1049" s="5">
        <f ca="1"/>
        <v>0.52673866750999998</v>
      </c>
      <c r="N1049"/>
    </row>
    <row r="1050" spans="1:14" x14ac:dyDescent="0.35">
      <c r="A1050" s="2">
        <v>5.0000000000000001E-4</v>
      </c>
      <c r="B1050" s="5">
        <f ca="1"/>
        <v>0.52655268868999994</v>
      </c>
      <c r="N1050"/>
    </row>
    <row r="1051" spans="1:14" x14ac:dyDescent="0.35">
      <c r="A1051" s="2">
        <v>5.0000000000000001E-4</v>
      </c>
      <c r="B1051" s="5">
        <f ca="1"/>
        <v>0.52637499983000002</v>
      </c>
      <c r="N1051"/>
    </row>
    <row r="1052" spans="1:14" x14ac:dyDescent="0.35">
      <c r="A1052" s="2">
        <v>5.0000000000000001E-4</v>
      </c>
      <c r="B1052" s="5">
        <f ca="1"/>
        <v>0.52620190212999995</v>
      </c>
      <c r="N1052"/>
    </row>
    <row r="1053" spans="1:14" x14ac:dyDescent="0.35">
      <c r="A1053" s="2">
        <v>5.0000000000000001E-4</v>
      </c>
      <c r="B1053" s="5">
        <f ca="1"/>
        <v>0.52606594048999999</v>
      </c>
      <c r="N1053"/>
    </row>
    <row r="1054" spans="1:14" x14ac:dyDescent="0.35">
      <c r="A1054" s="2">
        <v>5.0000000000000001E-4</v>
      </c>
      <c r="B1054" s="5">
        <f ca="1"/>
        <v>0.52589680050999998</v>
      </c>
      <c r="N1054"/>
    </row>
    <row r="1055" spans="1:14" x14ac:dyDescent="0.35">
      <c r="A1055" s="2">
        <v>5.0000000000000001E-4</v>
      </c>
      <c r="B1055" s="5">
        <f ca="1"/>
        <v>0.52573353584000004</v>
      </c>
      <c r="N1055"/>
    </row>
    <row r="1056" spans="1:14" x14ac:dyDescent="0.35">
      <c r="A1056" s="2">
        <v>5.0000000000000001E-4</v>
      </c>
      <c r="B1056" s="5">
        <f ca="1"/>
        <v>0.52554134684999998</v>
      </c>
      <c r="N1056"/>
    </row>
    <row r="1057" spans="1:14" x14ac:dyDescent="0.35">
      <c r="A1057" s="2">
        <v>5.0000000000000001E-4</v>
      </c>
      <c r="B1057" s="5">
        <f ca="1"/>
        <v>0.52534008443000002</v>
      </c>
      <c r="N1057"/>
    </row>
    <row r="1058" spans="1:14" x14ac:dyDescent="0.35">
      <c r="A1058" s="2">
        <v>5.0000000000000001E-4</v>
      </c>
      <c r="B1058" s="5">
        <f ca="1"/>
        <v>0.52511704061000009</v>
      </c>
      <c r="N1058"/>
    </row>
    <row r="1059" spans="1:14" x14ac:dyDescent="0.35">
      <c r="A1059" s="2">
        <v>5.0000000000000001E-4</v>
      </c>
      <c r="B1059" s="5">
        <f ca="1"/>
        <v>0.52489386662999993</v>
      </c>
      <c r="N1059"/>
    </row>
    <row r="1060" spans="1:14" x14ac:dyDescent="0.35">
      <c r="A1060" s="2">
        <v>5.0000000000000001E-4</v>
      </c>
      <c r="B1060" s="5">
        <f ca="1"/>
        <v>0.52469107224</v>
      </c>
      <c r="N1060"/>
    </row>
    <row r="1061" spans="1:14" x14ac:dyDescent="0.35">
      <c r="A1061" s="2">
        <v>5.0000000000000001E-4</v>
      </c>
      <c r="B1061" s="5">
        <f ca="1"/>
        <v>0.52452471354999997</v>
      </c>
      <c r="N1061"/>
    </row>
    <row r="1062" spans="1:14" x14ac:dyDescent="0.35">
      <c r="A1062" s="2">
        <v>5.0000000000000001E-4</v>
      </c>
      <c r="B1062" s="5">
        <f ca="1"/>
        <v>0.52432967274999998</v>
      </c>
      <c r="N1062"/>
    </row>
    <row r="1063" spans="1:14" x14ac:dyDescent="0.35">
      <c r="A1063" s="2">
        <v>5.0000000000000001E-4</v>
      </c>
      <c r="B1063" s="5">
        <f ca="1"/>
        <v>0.52408306854999998</v>
      </c>
      <c r="N1063"/>
    </row>
    <row r="1064" spans="1:14" x14ac:dyDescent="0.35">
      <c r="A1064" s="2">
        <v>5.0000000000000001E-4</v>
      </c>
      <c r="B1064" s="5">
        <f ca="1"/>
        <v>0.52385628678999996</v>
      </c>
      <c r="N1064"/>
    </row>
    <row r="1065" spans="1:14" x14ac:dyDescent="0.35">
      <c r="A1065" s="2">
        <v>5.0000000000000001E-4</v>
      </c>
      <c r="B1065" s="5">
        <f ca="1"/>
        <v>0.52368438779999993</v>
      </c>
      <c r="N1065"/>
    </row>
    <row r="1066" spans="1:14" x14ac:dyDescent="0.35">
      <c r="A1066" s="2">
        <v>5.0000000000000001E-4</v>
      </c>
      <c r="B1066" s="5">
        <f ca="1"/>
        <v>0.52346898679999998</v>
      </c>
      <c r="N1066"/>
    </row>
    <row r="1067" spans="1:14" x14ac:dyDescent="0.35">
      <c r="A1067" s="2">
        <v>5.0000000000000001E-4</v>
      </c>
      <c r="B1067" s="5">
        <f ca="1"/>
        <v>0.52326238881999998</v>
      </c>
      <c r="N1067"/>
    </row>
    <row r="1068" spans="1:14" x14ac:dyDescent="0.35">
      <c r="A1068" s="2">
        <v>5.0000000000000001E-4</v>
      </c>
      <c r="B1068" s="5">
        <f ca="1"/>
        <v>0.52300591206000002</v>
      </c>
      <c r="N1068"/>
    </row>
    <row r="1069" spans="1:14" x14ac:dyDescent="0.35">
      <c r="A1069" s="2">
        <v>5.0000000000000001E-4</v>
      </c>
      <c r="B1069" s="5">
        <f ca="1"/>
        <v>0.52284665465000002</v>
      </c>
      <c r="N1069"/>
    </row>
    <row r="1070" spans="1:14" x14ac:dyDescent="0.35">
      <c r="A1070" s="2">
        <v>5.0000000000000001E-4</v>
      </c>
      <c r="B1070" s="5">
        <f ca="1"/>
        <v>0.52269613224</v>
      </c>
      <c r="N1070"/>
    </row>
    <row r="1071" spans="1:14" x14ac:dyDescent="0.35">
      <c r="A1071" s="2">
        <v>5.0000000000000001E-4</v>
      </c>
      <c r="B1071" s="5">
        <f ca="1"/>
        <v>0.52250396596000004</v>
      </c>
      <c r="N1071"/>
    </row>
    <row r="1072" spans="1:14" x14ac:dyDescent="0.35">
      <c r="A1072" s="2">
        <v>5.0000000000000001E-4</v>
      </c>
      <c r="B1072" s="5">
        <f ca="1"/>
        <v>0.52225012915000002</v>
      </c>
      <c r="N1072"/>
    </row>
    <row r="1073" spans="1:14" x14ac:dyDescent="0.35">
      <c r="A1073" s="2">
        <v>5.0000000000000001E-4</v>
      </c>
      <c r="B1073" s="5">
        <f ca="1"/>
        <v>0.52206014090999997</v>
      </c>
      <c r="N1073"/>
    </row>
    <row r="1074" spans="1:14" x14ac:dyDescent="0.35">
      <c r="A1074" s="2">
        <v>5.0000000000000001E-4</v>
      </c>
      <c r="B1074" s="5">
        <f ca="1"/>
        <v>0.52186968043999993</v>
      </c>
      <c r="N1074"/>
    </row>
    <row r="1075" spans="1:14" x14ac:dyDescent="0.35">
      <c r="A1075" s="2">
        <v>5.0000000000000001E-4</v>
      </c>
      <c r="B1075" s="5">
        <f ca="1"/>
        <v>0.52167920420000002</v>
      </c>
      <c r="N1075"/>
    </row>
    <row r="1076" spans="1:14" x14ac:dyDescent="0.35">
      <c r="A1076" s="2">
        <v>5.0000000000000001E-4</v>
      </c>
      <c r="B1076" s="5">
        <f ca="1"/>
        <v>0.52143238497</v>
      </c>
      <c r="N1076"/>
    </row>
    <row r="1077" spans="1:14" x14ac:dyDescent="0.35">
      <c r="A1077" s="2">
        <v>5.0000000000000001E-4</v>
      </c>
      <c r="B1077" s="5">
        <f ca="1"/>
        <v>0.52126380629000002</v>
      </c>
      <c r="N1077"/>
    </row>
    <row r="1078" spans="1:14" x14ac:dyDescent="0.35">
      <c r="A1078" s="2">
        <v>5.0000000000000001E-4</v>
      </c>
      <c r="B1078" s="5">
        <f ca="1"/>
        <v>0.52108005089999998</v>
      </c>
      <c r="N1078"/>
    </row>
    <row r="1079" spans="1:14" x14ac:dyDescent="0.35">
      <c r="A1079" s="2">
        <v>5.0000000000000001E-4</v>
      </c>
      <c r="B1079" s="5">
        <f ca="1"/>
        <v>0.52089949251000001</v>
      </c>
      <c r="N1079"/>
    </row>
    <row r="1080" spans="1:14" x14ac:dyDescent="0.35">
      <c r="A1080" s="2">
        <v>5.0000000000000001E-4</v>
      </c>
      <c r="B1080" s="5">
        <f ca="1"/>
        <v>0.52073831769000001</v>
      </c>
      <c r="N1080"/>
    </row>
    <row r="1081" spans="1:14" x14ac:dyDescent="0.35">
      <c r="A1081" s="2">
        <v>5.0000000000000001E-4</v>
      </c>
      <c r="B1081" s="5">
        <f ca="1"/>
        <v>0.52055939877000001</v>
      </c>
      <c r="N1081"/>
    </row>
    <row r="1082" spans="1:14" x14ac:dyDescent="0.35">
      <c r="A1082" s="2">
        <v>5.0000000000000001E-4</v>
      </c>
      <c r="B1082" s="5">
        <f ca="1"/>
        <v>0.52040326885999999</v>
      </c>
      <c r="N1082"/>
    </row>
    <row r="1083" spans="1:14" x14ac:dyDescent="0.35">
      <c r="A1083" s="2">
        <v>5.0000000000000001E-4</v>
      </c>
      <c r="B1083" s="5">
        <f ca="1"/>
        <v>0.52020053195000004</v>
      </c>
      <c r="N1083"/>
    </row>
    <row r="1084" spans="1:14" x14ac:dyDescent="0.35">
      <c r="A1084" s="2">
        <v>5.0000000000000001E-4</v>
      </c>
      <c r="B1084" s="5">
        <f ca="1"/>
        <v>0.52001113137999999</v>
      </c>
      <c r="N1084"/>
    </row>
    <row r="1085" spans="1:14" x14ac:dyDescent="0.35">
      <c r="A1085" s="2">
        <v>5.0000000000000001E-4</v>
      </c>
      <c r="B1085" s="5">
        <f ca="1"/>
        <v>0.51983819509999996</v>
      </c>
      <c r="N1085"/>
    </row>
    <row r="1086" spans="1:14" x14ac:dyDescent="0.35">
      <c r="A1086" s="2">
        <v>5.0000000000000001E-4</v>
      </c>
      <c r="B1086" s="5">
        <f ca="1"/>
        <v>0.51962880913999998</v>
      </c>
      <c r="N1086"/>
    </row>
    <row r="1087" spans="1:14" x14ac:dyDescent="0.35">
      <c r="A1087" s="2">
        <v>5.0000000000000001E-4</v>
      </c>
      <c r="B1087" s="5">
        <f ca="1"/>
        <v>0.51944310547999994</v>
      </c>
      <c r="N1087"/>
    </row>
    <row r="1088" spans="1:14" x14ac:dyDescent="0.35">
      <c r="A1088" s="2">
        <v>5.0000000000000001E-4</v>
      </c>
      <c r="B1088" s="5">
        <f ca="1"/>
        <v>0.51929686912999995</v>
      </c>
      <c r="N1088"/>
    </row>
    <row r="1089" spans="1:14" x14ac:dyDescent="0.35">
      <c r="A1089" s="2">
        <v>5.0000000000000001E-4</v>
      </c>
      <c r="B1089" s="5">
        <f ca="1"/>
        <v>0.51915730938000004</v>
      </c>
      <c r="N1089"/>
    </row>
    <row r="1090" spans="1:14" x14ac:dyDescent="0.35">
      <c r="A1090" s="2">
        <v>5.0000000000000001E-4</v>
      </c>
      <c r="B1090" s="5">
        <f ca="1"/>
        <v>0.51901988722000003</v>
      </c>
      <c r="N1090"/>
    </row>
    <row r="1091" spans="1:14" x14ac:dyDescent="0.35">
      <c r="A1091" s="2">
        <v>5.0000000000000001E-4</v>
      </c>
      <c r="B1091" s="5">
        <f ca="1"/>
        <v>0.51883504798000002</v>
      </c>
      <c r="N1091"/>
    </row>
    <row r="1092" spans="1:14" x14ac:dyDescent="0.35">
      <c r="A1092" s="2">
        <v>5.0000000000000001E-4</v>
      </c>
      <c r="B1092" s="5">
        <f ca="1"/>
        <v>0.51865498044000002</v>
      </c>
      <c r="N1092"/>
    </row>
    <row r="1093" spans="1:14" x14ac:dyDescent="0.35">
      <c r="A1093" s="2">
        <v>5.0000000000000001E-4</v>
      </c>
      <c r="B1093" s="5">
        <f ca="1"/>
        <v>0.51849854328</v>
      </c>
      <c r="N1093"/>
    </row>
    <row r="1094" spans="1:14" x14ac:dyDescent="0.35">
      <c r="A1094" s="2">
        <v>5.0000000000000001E-4</v>
      </c>
      <c r="B1094" s="5">
        <f ca="1"/>
        <v>0.51835124717000003</v>
      </c>
      <c r="N1094"/>
    </row>
    <row r="1095" spans="1:14" x14ac:dyDescent="0.35">
      <c r="A1095" s="2">
        <v>5.0000000000000001E-4</v>
      </c>
      <c r="B1095" s="5">
        <f ca="1"/>
        <v>0.51816057600999998</v>
      </c>
      <c r="N1095"/>
    </row>
    <row r="1096" spans="1:14" x14ac:dyDescent="0.35">
      <c r="A1096" s="2">
        <v>5.0000000000000001E-4</v>
      </c>
      <c r="B1096" s="5">
        <f ca="1"/>
        <v>0.51797916483999995</v>
      </c>
      <c r="N1096"/>
    </row>
    <row r="1097" spans="1:14" x14ac:dyDescent="0.35">
      <c r="A1097" s="2">
        <v>5.0000000000000001E-4</v>
      </c>
      <c r="B1097" s="5">
        <f ca="1"/>
        <v>0.51779356258999998</v>
      </c>
      <c r="N1097"/>
    </row>
    <row r="1098" spans="1:14" x14ac:dyDescent="0.35">
      <c r="A1098" s="2">
        <v>5.0000000000000001E-4</v>
      </c>
      <c r="B1098" s="5">
        <f ca="1"/>
        <v>0.51761877972000003</v>
      </c>
      <c r="N1098"/>
    </row>
    <row r="1099" spans="1:14" x14ac:dyDescent="0.35">
      <c r="A1099" s="2">
        <v>5.0000000000000001E-4</v>
      </c>
      <c r="B1099" s="5">
        <f ca="1"/>
        <v>0.51744913855999997</v>
      </c>
      <c r="N1099"/>
    </row>
    <row r="1100" spans="1:14" x14ac:dyDescent="0.35">
      <c r="A1100" s="2">
        <v>5.0000000000000001E-4</v>
      </c>
      <c r="B1100" s="5">
        <f ca="1"/>
        <v>0.51734297946999996</v>
      </c>
      <c r="N1100"/>
    </row>
    <row r="1101" spans="1:14" x14ac:dyDescent="0.35">
      <c r="A1101" s="2">
        <v>5.0000000000000001E-4</v>
      </c>
      <c r="B1101" s="5">
        <f ca="1"/>
        <v>0.51731808637999999</v>
      </c>
      <c r="N1101"/>
    </row>
    <row r="1102" spans="1:14" x14ac:dyDescent="0.35">
      <c r="A1102" s="2">
        <v>5.0000000000000001E-4</v>
      </c>
      <c r="B1102" s="5">
        <f ca="1"/>
        <v>0.51731808637999999</v>
      </c>
      <c r="N1102"/>
    </row>
    <row r="1103" spans="1:14" x14ac:dyDescent="0.35">
      <c r="A1103" s="2">
        <v>5.0000000000000001E-4</v>
      </c>
      <c r="B1103" s="5">
        <f ca="1"/>
        <v>0.51731808637999999</v>
      </c>
      <c r="N1103"/>
    </row>
    <row r="1104" spans="1:14" x14ac:dyDescent="0.35">
      <c r="A1104" s="2">
        <v>5.0000000000000001E-4</v>
      </c>
      <c r="B1104" s="5">
        <f ca="1"/>
        <v>0.51731808637999999</v>
      </c>
      <c r="N1104"/>
    </row>
    <row r="1105" spans="1:14" x14ac:dyDescent="0.35">
      <c r="A1105" s="2">
        <v>5.0000000000000001E-4</v>
      </c>
      <c r="B1105" s="5">
        <f ca="1"/>
        <v>0.51718820066000004</v>
      </c>
      <c r="N1105"/>
    </row>
    <row r="1106" spans="1:14" x14ac:dyDescent="0.35">
      <c r="A1106" s="2">
        <v>5.0000000000000001E-4</v>
      </c>
      <c r="B1106" s="5">
        <f ca="1"/>
        <v>0.51699912793000002</v>
      </c>
      <c r="N1106"/>
    </row>
    <row r="1107" spans="1:14" x14ac:dyDescent="0.35">
      <c r="A1107" s="2">
        <v>5.0000000000000001E-4</v>
      </c>
      <c r="B1107" s="5">
        <f ca="1"/>
        <v>0.51683411293000003</v>
      </c>
      <c r="N1107"/>
    </row>
    <row r="1108" spans="1:14" x14ac:dyDescent="0.35">
      <c r="A1108" s="2">
        <v>5.0000000000000001E-4</v>
      </c>
      <c r="B1108" s="5">
        <f ca="1"/>
        <v>0.51669400631999995</v>
      </c>
      <c r="N1108"/>
    </row>
    <row r="1109" spans="1:14" x14ac:dyDescent="0.35">
      <c r="A1109" s="2">
        <v>5.0000000000000001E-4</v>
      </c>
      <c r="B1109" s="5">
        <f ca="1"/>
        <v>0.51647040251999998</v>
      </c>
      <c r="N1109"/>
    </row>
    <row r="1110" spans="1:14" x14ac:dyDescent="0.35">
      <c r="A1110" s="2">
        <v>5.0000000000000001E-4</v>
      </c>
      <c r="B1110" s="5">
        <f ca="1"/>
        <v>0.51628704800000003</v>
      </c>
      <c r="N1110"/>
    </row>
    <row r="1111" spans="1:14" x14ac:dyDescent="0.35">
      <c r="A1111" s="2">
        <v>5.0000000000000001E-4</v>
      </c>
      <c r="B1111" s="5">
        <f ca="1"/>
        <v>0.51611798048000002</v>
      </c>
      <c r="N1111"/>
    </row>
    <row r="1112" spans="1:14" x14ac:dyDescent="0.35">
      <c r="A1112" s="2">
        <v>5.0000000000000001E-4</v>
      </c>
      <c r="B1112" s="5">
        <f ca="1"/>
        <v>0.51597178099999996</v>
      </c>
      <c r="N1112"/>
    </row>
    <row r="1113" spans="1:14" x14ac:dyDescent="0.35">
      <c r="A1113" s="2">
        <v>5.0000000000000001E-4</v>
      </c>
      <c r="B1113" s="5">
        <f ca="1"/>
        <v>0.51581440143000001</v>
      </c>
      <c r="N1113"/>
    </row>
    <row r="1114" spans="1:14" x14ac:dyDescent="0.35">
      <c r="A1114" s="2">
        <v>5.0000000000000001E-4</v>
      </c>
      <c r="B1114" s="5">
        <f ca="1"/>
        <v>0.51561141091999996</v>
      </c>
      <c r="N1114"/>
    </row>
    <row r="1115" spans="1:14" x14ac:dyDescent="0.35">
      <c r="A1115" s="2">
        <v>5.0000000000000001E-4</v>
      </c>
      <c r="B1115" s="5">
        <f ca="1"/>
        <v>0.51539939002000001</v>
      </c>
      <c r="N1115"/>
    </row>
    <row r="1116" spans="1:14" x14ac:dyDescent="0.35">
      <c r="A1116" s="2">
        <v>5.0000000000000001E-4</v>
      </c>
      <c r="B1116" s="5">
        <f ca="1"/>
        <v>0.51522873453999996</v>
      </c>
      <c r="N1116"/>
    </row>
    <row r="1117" spans="1:14" x14ac:dyDescent="0.35">
      <c r="A1117" s="2">
        <v>5.0000000000000001E-4</v>
      </c>
      <c r="B1117" s="5">
        <f ca="1"/>
        <v>0.51508493072000006</v>
      </c>
      <c r="N1117"/>
    </row>
    <row r="1118" spans="1:14" x14ac:dyDescent="0.35">
      <c r="A1118" s="2">
        <v>5.0000000000000001E-4</v>
      </c>
      <c r="B1118" s="5">
        <f ca="1"/>
        <v>0.51485380687000004</v>
      </c>
      <c r="N1118"/>
    </row>
    <row r="1119" spans="1:14" x14ac:dyDescent="0.35">
      <c r="A1119" s="2">
        <v>5.0000000000000001E-4</v>
      </c>
      <c r="B1119" s="5">
        <f ca="1"/>
        <v>0.5146932259</v>
      </c>
      <c r="N1119"/>
    </row>
    <row r="1120" spans="1:14" x14ac:dyDescent="0.35">
      <c r="A1120" s="2">
        <v>5.0000000000000001E-4</v>
      </c>
      <c r="B1120" s="5">
        <f ca="1"/>
        <v>0.51453430264</v>
      </c>
      <c r="N1120"/>
    </row>
    <row r="1121" spans="1:14" x14ac:dyDescent="0.35">
      <c r="A1121" s="2">
        <v>5.0000000000000001E-4</v>
      </c>
      <c r="B1121" s="5">
        <f ca="1"/>
        <v>0.51435363572999993</v>
      </c>
      <c r="N1121"/>
    </row>
    <row r="1122" spans="1:14" x14ac:dyDescent="0.35">
      <c r="A1122" s="2">
        <v>5.0000000000000001E-4</v>
      </c>
      <c r="B1122" s="5">
        <f ca="1"/>
        <v>0.51418576823999995</v>
      </c>
      <c r="N1122"/>
    </row>
    <row r="1123" spans="1:14" x14ac:dyDescent="0.35">
      <c r="A1123" s="2">
        <v>5.0000000000000001E-4</v>
      </c>
      <c r="B1123" s="5">
        <f ca="1"/>
        <v>0.51398806705</v>
      </c>
      <c r="N1123"/>
    </row>
    <row r="1124" spans="1:14" x14ac:dyDescent="0.35">
      <c r="A1124" s="2">
        <v>5.0000000000000001E-4</v>
      </c>
      <c r="B1124" s="5">
        <f ca="1"/>
        <v>0.51380829564999997</v>
      </c>
      <c r="N1124"/>
    </row>
    <row r="1125" spans="1:14" x14ac:dyDescent="0.35">
      <c r="A1125" s="2">
        <v>5.0000000000000001E-4</v>
      </c>
      <c r="B1125" s="5">
        <f ca="1"/>
        <v>0.51367379339999997</v>
      </c>
      <c r="N1125"/>
    </row>
    <row r="1126" spans="1:14" x14ac:dyDescent="0.35">
      <c r="A1126" s="2">
        <v>5.0000000000000001E-4</v>
      </c>
      <c r="B1126" s="5">
        <f ca="1"/>
        <v>0.51354146830000003</v>
      </c>
      <c r="N1126"/>
    </row>
    <row r="1127" spans="1:14" x14ac:dyDescent="0.35">
      <c r="A1127" s="2">
        <v>5.0000000000000001E-4</v>
      </c>
      <c r="B1127" s="5">
        <f ca="1"/>
        <v>0.51340941653000005</v>
      </c>
      <c r="N1127"/>
    </row>
    <row r="1128" spans="1:14" x14ac:dyDescent="0.35">
      <c r="A1128" s="2">
        <v>5.0000000000000001E-4</v>
      </c>
      <c r="B1128" s="5">
        <f ca="1"/>
        <v>0.51325492015999996</v>
      </c>
      <c r="N1128"/>
    </row>
    <row r="1129" spans="1:14" x14ac:dyDescent="0.35">
      <c r="A1129" s="2">
        <v>5.0000000000000001E-4</v>
      </c>
      <c r="B1129" s="5">
        <f ca="1"/>
        <v>0.51306304128000002</v>
      </c>
      <c r="N1129"/>
    </row>
    <row r="1130" spans="1:14" x14ac:dyDescent="0.35">
      <c r="A1130" s="2">
        <v>5.0000000000000001E-4</v>
      </c>
      <c r="B1130" s="5">
        <f ca="1"/>
        <v>0.51284238507000002</v>
      </c>
      <c r="N1130"/>
    </row>
    <row r="1131" spans="1:14" x14ac:dyDescent="0.35">
      <c r="A1131" s="2">
        <v>5.0000000000000001E-4</v>
      </c>
      <c r="B1131" s="5">
        <f ca="1"/>
        <v>0.51268017173000002</v>
      </c>
      <c r="N1131"/>
    </row>
    <row r="1132" spans="1:14" x14ac:dyDescent="0.35">
      <c r="A1132" s="2">
        <v>5.0000000000000001E-4</v>
      </c>
      <c r="B1132" s="5">
        <f ca="1"/>
        <v>0.51249066501999996</v>
      </c>
      <c r="N1132"/>
    </row>
    <row r="1133" spans="1:14" x14ac:dyDescent="0.35">
      <c r="A1133" s="2">
        <v>5.0000000000000001E-4</v>
      </c>
      <c r="B1133" s="5">
        <f ca="1"/>
        <v>0.51233501231</v>
      </c>
      <c r="N1133"/>
    </row>
    <row r="1134" spans="1:14" x14ac:dyDescent="0.35">
      <c r="A1134" s="2">
        <v>5.0000000000000001E-4</v>
      </c>
      <c r="B1134" s="5">
        <f ca="1"/>
        <v>0.51217787052999997</v>
      </c>
      <c r="N1134"/>
    </row>
    <row r="1135" spans="1:14" x14ac:dyDescent="0.35">
      <c r="A1135" s="2">
        <v>5.0000000000000001E-4</v>
      </c>
      <c r="B1135" s="5">
        <f ca="1"/>
        <v>0.51198639233999998</v>
      </c>
      <c r="N1135"/>
    </row>
    <row r="1136" spans="1:14" x14ac:dyDescent="0.35">
      <c r="A1136" s="2">
        <v>5.0000000000000001E-4</v>
      </c>
      <c r="B1136" s="5">
        <f ca="1"/>
        <v>0.51180583896999998</v>
      </c>
      <c r="N1136"/>
    </row>
    <row r="1137" spans="1:14" x14ac:dyDescent="0.35">
      <c r="A1137" s="2">
        <v>5.0000000000000001E-4</v>
      </c>
      <c r="B1137" s="5">
        <f ca="1"/>
        <v>0.51161195546000005</v>
      </c>
      <c r="N1137"/>
    </row>
    <row r="1138" spans="1:14" x14ac:dyDescent="0.35">
      <c r="A1138" s="2">
        <v>5.0000000000000001E-4</v>
      </c>
      <c r="B1138" s="5">
        <f ca="1"/>
        <v>0.51143985397000002</v>
      </c>
      <c r="N1138"/>
    </row>
    <row r="1139" spans="1:14" x14ac:dyDescent="0.35">
      <c r="A1139" s="2">
        <v>5.0000000000000001E-4</v>
      </c>
      <c r="B1139" s="5">
        <f ca="1"/>
        <v>0.51127641947000002</v>
      </c>
      <c r="N1139"/>
    </row>
    <row r="1140" spans="1:14" x14ac:dyDescent="0.35">
      <c r="A1140" s="2">
        <v>5.0000000000000001E-4</v>
      </c>
      <c r="B1140" s="5">
        <f ca="1"/>
        <v>0.51114436933999996</v>
      </c>
      <c r="N1140"/>
    </row>
    <row r="1141" spans="1:14" x14ac:dyDescent="0.35">
      <c r="A1141" s="2">
        <v>5.0000000000000001E-4</v>
      </c>
      <c r="B1141" s="5">
        <f ca="1"/>
        <v>0.51097884149000006</v>
      </c>
      <c r="N1141"/>
    </row>
    <row r="1142" spans="1:14" x14ac:dyDescent="0.35">
      <c r="A1142" s="2">
        <v>5.0000000000000001E-4</v>
      </c>
      <c r="B1142" s="5">
        <f ca="1"/>
        <v>0.51079262922000002</v>
      </c>
      <c r="N1142"/>
    </row>
    <row r="1143" spans="1:14" x14ac:dyDescent="0.35">
      <c r="A1143" s="2">
        <v>5.0000000000000001E-4</v>
      </c>
      <c r="B1143" s="5">
        <f ca="1"/>
        <v>0.51063251939999998</v>
      </c>
      <c r="N1143"/>
    </row>
    <row r="1144" spans="1:14" x14ac:dyDescent="0.35">
      <c r="A1144" s="2">
        <v>5.0000000000000001E-4</v>
      </c>
      <c r="B1144" s="5">
        <f ca="1"/>
        <v>0.51046685193999997</v>
      </c>
      <c r="N1144"/>
    </row>
    <row r="1145" spans="1:14" x14ac:dyDescent="0.35">
      <c r="A1145" s="2">
        <v>5.0000000000000001E-4</v>
      </c>
      <c r="B1145" s="5">
        <f ca="1"/>
        <v>0.51028270071999993</v>
      </c>
      <c r="N1145"/>
    </row>
    <row r="1146" spans="1:14" x14ac:dyDescent="0.35">
      <c r="A1146" s="2">
        <v>5.0000000000000001E-4</v>
      </c>
      <c r="B1146" s="5">
        <f ca="1"/>
        <v>0.51007442328999997</v>
      </c>
      <c r="N1146"/>
    </row>
    <row r="1147" spans="1:14" x14ac:dyDescent="0.35">
      <c r="A1147" s="2">
        <v>5.0000000000000001E-4</v>
      </c>
      <c r="B1147" s="5">
        <f ca="1"/>
        <v>0.50986601640000007</v>
      </c>
      <c r="N1147"/>
    </row>
    <row r="1148" spans="1:14" x14ac:dyDescent="0.35">
      <c r="A1148" s="2">
        <v>5.0000000000000001E-4</v>
      </c>
      <c r="B1148" s="5">
        <f ca="1"/>
        <v>0.50970377842000003</v>
      </c>
      <c r="N1148"/>
    </row>
    <row r="1149" spans="1:14" x14ac:dyDescent="0.35">
      <c r="A1149" s="2">
        <v>5.0000000000000001E-4</v>
      </c>
      <c r="B1149" s="5">
        <f ca="1"/>
        <v>0.50953413878999998</v>
      </c>
      <c r="N1149"/>
    </row>
    <row r="1150" spans="1:14" x14ac:dyDescent="0.35">
      <c r="A1150" s="2">
        <v>5.0000000000000001E-4</v>
      </c>
      <c r="B1150" s="5">
        <f ca="1"/>
        <v>0.50935345892000006</v>
      </c>
      <c r="N1150"/>
    </row>
    <row r="1151" spans="1:14" x14ac:dyDescent="0.35">
      <c r="A1151" s="2">
        <v>5.0000000000000001E-4</v>
      </c>
      <c r="B1151" s="5">
        <f ca="1"/>
        <v>0.50916257404999998</v>
      </c>
      <c r="N1151"/>
    </row>
    <row r="1152" spans="1:14" x14ac:dyDescent="0.35">
      <c r="A1152" s="2">
        <v>5.0000000000000001E-4</v>
      </c>
      <c r="B1152" s="5">
        <f ca="1"/>
        <v>0.50894746895999998</v>
      </c>
      <c r="N1152"/>
    </row>
    <row r="1153" spans="1:14" x14ac:dyDescent="0.35">
      <c r="A1153" s="2">
        <v>5.0000000000000001E-4</v>
      </c>
      <c r="B1153" s="5">
        <f ca="1"/>
        <v>0.50877949035000003</v>
      </c>
      <c r="N1153"/>
    </row>
    <row r="1154" spans="1:14" x14ac:dyDescent="0.35">
      <c r="A1154" s="2">
        <v>5.0000000000000001E-4</v>
      </c>
      <c r="B1154" s="5">
        <f ca="1"/>
        <v>0.50857872996999998</v>
      </c>
      <c r="N1154"/>
    </row>
    <row r="1155" spans="1:14" x14ac:dyDescent="0.35">
      <c r="A1155" s="2">
        <v>5.0000000000000001E-4</v>
      </c>
      <c r="B1155" s="5">
        <f ca="1"/>
        <v>0.50836783846</v>
      </c>
      <c r="N1155"/>
    </row>
    <row r="1156" spans="1:14" x14ac:dyDescent="0.35">
      <c r="A1156" s="2">
        <v>5.0000000000000001E-4</v>
      </c>
      <c r="B1156" s="5">
        <f ca="1"/>
        <v>0.50819699530000007</v>
      </c>
      <c r="N1156"/>
    </row>
    <row r="1157" spans="1:14" x14ac:dyDescent="0.35">
      <c r="A1157" s="2">
        <v>5.0000000000000001E-4</v>
      </c>
      <c r="B1157" s="5">
        <f ca="1"/>
        <v>0.50800643087999997</v>
      </c>
      <c r="N1157"/>
    </row>
    <row r="1158" spans="1:14" x14ac:dyDescent="0.35">
      <c r="A1158" s="2">
        <v>5.0000000000000001E-4</v>
      </c>
      <c r="B1158" s="5">
        <f ca="1"/>
        <v>0.50784733754</v>
      </c>
      <c r="N1158"/>
    </row>
    <row r="1159" spans="1:14" x14ac:dyDescent="0.35">
      <c r="A1159" s="2">
        <v>5.0000000000000001E-4</v>
      </c>
      <c r="B1159" s="5">
        <f ca="1"/>
        <v>0.50768416590999998</v>
      </c>
      <c r="N1159"/>
    </row>
    <row r="1160" spans="1:14" x14ac:dyDescent="0.35">
      <c r="A1160" s="2">
        <v>5.0000000000000001E-4</v>
      </c>
      <c r="B1160" s="5">
        <f ca="1"/>
        <v>0.50746884063000008</v>
      </c>
      <c r="N1160"/>
    </row>
    <row r="1161" spans="1:14" x14ac:dyDescent="0.35">
      <c r="A1161" s="2">
        <v>5.0000000000000001E-4</v>
      </c>
      <c r="B1161" s="5">
        <f ca="1"/>
        <v>0.50732231593999999</v>
      </c>
      <c r="N1161"/>
    </row>
    <row r="1162" spans="1:14" x14ac:dyDescent="0.35">
      <c r="A1162" s="2">
        <v>5.0000000000000001E-4</v>
      </c>
      <c r="B1162" s="5">
        <f ca="1"/>
        <v>0.50719339404000008</v>
      </c>
      <c r="N1162"/>
    </row>
    <row r="1163" spans="1:14" x14ac:dyDescent="0.35">
      <c r="A1163" s="2">
        <v>5.0000000000000001E-4</v>
      </c>
      <c r="B1163" s="5">
        <f ca="1"/>
        <v>0.50702728569</v>
      </c>
      <c r="N1163"/>
    </row>
    <row r="1164" spans="1:14" x14ac:dyDescent="0.35">
      <c r="A1164" s="2">
        <v>5.0000000000000001E-4</v>
      </c>
      <c r="B1164" s="5">
        <f ca="1"/>
        <v>0.50684298424999996</v>
      </c>
      <c r="N1164"/>
    </row>
    <row r="1165" spans="1:14" x14ac:dyDescent="0.35">
      <c r="A1165" s="2">
        <v>5.0000000000000001E-4</v>
      </c>
      <c r="B1165" s="5">
        <f ca="1"/>
        <v>0.50665978346999996</v>
      </c>
      <c r="N1165"/>
    </row>
    <row r="1166" spans="1:14" x14ac:dyDescent="0.35">
      <c r="A1166" s="2">
        <v>5.0000000000000001E-4</v>
      </c>
      <c r="B1166" s="5">
        <f ca="1"/>
        <v>0.50650388034999994</v>
      </c>
      <c r="N1166"/>
    </row>
    <row r="1167" spans="1:14" x14ac:dyDescent="0.35">
      <c r="A1167" s="2">
        <v>5.0000000000000001E-4</v>
      </c>
      <c r="B1167" s="5">
        <f ca="1"/>
        <v>0.50632656826</v>
      </c>
      <c r="N1167"/>
    </row>
    <row r="1168" spans="1:14" x14ac:dyDescent="0.35">
      <c r="A1168" s="2">
        <v>5.0000000000000001E-4</v>
      </c>
      <c r="B1168" s="5">
        <f ca="1"/>
        <v>0.50613662987999997</v>
      </c>
      <c r="N1168"/>
    </row>
    <row r="1169" spans="1:14" x14ac:dyDescent="0.35">
      <c r="A1169" s="2">
        <v>5.0000000000000001E-4</v>
      </c>
      <c r="B1169" s="5">
        <f ca="1"/>
        <v>0.50600194205999993</v>
      </c>
      <c r="N1169"/>
    </row>
    <row r="1170" spans="1:14" x14ac:dyDescent="0.35">
      <c r="A1170" s="2">
        <v>5.0000000000000001E-4</v>
      </c>
      <c r="B1170" s="5">
        <f ca="1"/>
        <v>0.50585969976</v>
      </c>
      <c r="N1170"/>
    </row>
    <row r="1171" spans="1:14" x14ac:dyDescent="0.35">
      <c r="A1171" s="2">
        <v>5.0000000000000001E-4</v>
      </c>
      <c r="B1171" s="5">
        <f ca="1"/>
        <v>0.50566889537999993</v>
      </c>
      <c r="N1171"/>
    </row>
    <row r="1172" spans="1:14" x14ac:dyDescent="0.35">
      <c r="A1172" s="2">
        <v>5.0000000000000001E-4</v>
      </c>
      <c r="B1172" s="5">
        <f ca="1"/>
        <v>0.50549645855000003</v>
      </c>
      <c r="N1172"/>
    </row>
    <row r="1173" spans="1:14" x14ac:dyDescent="0.35">
      <c r="A1173" s="2">
        <v>5.0000000000000001E-4</v>
      </c>
      <c r="B1173" s="5">
        <f ca="1"/>
        <v>0.50528248997000003</v>
      </c>
      <c r="N1173"/>
    </row>
    <row r="1174" spans="1:14" x14ac:dyDescent="0.35">
      <c r="A1174" s="2">
        <v>5.0000000000000001E-4</v>
      </c>
      <c r="B1174" s="5">
        <f ca="1"/>
        <v>0.50507339578999999</v>
      </c>
      <c r="N1174"/>
    </row>
    <row r="1175" spans="1:14" x14ac:dyDescent="0.35">
      <c r="A1175" s="2">
        <v>5.0000000000000001E-4</v>
      </c>
      <c r="B1175" s="5">
        <f ca="1"/>
        <v>0.50493070093999992</v>
      </c>
      <c r="N1175"/>
    </row>
    <row r="1176" spans="1:14" x14ac:dyDescent="0.35">
      <c r="A1176" s="2">
        <v>5.0000000000000001E-4</v>
      </c>
      <c r="B1176" s="5">
        <f ca="1"/>
        <v>0.50475818561999997</v>
      </c>
      <c r="N1176"/>
    </row>
    <row r="1177" spans="1:14" x14ac:dyDescent="0.35">
      <c r="A1177" s="2">
        <v>5.0000000000000001E-4</v>
      </c>
      <c r="B1177" s="5">
        <f ca="1"/>
        <v>0.50458417412000001</v>
      </c>
      <c r="N1177"/>
    </row>
    <row r="1178" spans="1:14" x14ac:dyDescent="0.35">
      <c r="A1178" s="2">
        <v>5.0000000000000001E-4</v>
      </c>
      <c r="B1178" s="5">
        <f ca="1"/>
        <v>0.50438177178999999</v>
      </c>
      <c r="N1178"/>
    </row>
    <row r="1179" spans="1:14" x14ac:dyDescent="0.35">
      <c r="A1179" s="2">
        <v>5.0000000000000001E-4</v>
      </c>
      <c r="B1179" s="5">
        <f ca="1"/>
        <v>0.50422962223000001</v>
      </c>
      <c r="N1179"/>
    </row>
    <row r="1180" spans="1:14" x14ac:dyDescent="0.35">
      <c r="A1180" s="2">
        <v>5.0000000000000001E-4</v>
      </c>
      <c r="B1180" s="5">
        <f ca="1"/>
        <v>0.50406971224000008</v>
      </c>
      <c r="N1180"/>
    </row>
    <row r="1181" spans="1:14" x14ac:dyDescent="0.35">
      <c r="A1181" s="2">
        <v>5.0000000000000001E-4</v>
      </c>
      <c r="B1181" s="5">
        <f ca="1"/>
        <v>0.50391306401000002</v>
      </c>
      <c r="N1181"/>
    </row>
    <row r="1182" spans="1:14" x14ac:dyDescent="0.35">
      <c r="A1182" s="2">
        <v>5.0000000000000001E-4</v>
      </c>
      <c r="B1182" s="5">
        <f ca="1"/>
        <v>0.50371151339999998</v>
      </c>
      <c r="N1182"/>
    </row>
    <row r="1183" spans="1:14" x14ac:dyDescent="0.35">
      <c r="A1183" s="2">
        <v>5.0000000000000001E-4</v>
      </c>
      <c r="B1183" s="5">
        <f ca="1"/>
        <v>0.50353805696999998</v>
      </c>
      <c r="N1183"/>
    </row>
    <row r="1184" spans="1:14" x14ac:dyDescent="0.35">
      <c r="A1184" s="2">
        <v>5.0000000000000001E-4</v>
      </c>
      <c r="B1184" s="5">
        <f ca="1"/>
        <v>0.50334560297999997</v>
      </c>
      <c r="N1184"/>
    </row>
    <row r="1185" spans="1:14" x14ac:dyDescent="0.35">
      <c r="A1185" s="2">
        <v>5.0000000000000001E-4</v>
      </c>
      <c r="B1185" s="5">
        <f ca="1"/>
        <v>0.50317138893000002</v>
      </c>
      <c r="N1185"/>
    </row>
    <row r="1186" spans="1:14" x14ac:dyDescent="0.35">
      <c r="A1186" s="2">
        <v>5.0000000000000001E-4</v>
      </c>
      <c r="B1186" s="5">
        <f ca="1"/>
        <v>0.50297721105000004</v>
      </c>
      <c r="N1186"/>
    </row>
    <row r="1187" spans="1:14" x14ac:dyDescent="0.35">
      <c r="A1187" s="2">
        <v>5.0000000000000001E-4</v>
      </c>
      <c r="B1187" s="5">
        <f ca="1"/>
        <v>0.50280722573000003</v>
      </c>
      <c r="N1187"/>
    </row>
    <row r="1188" spans="1:14" x14ac:dyDescent="0.35">
      <c r="A1188" s="2">
        <v>5.0000000000000001E-4</v>
      </c>
      <c r="B1188" s="5">
        <f ca="1"/>
        <v>0.50260772443000001</v>
      </c>
      <c r="N1188"/>
    </row>
    <row r="1189" spans="1:14" x14ac:dyDescent="0.35">
      <c r="A1189" s="2">
        <v>5.0000000000000001E-4</v>
      </c>
      <c r="B1189" s="5">
        <f ca="1"/>
        <v>0.50242373284000008</v>
      </c>
      <c r="N1189"/>
    </row>
    <row r="1190" spans="1:14" x14ac:dyDescent="0.35">
      <c r="A1190" s="2">
        <v>5.0000000000000001E-4</v>
      </c>
      <c r="B1190" s="5">
        <f ca="1"/>
        <v>0.50224022131000001</v>
      </c>
      <c r="N1190"/>
    </row>
    <row r="1191" spans="1:14" x14ac:dyDescent="0.35">
      <c r="A1191" s="2">
        <v>5.0000000000000001E-4</v>
      </c>
      <c r="B1191" s="5">
        <f ca="1"/>
        <v>0.50207032547999997</v>
      </c>
      <c r="N1191"/>
    </row>
    <row r="1192" spans="1:14" x14ac:dyDescent="0.35">
      <c r="A1192" s="2">
        <v>5.0000000000000001E-4</v>
      </c>
      <c r="B1192" s="5">
        <f ca="1"/>
        <v>0.50186272556</v>
      </c>
      <c r="N1192"/>
    </row>
    <row r="1193" spans="1:14" x14ac:dyDescent="0.35">
      <c r="A1193" s="2">
        <v>5.0000000000000001E-4</v>
      </c>
      <c r="B1193" s="5">
        <f ca="1"/>
        <v>0.50167612479000001</v>
      </c>
      <c r="N1193"/>
    </row>
    <row r="1194" spans="1:14" x14ac:dyDescent="0.35">
      <c r="A1194" s="2">
        <v>5.0000000000000001E-4</v>
      </c>
      <c r="B1194" s="5">
        <f ca="1"/>
        <v>0.50151389725000006</v>
      </c>
      <c r="N1194"/>
    </row>
    <row r="1195" spans="1:14" x14ac:dyDescent="0.35">
      <c r="A1195" s="2">
        <v>5.0000000000000001E-4</v>
      </c>
      <c r="B1195" s="5">
        <f ca="1"/>
        <v>0.50132432516000003</v>
      </c>
      <c r="N1195"/>
    </row>
    <row r="1196" spans="1:14" x14ac:dyDescent="0.35">
      <c r="A1196" s="2">
        <v>5.0000000000000001E-4</v>
      </c>
      <c r="B1196" s="5">
        <f ca="1"/>
        <v>0.50118178149000003</v>
      </c>
      <c r="N1196"/>
    </row>
    <row r="1197" spans="1:14" x14ac:dyDescent="0.35">
      <c r="A1197" s="2">
        <v>5.0000000000000001E-4</v>
      </c>
      <c r="B1197" s="5">
        <f ca="1"/>
        <v>0.50103658507000004</v>
      </c>
      <c r="N1197"/>
    </row>
    <row r="1198" spans="1:14" x14ac:dyDescent="0.35">
      <c r="A1198" s="2">
        <v>5.0000000000000001E-4</v>
      </c>
      <c r="B1198" s="5">
        <f ca="1"/>
        <v>0.50086432327999997</v>
      </c>
      <c r="N1198"/>
    </row>
    <row r="1199" spans="1:14" x14ac:dyDescent="0.35">
      <c r="A1199" s="2">
        <v>5.0000000000000001E-4</v>
      </c>
      <c r="B1199" s="5">
        <f ca="1"/>
        <v>0.50065129788999996</v>
      </c>
      <c r="N1199"/>
    </row>
    <row r="1200" spans="1:14" x14ac:dyDescent="0.35">
      <c r="A1200" s="2">
        <v>5.0000000000000001E-4</v>
      </c>
      <c r="B1200" s="5">
        <f ca="1"/>
        <v>0.50047240580999997</v>
      </c>
      <c r="N1200"/>
    </row>
    <row r="1201" spans="1:14" x14ac:dyDescent="0.35">
      <c r="A1201" s="2">
        <v>5.0000000000000001E-4</v>
      </c>
      <c r="B1201" s="5">
        <f ca="1"/>
        <v>0.50026318259999991</v>
      </c>
      <c r="N1201"/>
    </row>
    <row r="1202" spans="1:14" x14ac:dyDescent="0.35">
      <c r="A1202" s="2">
        <v>5.0000000000000001E-4</v>
      </c>
      <c r="B1202" s="5">
        <f ca="1"/>
        <v>0.50011109190000003</v>
      </c>
      <c r="N1202"/>
    </row>
    <row r="1203" spans="1:14" x14ac:dyDescent="0.35">
      <c r="A1203" s="2">
        <v>5.0000000000000001E-4</v>
      </c>
      <c r="B1203" s="5">
        <f ca="1"/>
        <v>0.49994149843999997</v>
      </c>
      <c r="N1203"/>
    </row>
    <row r="1204" spans="1:14" x14ac:dyDescent="0.35">
      <c r="A1204" s="2">
        <v>5.0000000000000001E-4</v>
      </c>
      <c r="B1204" s="5">
        <f ca="1"/>
        <v>0.49978815140999999</v>
      </c>
      <c r="N1204"/>
    </row>
    <row r="1205" spans="1:14" x14ac:dyDescent="0.35">
      <c r="A1205" s="2">
        <v>5.0000000000000001E-4</v>
      </c>
      <c r="B1205" s="5">
        <f ca="1"/>
        <v>0.49961244735999999</v>
      </c>
      <c r="N1205"/>
    </row>
    <row r="1206" spans="1:14" x14ac:dyDescent="0.35">
      <c r="A1206" s="2">
        <v>5.0000000000000001E-4</v>
      </c>
      <c r="B1206" s="5">
        <f ca="1"/>
        <v>0.49945479511999996</v>
      </c>
      <c r="N1206"/>
    </row>
    <row r="1207" spans="1:14" x14ac:dyDescent="0.35">
      <c r="A1207" s="2">
        <v>5.0000000000000001E-4</v>
      </c>
      <c r="B1207" s="5">
        <f ca="1"/>
        <v>0.49924037793999998</v>
      </c>
      <c r="N1207"/>
    </row>
    <row r="1208" spans="1:14" x14ac:dyDescent="0.35">
      <c r="A1208" s="2">
        <v>5.0000000000000001E-4</v>
      </c>
      <c r="B1208" s="5">
        <f ca="1"/>
        <v>0.49907126164999999</v>
      </c>
      <c r="N1208"/>
    </row>
    <row r="1209" spans="1:14" x14ac:dyDescent="0.35">
      <c r="A1209" s="2">
        <v>5.0000000000000001E-4</v>
      </c>
      <c r="B1209" s="5">
        <f ca="1"/>
        <v>0.49892180050999996</v>
      </c>
      <c r="N1209"/>
    </row>
    <row r="1210" spans="1:14" x14ac:dyDescent="0.35">
      <c r="A1210" s="2">
        <v>5.0000000000000001E-4</v>
      </c>
      <c r="B1210" s="5">
        <f ca="1"/>
        <v>0.49873924690000004</v>
      </c>
      <c r="N1210"/>
    </row>
    <row r="1211" spans="1:14" x14ac:dyDescent="0.35">
      <c r="A1211" s="2">
        <v>5.0000000000000001E-4</v>
      </c>
      <c r="B1211" s="5">
        <f ca="1"/>
        <v>0.49854948931000004</v>
      </c>
      <c r="N1211"/>
    </row>
    <row r="1212" spans="1:14" x14ac:dyDescent="0.35">
      <c r="A1212" s="2">
        <v>5.0000000000000001E-4</v>
      </c>
      <c r="B1212" s="5">
        <f ca="1"/>
        <v>0.49840775723999997</v>
      </c>
      <c r="N1212"/>
    </row>
    <row r="1213" spans="1:14" x14ac:dyDescent="0.35">
      <c r="A1213" s="2">
        <v>5.0000000000000001E-4</v>
      </c>
      <c r="B1213" s="5">
        <f ca="1"/>
        <v>0.49826659542000001</v>
      </c>
      <c r="N1213"/>
    </row>
    <row r="1214" spans="1:14" x14ac:dyDescent="0.35">
      <c r="A1214" s="2">
        <v>5.0000000000000001E-4</v>
      </c>
      <c r="B1214" s="5">
        <f ca="1"/>
        <v>0.49810609284999996</v>
      </c>
      <c r="N1214"/>
    </row>
    <row r="1215" spans="1:14" x14ac:dyDescent="0.35">
      <c r="A1215" s="2">
        <v>5.0000000000000001E-4</v>
      </c>
      <c r="B1215" s="5">
        <f ca="1"/>
        <v>0.49794207210000002</v>
      </c>
      <c r="N1215"/>
    </row>
    <row r="1216" spans="1:14" x14ac:dyDescent="0.35">
      <c r="A1216" s="2">
        <v>5.0000000000000001E-4</v>
      </c>
      <c r="B1216" s="5">
        <f ca="1"/>
        <v>0.49780587451999997</v>
      </c>
      <c r="N1216"/>
    </row>
    <row r="1217" spans="1:14" x14ac:dyDescent="0.35">
      <c r="A1217" s="2">
        <v>5.0000000000000001E-4</v>
      </c>
      <c r="B1217" s="5">
        <f ca="1"/>
        <v>0.49762034288000001</v>
      </c>
      <c r="N1217"/>
    </row>
    <row r="1218" spans="1:14" x14ac:dyDescent="0.35">
      <c r="A1218" s="2">
        <v>5.0000000000000001E-4</v>
      </c>
      <c r="B1218" s="5">
        <f ca="1"/>
        <v>0.49746066634999997</v>
      </c>
      <c r="N1218"/>
    </row>
    <row r="1219" spans="1:14" x14ac:dyDescent="0.35">
      <c r="A1219" s="2">
        <v>5.0000000000000001E-4</v>
      </c>
      <c r="B1219" s="5">
        <f ca="1"/>
        <v>0.4972433859</v>
      </c>
      <c r="N1219"/>
    </row>
    <row r="1220" spans="1:14" x14ac:dyDescent="0.35">
      <c r="A1220" s="2">
        <v>5.0000000000000001E-4</v>
      </c>
      <c r="B1220" s="5">
        <f ca="1"/>
        <v>0.49705606899999999</v>
      </c>
      <c r="N1220"/>
    </row>
    <row r="1221" spans="1:14" x14ac:dyDescent="0.35">
      <c r="A1221" s="2">
        <v>5.0000000000000001E-4</v>
      </c>
      <c r="B1221" s="5">
        <f ca="1"/>
        <v>0.49690362853000003</v>
      </c>
      <c r="N1221"/>
    </row>
    <row r="1222" spans="1:14" x14ac:dyDescent="0.35">
      <c r="A1222" s="2">
        <v>5.0000000000000001E-4</v>
      </c>
      <c r="B1222" s="5">
        <f ca="1"/>
        <v>0.49677977214000002</v>
      </c>
      <c r="N1222"/>
    </row>
    <row r="1223" spans="1:14" x14ac:dyDescent="0.35">
      <c r="A1223" s="2">
        <v>5.0000000000000001E-4</v>
      </c>
      <c r="B1223" s="5">
        <f ca="1"/>
        <v>0.49660019544</v>
      </c>
      <c r="N1223"/>
    </row>
    <row r="1224" spans="1:14" x14ac:dyDescent="0.35">
      <c r="A1224" s="2">
        <v>5.0000000000000001E-4</v>
      </c>
      <c r="B1224" s="5">
        <f ca="1"/>
        <v>0.49639353468999997</v>
      </c>
      <c r="N1224"/>
    </row>
    <row r="1225" spans="1:14" x14ac:dyDescent="0.35">
      <c r="A1225" s="2">
        <v>5.0000000000000001E-4</v>
      </c>
      <c r="B1225" s="5">
        <f ca="1"/>
        <v>0.49617906488000002</v>
      </c>
      <c r="N1225"/>
    </row>
    <row r="1226" spans="1:14" x14ac:dyDescent="0.35">
      <c r="A1226" s="2">
        <v>5.0000000000000001E-4</v>
      </c>
      <c r="B1226" s="5">
        <f ca="1"/>
        <v>0.49605533768999999</v>
      </c>
      <c r="N1226"/>
    </row>
    <row r="1227" spans="1:14" x14ac:dyDescent="0.35">
      <c r="A1227" s="2">
        <v>5.0000000000000001E-4</v>
      </c>
      <c r="B1227" s="5">
        <f ca="1"/>
        <v>0.49588671133000001</v>
      </c>
      <c r="N1227"/>
    </row>
    <row r="1228" spans="1:14" x14ac:dyDescent="0.35">
      <c r="A1228" s="2">
        <v>5.0000000000000001E-4</v>
      </c>
      <c r="B1228" s="5">
        <f ca="1"/>
        <v>0.49572742853000001</v>
      </c>
      <c r="N1228"/>
    </row>
    <row r="1229" spans="1:14" x14ac:dyDescent="0.35">
      <c r="A1229" s="2">
        <v>5.0000000000000001E-4</v>
      </c>
      <c r="B1229" s="5">
        <f ca="1"/>
        <v>0.49553909645999999</v>
      </c>
      <c r="N1229"/>
    </row>
    <row r="1230" spans="1:14" x14ac:dyDescent="0.35">
      <c r="A1230" s="2">
        <v>5.0000000000000001E-4</v>
      </c>
      <c r="B1230" s="5">
        <f ca="1"/>
        <v>0.49538806731000001</v>
      </c>
      <c r="N1230"/>
    </row>
    <row r="1231" spans="1:14" x14ac:dyDescent="0.35">
      <c r="A1231" s="2">
        <v>5.0000000000000001E-4</v>
      </c>
      <c r="B1231" s="5">
        <f ca="1"/>
        <v>0.49521259682000002</v>
      </c>
      <c r="N1231"/>
    </row>
    <row r="1232" spans="1:14" x14ac:dyDescent="0.35">
      <c r="A1232" s="2">
        <v>5.0000000000000001E-4</v>
      </c>
      <c r="B1232" s="5">
        <f ca="1"/>
        <v>0.49503577530000004</v>
      </c>
      <c r="N1232"/>
    </row>
    <row r="1233" spans="1:14" x14ac:dyDescent="0.35">
      <c r="A1233" s="2">
        <v>5.0000000000000001E-4</v>
      </c>
      <c r="B1233" s="5">
        <f ca="1"/>
        <v>0.49488508148999999</v>
      </c>
      <c r="N1233"/>
    </row>
    <row r="1234" spans="1:14" x14ac:dyDescent="0.35">
      <c r="A1234" s="2">
        <v>5.0000000000000001E-4</v>
      </c>
      <c r="B1234" s="5">
        <f ca="1"/>
        <v>0.49471366214000001</v>
      </c>
      <c r="N1234"/>
    </row>
    <row r="1235" spans="1:14" x14ac:dyDescent="0.35">
      <c r="A1235" s="2">
        <v>5.0000000000000001E-4</v>
      </c>
      <c r="B1235" s="5">
        <f ca="1"/>
        <v>0.49455326329000004</v>
      </c>
      <c r="N1235"/>
    </row>
    <row r="1236" spans="1:14" x14ac:dyDescent="0.35">
      <c r="A1236" s="2">
        <v>5.0000000000000001E-4</v>
      </c>
      <c r="B1236" s="5">
        <f ca="1"/>
        <v>0.49435260987000001</v>
      </c>
      <c r="N1236"/>
    </row>
    <row r="1237" spans="1:14" x14ac:dyDescent="0.35">
      <c r="A1237" s="2">
        <v>5.0000000000000001E-4</v>
      </c>
      <c r="B1237" s="5">
        <f ca="1"/>
        <v>0.49420776415000001</v>
      </c>
      <c r="N1237"/>
    </row>
    <row r="1238" spans="1:14" x14ac:dyDescent="0.35">
      <c r="A1238" s="2">
        <v>5.0000000000000001E-4</v>
      </c>
      <c r="B1238" s="5">
        <f ca="1"/>
        <v>0.49402041547999997</v>
      </c>
      <c r="N1238"/>
    </row>
    <row r="1239" spans="1:14" x14ac:dyDescent="0.35">
      <c r="A1239" s="2">
        <v>5.0000000000000001E-4</v>
      </c>
      <c r="B1239" s="5">
        <f ca="1"/>
        <v>0.49380398192000002</v>
      </c>
      <c r="N1239"/>
    </row>
    <row r="1240" spans="1:14" x14ac:dyDescent="0.35">
      <c r="A1240" s="2">
        <v>5.0000000000000001E-4</v>
      </c>
      <c r="B1240" s="5">
        <f ca="1"/>
        <v>0.49367140055999997</v>
      </c>
      <c r="N1240"/>
    </row>
    <row r="1241" spans="1:14" x14ac:dyDescent="0.35">
      <c r="A1241" s="2">
        <v>5.0000000000000001E-4</v>
      </c>
      <c r="B1241" s="5">
        <f ca="1"/>
        <v>0.49349754359999998</v>
      </c>
      <c r="N1241"/>
    </row>
    <row r="1242" spans="1:14" x14ac:dyDescent="0.35">
      <c r="A1242" s="2">
        <v>5.0000000000000001E-4</v>
      </c>
      <c r="B1242" s="5">
        <f ca="1"/>
        <v>0.49337044085000004</v>
      </c>
      <c r="N1242"/>
    </row>
    <row r="1243" spans="1:14" x14ac:dyDescent="0.35">
      <c r="A1243" s="2">
        <v>5.0000000000000001E-4</v>
      </c>
      <c r="B1243" s="5">
        <f ca="1"/>
        <v>0.49322188826999996</v>
      </c>
      <c r="N1243"/>
    </row>
    <row r="1244" spans="1:14" x14ac:dyDescent="0.35">
      <c r="A1244" s="2">
        <v>5.0000000000000001E-4</v>
      </c>
      <c r="B1244" s="5">
        <f ca="1"/>
        <v>0.49305285193000004</v>
      </c>
      <c r="N1244"/>
    </row>
    <row r="1245" spans="1:14" x14ac:dyDescent="0.35">
      <c r="A1245" s="2">
        <v>5.0000000000000001E-4</v>
      </c>
      <c r="B1245" s="5">
        <f ca="1"/>
        <v>0.49291497415000002</v>
      </c>
      <c r="N1245"/>
    </row>
    <row r="1246" spans="1:14" x14ac:dyDescent="0.35">
      <c r="A1246" s="2">
        <v>5.0000000000000001E-4</v>
      </c>
      <c r="B1246" s="5">
        <f ca="1"/>
        <v>0.49270862687</v>
      </c>
      <c r="N1246"/>
    </row>
    <row r="1247" spans="1:14" x14ac:dyDescent="0.35">
      <c r="A1247" s="2">
        <v>5.0000000000000001E-4</v>
      </c>
      <c r="B1247" s="5">
        <f ca="1"/>
        <v>0.49252926039</v>
      </c>
      <c r="N1247"/>
    </row>
    <row r="1248" spans="1:14" x14ac:dyDescent="0.35">
      <c r="A1248" s="2">
        <v>5.0000000000000001E-4</v>
      </c>
      <c r="B1248" s="5">
        <f ca="1"/>
        <v>0.49238405640000005</v>
      </c>
      <c r="N1248"/>
    </row>
    <row r="1249" spans="1:14" x14ac:dyDescent="0.35">
      <c r="A1249" s="2">
        <v>5.0000000000000001E-4</v>
      </c>
      <c r="B1249" s="5">
        <f ca="1"/>
        <v>0.49226820746</v>
      </c>
      <c r="N1249"/>
    </row>
    <row r="1250" spans="1:14" x14ac:dyDescent="0.35">
      <c r="A1250" s="2">
        <v>5.0000000000000001E-4</v>
      </c>
      <c r="B1250" s="5">
        <f ca="1"/>
        <v>0.49211217503999999</v>
      </c>
      <c r="N1250"/>
    </row>
    <row r="1251" spans="1:14" x14ac:dyDescent="0.35">
      <c r="A1251" s="2">
        <v>5.0000000000000001E-4</v>
      </c>
      <c r="B1251" s="5">
        <f ca="1"/>
        <v>0.49198927996999997</v>
      </c>
      <c r="N1251"/>
    </row>
    <row r="1252" spans="1:14" x14ac:dyDescent="0.35">
      <c r="A1252" s="2">
        <v>5.0000000000000001E-4</v>
      </c>
      <c r="B1252" s="5">
        <f ca="1"/>
        <v>0.4918296653</v>
      </c>
      <c r="N1252"/>
    </row>
    <row r="1253" spans="1:14" x14ac:dyDescent="0.35">
      <c r="A1253" s="2">
        <v>5.0000000000000001E-4</v>
      </c>
      <c r="B1253" s="5">
        <f ca="1"/>
        <v>0.49168701738000004</v>
      </c>
      <c r="N1253"/>
    </row>
    <row r="1254" spans="1:14" x14ac:dyDescent="0.35">
      <c r="A1254" s="2">
        <v>5.0000000000000001E-4</v>
      </c>
      <c r="B1254" s="5">
        <f ca="1"/>
        <v>0.49151894632999998</v>
      </c>
      <c r="N1254"/>
    </row>
    <row r="1255" spans="1:14" x14ac:dyDescent="0.35">
      <c r="A1255" s="2">
        <v>5.0000000000000001E-4</v>
      </c>
      <c r="B1255" s="5">
        <f ca="1"/>
        <v>0.49135978067000002</v>
      </c>
      <c r="N1255"/>
    </row>
    <row r="1256" spans="1:14" x14ac:dyDescent="0.35">
      <c r="A1256" s="2">
        <v>5.0000000000000001E-4</v>
      </c>
      <c r="B1256" s="5">
        <f ca="1"/>
        <v>0.49119912168000002</v>
      </c>
      <c r="N1256"/>
    </row>
    <row r="1257" spans="1:14" x14ac:dyDescent="0.35">
      <c r="A1257" s="2">
        <v>5.0000000000000001E-4</v>
      </c>
      <c r="B1257" s="5">
        <f ca="1"/>
        <v>0.4910380781</v>
      </c>
      <c r="N1257"/>
    </row>
    <row r="1258" spans="1:14" x14ac:dyDescent="0.35">
      <c r="A1258" s="2">
        <v>5.0000000000000001E-4</v>
      </c>
      <c r="B1258" s="5">
        <f ca="1"/>
        <v>0.49083641385999999</v>
      </c>
      <c r="N1258"/>
    </row>
    <row r="1259" spans="1:14" x14ac:dyDescent="0.35">
      <c r="A1259" s="2">
        <v>5.0000000000000001E-4</v>
      </c>
      <c r="B1259" s="5">
        <f ca="1"/>
        <v>0.49065999644999997</v>
      </c>
      <c r="N1259"/>
    </row>
    <row r="1260" spans="1:14" x14ac:dyDescent="0.35">
      <c r="A1260" s="2">
        <v>5.0000000000000001E-4</v>
      </c>
      <c r="B1260" s="5">
        <f ca="1"/>
        <v>0.49047809935999997</v>
      </c>
      <c r="N1260"/>
    </row>
    <row r="1261" spans="1:14" x14ac:dyDescent="0.35">
      <c r="A1261" s="2">
        <v>5.0000000000000001E-4</v>
      </c>
      <c r="B1261" s="5">
        <f ca="1"/>
        <v>0.49028961735999999</v>
      </c>
      <c r="N1261"/>
    </row>
    <row r="1262" spans="1:14" x14ac:dyDescent="0.35">
      <c r="A1262" s="2">
        <v>5.0000000000000001E-4</v>
      </c>
      <c r="B1262" s="5">
        <f ca="1"/>
        <v>0.49012103521999995</v>
      </c>
      <c r="N1262"/>
    </row>
    <row r="1263" spans="1:14" x14ac:dyDescent="0.35">
      <c r="A1263" s="2">
        <v>5.0000000000000001E-4</v>
      </c>
      <c r="B1263" s="5">
        <f ca="1"/>
        <v>0.48994767090000002</v>
      </c>
      <c r="N1263"/>
    </row>
    <row r="1264" spans="1:14" x14ac:dyDescent="0.35">
      <c r="A1264" s="2">
        <v>5.0000000000000001E-4</v>
      </c>
      <c r="B1264" s="5">
        <f ca="1"/>
        <v>0.48977934337999995</v>
      </c>
      <c r="N1264"/>
    </row>
    <row r="1265" spans="1:14" x14ac:dyDescent="0.35">
      <c r="A1265" s="2">
        <v>5.0000000000000001E-4</v>
      </c>
      <c r="B1265" s="5">
        <f ca="1"/>
        <v>0.48957941863999999</v>
      </c>
      <c r="N1265"/>
    </row>
    <row r="1266" spans="1:14" x14ac:dyDescent="0.35">
      <c r="A1266" s="2">
        <v>5.0000000000000001E-4</v>
      </c>
      <c r="B1266" s="5">
        <f ca="1"/>
        <v>0.48940703844</v>
      </c>
      <c r="N1266"/>
    </row>
    <row r="1267" spans="1:14" x14ac:dyDescent="0.35">
      <c r="A1267" s="2">
        <v>5.0000000000000001E-4</v>
      </c>
      <c r="B1267" s="5">
        <f ca="1"/>
        <v>0.48922810878999995</v>
      </c>
      <c r="N1267"/>
    </row>
    <row r="1268" spans="1:14" x14ac:dyDescent="0.35">
      <c r="A1268" s="2">
        <v>5.0000000000000001E-4</v>
      </c>
      <c r="B1268" s="5">
        <f ca="1"/>
        <v>0.48905922449</v>
      </c>
      <c r="N1268"/>
    </row>
    <row r="1269" spans="1:14" x14ac:dyDescent="0.35">
      <c r="A1269" s="2">
        <v>5.0000000000000001E-4</v>
      </c>
      <c r="B1269" s="5">
        <f ca="1"/>
        <v>0.48889565770999999</v>
      </c>
      <c r="N1269"/>
    </row>
    <row r="1270" spans="1:14" x14ac:dyDescent="0.35">
      <c r="A1270" s="2">
        <v>5.0000000000000001E-4</v>
      </c>
      <c r="B1270" s="5">
        <f ca="1"/>
        <v>0.48871789079000005</v>
      </c>
      <c r="N1270"/>
    </row>
    <row r="1271" spans="1:14" x14ac:dyDescent="0.35">
      <c r="A1271" s="2">
        <v>5.0000000000000001E-4</v>
      </c>
      <c r="B1271" s="5">
        <f ca="1"/>
        <v>0.48855520507</v>
      </c>
      <c r="N1271"/>
    </row>
    <row r="1272" spans="1:14" x14ac:dyDescent="0.35">
      <c r="A1272" s="2">
        <v>5.0000000000000001E-4</v>
      </c>
      <c r="B1272" s="5">
        <f ca="1"/>
        <v>0.48839297319000002</v>
      </c>
      <c r="N1272"/>
    </row>
    <row r="1273" spans="1:14" x14ac:dyDescent="0.35">
      <c r="A1273" s="2">
        <v>5.0000000000000001E-4</v>
      </c>
      <c r="B1273" s="5">
        <f ca="1"/>
        <v>0.48824167062999996</v>
      </c>
      <c r="N1273"/>
    </row>
    <row r="1274" spans="1:14" x14ac:dyDescent="0.35">
      <c r="A1274" s="2">
        <v>5.0000000000000001E-4</v>
      </c>
      <c r="B1274" s="5">
        <f ca="1"/>
        <v>0.48806066966000006</v>
      </c>
      <c r="N1274"/>
    </row>
    <row r="1275" spans="1:14" x14ac:dyDescent="0.35">
      <c r="A1275" s="2">
        <v>5.0000000000000001E-4</v>
      </c>
      <c r="B1275" s="5">
        <f ca="1"/>
        <v>0.48791013343</v>
      </c>
      <c r="N1275"/>
    </row>
    <row r="1276" spans="1:14" x14ac:dyDescent="0.35">
      <c r="A1276" s="2">
        <v>5.0000000000000001E-4</v>
      </c>
      <c r="B1276" s="5">
        <f ca="1"/>
        <v>0.48775887032999998</v>
      </c>
      <c r="N1276"/>
    </row>
    <row r="1277" spans="1:14" x14ac:dyDescent="0.35">
      <c r="A1277" s="2">
        <v>5.0000000000000001E-4</v>
      </c>
      <c r="B1277" s="5">
        <f ca="1"/>
        <v>0.48756646578000001</v>
      </c>
      <c r="N1277"/>
    </row>
    <row r="1278" spans="1:14" x14ac:dyDescent="0.35">
      <c r="A1278" s="2">
        <v>5.0000000000000001E-4</v>
      </c>
      <c r="B1278" s="5">
        <f ca="1"/>
        <v>0.48741928014999997</v>
      </c>
      <c r="N1278"/>
    </row>
    <row r="1279" spans="1:14" x14ac:dyDescent="0.35">
      <c r="A1279" s="2">
        <v>5.0000000000000001E-4</v>
      </c>
      <c r="B1279" s="5">
        <f ca="1"/>
        <v>0.48726468040999998</v>
      </c>
      <c r="N1279"/>
    </row>
    <row r="1280" spans="1:14" x14ac:dyDescent="0.35">
      <c r="A1280" s="2">
        <v>5.0000000000000001E-4</v>
      </c>
      <c r="B1280" s="5">
        <f ca="1"/>
        <v>0.48707994651999997</v>
      </c>
      <c r="N1280"/>
    </row>
    <row r="1281" spans="1:14" x14ac:dyDescent="0.35">
      <c r="A1281" s="2">
        <v>5.0000000000000001E-4</v>
      </c>
      <c r="B1281" s="5">
        <f ca="1"/>
        <v>0.48692296260000001</v>
      </c>
      <c r="N1281"/>
    </row>
    <row r="1282" spans="1:14" x14ac:dyDescent="0.35">
      <c r="A1282" s="2">
        <v>5.0000000000000001E-4</v>
      </c>
      <c r="B1282" s="5">
        <f ca="1"/>
        <v>0.48675739802000001</v>
      </c>
      <c r="N1282"/>
    </row>
    <row r="1283" spans="1:14" x14ac:dyDescent="0.35">
      <c r="A1283" s="2">
        <v>5.0000000000000001E-4</v>
      </c>
      <c r="B1283" s="5">
        <f ca="1"/>
        <v>0.48656910370000001</v>
      </c>
      <c r="N1283"/>
    </row>
    <row r="1284" spans="1:14" x14ac:dyDescent="0.35">
      <c r="A1284" s="2">
        <v>5.0000000000000001E-4</v>
      </c>
      <c r="B1284" s="5">
        <f ca="1"/>
        <v>0.48642304258000002</v>
      </c>
      <c r="N1284"/>
    </row>
    <row r="1285" spans="1:14" x14ac:dyDescent="0.35">
      <c r="A1285" s="2">
        <v>5.0000000000000001E-4</v>
      </c>
      <c r="B1285" s="5">
        <f ca="1"/>
        <v>0.48625508637999998</v>
      </c>
      <c r="N1285"/>
    </row>
    <row r="1286" spans="1:14" x14ac:dyDescent="0.35">
      <c r="A1286" s="2">
        <v>5.0000000000000001E-4</v>
      </c>
      <c r="B1286" s="5">
        <f ca="1"/>
        <v>0.48615460153999995</v>
      </c>
      <c r="N1286"/>
    </row>
    <row r="1287" spans="1:14" x14ac:dyDescent="0.35">
      <c r="A1287" s="2">
        <v>5.0000000000000001E-4</v>
      </c>
      <c r="B1287" s="5">
        <f ca="1"/>
        <v>0.48595377292000003</v>
      </c>
      <c r="N1287"/>
    </row>
    <row r="1288" spans="1:14" x14ac:dyDescent="0.35">
      <c r="A1288" s="2">
        <v>5.0000000000000001E-4</v>
      </c>
      <c r="B1288" s="5">
        <f ca="1"/>
        <v>0.48581452375</v>
      </c>
      <c r="N1288"/>
    </row>
    <row r="1289" spans="1:14" x14ac:dyDescent="0.35">
      <c r="A1289" s="2">
        <v>5.0000000000000001E-4</v>
      </c>
      <c r="B1289" s="5">
        <f ca="1"/>
        <v>0.48565421508000001</v>
      </c>
      <c r="N1289"/>
    </row>
    <row r="1290" spans="1:14" x14ac:dyDescent="0.35">
      <c r="A1290" s="2">
        <v>5.0000000000000001E-4</v>
      </c>
      <c r="B1290" s="5">
        <f ca="1"/>
        <v>0.48548676918</v>
      </c>
      <c r="N1290"/>
    </row>
    <row r="1291" spans="1:14" x14ac:dyDescent="0.35">
      <c r="A1291" s="2">
        <v>5.0000000000000001E-4</v>
      </c>
      <c r="B1291" s="5">
        <f ca="1"/>
        <v>0.48535684573999999</v>
      </c>
      <c r="N1291"/>
    </row>
    <row r="1292" spans="1:14" x14ac:dyDescent="0.35">
      <c r="A1292" s="2">
        <v>5.0000000000000001E-4</v>
      </c>
      <c r="B1292" s="5">
        <f ca="1"/>
        <v>0.48518956879000003</v>
      </c>
      <c r="N1292"/>
    </row>
    <row r="1293" spans="1:14" x14ac:dyDescent="0.35">
      <c r="A1293" s="2">
        <v>5.0000000000000001E-4</v>
      </c>
      <c r="B1293" s="5">
        <f ca="1"/>
        <v>0.48503986613</v>
      </c>
      <c r="N1293"/>
    </row>
    <row r="1294" spans="1:14" x14ac:dyDescent="0.35">
      <c r="A1294" s="2">
        <v>5.0000000000000001E-4</v>
      </c>
      <c r="B1294" s="5">
        <f ca="1"/>
        <v>0.48485756532000002</v>
      </c>
      <c r="N1294"/>
    </row>
    <row r="1295" spans="1:14" x14ac:dyDescent="0.35">
      <c r="A1295" s="2">
        <v>5.0000000000000001E-4</v>
      </c>
      <c r="B1295" s="5">
        <f ca="1"/>
        <v>0.48470833693999998</v>
      </c>
      <c r="N1295"/>
    </row>
    <row r="1296" spans="1:14" x14ac:dyDescent="0.35">
      <c r="A1296" s="2">
        <v>5.0000000000000001E-4</v>
      </c>
      <c r="B1296" s="5">
        <f ca="1"/>
        <v>0.48457190562999997</v>
      </c>
      <c r="N1296"/>
    </row>
    <row r="1297" spans="1:14" x14ac:dyDescent="0.35">
      <c r="A1297" s="2">
        <v>5.0000000000000001E-4</v>
      </c>
      <c r="B1297" s="5">
        <f ca="1"/>
        <v>0.48439337440000002</v>
      </c>
      <c r="N1297"/>
    </row>
    <row r="1298" spans="1:14" x14ac:dyDescent="0.35">
      <c r="A1298" s="2">
        <v>5.0000000000000001E-4</v>
      </c>
      <c r="B1298" s="5">
        <f ca="1"/>
        <v>0.48427360184999996</v>
      </c>
      <c r="N1298"/>
    </row>
    <row r="1299" spans="1:14" x14ac:dyDescent="0.35">
      <c r="A1299" s="2">
        <v>5.0000000000000001E-4</v>
      </c>
      <c r="B1299" s="5">
        <f ca="1"/>
        <v>0.48411148423999995</v>
      </c>
      <c r="N1299"/>
    </row>
    <row r="1300" spans="1:14" x14ac:dyDescent="0.35">
      <c r="A1300" s="2">
        <v>5.0000000000000001E-4</v>
      </c>
      <c r="B1300" s="5">
        <f ca="1"/>
        <v>0.48393993930000001</v>
      </c>
      <c r="N1300"/>
    </row>
    <row r="1301" spans="1:14" x14ac:dyDescent="0.35">
      <c r="A1301" s="2">
        <v>5.0000000000000001E-4</v>
      </c>
      <c r="B1301" s="5">
        <f ca="1"/>
        <v>0.48374423776999997</v>
      </c>
      <c r="N1301"/>
    </row>
    <row r="1302" spans="1:14" x14ac:dyDescent="0.35">
      <c r="A1302" s="2">
        <v>5.0000000000000001E-4</v>
      </c>
      <c r="B1302" s="5">
        <f ca="1"/>
        <v>0.48355191319000002</v>
      </c>
      <c r="N1302"/>
    </row>
    <row r="1303" spans="1:14" x14ac:dyDescent="0.35">
      <c r="A1303" s="2">
        <v>5.0000000000000001E-4</v>
      </c>
      <c r="B1303" s="5">
        <f ca="1"/>
        <v>0.48337752993999999</v>
      </c>
      <c r="N1303"/>
    </row>
    <row r="1304" spans="1:14" x14ac:dyDescent="0.35">
      <c r="A1304" s="2">
        <v>5.0000000000000001E-4</v>
      </c>
      <c r="B1304" s="5">
        <f ca="1"/>
        <v>0.48317827419999998</v>
      </c>
      <c r="N1304"/>
    </row>
    <row r="1305" spans="1:14" x14ac:dyDescent="0.35">
      <c r="A1305" s="2">
        <v>5.0000000000000001E-4</v>
      </c>
      <c r="B1305" s="5">
        <f ca="1"/>
        <v>0.48301193038999995</v>
      </c>
      <c r="N1305"/>
    </row>
    <row r="1306" spans="1:14" x14ac:dyDescent="0.35">
      <c r="A1306" s="2">
        <v>5.0000000000000001E-4</v>
      </c>
      <c r="B1306" s="5">
        <f ca="1"/>
        <v>0.48285226675999998</v>
      </c>
      <c r="N1306"/>
    </row>
    <row r="1307" spans="1:14" x14ac:dyDescent="0.35">
      <c r="A1307" s="2">
        <v>5.0000000000000001E-4</v>
      </c>
      <c r="B1307" s="5">
        <f ca="1"/>
        <v>0.48271714611999994</v>
      </c>
      <c r="N1307"/>
    </row>
    <row r="1308" spans="1:14" x14ac:dyDescent="0.35">
      <c r="A1308" s="2">
        <v>5.0000000000000001E-4</v>
      </c>
      <c r="B1308" s="5">
        <f ca="1"/>
        <v>0.48249827676000001</v>
      </c>
      <c r="N1308"/>
    </row>
    <row r="1309" spans="1:14" x14ac:dyDescent="0.35">
      <c r="A1309" s="2">
        <v>5.0000000000000001E-4</v>
      </c>
      <c r="B1309" s="5">
        <f ca="1"/>
        <v>0.48237615226000002</v>
      </c>
      <c r="N1309"/>
    </row>
    <row r="1310" spans="1:14" x14ac:dyDescent="0.35">
      <c r="A1310" s="2">
        <v>5.0000000000000001E-4</v>
      </c>
      <c r="B1310" s="5">
        <f ca="1"/>
        <v>0.48218553979000001</v>
      </c>
      <c r="N1310"/>
    </row>
    <row r="1311" spans="1:14" x14ac:dyDescent="0.35">
      <c r="A1311" s="2">
        <v>5.0000000000000001E-4</v>
      </c>
      <c r="B1311" s="5">
        <f ca="1"/>
        <v>0.48198759658000001</v>
      </c>
      <c r="N1311"/>
    </row>
    <row r="1312" spans="1:14" x14ac:dyDescent="0.35">
      <c r="A1312" s="2">
        <v>5.0000000000000001E-4</v>
      </c>
      <c r="B1312" s="5">
        <f ca="1"/>
        <v>0.48183446464000002</v>
      </c>
      <c r="N1312"/>
    </row>
    <row r="1313" spans="1:14" x14ac:dyDescent="0.35">
      <c r="A1313" s="2">
        <v>5.0000000000000001E-4</v>
      </c>
      <c r="B1313" s="5">
        <f ca="1"/>
        <v>0.48163590765000003</v>
      </c>
      <c r="N1313"/>
    </row>
    <row r="1314" spans="1:14" x14ac:dyDescent="0.35">
      <c r="A1314" s="2">
        <v>5.0000000000000001E-4</v>
      </c>
      <c r="B1314" s="5">
        <f ca="1"/>
        <v>0.48147756784000001</v>
      </c>
      <c r="N1314"/>
    </row>
    <row r="1315" spans="1:14" x14ac:dyDescent="0.35">
      <c r="A1315" s="2">
        <v>5.0000000000000001E-4</v>
      </c>
      <c r="B1315" s="5">
        <f ca="1"/>
        <v>0.48130331990999997</v>
      </c>
      <c r="N1315"/>
    </row>
    <row r="1316" spans="1:14" x14ac:dyDescent="0.35">
      <c r="A1316" s="2">
        <v>5.0000000000000001E-4</v>
      </c>
      <c r="B1316" s="5">
        <f ca="1"/>
        <v>0.48111719350999999</v>
      </c>
      <c r="N1316"/>
    </row>
    <row r="1317" spans="1:14" x14ac:dyDescent="0.35">
      <c r="A1317" s="2">
        <v>5.0000000000000001E-4</v>
      </c>
      <c r="B1317" s="5">
        <f ca="1"/>
        <v>0.48093934703999996</v>
      </c>
      <c r="N1317"/>
    </row>
    <row r="1318" spans="1:14" x14ac:dyDescent="0.35">
      <c r="A1318" s="2">
        <v>5.0000000000000001E-4</v>
      </c>
      <c r="B1318" s="5">
        <f ca="1"/>
        <v>0.48078137630000001</v>
      </c>
      <c r="N1318"/>
    </row>
    <row r="1319" spans="1:14" x14ac:dyDescent="0.35">
      <c r="A1319" s="2">
        <v>5.0000000000000001E-4</v>
      </c>
      <c r="B1319" s="5">
        <f ca="1"/>
        <v>0.48063556619000003</v>
      </c>
      <c r="N1319"/>
    </row>
    <row r="1320" spans="1:14" x14ac:dyDescent="0.35">
      <c r="A1320" s="2">
        <v>5.0000000000000001E-4</v>
      </c>
      <c r="B1320" s="5">
        <f ca="1"/>
        <v>0.48045766559000003</v>
      </c>
      <c r="N1320"/>
    </row>
    <row r="1321" spans="1:14" x14ac:dyDescent="0.35">
      <c r="A1321" s="2">
        <v>5.0000000000000001E-4</v>
      </c>
      <c r="B1321" s="5">
        <f ca="1"/>
        <v>0.48030644903999997</v>
      </c>
      <c r="N1321"/>
    </row>
    <row r="1322" spans="1:14" x14ac:dyDescent="0.35">
      <c r="A1322" s="2">
        <v>5.0000000000000001E-4</v>
      </c>
      <c r="B1322" s="5">
        <f ca="1"/>
        <v>0.48015588252999997</v>
      </c>
      <c r="N1322"/>
    </row>
    <row r="1323" spans="1:14" x14ac:dyDescent="0.35">
      <c r="A1323" s="2">
        <v>5.0000000000000001E-4</v>
      </c>
      <c r="B1323" s="5">
        <f ca="1"/>
        <v>0.47999726371999996</v>
      </c>
      <c r="N1323"/>
    </row>
    <row r="1324" spans="1:14" x14ac:dyDescent="0.35">
      <c r="A1324" s="2">
        <v>5.0000000000000001E-4</v>
      </c>
      <c r="B1324" s="5">
        <f ca="1"/>
        <v>0.47980378805999996</v>
      </c>
      <c r="N1324"/>
    </row>
    <row r="1325" spans="1:14" x14ac:dyDescent="0.35">
      <c r="A1325" s="2">
        <v>5.0000000000000001E-4</v>
      </c>
      <c r="B1325" s="5">
        <f ca="1"/>
        <v>0.47965722706000002</v>
      </c>
      <c r="N1325"/>
    </row>
    <row r="1326" spans="1:14" x14ac:dyDescent="0.35">
      <c r="A1326" s="2">
        <v>5.0000000000000001E-4</v>
      </c>
      <c r="B1326" s="5">
        <f ca="1"/>
        <v>0.47949727240000001</v>
      </c>
      <c r="N1326"/>
    </row>
    <row r="1327" spans="1:14" x14ac:dyDescent="0.35">
      <c r="A1327" s="2">
        <v>5.0000000000000001E-4</v>
      </c>
      <c r="B1327" s="5">
        <f ca="1"/>
        <v>0.47936262640999999</v>
      </c>
      <c r="N1327"/>
    </row>
    <row r="1328" spans="1:14" x14ac:dyDescent="0.35">
      <c r="A1328" s="2">
        <v>5.0000000000000001E-4</v>
      </c>
      <c r="B1328" s="5">
        <f ca="1"/>
        <v>0.47920431352999998</v>
      </c>
      <c r="N1328"/>
    </row>
    <row r="1329" spans="1:14" x14ac:dyDescent="0.35">
      <c r="A1329" s="2">
        <v>5.0000000000000001E-4</v>
      </c>
      <c r="B1329" s="5">
        <f ca="1"/>
        <v>0.47901653756000001</v>
      </c>
      <c r="N1329"/>
    </row>
    <row r="1330" spans="1:14" x14ac:dyDescent="0.35">
      <c r="A1330" s="2">
        <v>5.0000000000000001E-4</v>
      </c>
      <c r="B1330" s="5">
        <f ca="1"/>
        <v>0.47883683239000002</v>
      </c>
      <c r="N1330"/>
    </row>
    <row r="1331" spans="1:14" x14ac:dyDescent="0.35">
      <c r="A1331" s="2">
        <v>5.0000000000000001E-4</v>
      </c>
      <c r="B1331" s="5">
        <f ca="1"/>
        <v>0.47867706892</v>
      </c>
      <c r="N1331"/>
    </row>
    <row r="1332" spans="1:14" x14ac:dyDescent="0.35">
      <c r="A1332" s="2">
        <v>5.0000000000000001E-4</v>
      </c>
      <c r="B1332" s="5">
        <f ca="1"/>
        <v>0.47852463986999999</v>
      </c>
      <c r="N1332"/>
    </row>
    <row r="1333" spans="1:14" x14ac:dyDescent="0.35">
      <c r="A1333" s="2">
        <v>5.0000000000000001E-4</v>
      </c>
      <c r="B1333" s="5">
        <f ca="1"/>
        <v>0.47835295699000002</v>
      </c>
      <c r="N1333"/>
    </row>
    <row r="1334" spans="1:14" x14ac:dyDescent="0.35">
      <c r="A1334" s="2">
        <v>5.0000000000000001E-4</v>
      </c>
      <c r="B1334" s="5">
        <f ca="1"/>
        <v>0.47821332036999997</v>
      </c>
      <c r="N1334"/>
    </row>
    <row r="1335" spans="1:14" x14ac:dyDescent="0.35">
      <c r="A1335" s="2">
        <v>5.0000000000000001E-4</v>
      </c>
      <c r="B1335" s="5">
        <f ca="1"/>
        <v>0.47803269927999997</v>
      </c>
      <c r="N1335"/>
    </row>
    <row r="1336" spans="1:14" x14ac:dyDescent="0.35">
      <c r="A1336" s="2">
        <v>5.0000000000000001E-4</v>
      </c>
      <c r="B1336" s="5">
        <f ca="1"/>
        <v>0.47787044668999995</v>
      </c>
      <c r="N1336"/>
    </row>
    <row r="1337" spans="1:14" x14ac:dyDescent="0.35">
      <c r="A1337" s="2">
        <v>5.0000000000000001E-4</v>
      </c>
      <c r="B1337" s="5">
        <f ca="1"/>
        <v>0.47769918093000002</v>
      </c>
      <c r="N1337"/>
    </row>
    <row r="1338" spans="1:14" x14ac:dyDescent="0.35">
      <c r="A1338" s="2">
        <v>5.0000000000000001E-4</v>
      </c>
      <c r="B1338" s="5">
        <f ca="1"/>
        <v>0.47748315572000005</v>
      </c>
      <c r="N1338"/>
    </row>
    <row r="1339" spans="1:14" x14ac:dyDescent="0.35">
      <c r="A1339" s="2">
        <v>5.0000000000000001E-4</v>
      </c>
      <c r="B1339" s="5">
        <f ca="1"/>
        <v>0.47730796968999994</v>
      </c>
      <c r="N1339"/>
    </row>
    <row r="1340" spans="1:14" x14ac:dyDescent="0.35">
      <c r="A1340" s="2">
        <v>5.0000000000000001E-4</v>
      </c>
      <c r="B1340" s="5">
        <f ca="1"/>
        <v>0.47713568385000005</v>
      </c>
      <c r="N1340"/>
    </row>
    <row r="1341" spans="1:14" x14ac:dyDescent="0.35">
      <c r="A1341" s="2">
        <v>5.0000000000000001E-4</v>
      </c>
      <c r="B1341" s="5">
        <f ca="1"/>
        <v>0.47699294375000001</v>
      </c>
      <c r="N1341"/>
    </row>
    <row r="1342" spans="1:14" x14ac:dyDescent="0.35">
      <c r="A1342" s="2">
        <v>5.0000000000000001E-4</v>
      </c>
      <c r="B1342" s="5">
        <f ca="1"/>
        <v>0.47683831486</v>
      </c>
      <c r="N1342"/>
    </row>
    <row r="1343" spans="1:14" x14ac:dyDescent="0.35">
      <c r="A1343" s="2">
        <v>5.0000000000000001E-4</v>
      </c>
      <c r="B1343" s="5">
        <f ca="1"/>
        <v>0.47664477008</v>
      </c>
      <c r="N1343"/>
    </row>
    <row r="1344" spans="1:14" x14ac:dyDescent="0.35">
      <c r="A1344" s="2">
        <v>5.0000000000000001E-4</v>
      </c>
      <c r="B1344" s="5">
        <f ca="1"/>
        <v>0.47648625668</v>
      </c>
      <c r="N1344"/>
    </row>
    <row r="1345" spans="1:14" x14ac:dyDescent="0.35">
      <c r="A1345" s="2">
        <v>5.0000000000000001E-4</v>
      </c>
      <c r="B1345" s="5">
        <f ca="1"/>
        <v>0.47635719697000001</v>
      </c>
      <c r="N1345"/>
    </row>
    <row r="1346" spans="1:14" x14ac:dyDescent="0.35">
      <c r="A1346" s="2">
        <v>5.0000000000000001E-4</v>
      </c>
      <c r="B1346" s="5">
        <f ca="1"/>
        <v>0.47619095958000002</v>
      </c>
      <c r="N1346"/>
    </row>
    <row r="1347" spans="1:14" x14ac:dyDescent="0.35">
      <c r="A1347" s="2">
        <v>5.0000000000000001E-4</v>
      </c>
      <c r="B1347" s="5">
        <f ca="1"/>
        <v>0.47602234478</v>
      </c>
      <c r="N1347"/>
    </row>
    <row r="1348" spans="1:14" x14ac:dyDescent="0.35">
      <c r="A1348" s="2">
        <v>5.0000000000000001E-4</v>
      </c>
      <c r="B1348" s="5">
        <f ca="1"/>
        <v>0.47587560806000001</v>
      </c>
      <c r="N1348"/>
    </row>
    <row r="1349" spans="1:14" x14ac:dyDescent="0.35">
      <c r="A1349" s="2">
        <v>5.0000000000000001E-4</v>
      </c>
      <c r="B1349" s="5">
        <f ca="1"/>
        <v>0.47577144597999999</v>
      </c>
      <c r="N1349"/>
    </row>
    <row r="1350" spans="1:14" x14ac:dyDescent="0.35">
      <c r="A1350" s="2">
        <v>5.0000000000000001E-4</v>
      </c>
      <c r="B1350" s="5">
        <f ca="1"/>
        <v>0.47563328312999997</v>
      </c>
      <c r="N1350"/>
    </row>
    <row r="1351" spans="1:14" x14ac:dyDescent="0.35">
      <c r="A1351" s="2">
        <v>5.0000000000000001E-4</v>
      </c>
      <c r="B1351" s="5">
        <f ca="1"/>
        <v>0.47550386305999998</v>
      </c>
      <c r="N1351"/>
    </row>
    <row r="1352" spans="1:14" x14ac:dyDescent="0.35">
      <c r="A1352" s="2">
        <v>5.0000000000000001E-4</v>
      </c>
      <c r="B1352" s="5">
        <f ca="1"/>
        <v>0.47533449079000001</v>
      </c>
      <c r="N1352"/>
    </row>
    <row r="1353" spans="1:14" x14ac:dyDescent="0.35">
      <c r="A1353" s="2">
        <v>5.0000000000000001E-4</v>
      </c>
      <c r="B1353" s="5">
        <f ca="1"/>
        <v>0.47519984456999997</v>
      </c>
      <c r="N1353"/>
    </row>
    <row r="1354" spans="1:14" x14ac:dyDescent="0.35">
      <c r="A1354" s="2">
        <v>5.0000000000000001E-4</v>
      </c>
      <c r="B1354" s="5">
        <f ca="1"/>
        <v>0.47506150053000001</v>
      </c>
      <c r="N1354"/>
    </row>
    <row r="1355" spans="1:14" x14ac:dyDescent="0.35">
      <c r="A1355" s="2">
        <v>5.0000000000000001E-4</v>
      </c>
      <c r="B1355" s="5">
        <f ca="1"/>
        <v>0.47488865345999998</v>
      </c>
      <c r="N1355"/>
    </row>
    <row r="1356" spans="1:14" x14ac:dyDescent="0.35">
      <c r="A1356" s="2">
        <v>5.0000000000000001E-4</v>
      </c>
      <c r="B1356" s="5">
        <f ca="1"/>
        <v>0.47471645469000001</v>
      </c>
      <c r="N1356"/>
    </row>
    <row r="1357" spans="1:14" x14ac:dyDescent="0.35">
      <c r="A1357" s="2">
        <v>5.0000000000000001E-4</v>
      </c>
      <c r="B1357" s="5">
        <f ca="1"/>
        <v>0.47458247667999998</v>
      </c>
      <c r="N1357"/>
    </row>
    <row r="1358" spans="1:14" x14ac:dyDescent="0.35">
      <c r="A1358" s="2">
        <v>5.0000000000000001E-4</v>
      </c>
      <c r="B1358" s="5">
        <f ca="1"/>
        <v>0.47443554292000001</v>
      </c>
      <c r="N1358"/>
    </row>
    <row r="1359" spans="1:14" x14ac:dyDescent="0.35">
      <c r="A1359" s="2">
        <v>5.0000000000000001E-4</v>
      </c>
      <c r="B1359" s="5">
        <f ca="1"/>
        <v>0.47427514846999996</v>
      </c>
      <c r="N1359"/>
    </row>
    <row r="1360" spans="1:14" x14ac:dyDescent="0.35">
      <c r="A1360" s="2">
        <v>5.0000000000000001E-4</v>
      </c>
      <c r="B1360" s="5">
        <f ca="1"/>
        <v>0.47412745805000001</v>
      </c>
      <c r="N1360"/>
    </row>
    <row r="1361" spans="1:14" x14ac:dyDescent="0.35">
      <c r="A1361" s="2">
        <v>5.0000000000000001E-4</v>
      </c>
      <c r="B1361" s="5">
        <f ca="1"/>
        <v>0.47396240173999998</v>
      </c>
      <c r="N1361"/>
    </row>
    <row r="1362" spans="1:14" x14ac:dyDescent="0.35">
      <c r="A1362" s="2">
        <v>5.0000000000000001E-4</v>
      </c>
      <c r="B1362" s="5">
        <f ca="1"/>
        <v>0.47383280425999996</v>
      </c>
      <c r="N1362"/>
    </row>
    <row r="1363" spans="1:14" x14ac:dyDescent="0.35">
      <c r="A1363" s="2">
        <v>5.0000000000000001E-4</v>
      </c>
      <c r="B1363" s="5">
        <f ca="1"/>
        <v>0.47369671117000001</v>
      </c>
      <c r="N1363"/>
    </row>
    <row r="1364" spans="1:14" x14ac:dyDescent="0.35">
      <c r="A1364" s="2">
        <v>5.0000000000000001E-4</v>
      </c>
      <c r="B1364" s="5">
        <f ca="1"/>
        <v>0.47358162688999994</v>
      </c>
      <c r="N1364"/>
    </row>
    <row r="1365" spans="1:14" x14ac:dyDescent="0.35">
      <c r="A1365" s="2">
        <v>5.0000000000000001E-4</v>
      </c>
      <c r="B1365" s="5">
        <f ca="1"/>
        <v>0.47344334177000003</v>
      </c>
      <c r="N1365"/>
    </row>
    <row r="1366" spans="1:14" x14ac:dyDescent="0.35">
      <c r="A1366" s="2">
        <v>5.0000000000000001E-4</v>
      </c>
      <c r="B1366" s="5">
        <f ca="1"/>
        <v>0.47329179121000003</v>
      </c>
      <c r="N1366"/>
    </row>
    <row r="1367" spans="1:14" x14ac:dyDescent="0.35">
      <c r="A1367" s="2">
        <v>5.0000000000000001E-4</v>
      </c>
      <c r="B1367" s="5">
        <f ca="1"/>
        <v>0.47314408950999998</v>
      </c>
      <c r="N1367"/>
    </row>
    <row r="1368" spans="1:14" x14ac:dyDescent="0.35">
      <c r="A1368" s="2">
        <v>5.0000000000000001E-4</v>
      </c>
      <c r="B1368" s="5">
        <f ca="1"/>
        <v>0.47299940655</v>
      </c>
      <c r="N1368"/>
    </row>
    <row r="1369" spans="1:14" x14ac:dyDescent="0.35">
      <c r="A1369" s="2">
        <v>5.0000000000000001E-4</v>
      </c>
      <c r="B1369" s="5">
        <f ca="1"/>
        <v>0.47285137211</v>
      </c>
      <c r="N1369"/>
    </row>
    <row r="1370" spans="1:14" x14ac:dyDescent="0.35">
      <c r="A1370" s="2">
        <v>5.0000000000000001E-4</v>
      </c>
      <c r="B1370" s="5">
        <f ca="1"/>
        <v>0.47268544327000001</v>
      </c>
      <c r="N1370"/>
    </row>
    <row r="1371" spans="1:14" x14ac:dyDescent="0.35">
      <c r="A1371" s="2">
        <v>5.0000000000000001E-4</v>
      </c>
      <c r="B1371" s="5">
        <f ca="1"/>
        <v>0.47252036707</v>
      </c>
      <c r="N1371"/>
    </row>
    <row r="1372" spans="1:14" x14ac:dyDescent="0.35">
      <c r="A1372" s="2">
        <v>5.0000000000000001E-4</v>
      </c>
      <c r="B1372" s="5">
        <f ca="1"/>
        <v>0.47237023825999996</v>
      </c>
      <c r="N1372"/>
    </row>
    <row r="1373" spans="1:14" x14ac:dyDescent="0.35">
      <c r="A1373" s="2">
        <v>5.0000000000000001E-4</v>
      </c>
      <c r="B1373" s="5">
        <f ca="1"/>
        <v>0.47224735092000003</v>
      </c>
      <c r="N1373"/>
    </row>
    <row r="1374" spans="1:14" x14ac:dyDescent="0.35">
      <c r="A1374" s="2">
        <v>5.0000000000000001E-4</v>
      </c>
      <c r="B1374" s="5">
        <f ca="1"/>
        <v>0.47208621317999999</v>
      </c>
      <c r="N1374"/>
    </row>
    <row r="1375" spans="1:14" x14ac:dyDescent="0.35">
      <c r="A1375" s="2">
        <v>5.0000000000000001E-4</v>
      </c>
      <c r="B1375" s="5">
        <f ca="1"/>
        <v>0.47191142462000002</v>
      </c>
      <c r="N1375"/>
    </row>
    <row r="1376" spans="1:14" x14ac:dyDescent="0.35">
      <c r="A1376" s="2">
        <v>5.0000000000000001E-4</v>
      </c>
      <c r="B1376" s="5">
        <f ca="1"/>
        <v>0.47176610062000002</v>
      </c>
      <c r="N1376"/>
    </row>
    <row r="1377" spans="1:14" x14ac:dyDescent="0.35">
      <c r="A1377" s="2">
        <v>5.0000000000000001E-4</v>
      </c>
      <c r="B1377" s="5">
        <f ca="1"/>
        <v>0.47161098696999998</v>
      </c>
      <c r="N1377"/>
    </row>
    <row r="1378" spans="1:14" x14ac:dyDescent="0.35">
      <c r="A1378" s="2">
        <v>5.0000000000000001E-4</v>
      </c>
      <c r="B1378" s="5">
        <f ca="1"/>
        <v>0.47145861998999999</v>
      </c>
      <c r="N1378"/>
    </row>
    <row r="1379" spans="1:14" x14ac:dyDescent="0.35">
      <c r="A1379" s="2">
        <v>5.0000000000000001E-4</v>
      </c>
      <c r="B1379" s="5">
        <f ca="1"/>
        <v>0.47127759376999995</v>
      </c>
      <c r="N1379"/>
    </row>
    <row r="1380" spans="1:14" x14ac:dyDescent="0.35">
      <c r="A1380" s="2">
        <v>5.0000000000000001E-4</v>
      </c>
      <c r="B1380" s="5">
        <f ca="1"/>
        <v>0.47112668481999997</v>
      </c>
      <c r="N1380"/>
    </row>
    <row r="1381" spans="1:14" x14ac:dyDescent="0.35">
      <c r="A1381" s="2">
        <v>5.0000000000000001E-4</v>
      </c>
      <c r="B1381" s="5">
        <f ca="1"/>
        <v>0.47098295941000001</v>
      </c>
      <c r="N1381"/>
    </row>
    <row r="1382" spans="1:14" x14ac:dyDescent="0.35">
      <c r="A1382" s="2">
        <v>5.0000000000000001E-4</v>
      </c>
      <c r="B1382" s="5">
        <f ca="1"/>
        <v>0.47080521664000002</v>
      </c>
      <c r="N1382"/>
    </row>
    <row r="1383" spans="1:14" x14ac:dyDescent="0.35">
      <c r="A1383" s="2">
        <v>5.0000000000000001E-4</v>
      </c>
      <c r="B1383" s="5">
        <f ca="1"/>
        <v>0.47064040353999997</v>
      </c>
      <c r="N1383"/>
    </row>
    <row r="1384" spans="1:14" x14ac:dyDescent="0.35">
      <c r="A1384" s="2">
        <v>5.0000000000000001E-4</v>
      </c>
      <c r="B1384" s="5">
        <f ca="1"/>
        <v>0.47051049425999997</v>
      </c>
      <c r="N1384"/>
    </row>
    <row r="1385" spans="1:14" x14ac:dyDescent="0.35">
      <c r="A1385" s="2">
        <v>5.0000000000000001E-4</v>
      </c>
      <c r="B1385" s="5">
        <f ca="1"/>
        <v>0.47038073179000001</v>
      </c>
      <c r="N1385"/>
    </row>
    <row r="1386" spans="1:14" x14ac:dyDescent="0.35">
      <c r="A1386" s="2">
        <v>5.0000000000000001E-4</v>
      </c>
      <c r="B1386" s="5">
        <f ca="1"/>
        <v>0.47020949066000001</v>
      </c>
      <c r="N1386"/>
    </row>
    <row r="1387" spans="1:14" x14ac:dyDescent="0.35">
      <c r="A1387" s="2">
        <v>5.0000000000000001E-4</v>
      </c>
      <c r="B1387" s="5">
        <f ca="1"/>
        <v>0.47005845483000003</v>
      </c>
      <c r="N1387"/>
    </row>
    <row r="1388" spans="1:14" x14ac:dyDescent="0.35">
      <c r="A1388" s="2">
        <v>5.0000000000000001E-4</v>
      </c>
      <c r="B1388" s="5">
        <f ca="1"/>
        <v>0.46988426590999999</v>
      </c>
      <c r="N1388"/>
    </row>
    <row r="1389" spans="1:14" x14ac:dyDescent="0.35">
      <c r="A1389" s="2">
        <v>5.0000000000000001E-4</v>
      </c>
      <c r="B1389" s="5">
        <f ca="1"/>
        <v>0.46974820372000003</v>
      </c>
      <c r="N1389"/>
    </row>
    <row r="1390" spans="1:14" x14ac:dyDescent="0.35">
      <c r="A1390" s="2">
        <v>5.0000000000000001E-4</v>
      </c>
      <c r="B1390" s="5">
        <f ca="1"/>
        <v>0.46958116662999999</v>
      </c>
      <c r="N1390"/>
    </row>
    <row r="1391" spans="1:14" x14ac:dyDescent="0.35">
      <c r="A1391" s="2">
        <v>5.0000000000000001E-4</v>
      </c>
      <c r="B1391" s="5">
        <f ca="1"/>
        <v>0.46942046773000001</v>
      </c>
      <c r="N1391"/>
    </row>
    <row r="1392" spans="1:14" x14ac:dyDescent="0.35">
      <c r="A1392" s="2">
        <v>5.0000000000000001E-4</v>
      </c>
      <c r="B1392" s="5">
        <f ca="1"/>
        <v>0.46929413906</v>
      </c>
      <c r="N1392"/>
    </row>
    <row r="1393" spans="1:14" x14ac:dyDescent="0.35">
      <c r="A1393" s="2">
        <v>5.0000000000000001E-4</v>
      </c>
      <c r="B1393" s="5">
        <f ca="1"/>
        <v>0.46913039331</v>
      </c>
      <c r="N1393"/>
    </row>
    <row r="1394" spans="1:14" x14ac:dyDescent="0.35">
      <c r="A1394" s="2">
        <v>5.0000000000000001E-4</v>
      </c>
      <c r="B1394" s="5">
        <f ca="1"/>
        <v>0.46896385376999999</v>
      </c>
      <c r="N1394"/>
    </row>
    <row r="1395" spans="1:14" x14ac:dyDescent="0.35">
      <c r="A1395" s="2">
        <v>5.0000000000000001E-4</v>
      </c>
      <c r="B1395" s="5">
        <f ca="1"/>
        <v>0.46877399463000002</v>
      </c>
      <c r="N1395"/>
    </row>
    <row r="1396" spans="1:14" x14ac:dyDescent="0.35">
      <c r="A1396" s="2">
        <v>5.0000000000000001E-4</v>
      </c>
      <c r="B1396" s="5">
        <f ca="1"/>
        <v>0.46860345539000003</v>
      </c>
      <c r="N1396"/>
    </row>
    <row r="1397" spans="1:14" x14ac:dyDescent="0.35">
      <c r="A1397" s="2">
        <v>5.0000000000000001E-4</v>
      </c>
      <c r="B1397" s="5">
        <f ca="1"/>
        <v>0.46844198694</v>
      </c>
      <c r="N1397"/>
    </row>
    <row r="1398" spans="1:14" x14ac:dyDescent="0.35">
      <c r="A1398" s="2">
        <v>5.0000000000000001E-4</v>
      </c>
      <c r="B1398" s="5">
        <f ca="1"/>
        <v>0.46827000054000001</v>
      </c>
      <c r="N1398"/>
    </row>
    <row r="1399" spans="1:14" x14ac:dyDescent="0.35">
      <c r="A1399" s="2">
        <v>5.0000000000000001E-4</v>
      </c>
      <c r="B1399" s="5">
        <f ca="1"/>
        <v>0.46808330769999995</v>
      </c>
      <c r="N1399"/>
    </row>
    <row r="1400" spans="1:14" x14ac:dyDescent="0.35">
      <c r="A1400" s="2">
        <v>5.0000000000000001E-4</v>
      </c>
      <c r="B1400" s="5">
        <f ca="1"/>
        <v>0.46793455903999998</v>
      </c>
      <c r="N1400"/>
    </row>
    <row r="1401" spans="1:14" x14ac:dyDescent="0.35">
      <c r="A1401" s="2">
        <v>5.0000000000000001E-4</v>
      </c>
      <c r="B1401" s="5">
        <f ca="1"/>
        <v>0.46776299085</v>
      </c>
      <c r="N1401"/>
    </row>
    <row r="1402" spans="1:14" x14ac:dyDescent="0.35">
      <c r="A1402" s="2">
        <v>5.0000000000000001E-4</v>
      </c>
      <c r="B1402" s="5">
        <f ca="1"/>
        <v>0.46761114106000001</v>
      </c>
      <c r="N1402"/>
    </row>
    <row r="1403" spans="1:14" x14ac:dyDescent="0.35">
      <c r="A1403" s="2">
        <v>5.0000000000000001E-4</v>
      </c>
      <c r="B1403" s="5">
        <f ca="1"/>
        <v>0.46745615674000002</v>
      </c>
      <c r="N1403"/>
    </row>
    <row r="1404" spans="1:14" x14ac:dyDescent="0.35">
      <c r="A1404" s="2">
        <v>5.0000000000000001E-4</v>
      </c>
      <c r="B1404" s="5">
        <f ca="1"/>
        <v>0.46730336577000003</v>
      </c>
      <c r="N1404"/>
    </row>
    <row r="1405" spans="1:14" x14ac:dyDescent="0.35">
      <c r="A1405" s="2">
        <v>5.0000000000000001E-4</v>
      </c>
      <c r="B1405" s="5">
        <f ca="1"/>
        <v>0.46714062171000004</v>
      </c>
      <c r="N1405"/>
    </row>
    <row r="1406" spans="1:14" x14ac:dyDescent="0.35">
      <c r="A1406" s="2">
        <v>5.0000000000000001E-4</v>
      </c>
      <c r="B1406" s="5">
        <f ca="1"/>
        <v>0.46698958363999998</v>
      </c>
      <c r="N1406"/>
    </row>
    <row r="1407" spans="1:14" x14ac:dyDescent="0.35">
      <c r="A1407" s="2">
        <v>5.0000000000000001E-4</v>
      </c>
      <c r="B1407" s="5">
        <f ca="1"/>
        <v>0.46682891455999997</v>
      </c>
      <c r="N1407"/>
    </row>
    <row r="1408" spans="1:14" x14ac:dyDescent="0.35">
      <c r="A1408" s="2">
        <v>5.0000000000000001E-4</v>
      </c>
      <c r="B1408" s="5">
        <f ca="1"/>
        <v>0.46665806392999998</v>
      </c>
      <c r="N1408"/>
    </row>
    <row r="1409" spans="1:14" x14ac:dyDescent="0.35">
      <c r="A1409" s="2">
        <v>5.0000000000000001E-4</v>
      </c>
      <c r="B1409" s="5">
        <f ca="1"/>
        <v>0.46649903956000005</v>
      </c>
      <c r="N1409"/>
    </row>
    <row r="1410" spans="1:14" x14ac:dyDescent="0.35">
      <c r="A1410" s="2">
        <v>5.0000000000000001E-4</v>
      </c>
      <c r="B1410" s="5">
        <f ca="1"/>
        <v>0.46633213593999995</v>
      </c>
      <c r="N1410"/>
    </row>
    <row r="1411" spans="1:14" x14ac:dyDescent="0.35">
      <c r="A1411" s="2">
        <v>5.0000000000000001E-4</v>
      </c>
      <c r="B1411" s="5">
        <f ca="1"/>
        <v>0.46611814583</v>
      </c>
      <c r="N1411"/>
    </row>
    <row r="1412" spans="1:14" x14ac:dyDescent="0.35">
      <c r="A1412" s="2">
        <v>5.0000000000000001E-4</v>
      </c>
      <c r="B1412" s="5">
        <f ca="1"/>
        <v>0.46596707188999997</v>
      </c>
      <c r="N1412"/>
    </row>
    <row r="1413" spans="1:14" x14ac:dyDescent="0.35">
      <c r="A1413" s="2">
        <v>5.0000000000000001E-4</v>
      </c>
      <c r="B1413" s="5">
        <f ca="1"/>
        <v>0.46580958317999999</v>
      </c>
      <c r="N1413"/>
    </row>
    <row r="1414" spans="1:14" x14ac:dyDescent="0.35">
      <c r="A1414" s="2">
        <v>5.0000000000000001E-4</v>
      </c>
      <c r="B1414" s="5">
        <f ca="1"/>
        <v>0.46566320623000002</v>
      </c>
      <c r="N1414"/>
    </row>
    <row r="1415" spans="1:14" x14ac:dyDescent="0.35">
      <c r="A1415" s="2">
        <v>5.0000000000000001E-4</v>
      </c>
      <c r="B1415" s="5">
        <f ca="1"/>
        <v>0.46549807794999998</v>
      </c>
      <c r="N1415"/>
    </row>
    <row r="1416" spans="1:14" x14ac:dyDescent="0.35">
      <c r="A1416" s="2">
        <v>5.0000000000000001E-4</v>
      </c>
      <c r="B1416" s="5">
        <f ca="1"/>
        <v>0.46534380044000001</v>
      </c>
      <c r="N1416"/>
    </row>
    <row r="1417" spans="1:14" x14ac:dyDescent="0.35">
      <c r="A1417" s="2">
        <v>5.0000000000000001E-4</v>
      </c>
      <c r="B1417" s="5">
        <f ca="1"/>
        <v>0.46518538710999996</v>
      </c>
      <c r="N1417"/>
    </row>
    <row r="1418" spans="1:14" x14ac:dyDescent="0.35">
      <c r="A1418" s="2">
        <v>5.0000000000000001E-4</v>
      </c>
      <c r="B1418" s="5">
        <f ca="1"/>
        <v>0.46502106169000001</v>
      </c>
      <c r="N1418"/>
    </row>
    <row r="1419" spans="1:14" x14ac:dyDescent="0.35">
      <c r="A1419" s="2">
        <v>5.0000000000000001E-4</v>
      </c>
      <c r="B1419" s="5">
        <f ca="1"/>
        <v>0.46488287880000001</v>
      </c>
      <c r="N1419"/>
    </row>
    <row r="1420" spans="1:14" x14ac:dyDescent="0.35">
      <c r="A1420" s="2">
        <v>5.0000000000000001E-4</v>
      </c>
      <c r="B1420" s="5">
        <f ca="1"/>
        <v>0.46471539239000004</v>
      </c>
      <c r="N1420"/>
    </row>
    <row r="1421" spans="1:14" x14ac:dyDescent="0.35">
      <c r="A1421" s="2">
        <v>5.0000000000000001E-4</v>
      </c>
      <c r="B1421" s="5">
        <f ca="1"/>
        <v>0.46451983075000003</v>
      </c>
      <c r="N1421"/>
    </row>
    <row r="1422" spans="1:14" x14ac:dyDescent="0.35">
      <c r="A1422" s="2">
        <v>5.0000000000000001E-4</v>
      </c>
      <c r="B1422" s="5">
        <f ca="1"/>
        <v>0.46435041409</v>
      </c>
      <c r="N1422"/>
    </row>
    <row r="1423" spans="1:14" x14ac:dyDescent="0.35">
      <c r="A1423" s="2">
        <v>5.0000000000000001E-4</v>
      </c>
      <c r="B1423" s="5">
        <f ca="1"/>
        <v>0.46420975677999998</v>
      </c>
      <c r="N1423"/>
    </row>
    <row r="1424" spans="1:14" x14ac:dyDescent="0.35">
      <c r="A1424" s="2">
        <v>5.0000000000000001E-4</v>
      </c>
      <c r="B1424" s="5">
        <f ca="1"/>
        <v>0.46404616980000002</v>
      </c>
      <c r="N1424"/>
    </row>
    <row r="1425" spans="1:14" x14ac:dyDescent="0.35">
      <c r="A1425" s="2">
        <v>5.0000000000000001E-4</v>
      </c>
      <c r="B1425" s="5">
        <f ca="1"/>
        <v>0.46391994167999995</v>
      </c>
      <c r="N1425"/>
    </row>
    <row r="1426" spans="1:14" x14ac:dyDescent="0.35">
      <c r="A1426" s="2">
        <v>5.0000000000000001E-4</v>
      </c>
      <c r="B1426" s="5">
        <f ca="1"/>
        <v>0.46377267390999999</v>
      </c>
      <c r="N1426"/>
    </row>
    <row r="1427" spans="1:14" x14ac:dyDescent="0.35">
      <c r="A1427" s="2">
        <v>5.0000000000000001E-4</v>
      </c>
      <c r="B1427" s="5">
        <f ca="1"/>
        <v>0.46364339349</v>
      </c>
      <c r="N1427"/>
    </row>
    <row r="1428" spans="1:14" x14ac:dyDescent="0.35">
      <c r="A1428" s="2">
        <v>5.0000000000000001E-4</v>
      </c>
      <c r="B1428" s="5">
        <f ca="1"/>
        <v>0.46352043692</v>
      </c>
      <c r="N1428"/>
    </row>
    <row r="1429" spans="1:14" x14ac:dyDescent="0.35">
      <c r="A1429" s="2">
        <v>5.0000000000000001E-4</v>
      </c>
      <c r="B1429" s="5">
        <f ca="1"/>
        <v>0.46336623426000001</v>
      </c>
      <c r="N1429"/>
    </row>
    <row r="1430" spans="1:14" x14ac:dyDescent="0.35">
      <c r="A1430" s="2">
        <v>5.0000000000000001E-4</v>
      </c>
      <c r="B1430" s="5">
        <f ca="1"/>
        <v>0.46321330534999999</v>
      </c>
      <c r="N1430"/>
    </row>
    <row r="1431" spans="1:14" x14ac:dyDescent="0.35">
      <c r="A1431" s="2">
        <v>5.0000000000000001E-4</v>
      </c>
      <c r="B1431" s="5">
        <f ca="1"/>
        <v>0.46307689470000002</v>
      </c>
      <c r="N1431"/>
    </row>
    <row r="1432" spans="1:14" x14ac:dyDescent="0.35">
      <c r="A1432" s="2">
        <v>5.0000000000000001E-4</v>
      </c>
      <c r="B1432" s="5">
        <f ca="1"/>
        <v>0.46292488235999996</v>
      </c>
      <c r="N1432"/>
    </row>
    <row r="1433" spans="1:14" x14ac:dyDescent="0.35">
      <c r="A1433" s="2">
        <v>5.0000000000000001E-4</v>
      </c>
      <c r="B1433" s="5">
        <f ca="1"/>
        <v>0.46279570452000002</v>
      </c>
      <c r="N1433"/>
    </row>
    <row r="1434" spans="1:14" x14ac:dyDescent="0.35">
      <c r="A1434" s="2">
        <v>5.0000000000000001E-4</v>
      </c>
      <c r="B1434" s="5">
        <f ca="1"/>
        <v>0.46262501792999999</v>
      </c>
      <c r="N1434"/>
    </row>
    <row r="1435" spans="1:14" x14ac:dyDescent="0.35">
      <c r="A1435" s="2">
        <v>5.0000000000000001E-4</v>
      </c>
      <c r="B1435" s="5">
        <f ca="1"/>
        <v>0.46249414625000002</v>
      </c>
      <c r="N1435"/>
    </row>
    <row r="1436" spans="1:14" x14ac:dyDescent="0.35">
      <c r="A1436" s="2">
        <v>5.0000000000000001E-4</v>
      </c>
      <c r="B1436" s="5">
        <f ca="1"/>
        <v>0.46234382203000002</v>
      </c>
      <c r="N1436"/>
    </row>
    <row r="1437" spans="1:14" x14ac:dyDescent="0.35">
      <c r="A1437" s="2">
        <v>5.0000000000000001E-4</v>
      </c>
      <c r="B1437" s="5">
        <f ca="1"/>
        <v>0.46221782727999999</v>
      </c>
      <c r="N1437"/>
    </row>
    <row r="1438" spans="1:14" x14ac:dyDescent="0.35">
      <c r="A1438" s="2">
        <v>5.0000000000000001E-4</v>
      </c>
      <c r="B1438" s="5">
        <f ca="1"/>
        <v>0.46207927189999998</v>
      </c>
      <c r="N1438"/>
    </row>
    <row r="1439" spans="1:14" x14ac:dyDescent="0.35">
      <c r="A1439" s="2">
        <v>5.0000000000000001E-4</v>
      </c>
      <c r="B1439" s="5">
        <f ca="1"/>
        <v>0.46196530142999997</v>
      </c>
      <c r="N1439"/>
    </row>
    <row r="1440" spans="1:14" x14ac:dyDescent="0.35">
      <c r="A1440" s="2">
        <v>5.0000000000000001E-4</v>
      </c>
      <c r="B1440" s="5">
        <f ca="1"/>
        <v>0.46179301559000002</v>
      </c>
      <c r="N1440"/>
    </row>
    <row r="1441" spans="1:14" x14ac:dyDescent="0.35">
      <c r="A1441" s="2">
        <v>5.0000000000000001E-4</v>
      </c>
      <c r="B1441" s="5">
        <f ca="1"/>
        <v>0.46164713630999998</v>
      </c>
      <c r="N1441"/>
    </row>
    <row r="1442" spans="1:14" x14ac:dyDescent="0.35">
      <c r="A1442" s="2">
        <v>5.0000000000000001E-4</v>
      </c>
      <c r="B1442" s="5">
        <f ca="1"/>
        <v>0.46145702712999997</v>
      </c>
      <c r="N1442"/>
    </row>
    <row r="1443" spans="1:14" x14ac:dyDescent="0.35">
      <c r="A1443" s="2">
        <v>5.0000000000000001E-4</v>
      </c>
      <c r="B1443" s="5">
        <f ca="1"/>
        <v>0.46126573903000001</v>
      </c>
      <c r="N1443"/>
    </row>
    <row r="1444" spans="1:14" x14ac:dyDescent="0.35">
      <c r="A1444" s="2">
        <v>5.0000000000000001E-4</v>
      </c>
      <c r="B1444" s="5">
        <f ca="1"/>
        <v>0.46113705661999999</v>
      </c>
      <c r="N1444"/>
    </row>
    <row r="1445" spans="1:14" x14ac:dyDescent="0.35">
      <c r="A1445" s="2">
        <v>5.0000000000000001E-4</v>
      </c>
      <c r="B1445" s="5">
        <f ca="1"/>
        <v>0.4609736451</v>
      </c>
      <c r="N1445"/>
    </row>
    <row r="1446" spans="1:14" x14ac:dyDescent="0.35">
      <c r="A1446" s="2">
        <v>5.0000000000000001E-4</v>
      </c>
      <c r="B1446" s="5">
        <f ca="1"/>
        <v>0.46081465643999997</v>
      </c>
      <c r="N1446"/>
    </row>
    <row r="1447" spans="1:14" x14ac:dyDescent="0.35">
      <c r="A1447" s="2">
        <v>5.0000000000000001E-4</v>
      </c>
      <c r="B1447" s="5">
        <f ca="1"/>
        <v>0.46065196929999996</v>
      </c>
      <c r="N1447"/>
    </row>
    <row r="1448" spans="1:14" x14ac:dyDescent="0.35">
      <c r="A1448" s="2">
        <v>5.0000000000000001E-4</v>
      </c>
      <c r="B1448" s="5">
        <f ca="1"/>
        <v>0.46047932308</v>
      </c>
      <c r="N1448"/>
    </row>
    <row r="1449" spans="1:14" x14ac:dyDescent="0.35">
      <c r="A1449" s="2">
        <v>5.0000000000000001E-4</v>
      </c>
      <c r="B1449" s="5">
        <f ca="1"/>
        <v>0.46028302932999998</v>
      </c>
      <c r="N1449"/>
    </row>
    <row r="1450" spans="1:14" x14ac:dyDescent="0.35">
      <c r="A1450" s="2">
        <v>5.0000000000000001E-4</v>
      </c>
      <c r="B1450" s="5">
        <f ca="1"/>
        <v>0.46009920687</v>
      </c>
      <c r="N1450"/>
    </row>
    <row r="1451" spans="1:14" x14ac:dyDescent="0.35">
      <c r="A1451" s="2">
        <v>5.0000000000000001E-4</v>
      </c>
      <c r="B1451" s="5">
        <f ca="1"/>
        <v>0.45996268054</v>
      </c>
      <c r="N1451"/>
    </row>
    <row r="1452" spans="1:14" x14ac:dyDescent="0.35">
      <c r="A1452" s="2">
        <v>5.0000000000000001E-4</v>
      </c>
      <c r="B1452" s="5">
        <f ca="1"/>
        <v>0.4597560738</v>
      </c>
      <c r="N1452"/>
    </row>
    <row r="1453" spans="1:14" x14ac:dyDescent="0.35">
      <c r="A1453" s="2">
        <v>5.0000000000000001E-4</v>
      </c>
      <c r="B1453" s="5">
        <f ca="1"/>
        <v>0.45963452101999996</v>
      </c>
      <c r="N1453"/>
    </row>
    <row r="1454" spans="1:14" x14ac:dyDescent="0.35">
      <c r="A1454" s="2">
        <v>5.0000000000000001E-4</v>
      </c>
      <c r="B1454" s="5">
        <f ca="1"/>
        <v>0.45946668567999999</v>
      </c>
      <c r="N1454"/>
    </row>
    <row r="1455" spans="1:14" x14ac:dyDescent="0.35">
      <c r="A1455" s="2">
        <v>5.0000000000000001E-4</v>
      </c>
      <c r="B1455" s="5">
        <f ca="1"/>
        <v>0.45929893878</v>
      </c>
      <c r="N1455"/>
    </row>
    <row r="1456" spans="1:14" x14ac:dyDescent="0.35">
      <c r="A1456" s="2">
        <v>5.0000000000000001E-4</v>
      </c>
      <c r="B1456" s="5">
        <f ca="1"/>
        <v>0.45909339860000004</v>
      </c>
      <c r="N1456"/>
    </row>
    <row r="1457" spans="1:14" x14ac:dyDescent="0.35">
      <c r="A1457" s="2">
        <v>5.0000000000000001E-4</v>
      </c>
      <c r="B1457" s="5">
        <f ca="1"/>
        <v>0.45888594503000002</v>
      </c>
      <c r="N1457"/>
    </row>
    <row r="1458" spans="1:14" x14ac:dyDescent="0.35">
      <c r="A1458" s="2">
        <v>5.0000000000000001E-4</v>
      </c>
      <c r="B1458" s="5">
        <f ca="1"/>
        <v>0.45872333680999999</v>
      </c>
      <c r="N1458"/>
    </row>
    <row r="1459" spans="1:14" x14ac:dyDescent="0.35">
      <c r="A1459" s="2">
        <v>5.0000000000000001E-4</v>
      </c>
      <c r="B1459" s="5">
        <f ca="1"/>
        <v>0.45858419705000003</v>
      </c>
      <c r="N1459"/>
    </row>
    <row r="1460" spans="1:14" x14ac:dyDescent="0.35">
      <c r="A1460" s="2">
        <v>5.0000000000000001E-4</v>
      </c>
      <c r="B1460" s="5">
        <f ca="1"/>
        <v>0.45843057451000002</v>
      </c>
      <c r="N1460"/>
    </row>
    <row r="1461" spans="1:14" x14ac:dyDescent="0.35">
      <c r="A1461" s="2">
        <v>5.0000000000000001E-4</v>
      </c>
      <c r="B1461" s="5">
        <f ca="1"/>
        <v>0.45823337981000001</v>
      </c>
      <c r="N1461"/>
    </row>
    <row r="1462" spans="1:14" x14ac:dyDescent="0.35">
      <c r="A1462" s="2">
        <v>5.0000000000000001E-4</v>
      </c>
      <c r="B1462" s="5">
        <f ca="1"/>
        <v>0.45806040680999999</v>
      </c>
      <c r="N1462"/>
    </row>
    <row r="1463" spans="1:14" x14ac:dyDescent="0.35">
      <c r="A1463" s="2">
        <v>5.0000000000000001E-4</v>
      </c>
      <c r="B1463" s="5">
        <f ca="1"/>
        <v>0.45790210541999998</v>
      </c>
      <c r="N1463"/>
    </row>
    <row r="1464" spans="1:14" x14ac:dyDescent="0.35">
      <c r="A1464" s="2">
        <v>5.0000000000000001E-4</v>
      </c>
      <c r="B1464" s="5">
        <f ca="1"/>
        <v>0.45777388483000003</v>
      </c>
      <c r="N1464"/>
    </row>
    <row r="1465" spans="1:14" x14ac:dyDescent="0.35">
      <c r="A1465" s="2">
        <v>5.0000000000000001E-4</v>
      </c>
      <c r="B1465" s="5">
        <f ca="1"/>
        <v>0.45759166837000004</v>
      </c>
      <c r="N1465"/>
    </row>
    <row r="1466" spans="1:14" x14ac:dyDescent="0.35">
      <c r="A1466" s="2">
        <v>5.0000000000000001E-4</v>
      </c>
      <c r="B1466" s="5">
        <f ca="1"/>
        <v>0.45745047827000002</v>
      </c>
      <c r="N1466"/>
    </row>
    <row r="1467" spans="1:14" x14ac:dyDescent="0.35">
      <c r="A1467" s="2">
        <v>5.0000000000000001E-4</v>
      </c>
      <c r="B1467" s="5">
        <f ca="1"/>
        <v>0.45727574955</v>
      </c>
      <c r="N1467"/>
    </row>
    <row r="1468" spans="1:14" x14ac:dyDescent="0.35">
      <c r="A1468" s="2">
        <v>5.0000000000000001E-4</v>
      </c>
      <c r="B1468" s="5">
        <f ca="1"/>
        <v>0.45710420685999997</v>
      </c>
      <c r="N1468"/>
    </row>
    <row r="1469" spans="1:14" x14ac:dyDescent="0.35">
      <c r="A1469" s="2">
        <v>5.0000000000000001E-4</v>
      </c>
      <c r="B1469" s="5">
        <f ca="1"/>
        <v>0.45689719169999998</v>
      </c>
      <c r="N1469"/>
    </row>
    <row r="1470" spans="1:14" x14ac:dyDescent="0.35">
      <c r="A1470" s="2">
        <v>5.0000000000000001E-4</v>
      </c>
      <c r="B1470" s="5">
        <f ca="1"/>
        <v>0.45672976964999995</v>
      </c>
      <c r="N1470"/>
    </row>
    <row r="1471" spans="1:14" x14ac:dyDescent="0.35">
      <c r="A1471" s="2">
        <v>5.0000000000000001E-4</v>
      </c>
      <c r="B1471" s="5">
        <f ca="1"/>
        <v>0.45658986876000002</v>
      </c>
      <c r="N1471"/>
    </row>
    <row r="1472" spans="1:14" x14ac:dyDescent="0.35">
      <c r="A1472" s="2">
        <v>5.0000000000000001E-4</v>
      </c>
      <c r="B1472" s="5">
        <f ca="1"/>
        <v>0.45645917621000004</v>
      </c>
      <c r="N1472"/>
    </row>
    <row r="1473" spans="1:14" x14ac:dyDescent="0.35">
      <c r="A1473" s="2">
        <v>5.0000000000000001E-4</v>
      </c>
      <c r="B1473" s="5">
        <f ca="1"/>
        <v>0.45630048658</v>
      </c>
      <c r="N1473"/>
    </row>
    <row r="1474" spans="1:14" x14ac:dyDescent="0.35">
      <c r="A1474" s="2">
        <v>5.0000000000000001E-4</v>
      </c>
      <c r="B1474" s="5">
        <f ca="1"/>
        <v>0.45615048651000001</v>
      </c>
      <c r="N1474"/>
    </row>
    <row r="1475" spans="1:14" x14ac:dyDescent="0.35">
      <c r="A1475" s="2">
        <v>5.0000000000000001E-4</v>
      </c>
      <c r="B1475" s="5">
        <f ca="1"/>
        <v>0.45596179544000004</v>
      </c>
      <c r="N1475"/>
    </row>
    <row r="1476" spans="1:14" x14ac:dyDescent="0.35">
      <c r="A1476" s="2">
        <v>5.0000000000000001E-4</v>
      </c>
      <c r="B1476" s="5">
        <f ca="1"/>
        <v>0.45583076153999996</v>
      </c>
      <c r="N1476"/>
    </row>
    <row r="1477" spans="1:14" x14ac:dyDescent="0.35">
      <c r="A1477" s="2">
        <v>5.0000000000000001E-4</v>
      </c>
      <c r="B1477" s="5">
        <f ca="1"/>
        <v>0.45569819944000001</v>
      </c>
      <c r="N1477"/>
    </row>
    <row r="1478" spans="1:14" x14ac:dyDescent="0.35">
      <c r="A1478" s="2">
        <v>5.0000000000000001E-4</v>
      </c>
      <c r="B1478" s="5">
        <f ca="1"/>
        <v>0.45555916275999997</v>
      </c>
      <c r="N1478"/>
    </row>
    <row r="1479" spans="1:14" x14ac:dyDescent="0.35">
      <c r="A1479" s="2">
        <v>5.0000000000000001E-4</v>
      </c>
      <c r="B1479" s="5">
        <f ca="1"/>
        <v>0.45543709706000002</v>
      </c>
      <c r="N1479"/>
    </row>
    <row r="1480" spans="1:14" x14ac:dyDescent="0.35">
      <c r="A1480" s="2">
        <v>5.0000000000000001E-4</v>
      </c>
      <c r="B1480" s="5">
        <f ca="1"/>
        <v>0.45529774631000003</v>
      </c>
      <c r="N1480"/>
    </row>
    <row r="1481" spans="1:14" x14ac:dyDescent="0.35">
      <c r="A1481" s="2">
        <v>5.0000000000000001E-4</v>
      </c>
      <c r="B1481" s="5">
        <f ca="1"/>
        <v>0.45517250101000001</v>
      </c>
      <c r="N1481"/>
    </row>
    <row r="1482" spans="1:14" x14ac:dyDescent="0.35">
      <c r="A1482" s="2">
        <v>5.0000000000000001E-4</v>
      </c>
      <c r="B1482" s="5">
        <f ca="1"/>
        <v>0.45501685760999999</v>
      </c>
      <c r="N1482"/>
    </row>
    <row r="1483" spans="1:14" x14ac:dyDescent="0.35">
      <c r="A1483" s="2">
        <v>5.0000000000000001E-4</v>
      </c>
      <c r="B1483" s="5">
        <f ca="1"/>
        <v>0.45485192410999997</v>
      </c>
      <c r="N1483"/>
    </row>
    <row r="1484" spans="1:14" x14ac:dyDescent="0.35">
      <c r="A1484" s="2">
        <v>5.0000000000000001E-4</v>
      </c>
      <c r="B1484" s="5">
        <f ca="1"/>
        <v>0.45469284311999997</v>
      </c>
      <c r="N1484"/>
    </row>
    <row r="1485" spans="1:14" x14ac:dyDescent="0.35">
      <c r="A1485" s="2">
        <v>5.0000000000000001E-4</v>
      </c>
      <c r="B1485" s="5">
        <f ca="1"/>
        <v>0.45454381036999997</v>
      </c>
      <c r="N1485"/>
    </row>
    <row r="1486" spans="1:14" x14ac:dyDescent="0.35">
      <c r="A1486" s="2">
        <v>5.0000000000000001E-4</v>
      </c>
      <c r="B1486" s="5">
        <f ca="1"/>
        <v>0.45439955423999995</v>
      </c>
      <c r="N1486"/>
    </row>
    <row r="1487" spans="1:14" x14ac:dyDescent="0.35">
      <c r="A1487" s="2">
        <v>5.0000000000000001E-4</v>
      </c>
      <c r="B1487" s="5">
        <f ca="1"/>
        <v>0.45427355615000004</v>
      </c>
      <c r="N1487"/>
    </row>
    <row r="1488" spans="1:14" x14ac:dyDescent="0.35">
      <c r="A1488" s="2">
        <v>5.0000000000000001E-4</v>
      </c>
      <c r="B1488" s="5">
        <f ca="1"/>
        <v>0.45413556796000004</v>
      </c>
      <c r="N1488"/>
    </row>
    <row r="1489" spans="1:14" x14ac:dyDescent="0.35">
      <c r="A1489" s="2">
        <v>5.0000000000000001E-4</v>
      </c>
      <c r="B1489" s="5">
        <f ca="1"/>
        <v>0.45399253420000002</v>
      </c>
      <c r="N1489"/>
    </row>
    <row r="1490" spans="1:14" x14ac:dyDescent="0.35">
      <c r="A1490" s="2">
        <v>5.0000000000000001E-4</v>
      </c>
      <c r="B1490" s="5">
        <f ca="1"/>
        <v>0.45379026536</v>
      </c>
      <c r="N1490"/>
    </row>
    <row r="1491" spans="1:14" x14ac:dyDescent="0.35">
      <c r="A1491" s="2">
        <v>5.0000000000000001E-4</v>
      </c>
      <c r="B1491" s="5">
        <f ca="1"/>
        <v>0.45361442738000002</v>
      </c>
      <c r="N1491"/>
    </row>
    <row r="1492" spans="1:14" x14ac:dyDescent="0.35">
      <c r="A1492" s="2">
        <v>5.0000000000000001E-4</v>
      </c>
      <c r="B1492" s="5">
        <f ca="1"/>
        <v>0.45346672292999995</v>
      </c>
      <c r="N1492"/>
    </row>
    <row r="1493" spans="1:14" x14ac:dyDescent="0.35">
      <c r="A1493" s="2">
        <v>5.0000000000000001E-4</v>
      </c>
      <c r="B1493" s="5">
        <f ca="1"/>
        <v>0.45334182914999999</v>
      </c>
      <c r="N1493"/>
    </row>
    <row r="1494" spans="1:14" x14ac:dyDescent="0.35">
      <c r="A1494" s="2">
        <v>5.0000000000000001E-4</v>
      </c>
      <c r="B1494" s="5">
        <f ca="1"/>
        <v>0.45321872784</v>
      </c>
      <c r="N1494"/>
    </row>
    <row r="1495" spans="1:14" x14ac:dyDescent="0.35">
      <c r="A1495" s="2">
        <v>5.0000000000000001E-4</v>
      </c>
      <c r="B1495" s="5">
        <f ca="1"/>
        <v>0.45305907568999998</v>
      </c>
      <c r="N1495"/>
    </row>
    <row r="1496" spans="1:14" x14ac:dyDescent="0.35">
      <c r="A1496" s="2">
        <v>5.0000000000000001E-4</v>
      </c>
      <c r="B1496" s="5">
        <f ca="1"/>
        <v>0.45292181277999999</v>
      </c>
      <c r="N1496"/>
    </row>
    <row r="1497" spans="1:14" x14ac:dyDescent="0.35">
      <c r="A1497" s="2">
        <v>5.0000000000000001E-4</v>
      </c>
      <c r="B1497" s="5">
        <f ca="1"/>
        <v>0.45275604147000004</v>
      </c>
      <c r="N1497"/>
    </row>
    <row r="1498" spans="1:14" x14ac:dyDescent="0.35">
      <c r="A1498" s="2">
        <v>5.0000000000000001E-4</v>
      </c>
      <c r="B1498" s="5">
        <f ca="1"/>
        <v>0.45258666416999999</v>
      </c>
      <c r="N1498"/>
    </row>
    <row r="1499" spans="1:14" x14ac:dyDescent="0.35">
      <c r="A1499" s="2">
        <v>5.0000000000000001E-4</v>
      </c>
      <c r="B1499" s="5">
        <f ca="1"/>
        <v>0.45243170425000001</v>
      </c>
      <c r="N1499"/>
    </row>
    <row r="1500" spans="1:14" x14ac:dyDescent="0.35">
      <c r="A1500" s="2">
        <v>5.0000000000000001E-4</v>
      </c>
      <c r="B1500" s="5">
        <f ca="1"/>
        <v>0.45226648925000001</v>
      </c>
      <c r="N1500"/>
    </row>
    <row r="1501" spans="1:14" x14ac:dyDescent="0.35">
      <c r="A1501" s="2">
        <v>5.0000000000000001E-4</v>
      </c>
      <c r="B1501" s="5">
        <f ca="1"/>
        <v>0.45210271966999999</v>
      </c>
      <c r="N1501"/>
    </row>
    <row r="1502" spans="1:14" x14ac:dyDescent="0.35">
      <c r="A1502" s="2">
        <v>5.0000000000000001E-4</v>
      </c>
      <c r="B1502" s="5">
        <f ca="1"/>
        <v>0.45197050742</v>
      </c>
      <c r="N1502"/>
    </row>
    <row r="1503" spans="1:14" x14ac:dyDescent="0.35">
      <c r="A1503" s="2">
        <v>5.0000000000000001E-4</v>
      </c>
      <c r="B1503" s="5">
        <f ca="1"/>
        <v>0.45183597616999999</v>
      </c>
      <c r="N1503"/>
    </row>
    <row r="1504" spans="1:14" x14ac:dyDescent="0.35">
      <c r="A1504" s="2">
        <v>5.0000000000000001E-4</v>
      </c>
      <c r="B1504" s="5">
        <f ca="1"/>
        <v>0.45172301217999999</v>
      </c>
      <c r="N1504"/>
    </row>
    <row r="1505" spans="1:14" x14ac:dyDescent="0.35">
      <c r="A1505" s="2">
        <v>5.0000000000000001E-4</v>
      </c>
      <c r="B1505" s="5">
        <f ca="1"/>
        <v>0.45158140575</v>
      </c>
      <c r="N1505"/>
    </row>
    <row r="1506" spans="1:14" x14ac:dyDescent="0.35">
      <c r="A1506" s="2">
        <v>5.0000000000000001E-4</v>
      </c>
      <c r="B1506" s="5">
        <f ca="1"/>
        <v>0.45142996591000001</v>
      </c>
      <c r="N1506"/>
    </row>
    <row r="1507" spans="1:14" x14ac:dyDescent="0.35">
      <c r="A1507" s="2">
        <v>5.0000000000000001E-4</v>
      </c>
      <c r="B1507" s="5">
        <f ca="1"/>
        <v>0.45130413859999996</v>
      </c>
      <c r="N1507"/>
    </row>
    <row r="1508" spans="1:14" x14ac:dyDescent="0.35">
      <c r="A1508" s="2">
        <v>5.0000000000000001E-4</v>
      </c>
      <c r="B1508" s="5">
        <f ca="1"/>
        <v>0.45115537953000001</v>
      </c>
      <c r="N1508"/>
    </row>
    <row r="1509" spans="1:14" x14ac:dyDescent="0.35">
      <c r="A1509" s="2">
        <v>5.0000000000000001E-4</v>
      </c>
      <c r="B1509" s="5">
        <f ca="1"/>
        <v>0.45095588921000002</v>
      </c>
      <c r="N1509"/>
    </row>
    <row r="1510" spans="1:14" x14ac:dyDescent="0.35">
      <c r="A1510" s="2">
        <v>5.0000000000000001E-4</v>
      </c>
      <c r="B1510" s="5">
        <f ca="1"/>
        <v>0.45079508142000002</v>
      </c>
      <c r="N1510"/>
    </row>
    <row r="1511" spans="1:14" x14ac:dyDescent="0.35">
      <c r="A1511" s="2">
        <v>5.0000000000000001E-4</v>
      </c>
      <c r="B1511" s="5">
        <f ca="1"/>
        <v>0.45065295476</v>
      </c>
      <c r="N1511"/>
    </row>
    <row r="1512" spans="1:14" x14ac:dyDescent="0.35">
      <c r="A1512" s="2">
        <v>5.0000000000000001E-4</v>
      </c>
      <c r="B1512" s="5">
        <f ca="1"/>
        <v>0.45050460268999998</v>
      </c>
      <c r="N1512"/>
    </row>
    <row r="1513" spans="1:14" x14ac:dyDescent="0.35">
      <c r="A1513" s="2">
        <v>5.0000000000000001E-4</v>
      </c>
      <c r="B1513" s="5">
        <f ca="1"/>
        <v>0.45036070049000004</v>
      </c>
      <c r="N1513"/>
    </row>
    <row r="1514" spans="1:14" x14ac:dyDescent="0.35">
      <c r="A1514" s="2">
        <v>5.0000000000000001E-4</v>
      </c>
      <c r="B1514" s="5">
        <f ca="1"/>
        <v>0.45019058776999998</v>
      </c>
      <c r="N1514"/>
    </row>
    <row r="1515" spans="1:14" x14ac:dyDescent="0.35">
      <c r="A1515" s="2">
        <v>5.0000000000000001E-4</v>
      </c>
      <c r="B1515" s="5">
        <f ca="1"/>
        <v>0.45003180268000004</v>
      </c>
      <c r="N1515"/>
    </row>
    <row r="1516" spans="1:14" x14ac:dyDescent="0.35">
      <c r="A1516" s="2">
        <v>5.0000000000000001E-4</v>
      </c>
      <c r="B1516" s="5">
        <f ca="1"/>
        <v>0.44988650905999994</v>
      </c>
      <c r="N1516"/>
    </row>
    <row r="1517" spans="1:14" x14ac:dyDescent="0.35">
      <c r="A1517" s="2">
        <v>5.0000000000000001E-4</v>
      </c>
      <c r="B1517" s="5">
        <f ca="1"/>
        <v>0.44971430585</v>
      </c>
      <c r="N1517"/>
    </row>
    <row r="1518" spans="1:14" x14ac:dyDescent="0.35">
      <c r="A1518" s="2">
        <v>5.0000000000000001E-4</v>
      </c>
      <c r="B1518" s="5">
        <f ca="1"/>
        <v>0.44958182203000002</v>
      </c>
      <c r="N1518"/>
    </row>
    <row r="1519" spans="1:14" x14ac:dyDescent="0.35">
      <c r="A1519" s="2">
        <v>5.0000000000000001E-4</v>
      </c>
      <c r="B1519" s="5">
        <f ca="1"/>
        <v>0.44944328407</v>
      </c>
      <c r="N1519"/>
    </row>
    <row r="1520" spans="1:14" x14ac:dyDescent="0.35">
      <c r="A1520" s="2">
        <v>5.0000000000000001E-4</v>
      </c>
      <c r="B1520" s="5">
        <f ca="1"/>
        <v>0.44924758320000002</v>
      </c>
      <c r="N1520"/>
    </row>
    <row r="1521" spans="1:14" x14ac:dyDescent="0.35">
      <c r="A1521" s="2">
        <v>5.0000000000000001E-4</v>
      </c>
      <c r="B1521" s="5">
        <f ca="1"/>
        <v>0.44908912266000001</v>
      </c>
      <c r="N1521"/>
    </row>
    <row r="1522" spans="1:14" x14ac:dyDescent="0.35">
      <c r="A1522" s="2">
        <v>5.0000000000000001E-4</v>
      </c>
      <c r="B1522" s="5">
        <f ca="1"/>
        <v>0.44895036476</v>
      </c>
      <c r="N1522"/>
    </row>
    <row r="1523" spans="1:14" x14ac:dyDescent="0.35">
      <c r="A1523" s="2">
        <v>5.0000000000000001E-4</v>
      </c>
      <c r="B1523" s="5">
        <f ca="1"/>
        <v>0.44881446768000005</v>
      </c>
      <c r="N1523"/>
    </row>
    <row r="1524" spans="1:14" x14ac:dyDescent="0.35">
      <c r="A1524" s="2">
        <v>5.0000000000000001E-4</v>
      </c>
      <c r="B1524" s="5">
        <f ca="1"/>
        <v>0.44865721514999996</v>
      </c>
      <c r="N1524"/>
    </row>
    <row r="1525" spans="1:14" x14ac:dyDescent="0.35">
      <c r="A1525" s="2">
        <v>5.0000000000000001E-4</v>
      </c>
      <c r="B1525" s="5">
        <f ca="1"/>
        <v>0.44843962702000001</v>
      </c>
      <c r="N1525"/>
    </row>
    <row r="1526" spans="1:14" x14ac:dyDescent="0.35">
      <c r="A1526" s="2">
        <v>5.0000000000000001E-4</v>
      </c>
      <c r="B1526" s="5">
        <f ca="1"/>
        <v>0.44830904699999996</v>
      </c>
      <c r="N1526"/>
    </row>
    <row r="1527" spans="1:14" x14ac:dyDescent="0.35">
      <c r="A1527" s="2">
        <v>5.0000000000000001E-4</v>
      </c>
      <c r="B1527" s="5">
        <f ca="1"/>
        <v>0.44814475647000002</v>
      </c>
      <c r="N1527"/>
    </row>
    <row r="1528" spans="1:14" x14ac:dyDescent="0.35">
      <c r="A1528" s="2">
        <v>5.0000000000000001E-4</v>
      </c>
      <c r="B1528" s="5">
        <f ca="1"/>
        <v>0.44799060158999998</v>
      </c>
      <c r="N1528"/>
    </row>
    <row r="1529" spans="1:14" x14ac:dyDescent="0.35">
      <c r="A1529" s="2">
        <v>5.0000000000000001E-4</v>
      </c>
      <c r="B1529" s="5">
        <f ca="1"/>
        <v>0.44783117588000004</v>
      </c>
      <c r="N1529"/>
    </row>
    <row r="1530" spans="1:14" x14ac:dyDescent="0.35">
      <c r="A1530" s="2">
        <v>5.0000000000000001E-4</v>
      </c>
      <c r="B1530" s="5">
        <f ca="1"/>
        <v>0.44768516249999996</v>
      </c>
      <c r="N1530"/>
    </row>
    <row r="1531" spans="1:14" x14ac:dyDescent="0.35">
      <c r="A1531" s="2">
        <v>5.0000000000000001E-4</v>
      </c>
      <c r="B1531" s="5">
        <f ca="1"/>
        <v>0.44749508083</v>
      </c>
      <c r="N1531"/>
    </row>
    <row r="1532" spans="1:14" x14ac:dyDescent="0.35">
      <c r="A1532" s="2">
        <v>5.0000000000000001E-4</v>
      </c>
      <c r="B1532" s="5">
        <f ca="1"/>
        <v>0.44733532227</v>
      </c>
      <c r="N1532"/>
    </row>
    <row r="1533" spans="1:14" x14ac:dyDescent="0.35">
      <c r="A1533" s="2">
        <v>5.0000000000000001E-4</v>
      </c>
      <c r="B1533" s="5">
        <f ca="1"/>
        <v>0.44719057216000002</v>
      </c>
      <c r="N1533"/>
    </row>
    <row r="1534" spans="1:14" x14ac:dyDescent="0.35">
      <c r="A1534" s="2">
        <v>5.0000000000000001E-4</v>
      </c>
      <c r="B1534" s="5">
        <f ca="1"/>
        <v>0.44703003143999998</v>
      </c>
      <c r="N1534"/>
    </row>
    <row r="1535" spans="1:14" x14ac:dyDescent="0.35">
      <c r="A1535" s="2">
        <v>5.0000000000000001E-4</v>
      </c>
      <c r="B1535" s="5">
        <f ca="1"/>
        <v>0.44684321127999999</v>
      </c>
      <c r="N1535"/>
    </row>
    <row r="1536" spans="1:14" x14ac:dyDescent="0.35">
      <c r="A1536" s="2">
        <v>5.0000000000000001E-4</v>
      </c>
      <c r="B1536" s="5">
        <f ca="1"/>
        <v>0.44667039330999997</v>
      </c>
      <c r="N1536"/>
    </row>
    <row r="1537" spans="1:14" x14ac:dyDescent="0.35">
      <c r="A1537" s="2">
        <v>5.0000000000000001E-4</v>
      </c>
      <c r="B1537" s="5">
        <f ca="1"/>
        <v>0.44653477133999997</v>
      </c>
      <c r="N1537"/>
    </row>
    <row r="1538" spans="1:14" x14ac:dyDescent="0.35">
      <c r="A1538" s="2">
        <v>5.0000000000000001E-4</v>
      </c>
      <c r="B1538" s="5">
        <f ca="1"/>
        <v>0.44637721966999999</v>
      </c>
      <c r="N1538"/>
    </row>
    <row r="1539" spans="1:14" x14ac:dyDescent="0.35">
      <c r="A1539" s="2">
        <v>5.0000000000000001E-4</v>
      </c>
      <c r="B1539" s="5">
        <f ca="1"/>
        <v>0.44619764520999999</v>
      </c>
      <c r="N1539"/>
    </row>
    <row r="1540" spans="1:14" x14ac:dyDescent="0.35">
      <c r="A1540" s="2">
        <v>5.0000000000000001E-4</v>
      </c>
      <c r="B1540" s="5">
        <f ca="1"/>
        <v>0.44604951357</v>
      </c>
      <c r="N1540"/>
    </row>
    <row r="1541" spans="1:14" x14ac:dyDescent="0.35">
      <c r="A1541" s="2">
        <v>5.0000000000000001E-4</v>
      </c>
      <c r="B1541" s="5">
        <f ca="1"/>
        <v>0.44586608793000004</v>
      </c>
      <c r="N1541"/>
    </row>
    <row r="1542" spans="1:14" x14ac:dyDescent="0.35">
      <c r="A1542" s="2">
        <v>5.0000000000000001E-4</v>
      </c>
      <c r="B1542" s="5">
        <f ca="1"/>
        <v>0.44574388380999996</v>
      </c>
      <c r="N1542"/>
    </row>
    <row r="1543" spans="1:14" x14ac:dyDescent="0.35">
      <c r="A1543" s="2">
        <v>5.0000000000000001E-4</v>
      </c>
      <c r="B1543" s="5">
        <f ca="1"/>
        <v>0.44558999631000001</v>
      </c>
      <c r="N1543"/>
    </row>
    <row r="1544" spans="1:14" x14ac:dyDescent="0.35">
      <c r="A1544" s="2">
        <v>5.0000000000000001E-4</v>
      </c>
      <c r="B1544" s="5">
        <f ca="1"/>
        <v>0.44538967608000002</v>
      </c>
      <c r="N1544"/>
    </row>
    <row r="1545" spans="1:14" x14ac:dyDescent="0.35">
      <c r="A1545" s="2">
        <v>5.0000000000000001E-4</v>
      </c>
      <c r="B1545" s="5">
        <f ca="1"/>
        <v>0.44525780439000001</v>
      </c>
      <c r="N1545"/>
    </row>
    <row r="1546" spans="1:14" x14ac:dyDescent="0.35">
      <c r="A1546" s="2">
        <v>5.0000000000000001E-4</v>
      </c>
      <c r="B1546" s="5">
        <f ca="1"/>
        <v>0.44515171443000001</v>
      </c>
      <c r="N1546"/>
    </row>
    <row r="1547" spans="1:14" x14ac:dyDescent="0.35">
      <c r="A1547" s="2">
        <v>5.0000000000000001E-4</v>
      </c>
      <c r="B1547" s="5">
        <f ca="1"/>
        <v>0.4449798089</v>
      </c>
      <c r="N1547"/>
    </row>
    <row r="1548" spans="1:14" x14ac:dyDescent="0.35">
      <c r="A1548" s="2">
        <v>5.0000000000000001E-4</v>
      </c>
      <c r="B1548" s="5">
        <f ca="1"/>
        <v>0.44481612384999997</v>
      </c>
      <c r="N1548"/>
    </row>
    <row r="1549" spans="1:14" x14ac:dyDescent="0.35">
      <c r="A1549" s="2">
        <v>5.0000000000000001E-4</v>
      </c>
      <c r="B1549" s="5">
        <f ca="1"/>
        <v>0.44464797484999996</v>
      </c>
      <c r="N1549"/>
    </row>
    <row r="1550" spans="1:14" x14ac:dyDescent="0.35">
      <c r="A1550" s="2">
        <v>5.0000000000000001E-4</v>
      </c>
      <c r="B1550" s="5">
        <f ca="1"/>
        <v>0.44451242974999999</v>
      </c>
      <c r="N1550"/>
    </row>
    <row r="1551" spans="1:14" x14ac:dyDescent="0.35">
      <c r="A1551" s="2">
        <v>5.0000000000000001E-4</v>
      </c>
      <c r="B1551" s="5">
        <f ca="1"/>
        <v>0.44434546531000002</v>
      </c>
      <c r="N1551"/>
    </row>
    <row r="1552" spans="1:14" x14ac:dyDescent="0.35">
      <c r="A1552" s="2">
        <v>5.0000000000000001E-4</v>
      </c>
      <c r="B1552" s="5">
        <f ca="1"/>
        <v>0.44420615347999998</v>
      </c>
      <c r="N1552"/>
    </row>
    <row r="1553" spans="1:14" x14ac:dyDescent="0.35">
      <c r="A1553" s="2">
        <v>5.0000000000000001E-4</v>
      </c>
      <c r="B1553" s="5">
        <f ca="1"/>
        <v>0.44404739444000002</v>
      </c>
      <c r="N1553"/>
    </row>
    <row r="1554" spans="1:14" x14ac:dyDescent="0.35">
      <c r="A1554" s="2">
        <v>5.0000000000000001E-4</v>
      </c>
      <c r="B1554" s="5">
        <f ca="1"/>
        <v>0.44389340894000001</v>
      </c>
      <c r="N1554"/>
    </row>
    <row r="1555" spans="1:14" x14ac:dyDescent="0.35">
      <c r="A1555" s="2">
        <v>5.0000000000000001E-4</v>
      </c>
      <c r="B1555" s="5">
        <f ca="1"/>
        <v>0.44376039837000003</v>
      </c>
      <c r="N1555"/>
    </row>
    <row r="1556" spans="1:14" x14ac:dyDescent="0.35">
      <c r="A1556" s="2">
        <v>5.0000000000000001E-4</v>
      </c>
      <c r="B1556" s="5">
        <f ca="1"/>
        <v>0.44360686375000002</v>
      </c>
      <c r="N1556"/>
    </row>
    <row r="1557" spans="1:14" x14ac:dyDescent="0.35">
      <c r="A1557" s="2">
        <v>5.0000000000000001E-4</v>
      </c>
      <c r="B1557" s="5">
        <f ca="1"/>
        <v>0.44344834139</v>
      </c>
      <c r="N1557"/>
    </row>
    <row r="1558" spans="1:14" x14ac:dyDescent="0.35">
      <c r="A1558" s="2">
        <v>5.0000000000000001E-4</v>
      </c>
      <c r="B1558" s="5">
        <f ca="1"/>
        <v>0.44327404010000004</v>
      </c>
      <c r="N1558"/>
    </row>
    <row r="1559" spans="1:14" x14ac:dyDescent="0.35">
      <c r="A1559" s="2">
        <v>5.0000000000000001E-4</v>
      </c>
      <c r="B1559" s="5">
        <f ca="1"/>
        <v>0.44313707831000004</v>
      </c>
      <c r="N1559"/>
    </row>
    <row r="1560" spans="1:14" x14ac:dyDescent="0.35">
      <c r="A1560" s="2">
        <v>5.0000000000000001E-4</v>
      </c>
      <c r="B1560" s="5">
        <f ca="1"/>
        <v>0.44299874335</v>
      </c>
      <c r="N1560"/>
    </row>
    <row r="1561" spans="1:14" x14ac:dyDescent="0.35">
      <c r="A1561" s="2">
        <v>5.0000000000000001E-4</v>
      </c>
      <c r="B1561" s="5">
        <f ca="1"/>
        <v>0.44282914739000001</v>
      </c>
      <c r="N1561"/>
    </row>
    <row r="1562" spans="1:14" x14ac:dyDescent="0.35">
      <c r="A1562" s="2">
        <v>5.0000000000000001E-4</v>
      </c>
      <c r="B1562" s="5">
        <f ca="1"/>
        <v>0.44265845599000003</v>
      </c>
      <c r="N1562"/>
    </row>
    <row r="1563" spans="1:14" x14ac:dyDescent="0.35">
      <c r="A1563" s="2">
        <v>5.0000000000000001E-4</v>
      </c>
      <c r="B1563" s="5">
        <f ca="1"/>
        <v>0.44252244532000001</v>
      </c>
      <c r="N1563"/>
    </row>
    <row r="1564" spans="1:14" x14ac:dyDescent="0.35">
      <c r="A1564" s="2">
        <v>5.0000000000000001E-4</v>
      </c>
      <c r="B1564" s="5">
        <f ca="1"/>
        <v>0.44237633675999999</v>
      </c>
      <c r="N1564"/>
    </row>
    <row r="1565" spans="1:14" x14ac:dyDescent="0.35">
      <c r="A1565" s="2">
        <v>5.0000000000000001E-4</v>
      </c>
      <c r="B1565" s="5">
        <f ca="1"/>
        <v>0.44221550258000003</v>
      </c>
      <c r="N1565"/>
    </row>
    <row r="1566" spans="1:14" x14ac:dyDescent="0.35">
      <c r="A1566" s="2">
        <v>5.0000000000000001E-4</v>
      </c>
      <c r="B1566" s="5">
        <f ca="1"/>
        <v>0.44206716391</v>
      </c>
      <c r="N1566"/>
    </row>
    <row r="1567" spans="1:14" x14ac:dyDescent="0.35">
      <c r="A1567" s="2">
        <v>5.0000000000000001E-4</v>
      </c>
      <c r="B1567" s="5">
        <f ca="1"/>
        <v>0.44190646114000004</v>
      </c>
      <c r="N1567"/>
    </row>
    <row r="1568" spans="1:14" x14ac:dyDescent="0.35">
      <c r="A1568" s="2">
        <v>5.0000000000000001E-4</v>
      </c>
      <c r="B1568" s="5">
        <f ca="1"/>
        <v>0.44175338829999999</v>
      </c>
      <c r="N1568"/>
    </row>
    <row r="1569" spans="1:14" x14ac:dyDescent="0.35">
      <c r="A1569" s="2">
        <v>5.0000000000000001E-4</v>
      </c>
      <c r="B1569" s="5">
        <f ca="1"/>
        <v>0.44159783777</v>
      </c>
      <c r="N1569"/>
    </row>
    <row r="1570" spans="1:14" x14ac:dyDescent="0.35">
      <c r="A1570" s="2">
        <v>5.0000000000000001E-4</v>
      </c>
      <c r="B1570" s="5">
        <f ca="1"/>
        <v>0.44144294059000005</v>
      </c>
      <c r="N1570"/>
    </row>
    <row r="1571" spans="1:14" x14ac:dyDescent="0.35">
      <c r="A1571" s="2">
        <v>5.0000000000000001E-4</v>
      </c>
      <c r="B1571" s="5">
        <f ca="1"/>
        <v>0.44125188627</v>
      </c>
      <c r="N1571"/>
    </row>
    <row r="1572" spans="1:14" x14ac:dyDescent="0.35">
      <c r="A1572" s="2">
        <v>5.0000000000000001E-4</v>
      </c>
      <c r="B1572" s="5">
        <f ca="1"/>
        <v>0.44111599874000001</v>
      </c>
      <c r="N1572"/>
    </row>
    <row r="1573" spans="1:14" x14ac:dyDescent="0.35">
      <c r="A1573" s="2">
        <v>5.0000000000000001E-4</v>
      </c>
      <c r="B1573" s="5">
        <f ca="1"/>
        <v>0.44093466766</v>
      </c>
      <c r="N1573"/>
    </row>
    <row r="1574" spans="1:14" x14ac:dyDescent="0.35">
      <c r="A1574" s="2">
        <v>5.0000000000000001E-4</v>
      </c>
      <c r="B1574" s="5">
        <f ca="1"/>
        <v>0.44081722399000001</v>
      </c>
      <c r="N1574"/>
    </row>
    <row r="1575" spans="1:14" x14ac:dyDescent="0.35">
      <c r="A1575" s="2">
        <v>5.0000000000000001E-4</v>
      </c>
      <c r="B1575" s="5">
        <f ca="1"/>
        <v>0.44069633826999999</v>
      </c>
      <c r="N1575"/>
    </row>
    <row r="1576" spans="1:14" x14ac:dyDescent="0.35">
      <c r="A1576" s="2">
        <v>5.0000000000000001E-4</v>
      </c>
      <c r="B1576" s="5">
        <f ca="1"/>
        <v>0.44056113233999999</v>
      </c>
      <c r="N1576"/>
    </row>
    <row r="1577" spans="1:14" x14ac:dyDescent="0.35">
      <c r="A1577" s="2">
        <v>5.0000000000000001E-4</v>
      </c>
      <c r="B1577" s="5">
        <f ca="1"/>
        <v>0.44039869498000001</v>
      </c>
      <c r="N1577"/>
    </row>
    <row r="1578" spans="1:14" x14ac:dyDescent="0.35">
      <c r="A1578" s="2">
        <v>5.0000000000000001E-4</v>
      </c>
      <c r="B1578" s="5">
        <f ca="1"/>
        <v>0.44020675287000005</v>
      </c>
      <c r="N1578"/>
    </row>
    <row r="1579" spans="1:14" x14ac:dyDescent="0.35">
      <c r="A1579" s="2">
        <v>5.0000000000000001E-4</v>
      </c>
      <c r="B1579" s="5">
        <f ca="1"/>
        <v>0.44004650836999998</v>
      </c>
      <c r="N1579"/>
    </row>
    <row r="1580" spans="1:14" x14ac:dyDescent="0.35">
      <c r="A1580" s="2">
        <v>5.0000000000000001E-4</v>
      </c>
      <c r="B1580" s="5">
        <f ca="1"/>
        <v>0.43990488056999999</v>
      </c>
      <c r="N1580"/>
    </row>
    <row r="1581" spans="1:14" x14ac:dyDescent="0.35">
      <c r="A1581" s="2">
        <v>5.0000000000000001E-4</v>
      </c>
      <c r="B1581" s="5">
        <f ca="1"/>
        <v>0.43976954296000004</v>
      </c>
      <c r="N1581"/>
    </row>
    <row r="1582" spans="1:14" x14ac:dyDescent="0.35">
      <c r="A1582" s="2">
        <v>5.0000000000000001E-4</v>
      </c>
      <c r="B1582" s="5">
        <f ca="1"/>
        <v>0.43962394203000005</v>
      </c>
      <c r="N1582"/>
    </row>
    <row r="1583" spans="1:14" x14ac:dyDescent="0.35">
      <c r="A1583" s="2">
        <v>5.0000000000000001E-4</v>
      </c>
      <c r="B1583" s="5">
        <f ca="1"/>
        <v>0.43949798199000001</v>
      </c>
      <c r="N1583"/>
    </row>
    <row r="1584" spans="1:14" x14ac:dyDescent="0.35">
      <c r="A1584" s="2">
        <v>5.0000000000000001E-4</v>
      </c>
      <c r="B1584" s="5">
        <f ca="1"/>
        <v>0.43936004500999998</v>
      </c>
      <c r="N1584"/>
    </row>
    <row r="1585" spans="1:14" x14ac:dyDescent="0.35">
      <c r="A1585" s="2">
        <v>5.0000000000000001E-4</v>
      </c>
      <c r="B1585" s="5">
        <f ca="1"/>
        <v>0.43918285496999998</v>
      </c>
      <c r="N1585"/>
    </row>
    <row r="1586" spans="1:14" x14ac:dyDescent="0.35">
      <c r="A1586" s="2">
        <v>5.0000000000000001E-4</v>
      </c>
      <c r="B1586" s="5">
        <f ca="1"/>
        <v>0.43903176584999998</v>
      </c>
      <c r="N1586"/>
    </row>
    <row r="1587" spans="1:14" x14ac:dyDescent="0.35">
      <c r="A1587" s="2">
        <v>5.0000000000000001E-4</v>
      </c>
      <c r="B1587" s="5">
        <f ca="1"/>
        <v>0.43890606060000004</v>
      </c>
      <c r="N1587"/>
    </row>
    <row r="1588" spans="1:14" x14ac:dyDescent="0.35">
      <c r="A1588" s="2">
        <v>5.0000000000000001E-4</v>
      </c>
      <c r="B1588" s="5">
        <f ca="1"/>
        <v>0.4387548543</v>
      </c>
      <c r="N1588"/>
    </row>
    <row r="1589" spans="1:14" x14ac:dyDescent="0.35">
      <c r="A1589" s="2">
        <v>5.0000000000000001E-4</v>
      </c>
      <c r="B1589" s="5">
        <f ca="1"/>
        <v>0.43858357734999998</v>
      </c>
      <c r="N1589"/>
    </row>
    <row r="1590" spans="1:14" x14ac:dyDescent="0.35">
      <c r="A1590" s="2">
        <v>5.0000000000000001E-4</v>
      </c>
      <c r="B1590" s="5">
        <f ca="1"/>
        <v>0.43843412218</v>
      </c>
      <c r="N1590"/>
    </row>
    <row r="1591" spans="1:14" x14ac:dyDescent="0.35">
      <c r="A1591" s="2">
        <v>5.0000000000000001E-4</v>
      </c>
      <c r="B1591" s="5">
        <f ca="1"/>
        <v>0.43825225103999998</v>
      </c>
      <c r="N1591"/>
    </row>
    <row r="1592" spans="1:14" x14ac:dyDescent="0.35">
      <c r="A1592" s="2">
        <v>5.0000000000000001E-4</v>
      </c>
      <c r="B1592" s="5">
        <f ca="1"/>
        <v>0.43811050090999998</v>
      </c>
      <c r="N1592"/>
    </row>
    <row r="1593" spans="1:14" x14ac:dyDescent="0.35">
      <c r="A1593" s="2">
        <v>5.0000000000000001E-4</v>
      </c>
      <c r="B1593" s="5">
        <f ca="1"/>
        <v>0.43794061065999995</v>
      </c>
      <c r="N1593"/>
    </row>
    <row r="1594" spans="1:14" x14ac:dyDescent="0.35">
      <c r="A1594" s="2">
        <v>5.0000000000000001E-4</v>
      </c>
      <c r="B1594" s="5">
        <f ca="1"/>
        <v>0.43780607774000002</v>
      </c>
      <c r="N1594"/>
    </row>
    <row r="1595" spans="1:14" x14ac:dyDescent="0.35">
      <c r="A1595" s="2">
        <v>5.0000000000000001E-4</v>
      </c>
      <c r="B1595" s="5">
        <f ca="1"/>
        <v>0.43766789037999998</v>
      </c>
      <c r="N1595"/>
    </row>
    <row r="1596" spans="1:14" x14ac:dyDescent="0.35">
      <c r="A1596" s="2">
        <v>5.0000000000000001E-4</v>
      </c>
      <c r="B1596" s="5">
        <f ca="1"/>
        <v>0.43751362432999996</v>
      </c>
      <c r="N1596"/>
    </row>
    <row r="1597" spans="1:14" x14ac:dyDescent="0.35">
      <c r="A1597" s="2">
        <v>5.0000000000000001E-4</v>
      </c>
      <c r="B1597" s="5">
        <f ca="1"/>
        <v>0.43733993775000002</v>
      </c>
      <c r="N1597"/>
    </row>
    <row r="1598" spans="1:14" x14ac:dyDescent="0.35">
      <c r="A1598" s="2">
        <v>5.0000000000000001E-4</v>
      </c>
      <c r="B1598" s="5">
        <f ca="1"/>
        <v>0.43720061456000003</v>
      </c>
      <c r="N1598"/>
    </row>
    <row r="1599" spans="1:14" x14ac:dyDescent="0.35">
      <c r="A1599" s="2">
        <v>5.0000000000000001E-4</v>
      </c>
      <c r="B1599" s="5">
        <f ca="1"/>
        <v>0.43704388911999997</v>
      </c>
      <c r="N1599"/>
    </row>
    <row r="1600" spans="1:14" x14ac:dyDescent="0.35">
      <c r="A1600" s="2">
        <v>5.0000000000000001E-4</v>
      </c>
      <c r="B1600" s="5">
        <f ca="1"/>
        <v>0.43686719197000001</v>
      </c>
      <c r="N1600"/>
    </row>
    <row r="1601" spans="1:14" x14ac:dyDescent="0.35">
      <c r="A1601" s="2">
        <v>5.0000000000000001E-4</v>
      </c>
      <c r="B1601" s="5">
        <f ca="1"/>
        <v>0.43666645787000002</v>
      </c>
      <c r="N1601"/>
    </row>
    <row r="1602" spans="1:14" x14ac:dyDescent="0.35">
      <c r="A1602" s="2">
        <v>5.0000000000000001E-4</v>
      </c>
      <c r="B1602" s="5">
        <f ca="1"/>
        <v>0.43648242427</v>
      </c>
      <c r="N1602"/>
    </row>
    <row r="1603" spans="1:14" x14ac:dyDescent="0.35">
      <c r="A1603" s="2">
        <v>5.0000000000000001E-4</v>
      </c>
      <c r="B1603" s="5">
        <f ca="1"/>
        <v>0.43632672237000003</v>
      </c>
      <c r="N1603"/>
    </row>
    <row r="1604" spans="1:14" x14ac:dyDescent="0.35">
      <c r="A1604" s="2">
        <v>5.0000000000000001E-4</v>
      </c>
      <c r="B1604" s="5">
        <f ca="1"/>
        <v>0.43615577211000001</v>
      </c>
      <c r="N1604"/>
    </row>
    <row r="1605" spans="1:14" x14ac:dyDescent="0.35">
      <c r="A1605" s="2">
        <v>5.0000000000000001E-4</v>
      </c>
      <c r="B1605" s="5">
        <f ca="1"/>
        <v>0.43603987750000001</v>
      </c>
      <c r="N1605"/>
    </row>
    <row r="1606" spans="1:14" x14ac:dyDescent="0.35">
      <c r="A1606" s="2">
        <v>5.0000000000000001E-4</v>
      </c>
      <c r="B1606" s="5">
        <f ca="1"/>
        <v>0.43585166325000002</v>
      </c>
      <c r="N1606"/>
    </row>
    <row r="1607" spans="1:14" x14ac:dyDescent="0.35">
      <c r="A1607" s="2">
        <v>5.0000000000000001E-4</v>
      </c>
      <c r="B1607" s="5">
        <f ca="1"/>
        <v>0.43569361575000004</v>
      </c>
      <c r="N1607"/>
    </row>
    <row r="1608" spans="1:14" x14ac:dyDescent="0.35">
      <c r="A1608" s="2">
        <v>5.0000000000000001E-4</v>
      </c>
      <c r="B1608" s="5">
        <f ca="1"/>
        <v>0.43552462224999999</v>
      </c>
      <c r="N1608"/>
    </row>
    <row r="1609" spans="1:14" x14ac:dyDescent="0.35">
      <c r="A1609" s="2">
        <v>5.0000000000000001E-4</v>
      </c>
      <c r="B1609" s="5">
        <f ca="1"/>
        <v>0.43535489454999998</v>
      </c>
      <c r="N1609"/>
    </row>
    <row r="1610" spans="1:14" x14ac:dyDescent="0.35">
      <c r="A1610" s="2">
        <v>5.0000000000000001E-4</v>
      </c>
      <c r="B1610" s="5">
        <f ca="1"/>
        <v>0.43522644223000001</v>
      </c>
      <c r="N1610"/>
    </row>
    <row r="1611" spans="1:14" x14ac:dyDescent="0.35">
      <c r="A1611" s="2">
        <v>5.0000000000000001E-4</v>
      </c>
      <c r="B1611" s="5">
        <f ca="1"/>
        <v>0.43505731490999999</v>
      </c>
      <c r="N1611"/>
    </row>
    <row r="1612" spans="1:14" x14ac:dyDescent="0.35">
      <c r="A1612" s="2">
        <v>5.0000000000000001E-4</v>
      </c>
      <c r="B1612" s="5">
        <f ca="1"/>
        <v>0.43489612710000003</v>
      </c>
      <c r="N1612"/>
    </row>
    <row r="1613" spans="1:14" x14ac:dyDescent="0.35">
      <c r="A1613" s="2">
        <v>5.0000000000000001E-4</v>
      </c>
      <c r="B1613" s="5">
        <f ca="1"/>
        <v>0.43472980302999997</v>
      </c>
      <c r="N1613"/>
    </row>
    <row r="1614" spans="1:14" x14ac:dyDescent="0.35">
      <c r="A1614" s="2">
        <v>5.0000000000000001E-4</v>
      </c>
      <c r="B1614" s="5">
        <f ca="1"/>
        <v>0.43455228697999998</v>
      </c>
      <c r="N1614"/>
    </row>
    <row r="1615" spans="1:14" x14ac:dyDescent="0.35">
      <c r="A1615" s="2">
        <v>5.0000000000000001E-4</v>
      </c>
      <c r="B1615" s="5">
        <f ca="1"/>
        <v>0.43440222044000004</v>
      </c>
      <c r="N1615"/>
    </row>
    <row r="1616" spans="1:14" x14ac:dyDescent="0.35">
      <c r="A1616" s="2">
        <v>5.0000000000000001E-4</v>
      </c>
      <c r="B1616" s="5">
        <f ca="1"/>
        <v>0.43425921836000003</v>
      </c>
      <c r="N1616"/>
    </row>
    <row r="1617" spans="1:14" x14ac:dyDescent="0.35">
      <c r="A1617" s="2">
        <v>5.0000000000000001E-4</v>
      </c>
      <c r="B1617" s="5">
        <f ca="1"/>
        <v>0.43410953049000001</v>
      </c>
      <c r="N1617"/>
    </row>
    <row r="1618" spans="1:14" x14ac:dyDescent="0.35">
      <c r="A1618" s="2">
        <v>5.0000000000000001E-4</v>
      </c>
      <c r="B1618" s="5">
        <f ca="1"/>
        <v>0.43397428720000003</v>
      </c>
      <c r="N1618"/>
    </row>
    <row r="1619" spans="1:14" x14ac:dyDescent="0.35">
      <c r="A1619" s="2">
        <v>5.0000000000000001E-4</v>
      </c>
      <c r="B1619" s="5">
        <f ca="1"/>
        <v>0.43386358540999997</v>
      </c>
      <c r="N1619"/>
    </row>
    <row r="1620" spans="1:14" x14ac:dyDescent="0.35">
      <c r="A1620" s="2">
        <v>5.0000000000000001E-4</v>
      </c>
      <c r="B1620" s="5">
        <f ca="1"/>
        <v>0.43368302299</v>
      </c>
      <c r="N1620"/>
    </row>
    <row r="1621" spans="1:14" x14ac:dyDescent="0.35">
      <c r="A1621" s="2">
        <v>5.0000000000000001E-4</v>
      </c>
      <c r="B1621" s="5">
        <f ca="1"/>
        <v>0.43353658923999999</v>
      </c>
      <c r="N1621"/>
    </row>
    <row r="1622" spans="1:14" x14ac:dyDescent="0.35">
      <c r="A1622" s="2">
        <v>5.0000000000000001E-4</v>
      </c>
      <c r="B1622" s="5">
        <f ca="1"/>
        <v>0.43338162021999999</v>
      </c>
      <c r="N1622"/>
    </row>
    <row r="1623" spans="1:14" x14ac:dyDescent="0.35">
      <c r="A1623" s="2">
        <v>5.0000000000000001E-4</v>
      </c>
      <c r="B1623" s="5">
        <f ca="1"/>
        <v>0.43318694419999998</v>
      </c>
      <c r="N1623"/>
    </row>
    <row r="1624" spans="1:14" x14ac:dyDescent="0.35">
      <c r="A1624" s="2">
        <v>5.0000000000000001E-4</v>
      </c>
      <c r="B1624" s="5">
        <f ca="1"/>
        <v>0.43307204601999999</v>
      </c>
      <c r="N1624"/>
    </row>
    <row r="1625" spans="1:14" x14ac:dyDescent="0.35">
      <c r="A1625" s="2">
        <v>5.0000000000000001E-4</v>
      </c>
      <c r="B1625" s="5">
        <f ca="1"/>
        <v>0.43296062482999997</v>
      </c>
      <c r="N1625"/>
    </row>
    <row r="1626" spans="1:14" x14ac:dyDescent="0.35">
      <c r="A1626" s="2">
        <v>5.0000000000000001E-4</v>
      </c>
      <c r="B1626" s="5">
        <f ca="1"/>
        <v>0.43278740217</v>
      </c>
      <c r="N1626"/>
    </row>
    <row r="1627" spans="1:14" x14ac:dyDescent="0.35">
      <c r="A1627" s="2">
        <v>5.0000000000000001E-4</v>
      </c>
      <c r="B1627" s="5">
        <f ca="1"/>
        <v>0.43266689013999998</v>
      </c>
      <c r="N1627"/>
    </row>
    <row r="1628" spans="1:14" x14ac:dyDescent="0.35">
      <c r="A1628" s="2">
        <v>5.0000000000000001E-4</v>
      </c>
      <c r="B1628" s="5">
        <f ca="1"/>
        <v>0.43246042971000004</v>
      </c>
      <c r="N1628"/>
    </row>
    <row r="1629" spans="1:14" x14ac:dyDescent="0.35">
      <c r="A1629" s="2">
        <v>5.0000000000000001E-4</v>
      </c>
      <c r="B1629" s="5">
        <f ca="1"/>
        <v>0.43231364481000001</v>
      </c>
      <c r="N1629"/>
    </row>
    <row r="1630" spans="1:14" x14ac:dyDescent="0.35">
      <c r="A1630" s="2">
        <v>5.0000000000000001E-4</v>
      </c>
      <c r="B1630" s="5">
        <f ca="1"/>
        <v>0.43217089876000003</v>
      </c>
      <c r="N1630"/>
    </row>
    <row r="1631" spans="1:14" x14ac:dyDescent="0.35">
      <c r="A1631" s="2">
        <v>5.0000000000000001E-4</v>
      </c>
      <c r="B1631" s="5">
        <f ca="1"/>
        <v>0.43201054515999998</v>
      </c>
      <c r="N1631"/>
    </row>
    <row r="1632" spans="1:14" x14ac:dyDescent="0.35">
      <c r="A1632" s="2">
        <v>5.0000000000000001E-4</v>
      </c>
      <c r="B1632" s="5">
        <f ca="1"/>
        <v>0.43183334180999999</v>
      </c>
      <c r="N1632"/>
    </row>
    <row r="1633" spans="1:14" x14ac:dyDescent="0.35">
      <c r="A1633" s="2">
        <v>5.0000000000000001E-4</v>
      </c>
      <c r="B1633" s="5">
        <f ca="1"/>
        <v>0.43171131233999999</v>
      </c>
      <c r="N1633"/>
    </row>
    <row r="1634" spans="1:14" x14ac:dyDescent="0.35">
      <c r="A1634" s="2">
        <v>5.0000000000000001E-4</v>
      </c>
      <c r="B1634" s="5">
        <f ca="1"/>
        <v>0.43158349301999999</v>
      </c>
      <c r="N1634"/>
    </row>
    <row r="1635" spans="1:14" x14ac:dyDescent="0.35">
      <c r="A1635" s="2">
        <v>5.0000000000000001E-4</v>
      </c>
      <c r="B1635" s="5">
        <f ca="1"/>
        <v>0.43146518388999999</v>
      </c>
      <c r="N1635"/>
    </row>
    <row r="1636" spans="1:14" x14ac:dyDescent="0.35">
      <c r="A1636" s="2">
        <v>5.0000000000000001E-4</v>
      </c>
      <c r="B1636" s="5">
        <f ca="1"/>
        <v>0.43133369542</v>
      </c>
      <c r="N1636"/>
    </row>
    <row r="1637" spans="1:14" x14ac:dyDescent="0.35">
      <c r="A1637" s="2">
        <v>5.0000000000000001E-4</v>
      </c>
      <c r="B1637" s="5">
        <f ca="1"/>
        <v>0.43116772797999997</v>
      </c>
      <c r="N1637"/>
    </row>
    <row r="1638" spans="1:14" x14ac:dyDescent="0.35">
      <c r="A1638" s="2">
        <v>5.0000000000000001E-4</v>
      </c>
      <c r="B1638" s="5">
        <f ca="1"/>
        <v>0.43101226193999997</v>
      </c>
      <c r="N1638"/>
    </row>
    <row r="1639" spans="1:14" x14ac:dyDescent="0.35">
      <c r="A1639" s="2">
        <v>5.0000000000000001E-4</v>
      </c>
      <c r="B1639" s="5">
        <f ca="1"/>
        <v>0.43086135556999999</v>
      </c>
      <c r="N1639"/>
    </row>
    <row r="1640" spans="1:14" x14ac:dyDescent="0.35">
      <c r="A1640" s="2">
        <v>5.0000000000000001E-4</v>
      </c>
      <c r="B1640" s="5">
        <f ca="1"/>
        <v>0.43070045763999998</v>
      </c>
      <c r="N1640"/>
    </row>
    <row r="1641" spans="1:14" x14ac:dyDescent="0.35">
      <c r="A1641" s="2">
        <v>5.0000000000000001E-4</v>
      </c>
      <c r="B1641" s="5">
        <f ca="1"/>
        <v>0.43052812150999997</v>
      </c>
      <c r="N1641"/>
    </row>
    <row r="1642" spans="1:14" x14ac:dyDescent="0.35">
      <c r="A1642" s="2">
        <v>5.0000000000000001E-4</v>
      </c>
      <c r="B1642" s="5">
        <f ca="1"/>
        <v>0.43034155192999995</v>
      </c>
      <c r="N1642"/>
    </row>
    <row r="1643" spans="1:14" x14ac:dyDescent="0.35">
      <c r="A1643" s="2">
        <v>5.0000000000000001E-4</v>
      </c>
      <c r="B1643" s="5">
        <f ca="1"/>
        <v>0.43017347921000004</v>
      </c>
      <c r="N1643"/>
    </row>
    <row r="1644" spans="1:14" x14ac:dyDescent="0.35">
      <c r="A1644" s="2">
        <v>5.0000000000000001E-4</v>
      </c>
      <c r="B1644" s="5">
        <f ca="1"/>
        <v>0.43004468549000002</v>
      </c>
      <c r="N1644"/>
    </row>
    <row r="1645" spans="1:14" x14ac:dyDescent="0.35">
      <c r="A1645" s="2">
        <v>5.0000000000000001E-4</v>
      </c>
      <c r="B1645" s="5">
        <f ca="1"/>
        <v>0.42985311547000005</v>
      </c>
      <c r="N1645"/>
    </row>
    <row r="1646" spans="1:14" x14ac:dyDescent="0.35">
      <c r="A1646" s="2">
        <v>5.0000000000000001E-4</v>
      </c>
      <c r="B1646" s="5">
        <f ca="1"/>
        <v>0.42970886815999998</v>
      </c>
      <c r="N1646"/>
    </row>
    <row r="1647" spans="1:14" x14ac:dyDescent="0.35">
      <c r="A1647" s="2">
        <v>5.0000000000000001E-4</v>
      </c>
      <c r="B1647" s="5">
        <f ca="1"/>
        <v>0.42955321458999995</v>
      </c>
      <c r="N1647"/>
    </row>
    <row r="1648" spans="1:14" x14ac:dyDescent="0.35">
      <c r="A1648" s="2">
        <v>5.0000000000000001E-4</v>
      </c>
      <c r="B1648" s="5">
        <f ca="1"/>
        <v>0.42937762882000002</v>
      </c>
      <c r="N1648"/>
    </row>
    <row r="1649" spans="1:14" x14ac:dyDescent="0.35">
      <c r="A1649" s="2">
        <v>5.0000000000000001E-4</v>
      </c>
      <c r="B1649" s="5">
        <f ca="1"/>
        <v>0.42923411350999996</v>
      </c>
      <c r="N1649"/>
    </row>
    <row r="1650" spans="1:14" x14ac:dyDescent="0.35">
      <c r="A1650" s="2">
        <v>5.0000000000000001E-4</v>
      </c>
      <c r="B1650" s="5">
        <f ca="1"/>
        <v>0.42907456713000003</v>
      </c>
      <c r="N1650"/>
    </row>
    <row r="1651" spans="1:14" x14ac:dyDescent="0.35">
      <c r="A1651" s="2">
        <v>5.0000000000000001E-4</v>
      </c>
      <c r="B1651" s="5">
        <f ca="1"/>
        <v>0.42893049224000002</v>
      </c>
      <c r="N1651"/>
    </row>
    <row r="1652" spans="1:14" x14ac:dyDescent="0.35">
      <c r="A1652" s="2">
        <v>5.0000000000000001E-4</v>
      </c>
      <c r="B1652" s="5">
        <f ca="1"/>
        <v>0.42877675433000001</v>
      </c>
      <c r="N1652"/>
    </row>
    <row r="1653" spans="1:14" x14ac:dyDescent="0.35">
      <c r="A1653" s="2">
        <v>5.0000000000000001E-4</v>
      </c>
      <c r="B1653" s="5">
        <f ca="1"/>
        <v>0.42863312841000001</v>
      </c>
      <c r="N1653"/>
    </row>
    <row r="1654" spans="1:14" x14ac:dyDescent="0.35">
      <c r="A1654" s="2">
        <v>5.0000000000000001E-4</v>
      </c>
      <c r="B1654" s="5">
        <f ca="1"/>
        <v>0.4284777984</v>
      </c>
      <c r="N1654"/>
    </row>
    <row r="1655" spans="1:14" x14ac:dyDescent="0.35">
      <c r="A1655" s="2">
        <v>5.0000000000000001E-4</v>
      </c>
      <c r="B1655" s="5">
        <f ca="1"/>
        <v>0.42832489576999999</v>
      </c>
      <c r="N1655"/>
    </row>
    <row r="1656" spans="1:14" x14ac:dyDescent="0.35">
      <c r="A1656" s="2">
        <v>5.0000000000000001E-4</v>
      </c>
      <c r="B1656" s="5">
        <f ca="1"/>
        <v>0.42816714945000001</v>
      </c>
      <c r="N1656"/>
    </row>
    <row r="1657" spans="1:14" x14ac:dyDescent="0.35">
      <c r="A1657" s="2">
        <v>5.0000000000000001E-4</v>
      </c>
      <c r="B1657" s="5">
        <f ca="1"/>
        <v>0.42802910081000001</v>
      </c>
      <c r="N1657"/>
    </row>
    <row r="1658" spans="1:14" x14ac:dyDescent="0.35">
      <c r="A1658" s="2">
        <v>5.0000000000000001E-4</v>
      </c>
      <c r="B1658" s="5">
        <f ca="1"/>
        <v>0.42787681478000006</v>
      </c>
      <c r="N1658"/>
    </row>
    <row r="1659" spans="1:14" x14ac:dyDescent="0.35">
      <c r="A1659" s="2">
        <v>5.0000000000000001E-4</v>
      </c>
      <c r="B1659" s="5">
        <f ca="1"/>
        <v>0.42772895750000006</v>
      </c>
      <c r="N1659"/>
    </row>
    <row r="1660" spans="1:14" x14ac:dyDescent="0.35">
      <c r="A1660" s="2">
        <v>5.0000000000000001E-4</v>
      </c>
      <c r="B1660" s="5">
        <f ca="1"/>
        <v>0.42756378461</v>
      </c>
      <c r="N1660"/>
    </row>
    <row r="1661" spans="1:14" x14ac:dyDescent="0.35">
      <c r="A1661" s="2">
        <v>5.0000000000000001E-4</v>
      </c>
      <c r="B1661" s="5">
        <f ca="1"/>
        <v>0.42740612896999997</v>
      </c>
      <c r="N1661"/>
    </row>
    <row r="1662" spans="1:14" x14ac:dyDescent="0.35">
      <c r="A1662" s="2">
        <v>5.0000000000000001E-4</v>
      </c>
      <c r="B1662" s="5">
        <f ca="1"/>
        <v>0.42725859126000004</v>
      </c>
      <c r="N1662"/>
    </row>
    <row r="1663" spans="1:14" x14ac:dyDescent="0.35">
      <c r="A1663" s="2">
        <v>5.0000000000000001E-4</v>
      </c>
      <c r="B1663" s="5">
        <f ca="1"/>
        <v>0.42709619089999995</v>
      </c>
      <c r="N1663"/>
    </row>
    <row r="1664" spans="1:14" x14ac:dyDescent="0.35">
      <c r="A1664" s="2">
        <v>5.0000000000000001E-4</v>
      </c>
      <c r="B1664" s="5">
        <f ca="1"/>
        <v>0.42693488891000003</v>
      </c>
      <c r="N1664"/>
    </row>
    <row r="1665" spans="1:14" x14ac:dyDescent="0.35">
      <c r="A1665" s="2">
        <v>5.0000000000000001E-4</v>
      </c>
      <c r="B1665" s="5">
        <f ca="1"/>
        <v>0.42677133333999995</v>
      </c>
      <c r="N1665"/>
    </row>
    <row r="1666" spans="1:14" x14ac:dyDescent="0.35">
      <c r="A1666" s="2">
        <v>5.0000000000000001E-4</v>
      </c>
      <c r="B1666" s="5">
        <f ca="1"/>
        <v>0.42661115524000004</v>
      </c>
      <c r="N1666"/>
    </row>
    <row r="1667" spans="1:14" x14ac:dyDescent="0.35">
      <c r="A1667" s="2">
        <v>5.0000000000000001E-4</v>
      </c>
      <c r="B1667" s="5">
        <f ca="1"/>
        <v>0.42643644979000001</v>
      </c>
      <c r="N1667"/>
    </row>
    <row r="1668" spans="1:14" x14ac:dyDescent="0.35">
      <c r="A1668" s="2">
        <v>5.0000000000000001E-4</v>
      </c>
      <c r="B1668" s="5">
        <f ca="1"/>
        <v>0.4263069277</v>
      </c>
      <c r="N1668"/>
    </row>
    <row r="1669" spans="1:14" x14ac:dyDescent="0.35">
      <c r="A1669" s="2">
        <v>5.0000000000000001E-4</v>
      </c>
      <c r="B1669" s="5">
        <f ca="1"/>
        <v>0.42614604219000002</v>
      </c>
      <c r="N1669"/>
    </row>
    <row r="1670" spans="1:14" x14ac:dyDescent="0.35">
      <c r="A1670" s="2">
        <v>5.0000000000000001E-4</v>
      </c>
      <c r="B1670" s="5">
        <f ca="1"/>
        <v>0.42598145840000001</v>
      </c>
      <c r="N1670"/>
    </row>
    <row r="1671" spans="1:14" x14ac:dyDescent="0.35">
      <c r="A1671" s="2">
        <v>5.0000000000000001E-4</v>
      </c>
      <c r="B1671" s="5">
        <f ca="1"/>
        <v>0.42582070594999999</v>
      </c>
      <c r="N1671"/>
    </row>
    <row r="1672" spans="1:14" x14ac:dyDescent="0.35">
      <c r="A1672" s="2">
        <v>5.0000000000000001E-4</v>
      </c>
      <c r="B1672" s="5">
        <f ca="1"/>
        <v>0.42565038119999998</v>
      </c>
      <c r="N1672"/>
    </row>
    <row r="1673" spans="1:14" x14ac:dyDescent="0.35">
      <c r="A1673" s="2">
        <v>5.0000000000000001E-4</v>
      </c>
      <c r="B1673" s="5">
        <f ca="1"/>
        <v>0.42549616501000004</v>
      </c>
      <c r="N1673"/>
    </row>
    <row r="1674" spans="1:14" x14ac:dyDescent="0.35">
      <c r="A1674" s="2">
        <v>5.0000000000000001E-4</v>
      </c>
      <c r="B1674" s="5">
        <f ca="1"/>
        <v>0.42534799332000001</v>
      </c>
      <c r="N1674"/>
    </row>
    <row r="1675" spans="1:14" x14ac:dyDescent="0.35">
      <c r="A1675" s="2">
        <v>5.0000000000000001E-4</v>
      </c>
      <c r="B1675" s="5">
        <f ca="1"/>
        <v>0.42515093344999999</v>
      </c>
      <c r="N1675"/>
    </row>
    <row r="1676" spans="1:14" x14ac:dyDescent="0.35">
      <c r="A1676" s="2">
        <v>5.0000000000000001E-4</v>
      </c>
      <c r="B1676" s="5">
        <f ca="1"/>
        <v>0.42499807594000005</v>
      </c>
      <c r="N1676"/>
    </row>
    <row r="1677" spans="1:14" x14ac:dyDescent="0.35">
      <c r="A1677" s="2">
        <v>5.0000000000000001E-4</v>
      </c>
      <c r="B1677" s="5">
        <f ca="1"/>
        <v>0.42485051939000001</v>
      </c>
      <c r="N1677"/>
    </row>
    <row r="1678" spans="1:14" x14ac:dyDescent="0.35">
      <c r="A1678" s="2">
        <v>5.0000000000000001E-4</v>
      </c>
      <c r="B1678" s="5">
        <f ca="1"/>
        <v>0.424691068</v>
      </c>
      <c r="N1678"/>
    </row>
    <row r="1679" spans="1:14" x14ac:dyDescent="0.35">
      <c r="A1679" s="2">
        <v>5.0000000000000001E-4</v>
      </c>
      <c r="B1679" s="5">
        <f ca="1"/>
        <v>0.42455210299999996</v>
      </c>
      <c r="N1679"/>
    </row>
    <row r="1680" spans="1:14" x14ac:dyDescent="0.35">
      <c r="A1680" s="2">
        <v>5.0000000000000001E-4</v>
      </c>
      <c r="B1680" s="5">
        <f ca="1"/>
        <v>0.42439156889000001</v>
      </c>
      <c r="N1680"/>
    </row>
    <row r="1681" spans="1:14" x14ac:dyDescent="0.35">
      <c r="A1681" s="2">
        <v>5.0000000000000001E-4</v>
      </c>
      <c r="B1681" s="5">
        <f ca="1"/>
        <v>0.42421771677000003</v>
      </c>
      <c r="N1681"/>
    </row>
    <row r="1682" spans="1:14" x14ac:dyDescent="0.35">
      <c r="A1682" s="2">
        <v>5.0000000000000001E-4</v>
      </c>
      <c r="B1682" s="5">
        <f ca="1"/>
        <v>0.42404821552999999</v>
      </c>
      <c r="N1682"/>
    </row>
    <row r="1683" spans="1:14" x14ac:dyDescent="0.35">
      <c r="A1683" s="2">
        <v>5.0000000000000001E-4</v>
      </c>
      <c r="B1683" s="5">
        <f ca="1"/>
        <v>0.42390659526999996</v>
      </c>
      <c r="N1683"/>
    </row>
    <row r="1684" spans="1:14" x14ac:dyDescent="0.35">
      <c r="A1684" s="2">
        <v>5.0000000000000001E-4</v>
      </c>
      <c r="B1684" s="5">
        <f ca="1"/>
        <v>0.42376971822000004</v>
      </c>
      <c r="N1684"/>
    </row>
    <row r="1685" spans="1:14" x14ac:dyDescent="0.35">
      <c r="A1685" s="2">
        <v>5.0000000000000001E-4</v>
      </c>
      <c r="B1685" s="5">
        <f ca="1"/>
        <v>0.42360621721999997</v>
      </c>
      <c r="N1685"/>
    </row>
    <row r="1686" spans="1:14" x14ac:dyDescent="0.35">
      <c r="A1686" s="2">
        <v>5.0000000000000001E-4</v>
      </c>
      <c r="B1686" s="5">
        <f ca="1"/>
        <v>0.42344258429999998</v>
      </c>
      <c r="N1686"/>
    </row>
    <row r="1687" spans="1:14" x14ac:dyDescent="0.35">
      <c r="A1687" s="2">
        <v>5.0000000000000001E-4</v>
      </c>
      <c r="B1687" s="5">
        <f ca="1"/>
        <v>0.42329071612000002</v>
      </c>
      <c r="N1687"/>
    </row>
    <row r="1688" spans="1:14" x14ac:dyDescent="0.35">
      <c r="A1688" s="2">
        <v>5.0000000000000001E-4</v>
      </c>
      <c r="B1688" s="5">
        <f ca="1"/>
        <v>0.42311791722000003</v>
      </c>
      <c r="N1688"/>
    </row>
    <row r="1689" spans="1:14" x14ac:dyDescent="0.35">
      <c r="A1689" s="2">
        <v>5.0000000000000001E-4</v>
      </c>
      <c r="B1689" s="5">
        <f ca="1"/>
        <v>0.42290831782999999</v>
      </c>
      <c r="N1689"/>
    </row>
    <row r="1690" spans="1:14" x14ac:dyDescent="0.35">
      <c r="A1690" s="2">
        <v>5.0000000000000001E-4</v>
      </c>
      <c r="B1690" s="5">
        <f ca="1"/>
        <v>0.42276120079999996</v>
      </c>
      <c r="N1690"/>
    </row>
    <row r="1691" spans="1:14" x14ac:dyDescent="0.35">
      <c r="A1691" s="2">
        <v>5.0000000000000001E-4</v>
      </c>
      <c r="B1691" s="5">
        <f ca="1"/>
        <v>0.42260850797999999</v>
      </c>
      <c r="N1691"/>
    </row>
    <row r="1692" spans="1:14" x14ac:dyDescent="0.35">
      <c r="A1692" s="2">
        <v>5.0000000000000001E-4</v>
      </c>
      <c r="B1692" s="5">
        <f ca="1"/>
        <v>0.42247947146000003</v>
      </c>
      <c r="N1692"/>
    </row>
    <row r="1693" spans="1:14" x14ac:dyDescent="0.35">
      <c r="A1693" s="2">
        <v>5.0000000000000001E-4</v>
      </c>
      <c r="B1693" s="5">
        <f ca="1"/>
        <v>0.42231702511000002</v>
      </c>
      <c r="N1693"/>
    </row>
    <row r="1694" spans="1:14" x14ac:dyDescent="0.35">
      <c r="A1694" s="2">
        <v>5.0000000000000001E-4</v>
      </c>
      <c r="B1694" s="5">
        <f ca="1"/>
        <v>0.42215066466000001</v>
      </c>
      <c r="N1694"/>
    </row>
    <row r="1695" spans="1:14" x14ac:dyDescent="0.35">
      <c r="A1695" s="2">
        <v>5.0000000000000001E-4</v>
      </c>
      <c r="B1695" s="5">
        <f ca="1"/>
        <v>0.42199168500000001</v>
      </c>
      <c r="N1695"/>
    </row>
    <row r="1696" spans="1:14" x14ac:dyDescent="0.35">
      <c r="A1696" s="2">
        <v>5.0000000000000001E-4</v>
      </c>
      <c r="B1696" s="5">
        <f ca="1"/>
        <v>0.42184580396999999</v>
      </c>
      <c r="N1696"/>
    </row>
    <row r="1697" spans="1:14" x14ac:dyDescent="0.35">
      <c r="A1697" s="2">
        <v>5.0000000000000001E-4</v>
      </c>
      <c r="B1697" s="5">
        <f ca="1"/>
        <v>0.42168584324000002</v>
      </c>
      <c r="N1697"/>
    </row>
    <row r="1698" spans="1:14" x14ac:dyDescent="0.35">
      <c r="A1698" s="2">
        <v>5.0000000000000001E-4</v>
      </c>
      <c r="B1698" s="5">
        <f ca="1"/>
        <v>0.42149672447000003</v>
      </c>
      <c r="N1698"/>
    </row>
    <row r="1699" spans="1:14" x14ac:dyDescent="0.35">
      <c r="A1699" s="2">
        <v>5.0000000000000001E-4</v>
      </c>
      <c r="B1699" s="5">
        <f ca="1"/>
        <v>0.42133903465000005</v>
      </c>
      <c r="N1699"/>
    </row>
    <row r="1700" spans="1:14" x14ac:dyDescent="0.35">
      <c r="A1700" s="2">
        <v>5.0000000000000001E-4</v>
      </c>
      <c r="B1700" s="5">
        <f ca="1"/>
        <v>0.42118370342</v>
      </c>
      <c r="N1700"/>
    </row>
    <row r="1701" spans="1:14" x14ac:dyDescent="0.35">
      <c r="A1701" s="2">
        <v>5.0000000000000001E-4</v>
      </c>
      <c r="B1701" s="5">
        <f ca="1"/>
        <v>0.42101686989999998</v>
      </c>
      <c r="N1701"/>
    </row>
    <row r="1702" spans="1:14" x14ac:dyDescent="0.35">
      <c r="A1702" s="2">
        <v>5.0000000000000001E-4</v>
      </c>
      <c r="B1702" s="5">
        <f ca="1"/>
        <v>0.42085750306999997</v>
      </c>
      <c r="N1702"/>
    </row>
    <row r="1703" spans="1:14" x14ac:dyDescent="0.35">
      <c r="A1703" s="2">
        <v>5.0000000000000001E-4</v>
      </c>
      <c r="B1703" s="5">
        <f ca="1"/>
        <v>0.42069372830000001</v>
      </c>
      <c r="N1703"/>
    </row>
    <row r="1704" spans="1:14" x14ac:dyDescent="0.35">
      <c r="A1704" s="2">
        <v>5.0000000000000001E-4</v>
      </c>
      <c r="B1704" s="5">
        <f ca="1"/>
        <v>0.42054892602000005</v>
      </c>
      <c r="N1704"/>
    </row>
    <row r="1705" spans="1:14" x14ac:dyDescent="0.35">
      <c r="A1705" s="2">
        <v>5.0000000000000001E-4</v>
      </c>
      <c r="B1705" s="5">
        <f ca="1"/>
        <v>0.42038320194000001</v>
      </c>
      <c r="N1705"/>
    </row>
    <row r="1706" spans="1:14" x14ac:dyDescent="0.35">
      <c r="A1706" s="2">
        <v>5.0000000000000001E-4</v>
      </c>
      <c r="B1706" s="5">
        <f ca="1"/>
        <v>0.42023784851000001</v>
      </c>
      <c r="N1706"/>
    </row>
    <row r="1707" spans="1:14" x14ac:dyDescent="0.35">
      <c r="A1707" s="2">
        <v>5.0000000000000001E-4</v>
      </c>
      <c r="B1707" s="5">
        <f ca="1"/>
        <v>0.42010425160999998</v>
      </c>
      <c r="N1707"/>
    </row>
    <row r="1708" spans="1:14" x14ac:dyDescent="0.35">
      <c r="A1708" s="2">
        <v>5.0000000000000001E-4</v>
      </c>
      <c r="B1708" s="5">
        <f ca="1"/>
        <v>0.41998709081000002</v>
      </c>
      <c r="N1708"/>
    </row>
    <row r="1709" spans="1:14" x14ac:dyDescent="0.35">
      <c r="A1709" s="2">
        <v>5.0000000000000001E-4</v>
      </c>
      <c r="B1709" s="5">
        <f ca="1"/>
        <v>0.41980655544999995</v>
      </c>
      <c r="N1709"/>
    </row>
    <row r="1710" spans="1:14" x14ac:dyDescent="0.35">
      <c r="A1710" s="2">
        <v>5.0000000000000001E-4</v>
      </c>
      <c r="B1710" s="5">
        <f ca="1"/>
        <v>0.41964631818999998</v>
      </c>
      <c r="N1710"/>
    </row>
    <row r="1711" spans="1:14" x14ac:dyDescent="0.35">
      <c r="A1711" s="2">
        <v>5.0000000000000001E-4</v>
      </c>
      <c r="B1711" s="5">
        <f ca="1"/>
        <v>0.41948365916000002</v>
      </c>
      <c r="N1711"/>
    </row>
    <row r="1712" spans="1:14" x14ac:dyDescent="0.35">
      <c r="A1712" s="2">
        <v>5.0000000000000001E-4</v>
      </c>
      <c r="B1712" s="5">
        <f ca="1"/>
        <v>0.41931284580000006</v>
      </c>
      <c r="N1712"/>
    </row>
    <row r="1713" spans="1:14" x14ac:dyDescent="0.35">
      <c r="A1713" s="2">
        <v>5.0000000000000001E-4</v>
      </c>
      <c r="B1713" s="5">
        <f ca="1"/>
        <v>0.41914115445</v>
      </c>
      <c r="N1713"/>
    </row>
    <row r="1714" spans="1:14" x14ac:dyDescent="0.35">
      <c r="A1714" s="2">
        <v>5.0000000000000001E-4</v>
      </c>
      <c r="B1714" s="5">
        <f ca="1"/>
        <v>0.41895846945999998</v>
      </c>
      <c r="N1714"/>
    </row>
    <row r="1715" spans="1:14" x14ac:dyDescent="0.35">
      <c r="A1715" s="2">
        <v>5.0000000000000001E-4</v>
      </c>
      <c r="B1715" s="5">
        <f ca="1"/>
        <v>0.41881301772999996</v>
      </c>
      <c r="N1715"/>
    </row>
    <row r="1716" spans="1:14" x14ac:dyDescent="0.35">
      <c r="A1716" s="2">
        <v>5.0000000000000001E-4</v>
      </c>
      <c r="B1716" s="5">
        <f ca="1"/>
        <v>0.41862522359000004</v>
      </c>
      <c r="N1716"/>
    </row>
    <row r="1717" spans="1:14" x14ac:dyDescent="0.35">
      <c r="A1717" s="2">
        <v>5.0000000000000001E-4</v>
      </c>
      <c r="B1717" s="5">
        <f ca="1"/>
        <v>0.41845191023</v>
      </c>
      <c r="N1717"/>
    </row>
    <row r="1718" spans="1:14" x14ac:dyDescent="0.35">
      <c r="A1718" s="2">
        <v>5.0000000000000001E-4</v>
      </c>
      <c r="B1718" s="5">
        <f ca="1"/>
        <v>0.41826152567000002</v>
      </c>
      <c r="N1718"/>
    </row>
    <row r="1719" spans="1:14" x14ac:dyDescent="0.35">
      <c r="A1719" s="2">
        <v>5.0000000000000001E-4</v>
      </c>
      <c r="B1719" s="5">
        <f ca="1"/>
        <v>0.41809223601000001</v>
      </c>
      <c r="N1719"/>
    </row>
    <row r="1720" spans="1:14" x14ac:dyDescent="0.35">
      <c r="A1720" s="2">
        <v>5.0000000000000001E-4</v>
      </c>
      <c r="B1720" s="5">
        <f ca="1"/>
        <v>0.41791291659000002</v>
      </c>
      <c r="N1720"/>
    </row>
    <row r="1721" spans="1:14" x14ac:dyDescent="0.35">
      <c r="A1721" s="2">
        <v>5.0000000000000001E-4</v>
      </c>
      <c r="B1721" s="5">
        <f ca="1"/>
        <v>0.41779680265000002</v>
      </c>
      <c r="N1721"/>
    </row>
    <row r="1722" spans="1:14" x14ac:dyDescent="0.35">
      <c r="A1722" s="2">
        <v>5.0000000000000001E-4</v>
      </c>
      <c r="B1722" s="5">
        <f ca="1"/>
        <v>0.41761103951</v>
      </c>
      <c r="N1722"/>
    </row>
    <row r="1723" spans="1:14" x14ac:dyDescent="0.35">
      <c r="A1723" s="2">
        <v>5.0000000000000001E-4</v>
      </c>
      <c r="B1723" s="5">
        <f ca="1"/>
        <v>0.41742247026000001</v>
      </c>
      <c r="N1723"/>
    </row>
    <row r="1724" spans="1:14" x14ac:dyDescent="0.35">
      <c r="A1724" s="2">
        <v>5.0000000000000001E-4</v>
      </c>
      <c r="B1724" s="5">
        <f ca="1"/>
        <v>0.41729898704000001</v>
      </c>
      <c r="N1724"/>
    </row>
    <row r="1725" spans="1:14" x14ac:dyDescent="0.35">
      <c r="A1725" s="2">
        <v>5.0000000000000001E-4</v>
      </c>
      <c r="B1725" s="5">
        <f ca="1"/>
        <v>0.41710986233000003</v>
      </c>
      <c r="N1725"/>
    </row>
    <row r="1726" spans="1:14" x14ac:dyDescent="0.35">
      <c r="A1726" s="2">
        <v>5.0000000000000001E-4</v>
      </c>
      <c r="B1726" s="5">
        <f ca="1"/>
        <v>0.41693414425000003</v>
      </c>
      <c r="N1726"/>
    </row>
    <row r="1727" spans="1:14" x14ac:dyDescent="0.35">
      <c r="A1727" s="2">
        <v>5.0000000000000001E-4</v>
      </c>
      <c r="B1727" s="5">
        <f ca="1"/>
        <v>0.41675194203999999</v>
      </c>
      <c r="N1727"/>
    </row>
    <row r="1728" spans="1:14" x14ac:dyDescent="0.35">
      <c r="A1728" s="2">
        <v>5.0000000000000001E-4</v>
      </c>
      <c r="B1728" s="5">
        <f ca="1"/>
        <v>0.41661362818000003</v>
      </c>
      <c r="N1728"/>
    </row>
    <row r="1729" spans="1:14" x14ac:dyDescent="0.35">
      <c r="A1729" s="2">
        <v>5.0000000000000001E-4</v>
      </c>
      <c r="B1729" s="5">
        <f ca="1"/>
        <v>0.4164478318</v>
      </c>
      <c r="N1729"/>
    </row>
    <row r="1730" spans="1:14" x14ac:dyDescent="0.35">
      <c r="A1730" s="2">
        <v>5.0000000000000001E-4</v>
      </c>
      <c r="B1730" s="5">
        <f ca="1"/>
        <v>0.41630116616000001</v>
      </c>
      <c r="N1730"/>
    </row>
    <row r="1731" spans="1:14" x14ac:dyDescent="0.35">
      <c r="A1731" s="2">
        <v>5.0000000000000001E-4</v>
      </c>
      <c r="B1731" s="5">
        <f ca="1"/>
        <v>0.41613307078</v>
      </c>
      <c r="N1731"/>
    </row>
    <row r="1732" spans="1:14" x14ac:dyDescent="0.35">
      <c r="A1732" s="2">
        <v>5.0000000000000001E-4</v>
      </c>
      <c r="B1732" s="5">
        <f ca="1"/>
        <v>0.41599639953999995</v>
      </c>
      <c r="N1732"/>
    </row>
    <row r="1733" spans="1:14" x14ac:dyDescent="0.35">
      <c r="A1733" s="2">
        <v>5.0000000000000001E-4</v>
      </c>
      <c r="B1733" s="5">
        <f ca="1"/>
        <v>0.41582200693999999</v>
      </c>
      <c r="N1733"/>
    </row>
    <row r="1734" spans="1:14" x14ac:dyDescent="0.35">
      <c r="A1734" s="2">
        <v>5.0000000000000001E-4</v>
      </c>
      <c r="B1734" s="5">
        <f ca="1"/>
        <v>0.41567475610999999</v>
      </c>
      <c r="N1734"/>
    </row>
    <row r="1735" spans="1:14" x14ac:dyDescent="0.35">
      <c r="A1735" s="2">
        <v>5.0000000000000001E-4</v>
      </c>
      <c r="B1735" s="5">
        <f ca="1"/>
        <v>0.41554279184000004</v>
      </c>
      <c r="N1735"/>
    </row>
    <row r="1736" spans="1:14" x14ac:dyDescent="0.35">
      <c r="A1736" s="2">
        <v>5.0000000000000001E-4</v>
      </c>
      <c r="B1736" s="5">
        <f ca="1"/>
        <v>0.41537991858000001</v>
      </c>
      <c r="N1736"/>
    </row>
    <row r="1737" spans="1:14" x14ac:dyDescent="0.35">
      <c r="A1737" s="2">
        <v>5.0000000000000001E-4</v>
      </c>
      <c r="B1737" s="5">
        <f ca="1"/>
        <v>0.41519266068999999</v>
      </c>
      <c r="N1737"/>
    </row>
    <row r="1738" spans="1:14" x14ac:dyDescent="0.35">
      <c r="A1738" s="2">
        <v>5.0000000000000001E-4</v>
      </c>
      <c r="B1738" s="5">
        <f ca="1"/>
        <v>0.41505610494</v>
      </c>
      <c r="N1738"/>
    </row>
    <row r="1739" spans="1:14" x14ac:dyDescent="0.35">
      <c r="A1739" s="2">
        <v>5.0000000000000001E-4</v>
      </c>
      <c r="B1739" s="5">
        <f ca="1"/>
        <v>0.41489703104999998</v>
      </c>
      <c r="N1739"/>
    </row>
    <row r="1740" spans="1:14" x14ac:dyDescent="0.35">
      <c r="A1740" s="2">
        <v>5.0000000000000001E-4</v>
      </c>
      <c r="B1740" s="5">
        <f ca="1"/>
        <v>0.41478826484000003</v>
      </c>
      <c r="N1740"/>
    </row>
    <row r="1741" spans="1:14" x14ac:dyDescent="0.35">
      <c r="A1741" s="2">
        <v>5.0000000000000001E-4</v>
      </c>
      <c r="B1741" s="5">
        <f ca="1"/>
        <v>0.41465091174000002</v>
      </c>
      <c r="N1741"/>
    </row>
    <row r="1742" spans="1:14" x14ac:dyDescent="0.35">
      <c r="A1742" s="2">
        <v>5.0000000000000001E-4</v>
      </c>
      <c r="B1742" s="5">
        <f ca="1"/>
        <v>0.41447709822000001</v>
      </c>
      <c r="N1742"/>
    </row>
    <row r="1743" spans="1:14" x14ac:dyDescent="0.35">
      <c r="A1743" s="2">
        <v>5.0000000000000001E-4</v>
      </c>
      <c r="B1743" s="5">
        <f ca="1"/>
        <v>0.41433921230000004</v>
      </c>
      <c r="N1743"/>
    </row>
    <row r="1744" spans="1:14" x14ac:dyDescent="0.35">
      <c r="A1744" s="2">
        <v>5.0000000000000001E-4</v>
      </c>
      <c r="B1744" s="5">
        <f ca="1"/>
        <v>0.41415469649000003</v>
      </c>
      <c r="N1744"/>
    </row>
    <row r="1745" spans="1:14" x14ac:dyDescent="0.35">
      <c r="A1745" s="2">
        <v>5.0000000000000001E-4</v>
      </c>
      <c r="B1745" s="5">
        <f ca="1"/>
        <v>0.41402001775999997</v>
      </c>
      <c r="N1745"/>
    </row>
    <row r="1746" spans="1:14" x14ac:dyDescent="0.35">
      <c r="A1746" s="2">
        <v>5.0000000000000001E-4</v>
      </c>
      <c r="B1746" s="5">
        <f ca="1"/>
        <v>0.41380122538999997</v>
      </c>
      <c r="N1746"/>
    </row>
    <row r="1747" spans="1:14" x14ac:dyDescent="0.35">
      <c r="A1747" s="2">
        <v>5.0000000000000001E-4</v>
      </c>
      <c r="B1747" s="5">
        <f ca="1"/>
        <v>0.41361894454999998</v>
      </c>
      <c r="N1747"/>
    </row>
    <row r="1748" spans="1:14" x14ac:dyDescent="0.35">
      <c r="A1748" s="2">
        <v>5.0000000000000001E-4</v>
      </c>
      <c r="B1748" s="5">
        <f ca="1"/>
        <v>0.41344757790000003</v>
      </c>
      <c r="N1748"/>
    </row>
    <row r="1749" spans="1:14" x14ac:dyDescent="0.35">
      <c r="A1749" s="2">
        <v>5.0000000000000001E-4</v>
      </c>
      <c r="B1749" s="5">
        <f ca="1"/>
        <v>0.41328800958</v>
      </c>
      <c r="N1749"/>
    </row>
    <row r="1750" spans="1:14" x14ac:dyDescent="0.35">
      <c r="A1750" s="2">
        <v>5.0000000000000001E-4</v>
      </c>
      <c r="B1750" s="5">
        <f ca="1"/>
        <v>0.41312349795999997</v>
      </c>
      <c r="N1750"/>
    </row>
    <row r="1751" spans="1:14" x14ac:dyDescent="0.35">
      <c r="A1751" s="2">
        <v>5.0000000000000001E-4</v>
      </c>
      <c r="B1751" s="5">
        <f ca="1"/>
        <v>0.41291985730000003</v>
      </c>
      <c r="N1751"/>
    </row>
    <row r="1752" spans="1:14" x14ac:dyDescent="0.35">
      <c r="A1752" s="2">
        <v>5.0000000000000001E-4</v>
      </c>
      <c r="B1752" s="5">
        <f ca="1"/>
        <v>0.41272656951999998</v>
      </c>
      <c r="N1752"/>
    </row>
    <row r="1753" spans="1:14" x14ac:dyDescent="0.35">
      <c r="A1753" s="2">
        <v>5.0000000000000001E-4</v>
      </c>
      <c r="B1753" s="5">
        <f ca="1"/>
        <v>0.41256235007999997</v>
      </c>
      <c r="N1753"/>
    </row>
    <row r="1754" spans="1:14" x14ac:dyDescent="0.35">
      <c r="A1754" s="2">
        <v>5.0000000000000001E-4</v>
      </c>
      <c r="B1754" s="5">
        <f ca="1"/>
        <v>0.41242151133999999</v>
      </c>
      <c r="N1754"/>
    </row>
    <row r="1755" spans="1:14" x14ac:dyDescent="0.35">
      <c r="A1755" s="2">
        <v>5.0000000000000001E-4</v>
      </c>
      <c r="B1755" s="5">
        <f ca="1"/>
        <v>0.41223209525000004</v>
      </c>
      <c r="N1755"/>
    </row>
    <row r="1756" spans="1:14" x14ac:dyDescent="0.35">
      <c r="A1756" s="2">
        <v>5.0000000000000001E-4</v>
      </c>
      <c r="B1756" s="5">
        <f ca="1"/>
        <v>0.41209349838000003</v>
      </c>
      <c r="N1756"/>
    </row>
    <row r="1757" spans="1:14" x14ac:dyDescent="0.35">
      <c r="A1757" s="2">
        <v>5.0000000000000001E-4</v>
      </c>
      <c r="B1757" s="5">
        <f ca="1"/>
        <v>0.41192004721000003</v>
      </c>
      <c r="N1757"/>
    </row>
    <row r="1758" spans="1:14" x14ac:dyDescent="0.35">
      <c r="A1758" s="2">
        <v>5.0000000000000001E-4</v>
      </c>
      <c r="B1758" s="5">
        <f ca="1"/>
        <v>0.41178624575</v>
      </c>
      <c r="N1758"/>
    </row>
    <row r="1759" spans="1:14" x14ac:dyDescent="0.35">
      <c r="A1759" s="2">
        <v>5.0000000000000001E-4</v>
      </c>
      <c r="B1759" s="5">
        <f ca="1"/>
        <v>0.41151707207999999</v>
      </c>
      <c r="N1759"/>
    </row>
    <row r="1760" spans="1:14" x14ac:dyDescent="0.35">
      <c r="A1760" s="2">
        <v>5.0000000000000001E-4</v>
      </c>
      <c r="B1760" s="5">
        <f ca="1"/>
        <v>0.41138444210999997</v>
      </c>
      <c r="N1760"/>
    </row>
    <row r="1761" spans="1:14" x14ac:dyDescent="0.35">
      <c r="A1761" s="2">
        <v>5.0000000000000001E-4</v>
      </c>
      <c r="B1761" s="5">
        <f ca="1"/>
        <v>0.41123374396000001</v>
      </c>
      <c r="N1761"/>
    </row>
    <row r="1762" spans="1:14" x14ac:dyDescent="0.35">
      <c r="A1762" s="2">
        <v>5.0000000000000001E-4</v>
      </c>
      <c r="B1762" s="5">
        <f ca="1"/>
        <v>0.41105081738000004</v>
      </c>
      <c r="N1762"/>
    </row>
    <row r="1763" spans="1:14" x14ac:dyDescent="0.35">
      <c r="A1763" s="2">
        <v>5.0000000000000001E-4</v>
      </c>
      <c r="B1763" s="5">
        <f ca="1"/>
        <v>0.41088282333000004</v>
      </c>
      <c r="N1763"/>
    </row>
    <row r="1764" spans="1:14" x14ac:dyDescent="0.35">
      <c r="A1764" s="2">
        <v>5.0000000000000001E-4</v>
      </c>
      <c r="B1764" s="5">
        <f ca="1"/>
        <v>0.41067910885999998</v>
      </c>
      <c r="N1764"/>
    </row>
    <row r="1765" spans="1:14" x14ac:dyDescent="0.35">
      <c r="A1765" s="2">
        <v>5.0000000000000001E-4</v>
      </c>
      <c r="B1765" s="5">
        <f ca="1"/>
        <v>0.41051218114999999</v>
      </c>
      <c r="N1765"/>
    </row>
    <row r="1766" spans="1:14" x14ac:dyDescent="0.35">
      <c r="A1766" s="2">
        <v>5.0000000000000001E-4</v>
      </c>
      <c r="B1766" s="5">
        <f ca="1"/>
        <v>0.41035669187000001</v>
      </c>
      <c r="N1766"/>
    </row>
    <row r="1767" spans="1:14" x14ac:dyDescent="0.35">
      <c r="A1767" s="2">
        <v>5.0000000000000001E-4</v>
      </c>
      <c r="B1767" s="5">
        <f ca="1"/>
        <v>0.41017516151</v>
      </c>
      <c r="N1767"/>
    </row>
    <row r="1768" spans="1:14" x14ac:dyDescent="0.35">
      <c r="A1768" s="2">
        <v>5.0000000000000001E-4</v>
      </c>
      <c r="B1768" s="5">
        <f ca="1"/>
        <v>0.41001817455</v>
      </c>
      <c r="N1768"/>
    </row>
    <row r="1769" spans="1:14" x14ac:dyDescent="0.35">
      <c r="A1769" s="2">
        <v>5.0000000000000001E-4</v>
      </c>
      <c r="B1769" s="5">
        <f ca="1"/>
        <v>0.40982590932000001</v>
      </c>
      <c r="N1769"/>
    </row>
    <row r="1770" spans="1:14" x14ac:dyDescent="0.35">
      <c r="A1770" s="2">
        <v>5.0000000000000001E-4</v>
      </c>
      <c r="B1770" s="5">
        <f ca="1"/>
        <v>0.40964069559000005</v>
      </c>
      <c r="N1770"/>
    </row>
    <row r="1771" spans="1:14" x14ac:dyDescent="0.35">
      <c r="A1771" s="2">
        <v>5.0000000000000001E-4</v>
      </c>
      <c r="B1771" s="5">
        <f ca="1"/>
        <v>0.40949832685999998</v>
      </c>
      <c r="N1771"/>
    </row>
    <row r="1772" spans="1:14" x14ac:dyDescent="0.35">
      <c r="A1772" s="2">
        <v>5.0000000000000001E-4</v>
      </c>
      <c r="B1772" s="5">
        <f ca="1"/>
        <v>0.40928336631999995</v>
      </c>
      <c r="N1772"/>
    </row>
    <row r="1773" spans="1:14" x14ac:dyDescent="0.35">
      <c r="A1773" s="2">
        <v>5.0000000000000001E-4</v>
      </c>
      <c r="B1773" s="5">
        <f ca="1"/>
        <v>0.40911289154000002</v>
      </c>
      <c r="N1773"/>
    </row>
    <row r="1774" spans="1:14" x14ac:dyDescent="0.35">
      <c r="A1774" s="2">
        <v>5.0000000000000001E-4</v>
      </c>
      <c r="B1774" s="5">
        <f ca="1"/>
        <v>0.40894800467999998</v>
      </c>
      <c r="N1774"/>
    </row>
    <row r="1775" spans="1:14" x14ac:dyDescent="0.35">
      <c r="A1775" s="2">
        <v>5.0000000000000001E-4</v>
      </c>
      <c r="B1775" s="5">
        <f ca="1"/>
        <v>0.40878576432000002</v>
      </c>
      <c r="N1775"/>
    </row>
    <row r="1776" spans="1:14" x14ac:dyDescent="0.35">
      <c r="A1776" s="2">
        <v>5.0000000000000001E-4</v>
      </c>
      <c r="B1776" s="5">
        <f ca="1"/>
        <v>0.40859411278000002</v>
      </c>
      <c r="N1776"/>
    </row>
    <row r="1777" spans="1:14" x14ac:dyDescent="0.35">
      <c r="A1777" s="2">
        <v>5.0000000000000001E-4</v>
      </c>
      <c r="B1777" s="5">
        <f ca="1"/>
        <v>0.40844148187999996</v>
      </c>
      <c r="N1777"/>
    </row>
    <row r="1778" spans="1:14" x14ac:dyDescent="0.35">
      <c r="A1778" s="2">
        <v>5.0000000000000001E-4</v>
      </c>
      <c r="B1778" s="5">
        <f ca="1"/>
        <v>0.40823023045000001</v>
      </c>
      <c r="N1778"/>
    </row>
    <row r="1779" spans="1:14" x14ac:dyDescent="0.35">
      <c r="A1779" s="2">
        <v>5.0000000000000001E-4</v>
      </c>
      <c r="B1779" s="5">
        <f ca="1"/>
        <v>0.40802308554</v>
      </c>
      <c r="N1779"/>
    </row>
    <row r="1780" spans="1:14" x14ac:dyDescent="0.35">
      <c r="A1780" s="2">
        <v>5.0000000000000001E-4</v>
      </c>
      <c r="B1780" s="5">
        <f ca="1"/>
        <v>0.40787749661</v>
      </c>
      <c r="N1780"/>
    </row>
    <row r="1781" spans="1:14" x14ac:dyDescent="0.35">
      <c r="A1781" s="2">
        <v>5.0000000000000001E-4</v>
      </c>
      <c r="B1781" s="5">
        <f ca="1"/>
        <v>0.40765473196000002</v>
      </c>
      <c r="N1781"/>
    </row>
    <row r="1782" spans="1:14" x14ac:dyDescent="0.35">
      <c r="A1782" s="2">
        <v>5.0000000000000001E-4</v>
      </c>
      <c r="B1782" s="5">
        <f ca="1"/>
        <v>0.40744686926999996</v>
      </c>
      <c r="N1782"/>
    </row>
    <row r="1783" spans="1:14" x14ac:dyDescent="0.35">
      <c r="A1783" s="2">
        <v>5.0000000000000001E-4</v>
      </c>
      <c r="B1783" s="5">
        <f ca="1"/>
        <v>0.40727076699000003</v>
      </c>
      <c r="N1783"/>
    </row>
    <row r="1784" spans="1:14" x14ac:dyDescent="0.35">
      <c r="A1784" s="2">
        <v>5.0000000000000001E-4</v>
      </c>
      <c r="B1784" s="5">
        <f ca="1"/>
        <v>0.40710222708999999</v>
      </c>
      <c r="N1784"/>
    </row>
    <row r="1785" spans="1:14" x14ac:dyDescent="0.35">
      <c r="A1785" s="2">
        <v>5.0000000000000001E-4</v>
      </c>
      <c r="B1785" s="5">
        <f ca="1"/>
        <v>0.40688922818000001</v>
      </c>
      <c r="N1785"/>
    </row>
    <row r="1786" spans="1:14" x14ac:dyDescent="0.35">
      <c r="A1786" s="2">
        <v>5.0000000000000001E-4</v>
      </c>
      <c r="B1786" s="5">
        <f ca="1"/>
        <v>0.40667152086999997</v>
      </c>
      <c r="N1786"/>
    </row>
    <row r="1787" spans="1:14" x14ac:dyDescent="0.35">
      <c r="A1787" s="2">
        <v>5.0000000000000001E-4</v>
      </c>
      <c r="B1787" s="5">
        <f ca="1"/>
        <v>0.40644934251000003</v>
      </c>
      <c r="N1787"/>
    </row>
    <row r="1788" spans="1:14" x14ac:dyDescent="0.35">
      <c r="A1788" s="2">
        <v>5.0000000000000001E-4</v>
      </c>
      <c r="B1788" s="5">
        <f ca="1"/>
        <v>0.40628745379000003</v>
      </c>
      <c r="N1788"/>
    </row>
    <row r="1789" spans="1:14" x14ac:dyDescent="0.35">
      <c r="A1789" s="2">
        <v>5.0000000000000001E-4</v>
      </c>
      <c r="B1789" s="5">
        <f ca="1"/>
        <v>0.40610657065</v>
      </c>
      <c r="N1789"/>
    </row>
    <row r="1790" spans="1:14" x14ac:dyDescent="0.35">
      <c r="A1790" s="2">
        <v>5.0000000000000001E-4</v>
      </c>
      <c r="B1790" s="5">
        <f ca="1"/>
        <v>0.40591057358999999</v>
      </c>
      <c r="N1790"/>
    </row>
    <row r="1791" spans="1:14" x14ac:dyDescent="0.35">
      <c r="A1791" s="2">
        <v>5.0000000000000001E-4</v>
      </c>
      <c r="B1791" s="5">
        <f ca="1"/>
        <v>0.40572331882000001</v>
      </c>
      <c r="N1791"/>
    </row>
    <row r="1792" spans="1:14" x14ac:dyDescent="0.35">
      <c r="A1792" s="2">
        <v>5.0000000000000001E-4</v>
      </c>
      <c r="B1792" s="5">
        <f ca="1"/>
        <v>0.40557405859000001</v>
      </c>
      <c r="N1792"/>
    </row>
    <row r="1793" spans="1:14" x14ac:dyDescent="0.35">
      <c r="A1793" s="2">
        <v>5.0000000000000001E-4</v>
      </c>
      <c r="B1793" s="5">
        <f ca="1"/>
        <v>0.40531825357000001</v>
      </c>
      <c r="N1793"/>
    </row>
    <row r="1794" spans="1:14" x14ac:dyDescent="0.35">
      <c r="A1794" s="2">
        <v>5.0000000000000001E-4</v>
      </c>
      <c r="B1794" s="5">
        <f ca="1"/>
        <v>0.40508287524000003</v>
      </c>
      <c r="N1794"/>
    </row>
    <row r="1795" spans="1:14" x14ac:dyDescent="0.35">
      <c r="A1795" s="2">
        <v>5.0000000000000001E-4</v>
      </c>
      <c r="B1795" s="5">
        <f ca="1"/>
        <v>0.40487507704999998</v>
      </c>
      <c r="N1795"/>
    </row>
    <row r="1796" spans="1:14" x14ac:dyDescent="0.35">
      <c r="A1796" s="2">
        <v>5.0000000000000001E-4</v>
      </c>
      <c r="B1796" s="5">
        <f ca="1"/>
        <v>0.40469789951000001</v>
      </c>
      <c r="N1796"/>
    </row>
    <row r="1797" spans="1:14" x14ac:dyDescent="0.35">
      <c r="A1797" s="2">
        <v>5.0000000000000001E-4</v>
      </c>
      <c r="B1797" s="5">
        <f ca="1"/>
        <v>0.40449870578999997</v>
      </c>
      <c r="N1797"/>
    </row>
    <row r="1798" spans="1:14" x14ac:dyDescent="0.35">
      <c r="A1798" s="2">
        <v>5.0000000000000001E-4</v>
      </c>
      <c r="B1798" s="5">
        <f ca="1"/>
        <v>0.40431098068999999</v>
      </c>
      <c r="N1798"/>
    </row>
    <row r="1799" spans="1:14" x14ac:dyDescent="0.35">
      <c r="A1799" s="2">
        <v>5.0000000000000001E-4</v>
      </c>
      <c r="B1799" s="5">
        <f ca="1"/>
        <v>0.404143378</v>
      </c>
      <c r="N1799"/>
    </row>
    <row r="1800" spans="1:14" x14ac:dyDescent="0.35">
      <c r="A1800" s="2">
        <v>5.0000000000000001E-4</v>
      </c>
      <c r="B1800" s="5">
        <f ca="1"/>
        <v>0.40392089794000002</v>
      </c>
      <c r="N1800"/>
    </row>
    <row r="1801" spans="1:14" x14ac:dyDescent="0.35">
      <c r="A1801" s="2">
        <v>5.0000000000000001E-4</v>
      </c>
      <c r="B1801" s="5">
        <f ca="1"/>
        <v>0.40375541026</v>
      </c>
      <c r="N1801"/>
    </row>
    <row r="1802" spans="1:14" x14ac:dyDescent="0.35">
      <c r="A1802" s="2">
        <v>5.0000000000000001E-4</v>
      </c>
      <c r="B1802" s="5">
        <f ca="1"/>
        <v>0.40361453452000001</v>
      </c>
      <c r="N1802"/>
    </row>
    <row r="1803" spans="1:14" x14ac:dyDescent="0.35">
      <c r="A1803" s="2">
        <v>5.0000000000000001E-4</v>
      </c>
      <c r="B1803" s="5">
        <f ca="1"/>
        <v>0.40337839527000002</v>
      </c>
      <c r="N1803"/>
    </row>
    <row r="1804" spans="1:14" x14ac:dyDescent="0.35">
      <c r="A1804" s="2">
        <v>5.0000000000000001E-4</v>
      </c>
      <c r="B1804" s="5">
        <f ca="1"/>
        <v>0.40313883380999999</v>
      </c>
      <c r="N1804"/>
    </row>
    <row r="1805" spans="1:14" x14ac:dyDescent="0.35">
      <c r="A1805" s="2">
        <v>5.0000000000000001E-4</v>
      </c>
      <c r="B1805" s="5">
        <f ca="1"/>
        <v>0.40294353202000005</v>
      </c>
      <c r="N1805"/>
    </row>
    <row r="1806" spans="1:14" x14ac:dyDescent="0.35">
      <c r="A1806" s="2">
        <v>5.0000000000000001E-4</v>
      </c>
      <c r="B1806" s="5">
        <f ca="1"/>
        <v>0.40273517050999996</v>
      </c>
      <c r="N1806"/>
    </row>
    <row r="1807" spans="1:14" x14ac:dyDescent="0.35">
      <c r="A1807" s="2">
        <v>5.0000000000000001E-4</v>
      </c>
      <c r="B1807" s="5">
        <f ca="1"/>
        <v>0.40250874697999994</v>
      </c>
      <c r="N1807"/>
    </row>
    <row r="1808" spans="1:14" x14ac:dyDescent="0.35">
      <c r="A1808" s="2">
        <v>5.0000000000000001E-4</v>
      </c>
      <c r="B1808" s="5">
        <f ca="1"/>
        <v>0.40224068502999999</v>
      </c>
      <c r="N1808"/>
    </row>
    <row r="1809" spans="1:14" x14ac:dyDescent="0.35">
      <c r="A1809" s="2">
        <v>5.0000000000000001E-4</v>
      </c>
      <c r="B1809" s="5">
        <f ca="1"/>
        <v>0.40203122239</v>
      </c>
      <c r="N1809"/>
    </row>
    <row r="1810" spans="1:14" x14ac:dyDescent="0.35">
      <c r="A1810" s="2">
        <v>5.0000000000000001E-4</v>
      </c>
      <c r="B1810" s="5">
        <f ca="1"/>
        <v>0.40182064177999999</v>
      </c>
      <c r="N1810"/>
    </row>
    <row r="1811" spans="1:14" x14ac:dyDescent="0.35">
      <c r="A1811" s="2">
        <v>5.0000000000000001E-4</v>
      </c>
      <c r="B1811" s="5">
        <f ca="1"/>
        <v>0.40158754430999999</v>
      </c>
      <c r="N1811"/>
    </row>
    <row r="1812" spans="1:14" x14ac:dyDescent="0.35">
      <c r="A1812" s="2">
        <v>5.0000000000000001E-4</v>
      </c>
      <c r="B1812" s="5">
        <f ca="1"/>
        <v>0.40134356879999999</v>
      </c>
      <c r="N1812"/>
    </row>
    <row r="1813" spans="1:14" x14ac:dyDescent="0.35">
      <c r="A1813" s="2">
        <v>5.0000000000000001E-4</v>
      </c>
      <c r="B1813" s="5">
        <f ca="1"/>
        <v>0.40116022389</v>
      </c>
      <c r="N1813"/>
    </row>
    <row r="1814" spans="1:14" x14ac:dyDescent="0.35">
      <c r="A1814" s="2">
        <v>5.0000000000000001E-4</v>
      </c>
      <c r="B1814" s="5">
        <f ca="1"/>
        <v>0.40099007085999999</v>
      </c>
      <c r="N1814"/>
    </row>
    <row r="1815" spans="1:14" x14ac:dyDescent="0.35">
      <c r="A1815" s="2">
        <v>5.0000000000000001E-4</v>
      </c>
      <c r="B1815" s="5">
        <f ca="1"/>
        <v>0.40082380159000003</v>
      </c>
      <c r="N1815"/>
    </row>
    <row r="1816" spans="1:14" x14ac:dyDescent="0.35">
      <c r="A1816" s="2">
        <v>5.0000000000000001E-4</v>
      </c>
      <c r="B1816" s="5">
        <f ca="1"/>
        <v>0.40062108600000002</v>
      </c>
      <c r="N1816"/>
    </row>
    <row r="1817" spans="1:14" x14ac:dyDescent="0.35">
      <c r="A1817" s="2">
        <v>5.0000000000000001E-4</v>
      </c>
      <c r="B1817" s="5">
        <f ca="1"/>
        <v>0.40042422351000001</v>
      </c>
      <c r="N1817"/>
    </row>
    <row r="1818" spans="1:14" x14ac:dyDescent="0.35">
      <c r="A1818" s="2">
        <v>5.0000000000000001E-4</v>
      </c>
      <c r="B1818" s="5">
        <f ca="1"/>
        <v>0.40022200893999998</v>
      </c>
      <c r="N1818"/>
    </row>
    <row r="1819" spans="1:14" x14ac:dyDescent="0.35">
      <c r="A1819" s="2">
        <v>5.0000000000000001E-4</v>
      </c>
      <c r="B1819" s="5">
        <f ca="1"/>
        <v>0.40002267613999998</v>
      </c>
      <c r="N1819"/>
    </row>
    <row r="1820" spans="1:14" x14ac:dyDescent="0.35">
      <c r="A1820" s="2">
        <v>5.0000000000000001E-4</v>
      </c>
      <c r="B1820" s="5">
        <f ca="1"/>
        <v>0.39984581617000003</v>
      </c>
      <c r="N1820"/>
    </row>
    <row r="1821" spans="1:14" x14ac:dyDescent="0.35">
      <c r="A1821" s="2">
        <v>5.0000000000000001E-4</v>
      </c>
      <c r="B1821" s="5">
        <f ca="1"/>
        <v>0.3996488876</v>
      </c>
      <c r="N1821"/>
    </row>
    <row r="1822" spans="1:14" x14ac:dyDescent="0.35">
      <c r="A1822" s="2">
        <v>5.0000000000000001E-4</v>
      </c>
      <c r="B1822" s="5">
        <f ca="1"/>
        <v>0.39937719885999995</v>
      </c>
      <c r="N1822"/>
    </row>
    <row r="1823" spans="1:14" x14ac:dyDescent="0.35">
      <c r="A1823" s="2">
        <v>5.0000000000000001E-4</v>
      </c>
      <c r="B1823" s="5">
        <f ca="1"/>
        <v>0.39919882143000002</v>
      </c>
      <c r="N1823"/>
    </row>
    <row r="1824" spans="1:14" x14ac:dyDescent="0.35">
      <c r="A1824" s="2">
        <v>5.0000000000000001E-4</v>
      </c>
      <c r="B1824" s="5">
        <f ca="1"/>
        <v>0.39897440819000002</v>
      </c>
      <c r="N1824"/>
    </row>
    <row r="1825" spans="1:14" x14ac:dyDescent="0.35">
      <c r="A1825" s="2">
        <v>5.0000000000000001E-4</v>
      </c>
      <c r="B1825" s="5">
        <f ca="1"/>
        <v>0.39875848132000002</v>
      </c>
      <c r="N1825"/>
    </row>
    <row r="1826" spans="1:14" x14ac:dyDescent="0.35">
      <c r="A1826" s="2">
        <v>5.0000000000000001E-4</v>
      </c>
      <c r="B1826" s="5">
        <f ca="1"/>
        <v>0.39850278725999999</v>
      </c>
      <c r="N1826"/>
    </row>
    <row r="1827" spans="1:14" x14ac:dyDescent="0.35">
      <c r="A1827" s="2">
        <v>5.0000000000000001E-4</v>
      </c>
      <c r="B1827" s="5">
        <f ca="1"/>
        <v>0.39831268709000001</v>
      </c>
      <c r="N1827"/>
    </row>
    <row r="1828" spans="1:14" x14ac:dyDescent="0.35">
      <c r="A1828" s="2">
        <v>5.0000000000000001E-4</v>
      </c>
      <c r="B1828" s="5">
        <f ca="1"/>
        <v>0.39812178283999999</v>
      </c>
      <c r="N1828"/>
    </row>
    <row r="1829" spans="1:14" x14ac:dyDescent="0.35">
      <c r="A1829" s="2">
        <v>5.0000000000000001E-4</v>
      </c>
      <c r="B1829" s="5">
        <f ca="1"/>
        <v>0.39789062649000001</v>
      </c>
      <c r="N1829"/>
    </row>
    <row r="1830" spans="1:14" x14ac:dyDescent="0.35">
      <c r="A1830" s="2">
        <v>5.0000000000000001E-4</v>
      </c>
      <c r="B1830" s="5">
        <f ca="1"/>
        <v>0.39762981706</v>
      </c>
      <c r="N1830"/>
    </row>
    <row r="1831" spans="1:14" x14ac:dyDescent="0.35">
      <c r="A1831" s="2">
        <v>5.0000000000000001E-4</v>
      </c>
      <c r="B1831" s="5">
        <f ca="1"/>
        <v>0.39746256527000001</v>
      </c>
      <c r="N1831"/>
    </row>
    <row r="1832" spans="1:14" x14ac:dyDescent="0.35">
      <c r="A1832" s="2">
        <v>5.0000000000000001E-4</v>
      </c>
      <c r="B1832" s="5">
        <f ca="1"/>
        <v>0.39721882236</v>
      </c>
      <c r="N1832"/>
    </row>
    <row r="1833" spans="1:14" x14ac:dyDescent="0.35">
      <c r="A1833" s="2">
        <v>5.0000000000000001E-4</v>
      </c>
      <c r="B1833" s="5">
        <f ca="1"/>
        <v>0.39700269736999999</v>
      </c>
      <c r="N1833"/>
    </row>
    <row r="1834" spans="1:14" x14ac:dyDescent="0.35">
      <c r="A1834" s="2">
        <v>5.0000000000000001E-4</v>
      </c>
      <c r="B1834" s="5">
        <f ca="1"/>
        <v>0.39674861026000002</v>
      </c>
      <c r="N1834"/>
    </row>
    <row r="1835" spans="1:14" x14ac:dyDescent="0.35">
      <c r="A1835" s="2">
        <v>5.0000000000000001E-4</v>
      </c>
      <c r="B1835" s="5">
        <f ca="1"/>
        <v>0.39654775014999999</v>
      </c>
      <c r="N1835"/>
    </row>
    <row r="1836" spans="1:14" x14ac:dyDescent="0.35">
      <c r="A1836" s="2">
        <v>5.0000000000000001E-4</v>
      </c>
      <c r="B1836" s="5">
        <f ca="1"/>
        <v>0.39633552725999999</v>
      </c>
      <c r="N1836"/>
    </row>
    <row r="1837" spans="1:14" x14ac:dyDescent="0.35">
      <c r="A1837" s="2">
        <v>5.0000000000000001E-4</v>
      </c>
      <c r="B1837" s="5">
        <f ca="1"/>
        <v>0.39608869452000001</v>
      </c>
      <c r="N1837"/>
    </row>
    <row r="1838" spans="1:14" x14ac:dyDescent="0.35">
      <c r="A1838" s="2">
        <v>5.0000000000000001E-4</v>
      </c>
      <c r="B1838" s="5">
        <f ca="1"/>
        <v>0.39589934425000001</v>
      </c>
      <c r="N1838"/>
    </row>
    <row r="1839" spans="1:14" x14ac:dyDescent="0.35">
      <c r="A1839" s="2">
        <v>5.0000000000000001E-4</v>
      </c>
      <c r="B1839" s="5">
        <f ca="1"/>
        <v>0.39569827531999996</v>
      </c>
      <c r="N1839"/>
    </row>
    <row r="1840" spans="1:14" x14ac:dyDescent="0.35">
      <c r="A1840" s="2">
        <v>5.0000000000000001E-4</v>
      </c>
      <c r="B1840" s="5">
        <f ca="1"/>
        <v>0.39545749311</v>
      </c>
      <c r="N1840"/>
    </row>
    <row r="1841" spans="1:14" x14ac:dyDescent="0.35">
      <c r="A1841" s="2">
        <v>5.0000000000000001E-4</v>
      </c>
      <c r="B1841" s="5">
        <f ca="1"/>
        <v>0.39521960495000003</v>
      </c>
      <c r="N1841"/>
    </row>
    <row r="1842" spans="1:14" x14ac:dyDescent="0.35">
      <c r="A1842" s="2">
        <v>5.0000000000000001E-4</v>
      </c>
      <c r="B1842" s="5">
        <f ca="1"/>
        <v>0.39495048725999998</v>
      </c>
      <c r="N1842"/>
    </row>
    <row r="1843" spans="1:14" x14ac:dyDescent="0.35">
      <c r="A1843" s="2">
        <v>5.0000000000000001E-4</v>
      </c>
      <c r="B1843" s="5">
        <f ca="1"/>
        <v>0.39471729089999996</v>
      </c>
      <c r="N1843"/>
    </row>
    <row r="1844" spans="1:14" x14ac:dyDescent="0.35">
      <c r="A1844" s="2">
        <v>5.0000000000000001E-4</v>
      </c>
      <c r="B1844" s="5">
        <f ca="1"/>
        <v>0.39451933292000002</v>
      </c>
      <c r="N1844"/>
    </row>
    <row r="1845" spans="1:14" x14ac:dyDescent="0.35">
      <c r="A1845" s="2">
        <v>5.0000000000000001E-4</v>
      </c>
      <c r="B1845" s="5">
        <f ca="1"/>
        <v>0.39428847405</v>
      </c>
      <c r="N1845"/>
    </row>
    <row r="1846" spans="1:14" x14ac:dyDescent="0.35">
      <c r="A1846" s="2">
        <v>5.0000000000000001E-4</v>
      </c>
      <c r="B1846" s="5">
        <f ca="1"/>
        <v>0.39404021860999999</v>
      </c>
      <c r="N1846"/>
    </row>
    <row r="1847" spans="1:14" x14ac:dyDescent="0.35">
      <c r="A1847" s="2">
        <v>5.0000000000000001E-4</v>
      </c>
      <c r="B1847" s="5">
        <f ca="1"/>
        <v>0.39375561462999997</v>
      </c>
      <c r="N1847"/>
    </row>
    <row r="1848" spans="1:14" x14ac:dyDescent="0.35">
      <c r="A1848" s="2">
        <v>5.0000000000000001E-4</v>
      </c>
      <c r="B1848" s="5">
        <f ca="1"/>
        <v>0.39352394365999999</v>
      </c>
      <c r="N1848"/>
    </row>
    <row r="1849" spans="1:14" x14ac:dyDescent="0.35">
      <c r="A1849" s="2">
        <v>5.0000000000000001E-4</v>
      </c>
      <c r="B1849" s="5">
        <f ca="1"/>
        <v>0.39331199894999996</v>
      </c>
      <c r="N1849"/>
    </row>
    <row r="1850" spans="1:14" x14ac:dyDescent="0.35">
      <c r="A1850" s="2">
        <v>5.0000000000000001E-4</v>
      </c>
      <c r="B1850" s="5">
        <f ca="1"/>
        <v>0.39303362305999995</v>
      </c>
      <c r="N1850"/>
    </row>
    <row r="1851" spans="1:14" x14ac:dyDescent="0.35">
      <c r="A1851" s="2">
        <v>5.0000000000000001E-4</v>
      </c>
      <c r="B1851" s="5">
        <f ca="1"/>
        <v>0.39278306526999995</v>
      </c>
      <c r="N1851"/>
    </row>
    <row r="1852" spans="1:14" x14ac:dyDescent="0.35">
      <c r="A1852" s="2">
        <v>5.0000000000000001E-4</v>
      </c>
      <c r="B1852" s="5">
        <f ca="1"/>
        <v>0.39253252756000001</v>
      </c>
      <c r="N1852"/>
    </row>
    <row r="1853" spans="1:14" x14ac:dyDescent="0.35">
      <c r="A1853" s="2">
        <v>5.0000000000000001E-4</v>
      </c>
      <c r="B1853" s="5">
        <f ca="1"/>
        <v>0.39224516305999996</v>
      </c>
      <c r="N1853"/>
    </row>
    <row r="1854" spans="1:14" x14ac:dyDescent="0.35">
      <c r="A1854" s="2">
        <v>5.0000000000000001E-4</v>
      </c>
      <c r="B1854" s="5">
        <f ca="1"/>
        <v>0.39201260783000003</v>
      </c>
      <c r="N1854"/>
    </row>
    <row r="1855" spans="1:14" x14ac:dyDescent="0.35">
      <c r="A1855" s="2">
        <v>5.0000000000000001E-4</v>
      </c>
      <c r="B1855" s="5">
        <f ca="1"/>
        <v>0.39177379871000001</v>
      </c>
      <c r="N1855"/>
    </row>
    <row r="1856" spans="1:14" x14ac:dyDescent="0.35">
      <c r="A1856" s="2">
        <v>5.0000000000000001E-4</v>
      </c>
      <c r="B1856" s="5">
        <f ca="1"/>
        <v>0.39155200974000004</v>
      </c>
      <c r="N1856"/>
    </row>
    <row r="1857" spans="1:14" x14ac:dyDescent="0.35">
      <c r="A1857" s="2">
        <v>5.0000000000000001E-4</v>
      </c>
      <c r="B1857" s="5">
        <f ca="1"/>
        <v>0.39132194048999996</v>
      </c>
      <c r="N1857"/>
    </row>
    <row r="1858" spans="1:14" x14ac:dyDescent="0.35">
      <c r="A1858" s="2">
        <v>5.0000000000000001E-4</v>
      </c>
      <c r="B1858" s="5">
        <f ca="1"/>
        <v>0.39108700104999999</v>
      </c>
      <c r="N1858"/>
    </row>
    <row r="1859" spans="1:14" x14ac:dyDescent="0.35">
      <c r="A1859" s="2">
        <v>5.0000000000000001E-4</v>
      </c>
      <c r="B1859" s="5">
        <f ca="1"/>
        <v>0.39081813365000001</v>
      </c>
      <c r="N1859"/>
    </row>
    <row r="1860" spans="1:14" x14ac:dyDescent="0.35">
      <c r="A1860" s="2">
        <v>5.0000000000000001E-4</v>
      </c>
      <c r="B1860" s="5">
        <f ca="1"/>
        <v>0.39047116979999996</v>
      </c>
      <c r="N1860"/>
    </row>
    <row r="1861" spans="1:14" x14ac:dyDescent="0.35">
      <c r="A1861" s="2">
        <v>5.0000000000000001E-4</v>
      </c>
      <c r="B1861" s="5">
        <f ca="1"/>
        <v>0.39023691802000005</v>
      </c>
      <c r="N1861"/>
    </row>
    <row r="1862" spans="1:14" x14ac:dyDescent="0.35">
      <c r="A1862" s="2">
        <v>5.0000000000000001E-4</v>
      </c>
      <c r="B1862" s="5">
        <f ca="1"/>
        <v>0.38998231928000004</v>
      </c>
      <c r="N1862"/>
    </row>
    <row r="1863" spans="1:14" x14ac:dyDescent="0.35">
      <c r="A1863" s="2">
        <v>5.0000000000000001E-4</v>
      </c>
      <c r="B1863" s="5">
        <f ca="1"/>
        <v>0.38974239435000002</v>
      </c>
      <c r="N1863"/>
    </row>
    <row r="1864" spans="1:14" x14ac:dyDescent="0.35">
      <c r="A1864" s="2">
        <v>5.0000000000000001E-4</v>
      </c>
      <c r="B1864" s="5">
        <f ca="1"/>
        <v>0.38953179398000004</v>
      </c>
      <c r="N1864"/>
    </row>
    <row r="1865" spans="1:14" x14ac:dyDescent="0.35">
      <c r="A1865" s="2">
        <v>5.0000000000000001E-4</v>
      </c>
      <c r="B1865" s="5">
        <f ca="1"/>
        <v>0.38924123762000001</v>
      </c>
      <c r="N1865"/>
    </row>
    <row r="1866" spans="1:14" x14ac:dyDescent="0.35">
      <c r="A1866" s="2">
        <v>5.0000000000000001E-4</v>
      </c>
      <c r="B1866" s="5">
        <f ca="1"/>
        <v>0.38898628111</v>
      </c>
      <c r="N1866"/>
    </row>
    <row r="1867" spans="1:14" x14ac:dyDescent="0.35">
      <c r="A1867" s="2">
        <v>5.0000000000000001E-4</v>
      </c>
      <c r="B1867" s="5">
        <f ca="1"/>
        <v>0.38870449765999998</v>
      </c>
      <c r="N1867"/>
    </row>
    <row r="1868" spans="1:14" x14ac:dyDescent="0.35">
      <c r="A1868" s="2">
        <v>5.0000000000000001E-4</v>
      </c>
      <c r="B1868" s="5">
        <f ca="1"/>
        <v>0.38837524903000004</v>
      </c>
      <c r="N1868"/>
    </row>
    <row r="1869" spans="1:14" x14ac:dyDescent="0.35">
      <c r="A1869" s="2">
        <v>5.0000000000000001E-4</v>
      </c>
      <c r="B1869" s="5">
        <f ca="1"/>
        <v>0.38812854791000001</v>
      </c>
      <c r="N1869"/>
    </row>
    <row r="1870" spans="1:14" x14ac:dyDescent="0.35">
      <c r="A1870" s="2">
        <v>5.0000000000000001E-4</v>
      </c>
      <c r="B1870" s="5">
        <f ca="1"/>
        <v>0.38791572362999999</v>
      </c>
      <c r="N1870"/>
    </row>
    <row r="1871" spans="1:14" x14ac:dyDescent="0.35">
      <c r="A1871" s="2">
        <v>5.0000000000000001E-4</v>
      </c>
      <c r="B1871" s="5">
        <f ca="1"/>
        <v>0.38761237063000004</v>
      </c>
      <c r="N1871"/>
    </row>
    <row r="1872" spans="1:14" x14ac:dyDescent="0.35">
      <c r="A1872" s="2">
        <v>5.0000000000000001E-4</v>
      </c>
      <c r="B1872" s="5">
        <f ca="1"/>
        <v>0.38727466933000004</v>
      </c>
      <c r="N1872"/>
    </row>
    <row r="1873" spans="1:14" x14ac:dyDescent="0.35">
      <c r="A1873" s="2">
        <v>5.0000000000000001E-4</v>
      </c>
      <c r="B1873" s="5">
        <f ca="1"/>
        <v>0.38690179063999997</v>
      </c>
      <c r="N1873"/>
    </row>
    <row r="1874" spans="1:14" x14ac:dyDescent="0.35">
      <c r="A1874" s="2">
        <v>5.0000000000000001E-4</v>
      </c>
      <c r="B1874" s="5">
        <f ca="1"/>
        <v>0.38661603066</v>
      </c>
      <c r="N1874"/>
    </row>
    <row r="1875" spans="1:14" x14ac:dyDescent="0.35">
      <c r="A1875" s="2">
        <v>5.0000000000000001E-4</v>
      </c>
      <c r="B1875" s="5">
        <f ca="1"/>
        <v>0.38635101815</v>
      </c>
      <c r="N1875"/>
    </row>
    <row r="1876" spans="1:14" x14ac:dyDescent="0.35">
      <c r="A1876" s="2">
        <v>5.0000000000000001E-4</v>
      </c>
      <c r="B1876" s="5">
        <f ca="1"/>
        <v>0.38604364036</v>
      </c>
      <c r="N1876"/>
    </row>
    <row r="1877" spans="1:14" x14ac:dyDescent="0.35">
      <c r="A1877" s="2">
        <v>5.0000000000000001E-4</v>
      </c>
      <c r="B1877" s="5">
        <f ca="1"/>
        <v>0.38576020835000002</v>
      </c>
      <c r="N1877"/>
    </row>
    <row r="1878" spans="1:14" x14ac:dyDescent="0.35">
      <c r="A1878" s="2">
        <v>5.0000000000000001E-4</v>
      </c>
      <c r="B1878" s="5">
        <f ca="1"/>
        <v>0.38546028634000001</v>
      </c>
      <c r="N1878"/>
    </row>
    <row r="1879" spans="1:14" x14ac:dyDescent="0.35">
      <c r="A1879" s="2">
        <v>5.0000000000000001E-4</v>
      </c>
      <c r="B1879" s="5">
        <f ca="1"/>
        <v>0.38523614090000002</v>
      </c>
      <c r="N1879"/>
    </row>
    <row r="1880" spans="1:14" x14ac:dyDescent="0.35">
      <c r="A1880" s="2">
        <v>5.0000000000000001E-4</v>
      </c>
      <c r="B1880" s="5">
        <f ca="1"/>
        <v>0.38489198324000001</v>
      </c>
      <c r="N1880"/>
    </row>
    <row r="1881" spans="1:14" x14ac:dyDescent="0.35">
      <c r="A1881" s="2">
        <v>5.0000000000000001E-4</v>
      </c>
      <c r="B1881" s="5">
        <f ca="1"/>
        <v>0.38464642960000001</v>
      </c>
      <c r="N1881"/>
    </row>
    <row r="1882" spans="1:14" x14ac:dyDescent="0.35">
      <c r="A1882" s="2">
        <v>5.0000000000000001E-4</v>
      </c>
      <c r="B1882" s="5">
        <f ca="1"/>
        <v>0.38431676144999999</v>
      </c>
      <c r="N1882"/>
    </row>
    <row r="1883" spans="1:14" x14ac:dyDescent="0.35">
      <c r="A1883" s="2">
        <v>5.0000000000000001E-4</v>
      </c>
      <c r="B1883" s="5">
        <f ca="1"/>
        <v>0.38403871844999998</v>
      </c>
      <c r="N1883"/>
    </row>
    <row r="1884" spans="1:14" x14ac:dyDescent="0.35">
      <c r="A1884" s="2">
        <v>5.0000000000000001E-4</v>
      </c>
      <c r="B1884" s="5">
        <f ca="1"/>
        <v>0.38369867749000003</v>
      </c>
      <c r="N1884"/>
    </row>
    <row r="1885" spans="1:14" x14ac:dyDescent="0.35">
      <c r="A1885" s="2">
        <v>5.0000000000000001E-4</v>
      </c>
      <c r="B1885" s="5">
        <f ca="1"/>
        <v>0.38341781883999998</v>
      </c>
      <c r="N1885"/>
    </row>
    <row r="1886" spans="1:14" x14ac:dyDescent="0.35">
      <c r="A1886" s="2">
        <v>5.0000000000000001E-4</v>
      </c>
      <c r="B1886" s="5">
        <f ca="1"/>
        <v>0.38311069469000003</v>
      </c>
      <c r="N1886"/>
    </row>
    <row r="1887" spans="1:14" x14ac:dyDescent="0.35">
      <c r="A1887" s="2">
        <v>5.0000000000000001E-4</v>
      </c>
      <c r="B1887" s="5">
        <f ca="1"/>
        <v>0.38279752911000003</v>
      </c>
      <c r="N1887"/>
    </row>
    <row r="1888" spans="1:14" x14ac:dyDescent="0.35">
      <c r="A1888" s="2">
        <v>5.0000000000000001E-4</v>
      </c>
      <c r="B1888" s="5">
        <f ca="1"/>
        <v>0.38241708858000001</v>
      </c>
      <c r="N1888"/>
    </row>
    <row r="1889" spans="1:14" x14ac:dyDescent="0.35">
      <c r="A1889" s="2">
        <v>5.0000000000000001E-4</v>
      </c>
      <c r="B1889" s="5">
        <f ca="1"/>
        <v>0.38206184780999997</v>
      </c>
      <c r="N1889"/>
    </row>
    <row r="1890" spans="1:14" x14ac:dyDescent="0.35">
      <c r="A1890" s="2">
        <v>5.0000000000000001E-4</v>
      </c>
      <c r="B1890" s="5">
        <f ca="1"/>
        <v>0.38177280064999997</v>
      </c>
      <c r="N1890"/>
    </row>
    <row r="1891" spans="1:14" x14ac:dyDescent="0.35">
      <c r="A1891" s="2">
        <v>5.0000000000000001E-4</v>
      </c>
      <c r="B1891" s="5">
        <f ca="1"/>
        <v>0.38145366733999997</v>
      </c>
      <c r="N1891"/>
    </row>
    <row r="1892" spans="1:14" x14ac:dyDescent="0.35">
      <c r="A1892" s="2">
        <v>5.0000000000000001E-4</v>
      </c>
      <c r="B1892" s="5">
        <f ca="1"/>
        <v>0.38106136397999996</v>
      </c>
      <c r="N1892"/>
    </row>
    <row r="1893" spans="1:14" x14ac:dyDescent="0.35">
      <c r="A1893" s="2">
        <v>5.0000000000000001E-4</v>
      </c>
      <c r="B1893" s="5">
        <f ca="1"/>
        <v>0.3806974856</v>
      </c>
      <c r="N1893"/>
    </row>
    <row r="1894" spans="1:14" x14ac:dyDescent="0.35">
      <c r="A1894" s="2">
        <v>5.0000000000000001E-4</v>
      </c>
      <c r="B1894" s="5">
        <f ca="1"/>
        <v>0.38027911887999999</v>
      </c>
      <c r="N1894"/>
    </row>
    <row r="1895" spans="1:14" x14ac:dyDescent="0.35">
      <c r="A1895" s="2">
        <v>5.0000000000000001E-4</v>
      </c>
      <c r="B1895" s="5">
        <f ca="1"/>
        <v>0.37989271801000002</v>
      </c>
      <c r="N1895"/>
    </row>
    <row r="1896" spans="1:14" x14ac:dyDescent="0.35">
      <c r="A1896" s="2">
        <v>5.0000000000000001E-4</v>
      </c>
      <c r="B1896" s="5">
        <f ca="1"/>
        <v>0.37955572426000006</v>
      </c>
      <c r="N1896"/>
    </row>
    <row r="1897" spans="1:14" x14ac:dyDescent="0.35">
      <c r="A1897" s="2">
        <v>5.0000000000000001E-4</v>
      </c>
      <c r="B1897" s="5">
        <f ca="1"/>
        <v>0.37920371694999999</v>
      </c>
      <c r="N1897"/>
    </row>
    <row r="1898" spans="1:14" x14ac:dyDescent="0.35">
      <c r="A1898" s="2">
        <v>5.0000000000000001E-4</v>
      </c>
      <c r="B1898" s="5">
        <f ca="1"/>
        <v>0.37868249745999999</v>
      </c>
      <c r="N1898"/>
    </row>
    <row r="1899" spans="1:14" x14ac:dyDescent="0.35">
      <c r="A1899" s="2">
        <v>5.0000000000000001E-4</v>
      </c>
      <c r="B1899" s="5">
        <f ca="1"/>
        <v>0.37831480256</v>
      </c>
      <c r="N1899"/>
    </row>
    <row r="1900" spans="1:14" x14ac:dyDescent="0.35">
      <c r="A1900" s="2">
        <v>5.0000000000000001E-4</v>
      </c>
      <c r="B1900" s="5">
        <f ca="1"/>
        <v>0.37797630251000003</v>
      </c>
      <c r="N1900"/>
    </row>
    <row r="1901" spans="1:14" x14ac:dyDescent="0.35">
      <c r="A1901" s="2">
        <v>5.0000000000000001E-4</v>
      </c>
      <c r="B1901" s="5">
        <f ca="1"/>
        <v>0.37766846434999995</v>
      </c>
      <c r="N1901"/>
    </row>
    <row r="1902" spans="1:14" x14ac:dyDescent="0.35">
      <c r="A1902" s="2">
        <v>5.0000000000000001E-4</v>
      </c>
      <c r="B1902" s="5">
        <f ca="1"/>
        <v>0.37727998944000002</v>
      </c>
      <c r="N1902"/>
    </row>
    <row r="1903" spans="1:14" x14ac:dyDescent="0.35">
      <c r="A1903" s="2">
        <v>5.0000000000000001E-4</v>
      </c>
      <c r="B1903" s="5">
        <f ca="1"/>
        <v>0.37678880957999999</v>
      </c>
      <c r="N1903"/>
    </row>
    <row r="1904" spans="1:14" x14ac:dyDescent="0.35">
      <c r="A1904" s="2">
        <v>5.0000000000000001E-4</v>
      </c>
      <c r="B1904" s="5">
        <f ca="1"/>
        <v>0.37625421256000002</v>
      </c>
      <c r="N1904"/>
    </row>
    <row r="1905" spans="1:14" x14ac:dyDescent="0.35">
      <c r="A1905" s="2">
        <v>5.0000000000000001E-4</v>
      </c>
      <c r="B1905" s="5">
        <f ca="1"/>
        <v>0.37585085163999998</v>
      </c>
      <c r="N1905"/>
    </row>
    <row r="1906" spans="1:14" x14ac:dyDescent="0.35">
      <c r="A1906" s="2">
        <v>5.0000000000000001E-4</v>
      </c>
      <c r="B1906" s="5">
        <f ca="1"/>
        <v>0.37547122311000003</v>
      </c>
      <c r="N1906"/>
    </row>
    <row r="1907" spans="1:14" x14ac:dyDescent="0.35">
      <c r="A1907" s="2">
        <v>5.0000000000000001E-4</v>
      </c>
      <c r="B1907" s="5">
        <f ca="1"/>
        <v>0.37510753191000001</v>
      </c>
      <c r="N1907"/>
    </row>
    <row r="1908" spans="1:14" x14ac:dyDescent="0.35">
      <c r="A1908" s="2">
        <v>5.0000000000000001E-4</v>
      </c>
      <c r="B1908" s="5">
        <f ca="1"/>
        <v>0.37473953246000002</v>
      </c>
      <c r="N1908"/>
    </row>
    <row r="1909" spans="1:14" x14ac:dyDescent="0.35">
      <c r="A1909" s="2">
        <v>5.0000000000000001E-4</v>
      </c>
      <c r="B1909" s="5">
        <f ca="1"/>
        <v>0.37431321965999997</v>
      </c>
      <c r="N1909"/>
    </row>
    <row r="1910" spans="1:14" x14ac:dyDescent="0.35">
      <c r="A1910" s="2">
        <v>5.0000000000000001E-4</v>
      </c>
      <c r="B1910" s="5">
        <f ca="1"/>
        <v>0.37396399678000003</v>
      </c>
      <c r="N1910"/>
    </row>
    <row r="1911" spans="1:14" x14ac:dyDescent="0.35">
      <c r="A1911" s="2">
        <v>5.0000000000000001E-4</v>
      </c>
      <c r="B1911" s="5">
        <f ca="1"/>
        <v>0.37352160751000002</v>
      </c>
      <c r="N1911"/>
    </row>
    <row r="1912" spans="1:14" x14ac:dyDescent="0.35">
      <c r="A1912" s="2">
        <v>5.0000000000000001E-4</v>
      </c>
      <c r="B1912" s="5">
        <f ca="1"/>
        <v>0.37305951434999995</v>
      </c>
      <c r="N1912"/>
    </row>
    <row r="1913" spans="1:14" x14ac:dyDescent="0.35">
      <c r="A1913" s="2">
        <v>5.0000000000000001E-4</v>
      </c>
      <c r="B1913" s="5">
        <f ca="1"/>
        <v>0.37266733819000003</v>
      </c>
      <c r="N1913"/>
    </row>
    <row r="1914" spans="1:14" x14ac:dyDescent="0.35">
      <c r="A1914" s="2">
        <v>5.0000000000000001E-4</v>
      </c>
      <c r="B1914" s="5">
        <f ca="1"/>
        <v>0.37223831138000002</v>
      </c>
      <c r="N1914"/>
    </row>
    <row r="1915" spans="1:14" x14ac:dyDescent="0.35">
      <c r="A1915" s="2">
        <v>5.0000000000000001E-4</v>
      </c>
      <c r="B1915" s="5">
        <f ca="1"/>
        <v>0.37175656158000003</v>
      </c>
      <c r="N1915"/>
    </row>
    <row r="1916" spans="1:14" x14ac:dyDescent="0.35">
      <c r="A1916" s="2">
        <v>5.0000000000000001E-4</v>
      </c>
      <c r="B1916" s="5">
        <f ca="1"/>
        <v>0.37140713187000002</v>
      </c>
      <c r="N1916"/>
    </row>
    <row r="1917" spans="1:14" x14ac:dyDescent="0.35">
      <c r="A1917" s="2">
        <v>5.0000000000000001E-4</v>
      </c>
      <c r="B1917" s="5">
        <f ca="1"/>
        <v>0.37097426179000004</v>
      </c>
      <c r="N1917"/>
    </row>
    <row r="1918" spans="1:14" x14ac:dyDescent="0.35">
      <c r="A1918" s="2">
        <v>5.0000000000000001E-4</v>
      </c>
      <c r="B1918" s="5">
        <f ca="1"/>
        <v>0.37059390564</v>
      </c>
      <c r="N1918"/>
    </row>
    <row r="1919" spans="1:14" x14ac:dyDescent="0.35">
      <c r="A1919" s="2">
        <v>5.0000000000000001E-4</v>
      </c>
      <c r="B1919" s="5">
        <f ca="1"/>
        <v>0.37009925780000003</v>
      </c>
      <c r="N1919"/>
    </row>
    <row r="1920" spans="1:14" x14ac:dyDescent="0.35">
      <c r="A1920" s="2">
        <v>5.0000000000000001E-4</v>
      </c>
      <c r="B1920" s="5">
        <f ca="1"/>
        <v>0.36953507604000002</v>
      </c>
      <c r="N1920"/>
    </row>
    <row r="1921" spans="1:14" x14ac:dyDescent="0.35">
      <c r="A1921" s="2">
        <v>5.0000000000000001E-4</v>
      </c>
      <c r="B1921" s="5">
        <f ca="1"/>
        <v>0.36899490038999999</v>
      </c>
      <c r="N1921"/>
    </row>
    <row r="1922" spans="1:14" x14ac:dyDescent="0.35">
      <c r="A1922" s="2">
        <v>5.0000000000000001E-4</v>
      </c>
      <c r="B1922" s="5">
        <f ca="1"/>
        <v>0.36851716859</v>
      </c>
      <c r="N1922"/>
    </row>
    <row r="1923" spans="1:14" x14ac:dyDescent="0.35">
      <c r="A1923" s="2">
        <v>5.0000000000000001E-4</v>
      </c>
      <c r="B1923" s="5">
        <f ca="1"/>
        <v>0.36819262477000003</v>
      </c>
      <c r="N1923"/>
    </row>
    <row r="1924" spans="1:14" x14ac:dyDescent="0.35">
      <c r="A1924" s="2">
        <v>5.0000000000000001E-4</v>
      </c>
      <c r="B1924" s="5">
        <f ca="1"/>
        <v>0.36764313731999998</v>
      </c>
      <c r="N1924"/>
    </row>
    <row r="1925" spans="1:14" x14ac:dyDescent="0.35">
      <c r="A1925" s="2">
        <v>5.0000000000000001E-4</v>
      </c>
      <c r="B1925" s="5">
        <f ca="1"/>
        <v>0.36711316742</v>
      </c>
      <c r="N1925"/>
    </row>
    <row r="1926" spans="1:14" x14ac:dyDescent="0.35">
      <c r="A1926" s="2">
        <v>5.0000000000000001E-4</v>
      </c>
      <c r="B1926" s="5">
        <f ca="1"/>
        <v>0.36664226302000003</v>
      </c>
      <c r="N1926"/>
    </row>
    <row r="1927" spans="1:14" x14ac:dyDescent="0.35">
      <c r="A1927" s="2">
        <v>5.0000000000000001E-4</v>
      </c>
      <c r="B1927" s="5">
        <f ca="1"/>
        <v>0.36604693955000001</v>
      </c>
      <c r="N1927"/>
    </row>
    <row r="1928" spans="1:14" x14ac:dyDescent="0.35">
      <c r="A1928" s="2">
        <v>5.0000000000000001E-4</v>
      </c>
      <c r="B1928" s="5">
        <f ca="1"/>
        <v>0.36549887633</v>
      </c>
      <c r="N1928"/>
    </row>
    <row r="1929" spans="1:14" x14ac:dyDescent="0.35">
      <c r="A1929" s="2">
        <v>5.0000000000000001E-4</v>
      </c>
      <c r="B1929" s="5">
        <f ca="1"/>
        <v>0.36480894158999999</v>
      </c>
      <c r="N1929"/>
    </row>
    <row r="1930" spans="1:14" x14ac:dyDescent="0.35">
      <c r="A1930" s="2">
        <v>5.0000000000000001E-4</v>
      </c>
      <c r="B1930" s="5">
        <f ca="1"/>
        <v>0.36422516104000002</v>
      </c>
      <c r="N1930"/>
    </row>
    <row r="1931" spans="1:14" x14ac:dyDescent="0.35">
      <c r="A1931" s="2">
        <v>5.0000000000000001E-4</v>
      </c>
      <c r="B1931" s="5">
        <f ca="1"/>
        <v>0.36364725890000005</v>
      </c>
      <c r="N1931"/>
    </row>
    <row r="1932" spans="1:14" x14ac:dyDescent="0.35">
      <c r="A1932" s="2">
        <v>5.0000000000000001E-4</v>
      </c>
      <c r="B1932" s="5">
        <f ca="1"/>
        <v>0.36316890481999997</v>
      </c>
      <c r="N1932"/>
    </row>
    <row r="1933" spans="1:14" x14ac:dyDescent="0.35">
      <c r="A1933" s="2">
        <v>5.0000000000000001E-4</v>
      </c>
      <c r="B1933" s="5">
        <f ca="1"/>
        <v>0.36240096350000001</v>
      </c>
      <c r="N1933"/>
    </row>
    <row r="1934" spans="1:14" x14ac:dyDescent="0.35">
      <c r="A1934" s="2">
        <v>5.0000000000000001E-4</v>
      </c>
      <c r="B1934" s="5">
        <f ca="1"/>
        <v>0.36163096561000002</v>
      </c>
      <c r="N1934"/>
    </row>
    <row r="1935" spans="1:14" x14ac:dyDescent="0.35">
      <c r="A1935" s="2">
        <v>5.0000000000000001E-4</v>
      </c>
      <c r="B1935" s="5">
        <f ca="1"/>
        <v>0.36092197800999998</v>
      </c>
      <c r="N1935"/>
    </row>
    <row r="1936" spans="1:14" x14ac:dyDescent="0.35">
      <c r="A1936" s="2">
        <v>5.0000000000000001E-4</v>
      </c>
      <c r="B1936" s="5">
        <f ca="1"/>
        <v>0.36029037248999995</v>
      </c>
      <c r="N1936"/>
    </row>
    <row r="1937" spans="1:14" x14ac:dyDescent="0.35">
      <c r="A1937" s="2">
        <v>5.0000000000000001E-4</v>
      </c>
      <c r="B1937" s="5">
        <f ca="1"/>
        <v>0.35965981184000001</v>
      </c>
      <c r="N1937"/>
    </row>
    <row r="1938" spans="1:14" x14ac:dyDescent="0.35">
      <c r="A1938" s="2">
        <v>5.0000000000000001E-4</v>
      </c>
      <c r="B1938" s="5">
        <f ca="1"/>
        <v>0.35894178623</v>
      </c>
      <c r="N1938"/>
    </row>
    <row r="1939" spans="1:14" x14ac:dyDescent="0.35">
      <c r="A1939" s="2">
        <v>5.0000000000000001E-4</v>
      </c>
      <c r="B1939" s="5">
        <f ca="1"/>
        <v>0.35835117753000001</v>
      </c>
      <c r="N1939"/>
    </row>
    <row r="1940" spans="1:14" x14ac:dyDescent="0.35">
      <c r="A1940" s="2">
        <v>5.0000000000000001E-4</v>
      </c>
      <c r="B1940" s="5">
        <f ca="1"/>
        <v>0.35746799031999998</v>
      </c>
      <c r="N1940"/>
    </row>
    <row r="1941" spans="1:14" x14ac:dyDescent="0.35">
      <c r="A1941" s="2">
        <v>5.0000000000000001E-4</v>
      </c>
      <c r="B1941" s="5">
        <f ca="1"/>
        <v>0.35684178203</v>
      </c>
      <c r="N1941"/>
    </row>
    <row r="1942" spans="1:14" x14ac:dyDescent="0.35">
      <c r="A1942" s="2">
        <v>5.0000000000000001E-4</v>
      </c>
      <c r="B1942" s="5">
        <f ca="1"/>
        <v>0.35597603947000001</v>
      </c>
      <c r="N1942"/>
    </row>
    <row r="1943" spans="1:14" x14ac:dyDescent="0.35">
      <c r="A1943" s="2">
        <v>5.0000000000000001E-4</v>
      </c>
      <c r="B1943" s="5">
        <f ca="1"/>
        <v>0.35520073248</v>
      </c>
      <c r="N1943"/>
    </row>
    <row r="1944" spans="1:14" x14ac:dyDescent="0.35">
      <c r="A1944" s="2">
        <v>5.0000000000000001E-4</v>
      </c>
      <c r="B1944" s="5">
        <f ca="1"/>
        <v>0.35433586898000002</v>
      </c>
      <c r="N1944"/>
    </row>
    <row r="1945" spans="1:14" x14ac:dyDescent="0.35">
      <c r="A1945" s="2">
        <v>5.0000000000000001E-4</v>
      </c>
      <c r="B1945" s="5">
        <f ca="1"/>
        <v>0.35361907043000002</v>
      </c>
      <c r="N1945"/>
    </row>
    <row r="1946" spans="1:14" x14ac:dyDescent="0.35">
      <c r="A1946" s="2">
        <v>5.0000000000000001E-4</v>
      </c>
      <c r="B1946" s="5">
        <f ca="1"/>
        <v>0.35260640188000003</v>
      </c>
      <c r="N1946"/>
    </row>
    <row r="1947" spans="1:14" x14ac:dyDescent="0.35">
      <c r="A1947" s="2">
        <v>5.0000000000000001E-4</v>
      </c>
      <c r="B1947" s="5">
        <f ca="1"/>
        <v>0.35184100528000001</v>
      </c>
      <c r="N1947"/>
    </row>
    <row r="1948" spans="1:14" x14ac:dyDescent="0.35">
      <c r="A1948" s="2">
        <v>5.0000000000000001E-4</v>
      </c>
      <c r="B1948" s="5">
        <f ca="1"/>
        <v>0.35112659976000005</v>
      </c>
      <c r="N1948"/>
    </row>
    <row r="1949" spans="1:14" x14ac:dyDescent="0.35">
      <c r="A1949" s="2">
        <v>5.0000000000000001E-4</v>
      </c>
      <c r="B1949" s="5">
        <f ca="1"/>
        <v>0.35042763718999997</v>
      </c>
      <c r="N1949"/>
    </row>
    <row r="1950" spans="1:14" x14ac:dyDescent="0.35">
      <c r="A1950" s="2">
        <v>5.0000000000000001E-4</v>
      </c>
      <c r="B1950" s="5">
        <f ca="1"/>
        <v>0.34940995129000002</v>
      </c>
      <c r="N1950"/>
    </row>
    <row r="1951" spans="1:14" x14ac:dyDescent="0.35">
      <c r="A1951" s="2">
        <v>5.0000000000000001E-4</v>
      </c>
      <c r="B1951" s="5">
        <f ca="1"/>
        <v>0.34851594783000001</v>
      </c>
      <c r="N1951"/>
    </row>
    <row r="1952" spans="1:14" x14ac:dyDescent="0.35">
      <c r="A1952" s="2">
        <v>5.0000000000000001E-4</v>
      </c>
      <c r="B1952" s="5">
        <f ca="1"/>
        <v>0.34742799060000001</v>
      </c>
      <c r="N1952"/>
    </row>
    <row r="1953" spans="1:14" x14ac:dyDescent="0.35">
      <c r="A1953" s="2">
        <v>5.0000000000000001E-4</v>
      </c>
      <c r="B1953" s="5">
        <f ca="1"/>
        <v>0.34616254363999999</v>
      </c>
      <c r="N1953"/>
    </row>
    <row r="1954" spans="1:14" x14ac:dyDescent="0.35">
      <c r="A1954" s="2">
        <v>5.0000000000000001E-4</v>
      </c>
      <c r="B1954" s="5">
        <f ca="1"/>
        <v>0.34532398834</v>
      </c>
      <c r="N1954"/>
    </row>
    <row r="1955" spans="1:14" x14ac:dyDescent="0.35">
      <c r="A1955" s="2">
        <v>5.0000000000000001E-4</v>
      </c>
      <c r="B1955" s="5">
        <f ca="1"/>
        <v>0.34431159585000004</v>
      </c>
      <c r="N1955"/>
    </row>
    <row r="1956" spans="1:14" x14ac:dyDescent="0.35">
      <c r="A1956" s="2">
        <v>5.0000000000000001E-4</v>
      </c>
      <c r="B1956" s="5">
        <f ca="1"/>
        <v>0.3432441893</v>
      </c>
      <c r="N1956"/>
    </row>
    <row r="1957" spans="1:14" x14ac:dyDescent="0.35">
      <c r="A1957" s="2">
        <v>5.0000000000000001E-4</v>
      </c>
      <c r="B1957" s="5">
        <f ca="1"/>
        <v>0.34226772355000001</v>
      </c>
      <c r="N1957"/>
    </row>
    <row r="1958" spans="1:14" x14ac:dyDescent="0.35">
      <c r="A1958" s="2">
        <v>5.0000000000000001E-4</v>
      </c>
      <c r="B1958" s="5">
        <f ca="1"/>
        <v>0.34116603335999995</v>
      </c>
      <c r="N1958"/>
    </row>
    <row r="1959" spans="1:14" x14ac:dyDescent="0.35">
      <c r="A1959" s="2">
        <v>5.0000000000000001E-4</v>
      </c>
      <c r="B1959" s="5">
        <f ca="1"/>
        <v>0.34011125481999999</v>
      </c>
      <c r="N1959"/>
    </row>
    <row r="1960" spans="1:14" x14ac:dyDescent="0.35">
      <c r="A1960" s="2">
        <v>5.0000000000000001E-4</v>
      </c>
      <c r="B1960" s="5">
        <f ca="1"/>
        <v>0.33866679535000005</v>
      </c>
      <c r="N1960"/>
    </row>
    <row r="1961" spans="1:14" x14ac:dyDescent="0.35">
      <c r="A1961" s="2">
        <v>5.0000000000000001E-4</v>
      </c>
      <c r="B1961" s="5">
        <f ca="1"/>
        <v>0.33772005450999998</v>
      </c>
      <c r="N1961"/>
    </row>
    <row r="1962" spans="1:14" x14ac:dyDescent="0.35">
      <c r="A1962" s="2">
        <v>5.0000000000000001E-4</v>
      </c>
      <c r="B1962" s="5">
        <f ca="1"/>
        <v>0.33644863237</v>
      </c>
      <c r="N1962"/>
    </row>
    <row r="1963" spans="1:14" x14ac:dyDescent="0.35">
      <c r="A1963" s="2">
        <v>5.0000000000000001E-4</v>
      </c>
      <c r="B1963" s="5">
        <f ca="1"/>
        <v>0.33555646336</v>
      </c>
      <c r="N1963"/>
    </row>
    <row r="1964" spans="1:14" x14ac:dyDescent="0.35">
      <c r="A1964" s="2">
        <v>5.0000000000000001E-4</v>
      </c>
      <c r="B1964" s="5">
        <f ca="1"/>
        <v>0.33443440853</v>
      </c>
      <c r="N1964"/>
    </row>
    <row r="1965" spans="1:14" x14ac:dyDescent="0.35">
      <c r="A1965" s="2">
        <v>5.0000000000000001E-4</v>
      </c>
      <c r="B1965" s="5">
        <f ca="1"/>
        <v>0.33352574345000002</v>
      </c>
      <c r="N1965"/>
    </row>
    <row r="1966" spans="1:14" x14ac:dyDescent="0.35">
      <c r="A1966" s="2">
        <v>5.0000000000000001E-4</v>
      </c>
      <c r="B1966" s="5">
        <f ca="1"/>
        <v>0.33233378306</v>
      </c>
      <c r="N1966"/>
    </row>
    <row r="1967" spans="1:14" x14ac:dyDescent="0.35">
      <c r="A1967" s="2">
        <v>5.0000000000000001E-4</v>
      </c>
      <c r="B1967" s="5">
        <f ca="1"/>
        <v>0.33089601028999999</v>
      </c>
      <c r="N1967"/>
    </row>
    <row r="1968" spans="1:14" x14ac:dyDescent="0.35">
      <c r="A1968" s="2">
        <v>5.0000000000000001E-4</v>
      </c>
      <c r="B1968" s="5">
        <f ca="1"/>
        <v>0.32997531109999995</v>
      </c>
      <c r="N1968"/>
    </row>
    <row r="1969" spans="1:14" x14ac:dyDescent="0.35">
      <c r="A1969" s="2">
        <v>5.0000000000000001E-4</v>
      </c>
      <c r="B1969" s="5">
        <f ca="1"/>
        <v>0.32841294972000001</v>
      </c>
      <c r="N1969"/>
    </row>
    <row r="1970" spans="1:14" x14ac:dyDescent="0.35">
      <c r="A1970" s="2">
        <v>5.0000000000000001E-4</v>
      </c>
      <c r="B1970" s="5">
        <f ca="1"/>
        <v>0.32710846060000004</v>
      </c>
      <c r="N1970"/>
    </row>
    <row r="1971" spans="1:14" x14ac:dyDescent="0.35">
      <c r="A1971" s="2">
        <v>5.0000000000000001E-4</v>
      </c>
      <c r="B1971" s="5">
        <f ca="1"/>
        <v>0.32604089512000001</v>
      </c>
      <c r="N1971"/>
    </row>
    <row r="1972" spans="1:14" x14ac:dyDescent="0.35">
      <c r="A1972" s="2">
        <v>5.0000000000000001E-4</v>
      </c>
      <c r="B1972" s="5">
        <f ca="1"/>
        <v>0.32475300460000001</v>
      </c>
      <c r="N1972"/>
    </row>
    <row r="1973" spans="1:14" x14ac:dyDescent="0.35">
      <c r="A1973" s="2">
        <v>5.0000000000000001E-4</v>
      </c>
      <c r="B1973" s="5">
        <f ca="1"/>
        <v>0.32327366818000003</v>
      </c>
      <c r="N1973"/>
    </row>
    <row r="1974" spans="1:14" x14ac:dyDescent="0.35">
      <c r="A1974" s="2">
        <v>5.0000000000000001E-4</v>
      </c>
      <c r="B1974" s="5">
        <f ca="1"/>
        <v>0.32231662903000002</v>
      </c>
      <c r="N1974"/>
    </row>
    <row r="1975" spans="1:14" x14ac:dyDescent="0.35">
      <c r="A1975" s="2">
        <v>5.0000000000000001E-4</v>
      </c>
      <c r="B1975" s="5">
        <f ca="1"/>
        <v>0.32127197082000003</v>
      </c>
      <c r="N1975"/>
    </row>
    <row r="1976" spans="1:14" x14ac:dyDescent="0.35">
      <c r="A1976" s="2">
        <v>5.0000000000000001E-4</v>
      </c>
      <c r="B1976" s="5">
        <f ca="1"/>
        <v>0.31965982226</v>
      </c>
      <c r="N1976"/>
    </row>
    <row r="1977" spans="1:14" x14ac:dyDescent="0.35">
      <c r="A1977" s="2">
        <v>5.0000000000000001E-4</v>
      </c>
      <c r="B1977" s="5">
        <f ca="1"/>
        <v>0.31843180115999997</v>
      </c>
      <c r="N1977"/>
    </row>
    <row r="1978" spans="1:14" x14ac:dyDescent="0.35">
      <c r="A1978" s="2">
        <v>5.0000000000000001E-4</v>
      </c>
      <c r="B1978" s="5">
        <f ca="1"/>
        <v>0.31692347406999999</v>
      </c>
      <c r="N1978"/>
    </row>
    <row r="1979" spans="1:14" x14ac:dyDescent="0.35">
      <c r="A1979" s="2">
        <v>5.0000000000000001E-4</v>
      </c>
      <c r="B1979" s="5">
        <f ca="1"/>
        <v>0.31562047858999998</v>
      </c>
      <c r="N1979"/>
    </row>
    <row r="1980" spans="1:14" x14ac:dyDescent="0.35">
      <c r="A1980" s="2">
        <v>5.0000000000000001E-4</v>
      </c>
      <c r="B1980" s="5">
        <f ca="1"/>
        <v>0.31412823830000003</v>
      </c>
      <c r="N1980"/>
    </row>
    <row r="1981" spans="1:14" x14ac:dyDescent="0.35">
      <c r="A1981" s="2">
        <v>5.0000000000000001E-4</v>
      </c>
      <c r="B1981" s="5">
        <f ca="1"/>
        <v>0.3124910863</v>
      </c>
      <c r="N1981"/>
    </row>
    <row r="1982" spans="1:14" x14ac:dyDescent="0.35">
      <c r="A1982" s="2">
        <v>5.0000000000000001E-4</v>
      </c>
      <c r="B1982" s="5">
        <f ca="1"/>
        <v>0.31124488099000003</v>
      </c>
      <c r="N1982"/>
    </row>
    <row r="1983" spans="1:14" x14ac:dyDescent="0.35">
      <c r="A1983" s="2">
        <v>5.0000000000000001E-4</v>
      </c>
      <c r="B1983" s="5">
        <f ca="1"/>
        <v>0.30977840323</v>
      </c>
      <c r="N1983"/>
    </row>
    <row r="1984" spans="1:14" x14ac:dyDescent="0.35">
      <c r="A1984" s="2">
        <v>5.0000000000000001E-4</v>
      </c>
      <c r="B1984" s="5">
        <f ca="1"/>
        <v>0.30784710444000002</v>
      </c>
      <c r="N1984"/>
    </row>
    <row r="1985" spans="1:14" x14ac:dyDescent="0.35">
      <c r="A1985" s="2">
        <v>5.0000000000000001E-4</v>
      </c>
      <c r="B1985" s="5">
        <f ca="1"/>
        <v>0.30647235905999998</v>
      </c>
      <c r="N1985"/>
    </row>
    <row r="1986" spans="1:14" x14ac:dyDescent="0.35">
      <c r="A1986" s="2">
        <v>5.0000000000000001E-4</v>
      </c>
      <c r="B1986" s="5">
        <f ca="1"/>
        <v>0.30490660872999997</v>
      </c>
      <c r="N1986"/>
    </row>
    <row r="1987" spans="1:14" x14ac:dyDescent="0.35">
      <c r="A1987" s="2">
        <v>5.0000000000000001E-4</v>
      </c>
      <c r="B1987" s="5">
        <f ca="1"/>
        <v>0.30357646428000001</v>
      </c>
      <c r="N1987"/>
    </row>
    <row r="1988" spans="1:14" x14ac:dyDescent="0.35">
      <c r="A1988" s="2">
        <v>5.0000000000000001E-4</v>
      </c>
      <c r="B1988" s="5">
        <f ca="1"/>
        <v>0.30210914549000001</v>
      </c>
      <c r="N1988"/>
    </row>
    <row r="1989" spans="1:14" x14ac:dyDescent="0.35">
      <c r="A1989" s="2">
        <v>5.0000000000000001E-4</v>
      </c>
      <c r="B1989" s="5">
        <f ca="1"/>
        <v>0.30035299833000001</v>
      </c>
      <c r="N1989"/>
    </row>
    <row r="1990" spans="1:14" x14ac:dyDescent="0.35">
      <c r="A1990" s="2">
        <v>5.0000000000000001E-4</v>
      </c>
      <c r="B1990" s="5">
        <f ca="1"/>
        <v>0.29832572914</v>
      </c>
      <c r="N1990"/>
    </row>
    <row r="1991" spans="1:14" x14ac:dyDescent="0.35">
      <c r="A1991" s="2">
        <v>5.0000000000000001E-4</v>
      </c>
      <c r="B1991" s="5">
        <f ca="1"/>
        <v>0.29612650221999998</v>
      </c>
      <c r="N1991"/>
    </row>
    <row r="1992" spans="1:14" x14ac:dyDescent="0.35">
      <c r="A1992" s="2">
        <v>5.0000000000000001E-4</v>
      </c>
      <c r="B1992" s="5">
        <f ca="1"/>
        <v>0.29372922492000003</v>
      </c>
      <c r="N1992"/>
    </row>
    <row r="1993" spans="1:14" x14ac:dyDescent="0.35">
      <c r="A1993" s="2">
        <v>5.0000000000000001E-4</v>
      </c>
      <c r="B1993" s="5">
        <f ca="1"/>
        <v>0.29102993034000002</v>
      </c>
      <c r="N1993"/>
    </row>
    <row r="1994" spans="1:14" x14ac:dyDescent="0.35">
      <c r="A1994" s="2">
        <v>5.0000000000000001E-4</v>
      </c>
      <c r="B1994" s="5">
        <f ca="1"/>
        <v>0.2883664661</v>
      </c>
      <c r="N1994"/>
    </row>
    <row r="1995" spans="1:14" x14ac:dyDescent="0.35">
      <c r="A1995" s="2">
        <v>5.0000000000000001E-4</v>
      </c>
      <c r="B1995" s="5">
        <f ca="1"/>
        <v>0.28589217448999998</v>
      </c>
      <c r="N1995"/>
    </row>
    <row r="1996" spans="1:14" x14ac:dyDescent="0.35">
      <c r="A1996" s="2">
        <v>5.0000000000000001E-4</v>
      </c>
      <c r="B1996" s="5">
        <f ca="1"/>
        <v>0.28271023410000001</v>
      </c>
      <c r="N1996"/>
    </row>
    <row r="1997" spans="1:14" x14ac:dyDescent="0.35">
      <c r="A1997" s="2">
        <v>5.0000000000000001E-4</v>
      </c>
      <c r="B1997" s="5">
        <f ca="1"/>
        <v>0.27961541214000002</v>
      </c>
      <c r="N1997"/>
    </row>
    <row r="1998" spans="1:14" x14ac:dyDescent="0.35">
      <c r="A1998" s="2">
        <v>5.0000000000000001E-4</v>
      </c>
      <c r="B1998" s="5">
        <f ca="1"/>
        <v>0.27646337784000002</v>
      </c>
      <c r="N1998"/>
    </row>
    <row r="1999" spans="1:14" x14ac:dyDescent="0.35">
      <c r="A1999" s="2">
        <v>5.0000000000000001E-4</v>
      </c>
      <c r="B1999" s="5">
        <f ca="1"/>
        <v>0.27292324314999999</v>
      </c>
      <c r="N1999"/>
    </row>
    <row r="2000" spans="1:14" x14ac:dyDescent="0.35">
      <c r="A2000" s="2">
        <v>5.0000000000000001E-4</v>
      </c>
      <c r="B2000" s="5">
        <f ca="1"/>
        <v>0.26621087845000002</v>
      </c>
      <c r="N2000"/>
    </row>
    <row r="2001" spans="1:14" x14ac:dyDescent="0.35">
      <c r="A2001" s="2">
        <v>5.0000000000000001E-4</v>
      </c>
      <c r="B2001" s="5">
        <f ca="1"/>
        <v>0.24272399517000001</v>
      </c>
      <c r="N2001" s="5"/>
    </row>
  </sheetData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EEECB-72AC-407E-8569-81AD9F23FFC7}">
  <sheetPr codeName="Sheet3">
    <tabColor theme="5" tint="0.79998168889431442"/>
  </sheetPr>
  <dimension ref="A1:A2"/>
  <sheetViews>
    <sheetView workbookViewId="0">
      <selection activeCell="A2" sqref="A2"/>
    </sheetView>
  </sheetViews>
  <sheetFormatPr defaultColWidth="8.54296875" defaultRowHeight="10.5" x14ac:dyDescent="0.25"/>
  <cols>
    <col min="1" max="16384" width="8.54296875" style="85"/>
  </cols>
  <sheetData>
    <row r="1" spans="1:1" x14ac:dyDescent="0.25">
      <c r="A1" s="86" t="s">
        <v>7</v>
      </c>
    </row>
    <row r="2" spans="1:1" x14ac:dyDescent="0.25">
      <c r="A2" s="85" t="str" cm="1">
        <f t="array" aca="1" ref="A2" ca="1">_xlfn._xlws.SORT(INDIRECT("SubData!$E$2:$E$"&amp;SUBC))</f>
        <v>Botany2 33_11kV</v>
      </c>
    </row>
  </sheetData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F9EC-5C75-4CF6-AFE7-4B50FCF34828}">
  <sheetPr codeName="Sheet7">
    <tabColor theme="6" tint="-0.249977111117893"/>
  </sheetPr>
  <dimension ref="B2:I46"/>
  <sheetViews>
    <sheetView workbookViewId="0">
      <selection activeCell="D5" sqref="D5"/>
    </sheetView>
  </sheetViews>
  <sheetFormatPr defaultColWidth="8.54296875" defaultRowHeight="12" x14ac:dyDescent="0.3"/>
  <cols>
    <col min="1" max="1" width="8.54296875" style="17"/>
    <col min="2" max="2" width="13.54296875" style="17" customWidth="1"/>
    <col min="3" max="3" width="12" style="17" customWidth="1"/>
    <col min="4" max="4" width="13.54296875" style="17" customWidth="1"/>
    <col min="5" max="5" width="18.81640625" style="17" customWidth="1"/>
    <col min="6" max="10" width="8.54296875" style="17"/>
    <col min="11" max="11" width="15" style="17" customWidth="1"/>
    <col min="12" max="12" width="15.453125" style="17" customWidth="1"/>
    <col min="13" max="13" width="14.453125" style="17" customWidth="1"/>
    <col min="14" max="14" width="11.54296875" style="17" customWidth="1"/>
    <col min="15" max="15" width="10.81640625" style="17" customWidth="1"/>
    <col min="16" max="16384" width="8.54296875" style="17"/>
  </cols>
  <sheetData>
    <row r="2" spans="2:9" x14ac:dyDescent="0.3">
      <c r="B2" s="115" t="s">
        <v>86</v>
      </c>
      <c r="C2" s="116"/>
      <c r="D2" s="116"/>
      <c r="E2" s="116"/>
      <c r="F2" s="116"/>
      <c r="G2" s="116"/>
      <c r="H2" s="116"/>
      <c r="I2" s="117"/>
    </row>
    <row r="3" spans="2:9" x14ac:dyDescent="0.3">
      <c r="B3" s="79"/>
      <c r="C3" s="79"/>
      <c r="D3" s="79"/>
      <c r="E3" s="79"/>
      <c r="F3" s="79"/>
      <c r="G3" s="79"/>
      <c r="H3" s="79"/>
      <c r="I3" s="79"/>
    </row>
    <row r="4" spans="2:9" x14ac:dyDescent="0.3">
      <c r="B4" s="79" t="s">
        <v>87</v>
      </c>
      <c r="C4" s="79"/>
      <c r="D4" s="79">
        <v>2021</v>
      </c>
      <c r="E4" s="79"/>
      <c r="F4" s="79"/>
      <c r="G4" s="79"/>
      <c r="H4" s="79"/>
      <c r="I4" s="79"/>
    </row>
    <row r="5" spans="2:9" x14ac:dyDescent="0.3">
      <c r="B5" s="79" t="s">
        <v>12</v>
      </c>
      <c r="C5" s="79"/>
      <c r="D5" s="80">
        <v>3.44E-2</v>
      </c>
      <c r="E5" s="79"/>
      <c r="F5" s="79"/>
      <c r="G5" s="79"/>
      <c r="H5" s="79"/>
      <c r="I5" s="79"/>
    </row>
    <row r="6" spans="2:9" x14ac:dyDescent="0.3">
      <c r="B6" s="79"/>
      <c r="C6" s="79"/>
      <c r="D6" s="79"/>
      <c r="E6" s="79"/>
      <c r="F6" s="79"/>
      <c r="G6" s="79"/>
      <c r="H6" s="79"/>
      <c r="I6" s="79"/>
    </row>
    <row r="7" spans="2:9" x14ac:dyDescent="0.3">
      <c r="B7" s="79" t="s">
        <v>88</v>
      </c>
      <c r="C7" s="79"/>
      <c r="D7" s="79">
        <v>2</v>
      </c>
      <c r="E7" s="79"/>
      <c r="F7" s="79"/>
      <c r="G7" s="79"/>
      <c r="H7" s="79"/>
      <c r="I7" s="79"/>
    </row>
    <row r="8" spans="2:9" x14ac:dyDescent="0.3">
      <c r="B8" s="79" t="s">
        <v>89</v>
      </c>
      <c r="C8" s="79"/>
      <c r="D8" s="79">
        <v>2</v>
      </c>
      <c r="E8" s="79"/>
      <c r="F8" s="79"/>
      <c r="G8" s="79"/>
      <c r="H8" s="79"/>
      <c r="I8" s="79"/>
    </row>
    <row r="9" spans="2:9" x14ac:dyDescent="0.3">
      <c r="B9" s="79"/>
      <c r="C9" s="79"/>
      <c r="D9" s="79"/>
      <c r="E9" s="79"/>
      <c r="F9" s="79"/>
      <c r="G9" s="79"/>
      <c r="H9" s="79"/>
      <c r="I9" s="79"/>
    </row>
    <row r="10" spans="2:9" x14ac:dyDescent="0.3">
      <c r="B10" s="79" t="s">
        <v>90</v>
      </c>
      <c r="C10" s="79"/>
      <c r="D10" s="104" t="s">
        <v>91</v>
      </c>
      <c r="E10" s="79"/>
      <c r="F10" s="79"/>
      <c r="G10" s="79"/>
      <c r="H10" s="79"/>
      <c r="I10" s="79"/>
    </row>
    <row r="11" spans="2:9" x14ac:dyDescent="0.3">
      <c r="B11" s="79" t="s">
        <v>92</v>
      </c>
      <c r="C11" s="79"/>
      <c r="D11" s="104" t="s">
        <v>91</v>
      </c>
      <c r="E11" s="79"/>
      <c r="F11" s="79"/>
      <c r="G11" s="79"/>
      <c r="H11" s="79"/>
      <c r="I11" s="79"/>
    </row>
    <row r="12" spans="2:9" x14ac:dyDescent="0.3">
      <c r="B12" s="79"/>
      <c r="C12" s="79"/>
      <c r="D12" s="79"/>
      <c r="E12" s="79"/>
      <c r="F12" s="79"/>
      <c r="G12" s="79"/>
      <c r="H12" s="79"/>
      <c r="I12" s="79"/>
    </row>
    <row r="13" spans="2:9" x14ac:dyDescent="0.3">
      <c r="B13" s="115" t="s">
        <v>93</v>
      </c>
      <c r="C13" s="116"/>
      <c r="D13" s="116"/>
      <c r="E13" s="116"/>
      <c r="F13" s="116"/>
      <c r="G13" s="116"/>
      <c r="H13" s="116"/>
      <c r="I13" s="117"/>
    </row>
    <row r="14" spans="2:9" s="19" customFormat="1" x14ac:dyDescent="0.3">
      <c r="B14" s="81"/>
      <c r="C14" s="81" t="s">
        <v>94</v>
      </c>
      <c r="D14" s="81" t="s">
        <v>95</v>
      </c>
      <c r="E14" s="81" t="s">
        <v>96</v>
      </c>
      <c r="F14" s="81" t="s">
        <v>97</v>
      </c>
      <c r="G14" s="81"/>
      <c r="H14" s="81"/>
      <c r="I14" s="81"/>
    </row>
    <row r="15" spans="2:9" x14ac:dyDescent="0.3">
      <c r="B15" s="79"/>
      <c r="C15" s="79"/>
      <c r="D15" s="79"/>
      <c r="E15" s="79"/>
      <c r="F15" s="79" t="s">
        <v>98</v>
      </c>
      <c r="G15" s="79" t="s">
        <v>99</v>
      </c>
      <c r="H15" s="79"/>
      <c r="I15" s="79"/>
    </row>
    <row r="16" spans="2:9" x14ac:dyDescent="0.3">
      <c r="B16" s="79" t="s">
        <v>100</v>
      </c>
      <c r="C16" s="82">
        <v>1</v>
      </c>
      <c r="D16" s="79" t="s">
        <v>101</v>
      </c>
      <c r="E16" s="79">
        <v>1.5499999999999999E-3</v>
      </c>
      <c r="F16" s="79">
        <v>2.8650000000000002</v>
      </c>
      <c r="G16" s="79">
        <v>799</v>
      </c>
      <c r="H16" s="79"/>
      <c r="I16" s="79"/>
    </row>
    <row r="17" spans="2:9" x14ac:dyDescent="0.3">
      <c r="B17" s="79" t="s">
        <v>100</v>
      </c>
      <c r="C17" s="82">
        <v>1</v>
      </c>
      <c r="D17" s="79" t="s">
        <v>102</v>
      </c>
      <c r="E17" s="79">
        <v>1.5499999999999999E-3</v>
      </c>
      <c r="F17" s="79">
        <v>3.6</v>
      </c>
      <c r="G17" s="79">
        <v>203.5</v>
      </c>
      <c r="H17" s="79"/>
      <c r="I17" s="79"/>
    </row>
    <row r="18" spans="2:9" x14ac:dyDescent="0.3">
      <c r="B18" s="79" t="s">
        <v>100</v>
      </c>
      <c r="C18" s="82">
        <v>1</v>
      </c>
      <c r="D18" s="79" t="s">
        <v>103</v>
      </c>
      <c r="E18" s="79">
        <v>1.5499999999999999E-3</v>
      </c>
      <c r="F18" s="79">
        <v>4.34</v>
      </c>
      <c r="G18" s="79">
        <v>82.5</v>
      </c>
      <c r="H18" s="79"/>
      <c r="I18" s="79"/>
    </row>
    <row r="19" spans="2:9" x14ac:dyDescent="0.3">
      <c r="B19" s="79" t="s">
        <v>104</v>
      </c>
      <c r="C19" s="82">
        <v>2</v>
      </c>
      <c r="D19" s="79" t="s">
        <v>101</v>
      </c>
      <c r="E19" s="79">
        <v>3.8E-3</v>
      </c>
      <c r="F19" s="79">
        <v>5.63</v>
      </c>
      <c r="G19" s="79">
        <v>126.6</v>
      </c>
      <c r="H19" s="79"/>
      <c r="I19" s="79"/>
    </row>
    <row r="20" spans="2:9" x14ac:dyDescent="0.3">
      <c r="B20" s="79" t="s">
        <v>104</v>
      </c>
      <c r="C20" s="82">
        <v>2</v>
      </c>
      <c r="D20" s="79" t="s">
        <v>102</v>
      </c>
      <c r="E20" s="79">
        <v>3.8E-3</v>
      </c>
      <c r="F20" s="79">
        <v>5.84</v>
      </c>
      <c r="G20" s="79">
        <v>106.2</v>
      </c>
      <c r="H20" s="79"/>
      <c r="I20" s="79"/>
    </row>
    <row r="21" spans="2:9" x14ac:dyDescent="0.3">
      <c r="B21" s="79" t="s">
        <v>104</v>
      </c>
      <c r="C21" s="82">
        <v>2</v>
      </c>
      <c r="D21" s="79" t="s">
        <v>103</v>
      </c>
      <c r="E21" s="79">
        <v>3.8E-3</v>
      </c>
      <c r="F21" s="79">
        <v>6.0574000000000003</v>
      </c>
      <c r="G21" s="79">
        <v>90.296199999999999</v>
      </c>
      <c r="H21" s="79"/>
      <c r="I21" s="79"/>
    </row>
    <row r="22" spans="2:9" x14ac:dyDescent="0.3">
      <c r="B22" s="79"/>
      <c r="C22" s="79"/>
      <c r="D22" s="79"/>
      <c r="E22" s="79"/>
      <c r="F22" s="79"/>
      <c r="G22" s="79"/>
      <c r="H22" s="79"/>
      <c r="I22" s="79"/>
    </row>
    <row r="23" spans="2:9" x14ac:dyDescent="0.3">
      <c r="B23" s="79"/>
      <c r="C23" s="79"/>
      <c r="D23" s="79"/>
      <c r="E23" s="79"/>
      <c r="F23" s="79"/>
      <c r="G23" s="79"/>
      <c r="H23" s="79"/>
      <c r="I23" s="79"/>
    </row>
    <row r="24" spans="2:9" x14ac:dyDescent="0.3">
      <c r="B24" s="115" t="s">
        <v>105</v>
      </c>
      <c r="C24" s="116"/>
      <c r="D24" s="116"/>
      <c r="E24" s="116"/>
      <c r="F24" s="116"/>
      <c r="G24" s="116"/>
      <c r="H24" s="116"/>
      <c r="I24" s="117"/>
    </row>
    <row r="25" spans="2:9" x14ac:dyDescent="0.3">
      <c r="B25" s="79"/>
      <c r="C25" s="79"/>
      <c r="D25" s="81" t="s">
        <v>95</v>
      </c>
      <c r="E25" s="81" t="s">
        <v>96</v>
      </c>
      <c r="F25" s="79"/>
      <c r="G25" s="79"/>
      <c r="H25" s="79"/>
      <c r="I25" s="79"/>
    </row>
    <row r="26" spans="2:9" x14ac:dyDescent="0.3">
      <c r="B26" s="79"/>
      <c r="C26" s="79"/>
      <c r="D26" s="79" t="s">
        <v>101</v>
      </c>
      <c r="E26" s="79">
        <v>2.5000000000000001E-4</v>
      </c>
      <c r="F26" s="79"/>
      <c r="G26" s="79"/>
      <c r="H26" s="79"/>
      <c r="I26" s="79"/>
    </row>
    <row r="27" spans="2:9" x14ac:dyDescent="0.3">
      <c r="B27" s="79"/>
      <c r="C27" s="79"/>
      <c r="D27" s="79" t="s">
        <v>102</v>
      </c>
      <c r="E27" s="79">
        <v>2.5000000000000001E-4</v>
      </c>
      <c r="F27" s="79"/>
      <c r="G27" s="79"/>
      <c r="H27" s="79"/>
      <c r="I27" s="79"/>
    </row>
    <row r="28" spans="2:9" x14ac:dyDescent="0.3">
      <c r="B28" s="79"/>
      <c r="C28" s="79"/>
      <c r="D28" s="79" t="s">
        <v>103</v>
      </c>
      <c r="E28" s="79">
        <v>2.5000000000000001E-4</v>
      </c>
      <c r="F28" s="79"/>
      <c r="G28" s="79"/>
      <c r="H28" s="79"/>
      <c r="I28" s="79"/>
    </row>
    <row r="29" spans="2:9" x14ac:dyDescent="0.3">
      <c r="B29" s="79"/>
      <c r="C29" s="79"/>
      <c r="D29" s="79"/>
      <c r="E29" s="79"/>
      <c r="F29" s="79"/>
      <c r="G29" s="79"/>
      <c r="H29" s="79"/>
      <c r="I29" s="79"/>
    </row>
    <row r="30" spans="2:9" x14ac:dyDescent="0.3">
      <c r="B30" s="115" t="s">
        <v>106</v>
      </c>
      <c r="C30" s="116"/>
      <c r="D30" s="116"/>
      <c r="E30" s="116"/>
      <c r="F30" s="116"/>
      <c r="G30" s="116"/>
      <c r="H30" s="116"/>
      <c r="I30" s="117"/>
    </row>
    <row r="31" spans="2:9" s="19" customFormat="1" x14ac:dyDescent="0.3">
      <c r="B31" s="81"/>
      <c r="C31" s="81"/>
      <c r="D31" s="81" t="s">
        <v>107</v>
      </c>
      <c r="E31" s="81"/>
      <c r="F31" s="81" t="s">
        <v>108</v>
      </c>
      <c r="G31" s="81"/>
      <c r="H31" s="81" t="s">
        <v>109</v>
      </c>
      <c r="I31" s="81"/>
    </row>
    <row r="32" spans="2:9" s="19" customFormat="1" x14ac:dyDescent="0.3">
      <c r="B32" s="81" t="s">
        <v>6</v>
      </c>
      <c r="C32" s="81" t="s">
        <v>17</v>
      </c>
      <c r="D32" s="81" t="s">
        <v>100</v>
      </c>
      <c r="E32" s="81" t="s">
        <v>104</v>
      </c>
      <c r="F32" s="81" t="s">
        <v>100</v>
      </c>
      <c r="G32" s="81" t="s">
        <v>104</v>
      </c>
      <c r="H32" s="81" t="s">
        <v>110</v>
      </c>
      <c r="I32" s="81"/>
    </row>
    <row r="33" spans="2:9" x14ac:dyDescent="0.3">
      <c r="B33" s="79" t="s">
        <v>111</v>
      </c>
      <c r="C33" s="79">
        <v>46025</v>
      </c>
      <c r="D33" s="79">
        <v>216</v>
      </c>
      <c r="E33" s="79">
        <v>216</v>
      </c>
      <c r="F33" s="79">
        <v>104320</v>
      </c>
      <c r="G33" s="79">
        <v>104320</v>
      </c>
      <c r="H33" s="79">
        <v>108</v>
      </c>
      <c r="I33" s="79">
        <v>108</v>
      </c>
    </row>
    <row r="34" spans="2:9" x14ac:dyDescent="0.3">
      <c r="B34" s="79" t="s">
        <v>112</v>
      </c>
      <c r="C34" s="79">
        <v>46025</v>
      </c>
      <c r="D34" s="79">
        <v>408</v>
      </c>
      <c r="E34" s="79">
        <v>408</v>
      </c>
      <c r="F34" s="79">
        <v>181920</v>
      </c>
      <c r="G34" s="79">
        <v>181920</v>
      </c>
      <c r="H34" s="79">
        <v>204</v>
      </c>
      <c r="I34" s="79">
        <v>204</v>
      </c>
    </row>
    <row r="35" spans="2:9" x14ac:dyDescent="0.3">
      <c r="B35" s="79" t="s">
        <v>113</v>
      </c>
      <c r="C35" s="79">
        <v>46025</v>
      </c>
      <c r="D35" s="79">
        <v>600</v>
      </c>
      <c r="E35" s="79">
        <v>600</v>
      </c>
      <c r="F35" s="79">
        <v>277480</v>
      </c>
      <c r="G35" s="79">
        <v>277480</v>
      </c>
      <c r="H35" s="79">
        <v>300</v>
      </c>
      <c r="I35" s="79">
        <v>300</v>
      </c>
    </row>
    <row r="36" spans="2:9" x14ac:dyDescent="0.3">
      <c r="B36" s="79" t="s">
        <v>114</v>
      </c>
      <c r="C36" s="79">
        <v>46025</v>
      </c>
      <c r="D36" s="79">
        <v>600</v>
      </c>
      <c r="E36" s="79">
        <v>600</v>
      </c>
      <c r="F36" s="79">
        <v>277480</v>
      </c>
      <c r="G36" s="79">
        <v>277480</v>
      </c>
      <c r="H36" s="79">
        <v>300</v>
      </c>
      <c r="I36" s="79">
        <v>300</v>
      </c>
    </row>
    <row r="37" spans="2:9" x14ac:dyDescent="0.3">
      <c r="B37" s="79"/>
      <c r="C37" s="79"/>
      <c r="D37" s="79"/>
      <c r="E37" s="79"/>
      <c r="F37" s="79"/>
      <c r="G37" s="79"/>
      <c r="H37" s="79"/>
      <c r="I37" s="79"/>
    </row>
    <row r="38" spans="2:9" x14ac:dyDescent="0.3">
      <c r="B38" s="79"/>
      <c r="C38" s="79"/>
      <c r="D38" s="79"/>
      <c r="E38" s="79"/>
      <c r="F38" s="79"/>
      <c r="G38" s="79"/>
      <c r="H38" s="79"/>
      <c r="I38" s="79"/>
    </row>
    <row r="39" spans="2:9" s="19" customFormat="1" x14ac:dyDescent="0.3">
      <c r="B39" s="115" t="s">
        <v>115</v>
      </c>
      <c r="C39" s="116"/>
      <c r="D39" s="116"/>
      <c r="E39" s="116"/>
      <c r="F39" s="116"/>
      <c r="G39" s="116"/>
      <c r="H39" s="116"/>
      <c r="I39" s="117"/>
    </row>
    <row r="40" spans="2:9" x14ac:dyDescent="0.3">
      <c r="B40" s="79"/>
      <c r="C40" s="79"/>
      <c r="D40" s="79"/>
      <c r="E40" s="79"/>
      <c r="F40" s="79"/>
      <c r="G40" s="79"/>
      <c r="H40" s="79"/>
      <c r="I40" s="79"/>
    </row>
    <row r="41" spans="2:9" x14ac:dyDescent="0.3">
      <c r="B41" s="79" t="s">
        <v>116</v>
      </c>
      <c r="C41" s="79"/>
      <c r="D41" s="83">
        <v>4425600</v>
      </c>
      <c r="E41" s="79"/>
      <c r="F41" s="79"/>
      <c r="G41" s="79"/>
      <c r="H41" s="79"/>
      <c r="I41" s="79"/>
    </row>
    <row r="42" spans="2:9" x14ac:dyDescent="0.3">
      <c r="B42" s="79" t="s">
        <v>117</v>
      </c>
      <c r="C42" s="79"/>
      <c r="D42" s="79">
        <v>6</v>
      </c>
      <c r="E42" s="79"/>
      <c r="F42" s="79"/>
      <c r="G42" s="79"/>
      <c r="H42" s="79"/>
      <c r="I42" s="79"/>
    </row>
    <row r="43" spans="2:9" x14ac:dyDescent="0.3">
      <c r="B43" s="79" t="s">
        <v>118</v>
      </c>
      <c r="C43" s="79"/>
      <c r="D43" s="104" t="s">
        <v>91</v>
      </c>
      <c r="E43" s="79"/>
      <c r="F43" s="79"/>
      <c r="G43" s="79"/>
      <c r="H43" s="79"/>
      <c r="I43" s="79"/>
    </row>
    <row r="44" spans="2:9" x14ac:dyDescent="0.3">
      <c r="B44" s="79" t="s">
        <v>119</v>
      </c>
      <c r="C44" s="79"/>
      <c r="D44" s="79">
        <v>8</v>
      </c>
      <c r="E44" s="79"/>
      <c r="F44" s="79"/>
      <c r="G44" s="79"/>
      <c r="H44" s="79"/>
      <c r="I44" s="79"/>
    </row>
    <row r="45" spans="2:9" x14ac:dyDescent="0.3">
      <c r="B45" s="79" t="s">
        <v>120</v>
      </c>
      <c r="C45" s="79"/>
      <c r="D45" s="84">
        <v>0.1</v>
      </c>
      <c r="E45" s="79"/>
      <c r="F45" s="79"/>
      <c r="G45" s="79"/>
      <c r="H45" s="79"/>
      <c r="I45" s="79"/>
    </row>
    <row r="46" spans="2:9" x14ac:dyDescent="0.3">
      <c r="B46" s="79"/>
      <c r="C46" s="79"/>
      <c r="D46" s="79"/>
      <c r="E46" s="79"/>
      <c r="F46" s="79"/>
      <c r="G46" s="79"/>
      <c r="H46" s="79"/>
      <c r="I46" s="79"/>
    </row>
  </sheetData>
  <mergeCells count="5">
    <mergeCell ref="B39:I39"/>
    <mergeCell ref="B2:I2"/>
    <mergeCell ref="B13:I13"/>
    <mergeCell ref="B24:I24"/>
    <mergeCell ref="B30:I30"/>
  </mergeCells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F5271-F6BA-46FE-9E7F-972C368FF2FD}">
  <sheetPr codeName="Sheet10"/>
  <dimension ref="A1"/>
  <sheetViews>
    <sheetView workbookViewId="0">
      <selection activeCell="M33" sqref="M33"/>
    </sheetView>
  </sheetViews>
  <sheetFormatPr defaultRowHeight="14.5" x14ac:dyDescent="0.35"/>
  <sheetData/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E47E3-994E-4329-B17C-A39DCAFB448E}">
  <sheetPr codeName="Sheet4">
    <tabColor theme="9" tint="0.59999389629810485"/>
  </sheetPr>
  <dimension ref="A1:L45"/>
  <sheetViews>
    <sheetView workbookViewId="0">
      <pane ySplit="1" topLeftCell="A2" activePane="bottomLeft" state="frozen"/>
      <selection pane="bottomLeft"/>
    </sheetView>
  </sheetViews>
  <sheetFormatPr defaultColWidth="8.54296875" defaultRowHeight="12" x14ac:dyDescent="0.3"/>
  <cols>
    <col min="1" max="1" width="6.453125" style="17" customWidth="1"/>
    <col min="2" max="2" width="16.54296875" style="17" customWidth="1"/>
    <col min="3" max="3" width="8.54296875" style="17"/>
    <col min="4" max="4" width="9.81640625" style="17" customWidth="1"/>
    <col min="5" max="5" width="21.81640625" style="41" customWidth="1"/>
    <col min="6" max="6" width="27.54296875" style="17" customWidth="1"/>
    <col min="7" max="7" width="20.54296875" style="17" customWidth="1"/>
    <col min="8" max="9" width="13.453125" style="17" customWidth="1"/>
    <col min="10" max="10" width="8.54296875" style="17"/>
    <col min="11" max="11" width="8.54296875" style="106"/>
    <col min="12" max="12" width="12.1796875" style="17" customWidth="1"/>
    <col min="13" max="16384" width="8.54296875" style="17"/>
  </cols>
  <sheetData>
    <row r="1" spans="1:12" s="19" customFormat="1" x14ac:dyDescent="0.3">
      <c r="A1" s="19">
        <v>2</v>
      </c>
      <c r="B1" s="38" t="s">
        <v>121</v>
      </c>
      <c r="C1" s="39" t="s">
        <v>122</v>
      </c>
      <c r="D1" s="39" t="s">
        <v>123</v>
      </c>
      <c r="E1" s="40" t="s">
        <v>124</v>
      </c>
      <c r="F1" s="39" t="s">
        <v>125</v>
      </c>
      <c r="G1" s="39" t="s">
        <v>126</v>
      </c>
      <c r="H1" s="39" t="s">
        <v>6</v>
      </c>
      <c r="I1" s="39" t="s">
        <v>8</v>
      </c>
      <c r="J1" s="91" t="s">
        <v>127</v>
      </c>
      <c r="K1" s="105" t="s">
        <v>128</v>
      </c>
      <c r="L1" s="91" t="s">
        <v>118</v>
      </c>
    </row>
    <row r="2" spans="1:12" x14ac:dyDescent="0.3">
      <c r="B2" s="22" t="s">
        <v>129</v>
      </c>
      <c r="C2" s="17">
        <v>33</v>
      </c>
      <c r="D2" s="17">
        <v>11</v>
      </c>
      <c r="E2" s="41" t="str">
        <f>CONCATENATE(B2," ",C2,"_",D2,"kV")</f>
        <v>Botany2 33_11kV</v>
      </c>
      <c r="F2" s="17" t="s">
        <v>130</v>
      </c>
      <c r="G2" s="17" t="s">
        <v>131</v>
      </c>
      <c r="H2" s="17" t="s">
        <v>112</v>
      </c>
      <c r="I2" s="107">
        <v>6105294.3090909095</v>
      </c>
      <c r="J2" s="17">
        <v>8760</v>
      </c>
      <c r="K2" s="106">
        <f>8760-J2</f>
        <v>0</v>
      </c>
      <c r="L2" s="17">
        <v>150</v>
      </c>
    </row>
    <row r="3" spans="1:12" x14ac:dyDescent="0.3">
      <c r="I3" s="48"/>
    </row>
    <row r="4" spans="1:12" x14ac:dyDescent="0.3">
      <c r="I4" s="48"/>
    </row>
    <row r="5" spans="1:12" x14ac:dyDescent="0.3">
      <c r="I5" s="48"/>
    </row>
    <row r="6" spans="1:12" x14ac:dyDescent="0.3">
      <c r="I6" s="48"/>
    </row>
    <row r="7" spans="1:12" x14ac:dyDescent="0.3">
      <c r="I7" s="48"/>
    </row>
    <row r="8" spans="1:12" x14ac:dyDescent="0.3">
      <c r="I8" s="48"/>
    </row>
    <row r="9" spans="1:12" x14ac:dyDescent="0.3">
      <c r="I9" s="48"/>
    </row>
    <row r="10" spans="1:12" x14ac:dyDescent="0.3">
      <c r="I10" s="48"/>
    </row>
    <row r="11" spans="1:12" x14ac:dyDescent="0.3">
      <c r="I11" s="48"/>
    </row>
    <row r="12" spans="1:12" x14ac:dyDescent="0.3">
      <c r="I12" s="48"/>
    </row>
    <row r="13" spans="1:12" x14ac:dyDescent="0.3">
      <c r="I13" s="48"/>
    </row>
    <row r="14" spans="1:12" x14ac:dyDescent="0.3">
      <c r="I14" s="48"/>
    </row>
    <row r="15" spans="1:12" x14ac:dyDescent="0.3">
      <c r="I15" s="48"/>
    </row>
    <row r="16" spans="1:12" x14ac:dyDescent="0.3">
      <c r="I16" s="48"/>
    </row>
    <row r="17" spans="9:9" x14ac:dyDescent="0.3">
      <c r="I17" s="48"/>
    </row>
    <row r="18" spans="9:9" x14ac:dyDescent="0.3">
      <c r="I18" s="48"/>
    </row>
    <row r="19" spans="9:9" x14ac:dyDescent="0.3">
      <c r="I19" s="48"/>
    </row>
    <row r="20" spans="9:9" x14ac:dyDescent="0.3">
      <c r="I20" s="48"/>
    </row>
    <row r="21" spans="9:9" x14ac:dyDescent="0.3">
      <c r="I21" s="48"/>
    </row>
    <row r="22" spans="9:9" x14ac:dyDescent="0.3">
      <c r="I22" s="48"/>
    </row>
    <row r="23" spans="9:9" x14ac:dyDescent="0.3">
      <c r="I23" s="48"/>
    </row>
    <row r="24" spans="9:9" x14ac:dyDescent="0.3">
      <c r="I24" s="48"/>
    </row>
    <row r="25" spans="9:9" x14ac:dyDescent="0.3">
      <c r="I25" s="48"/>
    </row>
    <row r="26" spans="9:9" x14ac:dyDescent="0.3">
      <c r="I26" s="48"/>
    </row>
    <row r="27" spans="9:9" x14ac:dyDescent="0.3">
      <c r="I27" s="48"/>
    </row>
    <row r="28" spans="9:9" x14ac:dyDescent="0.3">
      <c r="I28" s="48"/>
    </row>
    <row r="29" spans="9:9" x14ac:dyDescent="0.3">
      <c r="I29" s="48"/>
    </row>
    <row r="30" spans="9:9" x14ac:dyDescent="0.3">
      <c r="I30" s="48"/>
    </row>
    <row r="31" spans="9:9" x14ac:dyDescent="0.3">
      <c r="I31" s="48"/>
    </row>
    <row r="32" spans="9:9" x14ac:dyDescent="0.3">
      <c r="I32" s="48"/>
    </row>
    <row r="33" spans="9:9" x14ac:dyDescent="0.3">
      <c r="I33" s="48"/>
    </row>
    <row r="34" spans="9:9" x14ac:dyDescent="0.3">
      <c r="I34" s="48"/>
    </row>
    <row r="35" spans="9:9" x14ac:dyDescent="0.3">
      <c r="I35" s="48"/>
    </row>
    <row r="36" spans="9:9" x14ac:dyDescent="0.3">
      <c r="I36" s="48"/>
    </row>
    <row r="37" spans="9:9" x14ac:dyDescent="0.3">
      <c r="I37" s="48"/>
    </row>
    <row r="38" spans="9:9" x14ac:dyDescent="0.3">
      <c r="I38" s="48"/>
    </row>
    <row r="39" spans="9:9" x14ac:dyDescent="0.3">
      <c r="I39" s="48"/>
    </row>
    <row r="40" spans="9:9" x14ac:dyDescent="0.3">
      <c r="I40" s="48"/>
    </row>
    <row r="41" spans="9:9" x14ac:dyDescent="0.3">
      <c r="I41" s="48"/>
    </row>
    <row r="42" spans="9:9" x14ac:dyDescent="0.3">
      <c r="I42" s="48"/>
    </row>
    <row r="43" spans="9:9" x14ac:dyDescent="0.3">
      <c r="I43" s="48"/>
    </row>
    <row r="44" spans="9:9" x14ac:dyDescent="0.3">
      <c r="I44" s="48"/>
    </row>
    <row r="45" spans="9:9" x14ac:dyDescent="0.3">
      <c r="I45" s="48"/>
    </row>
  </sheetData>
  <autoFilter ref="A1:H1" xr:uid="{CF55C2EF-B5F7-4305-95F6-FBE5C5C6AD32}"/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5E0D9-D8F1-4B5F-8519-6A22526F1ED3}">
  <sheetPr codeName="Sheet2">
    <tabColor theme="9" tint="0.59999389629810485"/>
  </sheetPr>
  <dimension ref="A1:S3"/>
  <sheetViews>
    <sheetView zoomScale="70" zoomScaleNormal="70" workbookViewId="0">
      <pane ySplit="1" topLeftCell="A2" activePane="bottomLeft" state="frozen"/>
      <selection pane="bottomLeft" activeCell="R17" sqref="R17"/>
    </sheetView>
  </sheetViews>
  <sheetFormatPr defaultColWidth="8.54296875" defaultRowHeight="12" x14ac:dyDescent="0.3"/>
  <cols>
    <col min="1" max="1" width="24.54296875" style="17" customWidth="1"/>
    <col min="2" max="2" width="24.453125" style="17" customWidth="1"/>
    <col min="3" max="4" width="7" style="17" customWidth="1"/>
    <col min="5" max="5" width="16.81640625" style="17" customWidth="1"/>
    <col min="6" max="6" width="10.453125" style="17" customWidth="1"/>
    <col min="7" max="7" width="13.453125" style="17" customWidth="1"/>
    <col min="8" max="8" width="10" style="17" bestFit="1" customWidth="1"/>
    <col min="9" max="12" width="11.81640625" style="17" customWidth="1"/>
    <col min="13" max="16" width="8.54296875" style="17"/>
    <col min="17" max="17" width="11.81640625" style="17" customWidth="1"/>
    <col min="18" max="18" width="12.453125" style="17" customWidth="1"/>
    <col min="19" max="19" width="25.1796875" style="17" customWidth="1"/>
    <col min="20" max="16384" width="8.54296875" style="17"/>
  </cols>
  <sheetData>
    <row r="1" spans="1:19" s="19" customFormat="1" ht="19" customHeight="1" x14ac:dyDescent="0.3">
      <c r="A1" s="58" t="s">
        <v>132</v>
      </c>
      <c r="B1" s="58" t="s">
        <v>39</v>
      </c>
      <c r="C1" s="58" t="s">
        <v>40</v>
      </c>
      <c r="D1" s="58" t="s">
        <v>133</v>
      </c>
      <c r="E1" s="58" t="s">
        <v>134</v>
      </c>
      <c r="F1" s="58" t="s">
        <v>135</v>
      </c>
      <c r="G1" s="58" t="s">
        <v>136</v>
      </c>
      <c r="H1" s="58" t="s">
        <v>137</v>
      </c>
      <c r="I1" s="58" t="s">
        <v>138</v>
      </c>
      <c r="J1" s="58" t="s">
        <v>139</v>
      </c>
      <c r="K1" s="58" t="s">
        <v>140</v>
      </c>
      <c r="L1" s="58" t="s">
        <v>141</v>
      </c>
      <c r="M1" s="58" t="s">
        <v>50</v>
      </c>
      <c r="N1" s="58" t="s">
        <v>51</v>
      </c>
      <c r="O1" s="58" t="s">
        <v>52</v>
      </c>
      <c r="P1" s="58" t="s">
        <v>53</v>
      </c>
      <c r="Q1" s="58" t="s">
        <v>54</v>
      </c>
      <c r="R1" s="58" t="s">
        <v>142</v>
      </c>
      <c r="S1" s="58" t="s">
        <v>143</v>
      </c>
    </row>
    <row r="2" spans="1:19" x14ac:dyDescent="0.3">
      <c r="A2" s="35" t="s">
        <v>3</v>
      </c>
      <c r="B2" s="36" t="s">
        <v>144</v>
      </c>
      <c r="C2" s="37">
        <v>8</v>
      </c>
      <c r="D2" s="36">
        <v>1</v>
      </c>
      <c r="E2" s="37">
        <v>1967</v>
      </c>
      <c r="F2" s="37">
        <v>2</v>
      </c>
      <c r="G2" s="37">
        <f>SQRT(('LF1'!D2)^2+('LF1'!D3)^2)</f>
        <v>6.0927064387033196</v>
      </c>
      <c r="H2" s="37">
        <f>G2</f>
        <v>6.0927064387033196</v>
      </c>
      <c r="I2" s="37">
        <v>9</v>
      </c>
      <c r="J2" s="37">
        <f>SQRT(('LF1'!D4)^2+('LF1'!D5)^2)</f>
        <v>5.2164806408778945</v>
      </c>
      <c r="K2" s="37">
        <f>J2</f>
        <v>5.2164806408778945</v>
      </c>
      <c r="L2" s="37">
        <v>6</v>
      </c>
      <c r="M2" s="37">
        <v>0</v>
      </c>
      <c r="N2" s="37">
        <v>8</v>
      </c>
      <c r="O2" s="37">
        <v>0</v>
      </c>
      <c r="P2" s="37">
        <v>1</v>
      </c>
      <c r="Q2" s="37" t="s">
        <v>103</v>
      </c>
      <c r="R2" s="37" t="s">
        <v>102</v>
      </c>
      <c r="S2" s="36" t="s">
        <v>145</v>
      </c>
    </row>
    <row r="3" spans="1:19" x14ac:dyDescent="0.3">
      <c r="A3" s="35" t="s">
        <v>3</v>
      </c>
      <c r="B3" s="36" t="s">
        <v>146</v>
      </c>
      <c r="C3" s="37">
        <v>0</v>
      </c>
      <c r="D3" s="36">
        <v>1</v>
      </c>
      <c r="E3" s="37">
        <v>1967</v>
      </c>
      <c r="F3" s="37">
        <v>2</v>
      </c>
      <c r="G3" s="37">
        <v>0</v>
      </c>
      <c r="H3" s="37">
        <v>0</v>
      </c>
      <c r="I3" s="37">
        <v>0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1</v>
      </c>
      <c r="Q3" s="37" t="s">
        <v>103</v>
      </c>
      <c r="R3" s="37" t="s">
        <v>102</v>
      </c>
      <c r="S3" s="36" t="s">
        <v>147</v>
      </c>
    </row>
  </sheetData>
  <autoFilter ref="A1:S1" xr:uid="{BA6604B2-1425-47D3-9DF1-446AA93898EA}"/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Button 1">
              <controlPr defaultSize="0" print="0" autoFill="0" autoPict="0" macro="[0]!ImportLTData">
                <anchor moveWithCells="1" sizeWithCells="1">
                  <from>
                    <xdr:col>19</xdr:col>
                    <xdr:colOff>222250</xdr:colOff>
                    <xdr:row>0</xdr:row>
                    <xdr:rowOff>31750</xdr:rowOff>
                  </from>
                  <to>
                    <xdr:col>22</xdr:col>
                    <xdr:colOff>190500</xdr:colOff>
                    <xdr:row>0</xdr:row>
                    <xdr:rowOff>222250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75790-FBB7-4AE0-8328-2B000923F67B}">
  <sheetPr codeName="Sheet15">
    <tabColor theme="9" tint="0.59999389629810485"/>
  </sheetPr>
  <dimension ref="B1:H2"/>
  <sheetViews>
    <sheetView zoomScaleNormal="100" workbookViewId="0">
      <pane ySplit="1" topLeftCell="A2" activePane="bottomLeft" state="frozen"/>
      <selection pane="bottomLeft"/>
    </sheetView>
  </sheetViews>
  <sheetFormatPr defaultColWidth="8.54296875" defaultRowHeight="12" x14ac:dyDescent="0.3"/>
  <cols>
    <col min="1" max="1" width="4.54296875" style="17" customWidth="1"/>
    <col min="2" max="2" width="26.1796875" style="17" customWidth="1"/>
    <col min="3" max="3" width="21.81640625" style="17" customWidth="1"/>
    <col min="4" max="4" width="19.81640625" style="17" customWidth="1"/>
    <col min="5" max="5" width="25.54296875" style="17" customWidth="1"/>
    <col min="6" max="6" width="9.54296875" style="17" customWidth="1"/>
    <col min="7" max="16384" width="8.54296875" style="17"/>
  </cols>
  <sheetData>
    <row r="1" spans="2:8" x14ac:dyDescent="0.3">
      <c r="B1" s="29" t="s">
        <v>132</v>
      </c>
      <c r="C1" s="30" t="s">
        <v>65</v>
      </c>
      <c r="D1" s="31" t="s">
        <v>66</v>
      </c>
      <c r="E1" s="31" t="s">
        <v>67</v>
      </c>
      <c r="F1" s="30" t="s">
        <v>148</v>
      </c>
      <c r="G1" s="30" t="s">
        <v>69</v>
      </c>
      <c r="H1" s="30" t="s">
        <v>70</v>
      </c>
    </row>
    <row r="2" spans="2:8" x14ac:dyDescent="0.3">
      <c r="B2" s="17" t="s">
        <v>3</v>
      </c>
      <c r="C2" s="32" t="s">
        <v>149</v>
      </c>
      <c r="D2" s="32" t="s">
        <v>144</v>
      </c>
      <c r="E2" s="32" t="s">
        <v>146</v>
      </c>
      <c r="F2" s="34">
        <v>1</v>
      </c>
      <c r="G2" s="33" t="b">
        <v>0</v>
      </c>
      <c r="H2" s="33" t="b">
        <v>0</v>
      </c>
    </row>
  </sheetData>
  <autoFilter ref="B1:H2" xr:uid="{93DF6AEA-8C34-4AB4-A571-3AD694819347}"/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83B02-A608-48D8-99E2-39E33FFFFD26}">
  <sheetPr codeName="Sheet8">
    <tabColor theme="9" tint="0.59999389629810485"/>
  </sheetPr>
  <dimension ref="A1:AI5"/>
  <sheetViews>
    <sheetView zoomScale="85" zoomScaleNormal="85" workbookViewId="0">
      <pane ySplit="1" topLeftCell="A2" activePane="bottomLeft" state="frozen"/>
      <selection pane="bottomLeft"/>
    </sheetView>
  </sheetViews>
  <sheetFormatPr defaultColWidth="8.54296875" defaultRowHeight="14.5" x14ac:dyDescent="0.35"/>
  <cols>
    <col min="1" max="1" width="23.81640625" customWidth="1"/>
    <col min="2" max="6" width="9.1796875"/>
    <col min="30" max="16384" width="8.54296875" style="17"/>
  </cols>
  <sheetData>
    <row r="1" spans="1:35" x14ac:dyDescent="0.35">
      <c r="A1" t="s">
        <v>150</v>
      </c>
      <c r="B1" t="s">
        <v>151</v>
      </c>
      <c r="C1" t="s">
        <v>152</v>
      </c>
      <c r="D1">
        <v>2021</v>
      </c>
      <c r="E1">
        <v>2022</v>
      </c>
      <c r="F1">
        <v>2023</v>
      </c>
      <c r="G1">
        <v>2024</v>
      </c>
      <c r="H1">
        <v>2025</v>
      </c>
      <c r="I1">
        <v>2026</v>
      </c>
      <c r="J1">
        <v>2027</v>
      </c>
      <c r="K1">
        <v>2028</v>
      </c>
      <c r="L1">
        <v>2029</v>
      </c>
      <c r="M1">
        <v>2030</v>
      </c>
      <c r="N1">
        <v>2031</v>
      </c>
      <c r="O1">
        <v>2032</v>
      </c>
      <c r="P1">
        <v>2033</v>
      </c>
      <c r="Q1">
        <v>2034</v>
      </c>
      <c r="R1">
        <v>2035</v>
      </c>
      <c r="S1">
        <v>2036</v>
      </c>
      <c r="T1">
        <v>2037</v>
      </c>
      <c r="U1">
        <v>2038</v>
      </c>
      <c r="V1">
        <v>2039</v>
      </c>
      <c r="W1">
        <v>2040</v>
      </c>
      <c r="X1">
        <v>2041</v>
      </c>
      <c r="Y1">
        <v>2042</v>
      </c>
      <c r="Z1">
        <v>2043</v>
      </c>
      <c r="AA1">
        <v>2044</v>
      </c>
      <c r="AB1">
        <v>2045</v>
      </c>
      <c r="AC1">
        <v>2046</v>
      </c>
      <c r="AD1" s="17">
        <v>2047</v>
      </c>
      <c r="AE1" s="17">
        <v>2048</v>
      </c>
      <c r="AF1" s="17">
        <v>2049</v>
      </c>
      <c r="AG1" s="17">
        <v>2050</v>
      </c>
      <c r="AH1" s="17">
        <v>2051</v>
      </c>
      <c r="AI1" s="17">
        <v>2052</v>
      </c>
    </row>
    <row r="2" spans="1:35" x14ac:dyDescent="0.35">
      <c r="A2" t="s">
        <v>3</v>
      </c>
      <c r="B2" t="s">
        <v>153</v>
      </c>
      <c r="C2" t="s">
        <v>72</v>
      </c>
      <c r="D2">
        <v>5.8258320000000001</v>
      </c>
      <c r="E2">
        <v>6.2544431999999999</v>
      </c>
      <c r="F2">
        <v>6.3411504000000001</v>
      </c>
      <c r="G2">
        <v>6.3108696000000002</v>
      </c>
      <c r="H2">
        <v>6.2633688000000003</v>
      </c>
      <c r="I2">
        <v>6.2333040000000004</v>
      </c>
      <c r="J2">
        <v>6.4133567999999999</v>
      </c>
      <c r="K2">
        <v>6.6374063999999997</v>
      </c>
      <c r="L2">
        <v>6.4820615999999998</v>
      </c>
      <c r="M2">
        <v>6.7086623999999997</v>
      </c>
      <c r="N2">
        <v>6.7911695999999999</v>
      </c>
      <c r="O2">
        <v>6.8553263999999992</v>
      </c>
      <c r="P2">
        <v>7.0722383999999998</v>
      </c>
      <c r="Q2">
        <v>6.9802319999999991</v>
      </c>
      <c r="R2">
        <v>6.7503120000000001</v>
      </c>
      <c r="S2">
        <v>6.7666560000000002</v>
      </c>
      <c r="T2">
        <v>6.7579535999999996</v>
      </c>
      <c r="U2">
        <v>7.2768167999999998</v>
      </c>
      <c r="V2">
        <v>7.2549359999999998</v>
      </c>
      <c r="W2">
        <v>7.2122495999999998</v>
      </c>
      <c r="X2">
        <v>6.9295583999999995</v>
      </c>
      <c r="Y2">
        <v>6.8728512000000004</v>
      </c>
      <c r="Z2">
        <v>6.8168519999999999</v>
      </c>
      <c r="AA2">
        <v>6.7861463999999998</v>
      </c>
      <c r="AB2">
        <v>6.7644239999999991</v>
      </c>
      <c r="AC2">
        <v>6.7857743999999993</v>
      </c>
      <c r="AD2">
        <v>6.8464391999999998</v>
      </c>
      <c r="AE2">
        <v>6.9567551999999999</v>
      </c>
      <c r="AF2">
        <v>7.2197567999999999</v>
      </c>
      <c r="AG2">
        <v>7.2922007999999998</v>
      </c>
      <c r="AH2">
        <v>7.3510152</v>
      </c>
      <c r="AI2">
        <v>0</v>
      </c>
    </row>
    <row r="3" spans="1:35" x14ac:dyDescent="0.35">
      <c r="A3" t="s">
        <v>3</v>
      </c>
      <c r="B3" t="s">
        <v>153</v>
      </c>
      <c r="C3" t="s">
        <v>73</v>
      </c>
      <c r="D3">
        <v>1.7834666399999999</v>
      </c>
      <c r="E3">
        <v>1.9432127999999997</v>
      </c>
      <c r="F3">
        <v>1.9513524</v>
      </c>
      <c r="G3">
        <v>1.9420336799999998</v>
      </c>
      <c r="H3">
        <v>1.9274162399999999</v>
      </c>
      <c r="I3">
        <v>1.9181644799999999</v>
      </c>
      <c r="J3">
        <v>1.9735723199999997</v>
      </c>
      <c r="K3">
        <v>2.0425187999999999</v>
      </c>
      <c r="L3">
        <v>1.9947141599999998</v>
      </c>
      <c r="M3">
        <v>2.0644459199999998</v>
      </c>
      <c r="N3">
        <v>2.0898359999999996</v>
      </c>
      <c r="O3">
        <v>2.1095784000000002</v>
      </c>
      <c r="P3">
        <v>2.1763286399999999</v>
      </c>
      <c r="Q3">
        <v>2.1480158399999998</v>
      </c>
      <c r="R3">
        <v>2.07726312</v>
      </c>
      <c r="S3">
        <v>2.0822920799999998</v>
      </c>
      <c r="T3">
        <v>2.0796141599999998</v>
      </c>
      <c r="U3">
        <v>2.2392835200000003</v>
      </c>
      <c r="V3">
        <v>2.2325498399999999</v>
      </c>
      <c r="W3">
        <v>2.2194136800000002</v>
      </c>
      <c r="X3">
        <v>2.1324223199999999</v>
      </c>
      <c r="Y3">
        <v>2.11497168</v>
      </c>
      <c r="Z3">
        <v>2.09773896</v>
      </c>
      <c r="AA3">
        <v>2.0882896799999999</v>
      </c>
      <c r="AB3">
        <v>2.0816052000000003</v>
      </c>
      <c r="AC3">
        <v>2.08817568</v>
      </c>
      <c r="AD3">
        <v>2.1068440800000001</v>
      </c>
      <c r="AE3">
        <v>2.1407916</v>
      </c>
      <c r="AF3">
        <v>2.2217239199999996</v>
      </c>
      <c r="AG3">
        <v>2.2440175199999999</v>
      </c>
      <c r="AH3">
        <v>2.2621164</v>
      </c>
      <c r="AI3">
        <v>0</v>
      </c>
    </row>
    <row r="4" spans="1:35" x14ac:dyDescent="0.35">
      <c r="A4" t="s">
        <v>3</v>
      </c>
      <c r="B4" t="s">
        <v>154</v>
      </c>
      <c r="C4" t="s">
        <v>72</v>
      </c>
      <c r="D4">
        <v>5.1414131000000003</v>
      </c>
      <c r="E4">
        <v>5.8843775000000003</v>
      </c>
      <c r="F4">
        <v>6.1046025000000004</v>
      </c>
      <c r="G4">
        <v>6.2114674000000001</v>
      </c>
      <c r="H4">
        <v>6.2653908999999999</v>
      </c>
      <c r="I4">
        <v>6.3206185000000001</v>
      </c>
      <c r="J4">
        <v>6.3446028999999999</v>
      </c>
      <c r="K4">
        <v>6.4075539000000008</v>
      </c>
      <c r="L4">
        <v>6.4896547000000009</v>
      </c>
      <c r="M4">
        <v>6.5656191000000002</v>
      </c>
      <c r="N4">
        <v>6.6453877000000006</v>
      </c>
      <c r="O4">
        <v>6.6928850000000004</v>
      </c>
      <c r="P4">
        <v>6.7661032000000008</v>
      </c>
      <c r="Q4">
        <v>6.8616199</v>
      </c>
      <c r="R4">
        <v>6.9003611000000005</v>
      </c>
      <c r="S4">
        <v>6.9236601000000002</v>
      </c>
      <c r="T4">
        <v>6.9372392999999999</v>
      </c>
      <c r="U4">
        <v>6.9813211000000006</v>
      </c>
      <c r="V4">
        <v>6.9577230999999999</v>
      </c>
      <c r="W4">
        <v>6.9787796000000002</v>
      </c>
      <c r="X4">
        <v>6.9732964000000006</v>
      </c>
      <c r="Y4">
        <v>6.9558601000000007</v>
      </c>
      <c r="Z4">
        <v>6.9671945000000006</v>
      </c>
      <c r="AA4">
        <v>6.9764151999999999</v>
      </c>
      <c r="AB4">
        <v>6.9942839000000001</v>
      </c>
      <c r="AC4">
        <v>7.0033045000000005</v>
      </c>
      <c r="AD4">
        <v>7.0159223000000006</v>
      </c>
      <c r="AE4">
        <v>7.0312127000000002</v>
      </c>
      <c r="AF4">
        <v>7.0404587000000003</v>
      </c>
      <c r="AG4">
        <v>7.0667615000000001</v>
      </c>
      <c r="AH4">
        <v>7.1072598999999999</v>
      </c>
      <c r="AI4">
        <v>0</v>
      </c>
    </row>
    <row r="5" spans="1:35" x14ac:dyDescent="0.35">
      <c r="A5" t="s">
        <v>3</v>
      </c>
      <c r="B5" t="s">
        <v>154</v>
      </c>
      <c r="C5" t="s">
        <v>73</v>
      </c>
      <c r="D5">
        <v>0.88178319999999999</v>
      </c>
      <c r="E5">
        <v>1.02823938</v>
      </c>
      <c r="F5">
        <v>1.0667218300000001</v>
      </c>
      <c r="G5">
        <v>1.0853953000000001</v>
      </c>
      <c r="H5">
        <v>1.0948181700000001</v>
      </c>
      <c r="I5">
        <v>1.1044687399999999</v>
      </c>
      <c r="J5">
        <v>1.1086595700000001</v>
      </c>
      <c r="K5">
        <v>1.1196595499999999</v>
      </c>
      <c r="L5">
        <v>1.13400626</v>
      </c>
      <c r="M5">
        <v>1.14728002</v>
      </c>
      <c r="N5">
        <v>1.1612189400000001</v>
      </c>
      <c r="O5">
        <v>1.1695187199999999</v>
      </c>
      <c r="P5">
        <v>1.1823129299999999</v>
      </c>
      <c r="Q5">
        <v>1.1990033400000002</v>
      </c>
      <c r="R5">
        <v>1.2057731600000001</v>
      </c>
      <c r="S5">
        <v>1.2098441600000001</v>
      </c>
      <c r="T5">
        <v>1.2122173000000001</v>
      </c>
      <c r="U5">
        <v>1.21992023</v>
      </c>
      <c r="V5">
        <v>1.21579656</v>
      </c>
      <c r="W5">
        <v>1.2194758700000001</v>
      </c>
      <c r="X5">
        <v>1.2185176900000001</v>
      </c>
      <c r="Y5">
        <v>1.21547088</v>
      </c>
      <c r="Z5">
        <v>1.2174516400000002</v>
      </c>
      <c r="AA5">
        <v>1.21906279</v>
      </c>
      <c r="AB5">
        <v>1.2221850400000001</v>
      </c>
      <c r="AC5">
        <v>1.2237616900000001</v>
      </c>
      <c r="AD5">
        <v>1.2259664699999999</v>
      </c>
      <c r="AE5">
        <v>1.2286381499999999</v>
      </c>
      <c r="AF5">
        <v>1.23025367</v>
      </c>
      <c r="AG5">
        <v>1.23485022</v>
      </c>
      <c r="AH5">
        <v>1.24192663</v>
      </c>
      <c r="AI5">
        <v>0</v>
      </c>
    </row>
  </sheetData>
  <autoFilter ref="A1:AB5" xr:uid="{F32BA11B-7DAB-4D6A-BD24-AE2F53AD3DA5}"/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A7C2C-F604-43D4-BB28-D34D90233752}">
  <sheetPr codeName="Sheet16">
    <tabColor theme="9" tint="0.59999389629810485"/>
  </sheetPr>
  <dimension ref="A1:AK1"/>
  <sheetViews>
    <sheetView zoomScale="85" zoomScaleNormal="85" workbookViewId="0">
      <pane ySplit="1" topLeftCell="A2" activePane="bottomLeft" state="frozen"/>
      <selection pane="bottomLeft" activeCell="I9" sqref="I9"/>
    </sheetView>
  </sheetViews>
  <sheetFormatPr defaultColWidth="8.54296875" defaultRowHeight="14.5" x14ac:dyDescent="0.35"/>
  <cols>
    <col min="1" max="4" width="9.1796875"/>
    <col min="5" max="5" width="9.1796875" customWidth="1"/>
    <col min="6" max="6" width="9.1796875"/>
    <col min="30" max="16384" width="8.54296875" style="17"/>
  </cols>
  <sheetData>
    <row r="1" spans="1:37" x14ac:dyDescent="0.35">
      <c r="A1" t="s">
        <v>150</v>
      </c>
      <c r="B1" t="s">
        <v>151</v>
      </c>
      <c r="C1" t="s">
        <v>152</v>
      </c>
      <c r="D1">
        <v>2020</v>
      </c>
      <c r="E1">
        <v>2021</v>
      </c>
      <c r="F1">
        <v>2022</v>
      </c>
      <c r="G1">
        <v>2023</v>
      </c>
      <c r="H1">
        <v>2024</v>
      </c>
      <c r="I1">
        <v>2025</v>
      </c>
      <c r="J1">
        <v>2026</v>
      </c>
      <c r="K1">
        <v>2027</v>
      </c>
      <c r="L1">
        <v>2028</v>
      </c>
      <c r="M1">
        <v>2029</v>
      </c>
      <c r="N1">
        <v>2030</v>
      </c>
      <c r="O1">
        <v>2031</v>
      </c>
      <c r="P1">
        <v>2032</v>
      </c>
      <c r="Q1">
        <v>2033</v>
      </c>
      <c r="R1">
        <v>2034</v>
      </c>
      <c r="S1">
        <v>2035</v>
      </c>
      <c r="T1">
        <v>2036</v>
      </c>
      <c r="U1">
        <v>2037</v>
      </c>
      <c r="V1">
        <v>2038</v>
      </c>
      <c r="W1">
        <v>2039</v>
      </c>
      <c r="X1">
        <v>2040</v>
      </c>
      <c r="Y1">
        <v>2041</v>
      </c>
      <c r="Z1">
        <v>2042</v>
      </c>
      <c r="AA1">
        <v>2043</v>
      </c>
      <c r="AB1">
        <v>2044</v>
      </c>
      <c r="AC1">
        <v>2045</v>
      </c>
      <c r="AD1" s="17">
        <v>2046</v>
      </c>
      <c r="AE1" s="17">
        <v>2047</v>
      </c>
      <c r="AF1" s="17">
        <v>2048</v>
      </c>
      <c r="AG1" s="17">
        <v>2049</v>
      </c>
      <c r="AH1" s="17">
        <v>2050</v>
      </c>
      <c r="AI1" s="17">
        <v>2051</v>
      </c>
      <c r="AJ1" s="17">
        <v>2052</v>
      </c>
      <c r="AK1" s="17">
        <v>2053</v>
      </c>
    </row>
  </sheetData>
  <autoFilter ref="A1:AB9" xr:uid="{F32BA11B-7DAB-4D6A-BD24-AE2F53AD3DA5}"/>
  <sortState xmlns:xlrd2="http://schemas.microsoft.com/office/spreadsheetml/2017/richdata2" ref="A2:AL9">
    <sortCondition ref="A2:A9"/>
    <sortCondition ref="B2:B9"/>
    <sortCondition descending="1" ref="C2:C9"/>
  </sortState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SharedWithUsers xmlns="7979ed89-640b-4b5b-af66-a44d5fa4dbe0">
      <UserInfo>
        <DisplayName>Caroline Jenkins</DisplayName>
        <AccountId>15</AccountId>
        <AccountType/>
      </UserInfo>
      <UserInfo>
        <DisplayName>Donato Pantalone</DisplayName>
        <AccountId>16</AccountId>
        <AccountType/>
      </UserInfo>
      <UserInfo>
        <DisplayName>Phillip Nichols</DisplayName>
        <AccountId>19</AccountId>
        <AccountType/>
      </UserInfo>
      <UserInfo>
        <DisplayName>Ping Tan</DisplayName>
        <AccountId>13</AccountId>
        <AccountType/>
      </UserInfo>
      <UserInfo>
        <DisplayName>Neel Kapuge Don</DisplayName>
        <AccountId>14</AccountId>
        <AccountType/>
      </UserInfo>
      <UserInfo>
        <DisplayName>Immanuel Capili</DisplayName>
        <AccountId>17</AccountId>
        <AccountType/>
      </UserInfo>
      <UserInfo>
        <DisplayName>Srividya Kannan</DisplayName>
        <AccountId>12</AccountId>
        <AccountType/>
      </UserInfo>
      <UserInfo>
        <DisplayName>David Mclaren</DisplayName>
        <AccountId>22</AccountId>
        <AccountType/>
      </UserInfo>
    </SharedWithUsers>
    <lcf76f155ced4ddcb4097134ff3c332f xmlns="22bb1572-9652-4799-87f4-00cf85b5992b">
      <Terms xmlns="http://schemas.microsoft.com/office/infopath/2007/PartnerControls"/>
    </lcf76f155ced4ddcb4097134ff3c332f>
    <TaxCatchAll xmlns="7979ed89-640b-4b5b-af66-a44d5fa4dbe0" xsi:nil="true"/>
    <Categorisation xmlns="22bb1572-9652-4799-87f4-00cf85b5992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91839A9FD1E54B934055EE941647FE" ma:contentTypeVersion="19" ma:contentTypeDescription="Create a new document." ma:contentTypeScope="" ma:versionID="a6db4b13ccbd7f9f1d9e70b13b3b0d5a">
  <xsd:schema xmlns:xsd="http://www.w3.org/2001/XMLSchema" xmlns:xs="http://www.w3.org/2001/XMLSchema" xmlns:p="http://schemas.microsoft.com/office/2006/metadata/properties" xmlns:ns1="http://schemas.microsoft.com/sharepoint/v3" xmlns:ns2="22bb1572-9652-4799-87f4-00cf85b5992b" xmlns:ns3="7979ed89-640b-4b5b-af66-a44d5fa4dbe0" targetNamespace="http://schemas.microsoft.com/office/2006/metadata/properties" ma:root="true" ma:fieldsID="df05c80bf245a95fc826aa2e41fc171c" ns1:_="" ns2:_="" ns3:_="">
    <xsd:import namespace="http://schemas.microsoft.com/sharepoint/v3"/>
    <xsd:import namespace="22bb1572-9652-4799-87f4-00cf85b5992b"/>
    <xsd:import namespace="7979ed89-640b-4b5b-af66-a44d5fa4db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LengthInSeconds" minOccurs="0"/>
                <xsd:element ref="ns2:Categorisation" minOccurs="0"/>
                <xsd:element ref="ns1:_ip_UnifiedCompliancePolicyProperties" minOccurs="0"/>
                <xsd:element ref="ns1:_ip_UnifiedCompliancePolicyUIAc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bb1572-9652-4799-87f4-00cf85b599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Categorisation" ma:index="21" nillable="true" ma:displayName="Categorisation" ma:format="Dropdown" ma:internalName="Categorisation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Resilience"/>
                        <xsd:enumeration value="Net Zero"/>
                        <xsd:enumeration value="Cust Exp"/>
                        <xsd:enumeration value="Affordability"/>
                        <xsd:enumeration value="CALD"/>
                        <xsd:enumeration value="SME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1a43c2ec-38d9-4aa0-904c-c7efe2e8e16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79ed89-640b-4b5b-af66-a44d5fa4dbe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67c57ebc-c584-4f1b-9635-dab64e8d9de8}" ma:internalName="TaxCatchAll" ma:showField="CatchAllData" ma:web="7979ed89-640b-4b5b-af66-a44d5fa4db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C9D72D4-0EF5-4BD7-8947-6D3A23E1D19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605FFBE-DF47-49CD-8D5D-A70FF5350CFA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22bb1572-9652-4799-87f4-00cf85b5992b"/>
    <ds:schemaRef ds:uri="http://purl.org/dc/elements/1.1/"/>
    <ds:schemaRef ds:uri="http://schemas.microsoft.com/office/infopath/2007/PartnerControls"/>
    <ds:schemaRef ds:uri="7979ed89-640b-4b5b-af66-a44d5fa4dbe0"/>
    <ds:schemaRef ds:uri="http://schemas.microsoft.com/sharepoint/v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DC3AA7C-3802-4376-B26B-EB217C16A9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bb1572-9652-4799-87f4-00cf85b5992b"/>
    <ds:schemaRef ds:uri="7979ed89-640b-4b5b-af66-a44d5fa4db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11</vt:i4>
      </vt:variant>
    </vt:vector>
  </HeadingPairs>
  <TitlesOfParts>
    <vt:vector size="32" baseType="lpstr">
      <vt:lpstr>Cover page</vt:lpstr>
      <vt:lpstr>Main</vt:lpstr>
      <vt:lpstr>Parameters</vt:lpstr>
      <vt:lpstr>|||</vt:lpstr>
      <vt:lpstr>SubData</vt:lpstr>
      <vt:lpstr>BusBars</vt:lpstr>
      <vt:lpstr>BusTies</vt:lpstr>
      <vt:lpstr>LF1</vt:lpstr>
      <vt:lpstr>LF2</vt:lpstr>
      <vt:lpstr>LF3</vt:lpstr>
      <vt:lpstr>LF4</vt:lpstr>
      <vt:lpstr>LF5</vt:lpstr>
      <vt:lpstr>LF6</vt:lpstr>
      <vt:lpstr>All_LDC</vt:lpstr>
      <vt:lpstr>||||</vt:lpstr>
      <vt:lpstr>Failure Rates</vt:lpstr>
      <vt:lpstr>Unavaialbility</vt:lpstr>
      <vt:lpstr>UE</vt:lpstr>
      <vt:lpstr>Other_risks</vt:lpstr>
      <vt:lpstr>LDC</vt:lpstr>
      <vt:lpstr>Misc</vt:lpstr>
      <vt:lpstr>BBC</vt:lpstr>
      <vt:lpstr>BTC</vt:lpstr>
      <vt:lpstr>DR</vt:lpstr>
      <vt:lpstr>Failure_Rates</vt:lpstr>
      <vt:lpstr>FR</vt:lpstr>
      <vt:lpstr>FROW</vt:lpstr>
      <vt:lpstr>Ins_ID</vt:lpstr>
      <vt:lpstr>MTTR</vt:lpstr>
      <vt:lpstr>POE</vt:lpstr>
      <vt:lpstr>SB_Condition</vt:lpstr>
      <vt:lpstr>SUBC</vt:lpstr>
    </vt:vector>
  </TitlesOfParts>
  <Manager/>
  <Company>Ausgrid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Neel Don</dc:creator>
  <cp:keywords/>
  <dc:description/>
  <cp:lastModifiedBy>Drew Hamilton</cp:lastModifiedBy>
  <cp:revision/>
  <dcterms:created xsi:type="dcterms:W3CDTF">2017-12-08T01:00:51Z</dcterms:created>
  <dcterms:modified xsi:type="dcterms:W3CDTF">2023-01-25T05:18:32Z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0x0101003EF04EF599C671429D1FEDEDB1D50539</vt:lpwstr>
  </property>
  <property fmtid="{D5CDD505-2E9C-101B-9397-08002B2CF9AE}" pid="3" name="MSIP_Label_895930eb-db2c-4917-a4e2-4c584d225a4f_Enabled">
    <vt:lpwstr>true</vt:lpwstr>
  </property>
  <property fmtid="{D5CDD505-2E9C-101B-9397-08002B2CF9AE}" pid="4" name="MSIP_Label_895930eb-db2c-4917-a4e2-4c584d225a4f_SetDate">
    <vt:lpwstr>2022-11-15T23:16:27Z</vt:lpwstr>
  </property>
  <property fmtid="{D5CDD505-2E9C-101B-9397-08002B2CF9AE}" pid="5" name="MSIP_Label_895930eb-db2c-4917-a4e2-4c584d225a4f_Method">
    <vt:lpwstr>Standard</vt:lpwstr>
  </property>
  <property fmtid="{D5CDD505-2E9C-101B-9397-08002B2CF9AE}" pid="6" name="MSIP_Label_895930eb-db2c-4917-a4e2-4c584d225a4f_Name">
    <vt:lpwstr>AG-For Official use only</vt:lpwstr>
  </property>
  <property fmtid="{D5CDD505-2E9C-101B-9397-08002B2CF9AE}" pid="7" name="MSIP_Label_895930eb-db2c-4917-a4e2-4c584d225a4f_SiteId">
    <vt:lpwstr>11302428-4f10-4c14-a17f-b368bb82853d</vt:lpwstr>
  </property>
  <property fmtid="{D5CDD505-2E9C-101B-9397-08002B2CF9AE}" pid="8" name="MSIP_Label_895930eb-db2c-4917-a4e2-4c584d225a4f_ActionId">
    <vt:lpwstr>5b535195-6d83-44f5-8ed8-e1a1f67e9491</vt:lpwstr>
  </property>
  <property fmtid="{D5CDD505-2E9C-101B-9397-08002B2CF9AE}" pid="9" name="MSIP_Label_895930eb-db2c-4917-a4e2-4c584d225a4f_ContentBits">
    <vt:lpwstr>2</vt:lpwstr>
  </property>
  <property fmtid="{D5CDD505-2E9C-101B-9397-08002B2CF9AE}" pid="10" name="MediaServiceImageTags">
    <vt:lpwstr/>
  </property>
</Properties>
</file>