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rchfil100\networks\Regulation\Price Review\2023-27 TRR\17.0 TRR 2023 - FINAL Revised Proposal\01 Documents\"/>
    </mc:Choice>
  </mc:AlternateContent>
  <xr:revisionPtr revIDLastSave="0" documentId="13_ncr:1_{9C9FCEA2-2ED9-4F78-B530-A660E4D347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ster" sheetId="6" r:id="rId1"/>
  </sheets>
  <definedNames>
    <definedName name="_xlnm._FilterDatabase" localSheetId="0" hidden="1">Master!$A$1:$E$39</definedName>
    <definedName name="_xlnm.Print_Area" localSheetId="0">Master!$A$1:$G$39</definedName>
    <definedName name="_xlnm.Print_Titles" localSheetId="0">Master!$1:$1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6" l="1"/>
  <c r="K54" i="6" l="1"/>
  <c r="K12" i="6"/>
  <c r="J12" i="6"/>
  <c r="J2" i="6" s="1"/>
  <c r="M12" i="6" l="1"/>
  <c r="K2" i="6"/>
  <c r="L2" i="6" s="1"/>
  <c r="N2" i="6" s="1"/>
  <c r="L12" i="6"/>
  <c r="N12" i="6" s="1"/>
  <c r="L54" i="6"/>
  <c r="N54" i="6" s="1"/>
  <c r="M54" i="6"/>
  <c r="H3" i="6"/>
  <c r="M2" i="6" l="1"/>
</calcChain>
</file>

<file path=xl/sharedStrings.xml><?xml version="1.0" encoding="utf-8"?>
<sst xmlns="http://schemas.openxmlformats.org/spreadsheetml/2006/main" count="560" uniqueCount="179">
  <si>
    <t xml:space="preserve">Category </t>
  </si>
  <si>
    <t xml:space="preserve">Author </t>
  </si>
  <si>
    <t xml:space="preserve">Appendix No </t>
  </si>
  <si>
    <t>Supporting Documents</t>
  </si>
  <si>
    <t>AusNet Services</t>
  </si>
  <si>
    <t>Appendices</t>
  </si>
  <si>
    <t>No</t>
  </si>
  <si>
    <t>Confidentiality             (Yes or No)</t>
  </si>
  <si>
    <t>Yes</t>
  </si>
  <si>
    <t>BIS Oxford Economics</t>
  </si>
  <si>
    <t>Supporting Models</t>
  </si>
  <si>
    <t>Support</t>
  </si>
  <si>
    <t>―</t>
  </si>
  <si>
    <t>Regulatory Proposal</t>
  </si>
  <si>
    <t>Confidentiality</t>
  </si>
  <si>
    <t>Compliance</t>
  </si>
  <si>
    <t>CH 3</t>
  </si>
  <si>
    <t>Models</t>
  </si>
  <si>
    <t>Chapter 3 - Capex</t>
  </si>
  <si>
    <t>Chapter 3 Capex</t>
  </si>
  <si>
    <t>Chapter 4 Opex</t>
  </si>
  <si>
    <t>CH 4</t>
  </si>
  <si>
    <t>Appendix 4A</t>
  </si>
  <si>
    <t>Appendix 4B</t>
  </si>
  <si>
    <t>Appendix 4C</t>
  </si>
  <si>
    <t>Document Title</t>
  </si>
  <si>
    <t>Appendix 3A</t>
  </si>
  <si>
    <t xml:space="preserve">TRR 2023 - 2027 AusNet Services Confidentiality Response Document </t>
  </si>
  <si>
    <t>CH 5</t>
  </si>
  <si>
    <t>CH 6</t>
  </si>
  <si>
    <t>Appendix 4E</t>
  </si>
  <si>
    <t>Appendix 4F</t>
  </si>
  <si>
    <t>Appendix 4G</t>
  </si>
  <si>
    <t xml:space="preserve">Chapter 11 Pricing Methodology </t>
  </si>
  <si>
    <t>C7 Rate of Return&amp; Forecast Inflation</t>
  </si>
  <si>
    <t>C9 Incentive Schemes</t>
  </si>
  <si>
    <t>C5 Opening RAB</t>
  </si>
  <si>
    <t>Appendix 11A</t>
  </si>
  <si>
    <t>Appendix 11B</t>
  </si>
  <si>
    <t>Chapter 2 Revenue</t>
  </si>
  <si>
    <t>PwC</t>
  </si>
  <si>
    <t>VGV</t>
  </si>
  <si>
    <t>Appendix 4D</t>
  </si>
  <si>
    <t>Appendix 4H</t>
  </si>
  <si>
    <t>Appendix 4I</t>
  </si>
  <si>
    <t>Appendix 4J</t>
  </si>
  <si>
    <t>Appendix 4K</t>
  </si>
  <si>
    <t>Appendix 4L</t>
  </si>
  <si>
    <t>Appendix 4M</t>
  </si>
  <si>
    <t>Appendix 4N</t>
  </si>
  <si>
    <t>Appendix 4O</t>
  </si>
  <si>
    <t>Appendix 4P</t>
  </si>
  <si>
    <t>Vendor</t>
  </si>
  <si>
    <t>CH 1</t>
  </si>
  <si>
    <t>KPMG</t>
  </si>
  <si>
    <t>Chapter 1 - Engagment</t>
  </si>
  <si>
    <t>Supporting information - models</t>
  </si>
  <si>
    <t>ANT - TRR 2023-27 Project Economic Model BLTS Circuit Breaker Replacement - 1 Sep 2021 CONF</t>
  </si>
  <si>
    <t>ANT - TRR 2023-27 Project Planning Report PACR BLTS Circuit Breaker Replacement - 1 Sep2021 PUBLIC</t>
  </si>
  <si>
    <t>ANT - TRR 2023-27 Business Case BLTS Circuit Breaker Replacement V5 - 1 Sep 2021 CONF</t>
  </si>
  <si>
    <t>ANT - TRR 2023-27 Project Planning Report PACR ERTS Redevelopment Stage 2 - 1 Sep 2021 PUBLIC</t>
  </si>
  <si>
    <t>ANT - TRR 2023-27 Project Economic Model ERTS Redevelopment Stage 2 - 1 Sep 2021 CONF</t>
  </si>
  <si>
    <t>ANT - TRR 2023-27 Project Economic Model KTS A Transformer - 1 Sep 2021 CONF</t>
  </si>
  <si>
    <t>ANT - TRR 2023-27 Project Planning Report PSCR LYPS and HWTS Planning Report  - 1 Sep2021 PUBLIC</t>
  </si>
  <si>
    <t>ANT - TRR 2023-27 Project Economic Model LYPS_HWTS  - 1 Sep 2021 CONF</t>
  </si>
  <si>
    <t>ANT - TRR 2023-27 Project Economic Model MLTS 1 Sep 2021 CONF</t>
  </si>
  <si>
    <t>ANT - TRR 2023-27 Project Economic Model RCTS 1 Sep 2021 CONF</t>
  </si>
  <si>
    <t>ANT - TRR 2023-27 Project Planning Report PADR Maintaining Supply Reliability in Shepparton and Goulburn-Murray Area  - 1 Sep2021 PUBLIC</t>
  </si>
  <si>
    <t>ANT - TRR 2023-27 Project Economic Model SHTS 1 Sep 2021 CONF</t>
  </si>
  <si>
    <t>ANT - TRR 2023-27 Project Economic Model SMTS 500kV GIS 1 Sep 2021 CONF</t>
  </si>
  <si>
    <t>ANT - TRR 2023-27 Project Economic Model SYTS 1 Sep 2021 CONF</t>
  </si>
  <si>
    <t>ANT - TRR 2023-27 Project Economic Model TTS 1 Sep 2021 CONF</t>
  </si>
  <si>
    <t>ANT - TRR 2023-27 Project Economic Model WOTS 1 Sep 2021 CONF</t>
  </si>
  <si>
    <t>ANT - TRR 2023-27 Business Case WOTS Spare Transformer  - 1Sep 2021 CONF</t>
  </si>
  <si>
    <t>ANT - TRR 2023-27 Business Case TSTS Redevelopment  - 1Sep 2021 CONF</t>
  </si>
  <si>
    <t>ANT - TRR 2023-27 Project Planning Report PACR TSTS  - 1 Sep2021 PUBLIC</t>
  </si>
  <si>
    <t>ANT - TRR 2023-27 Project Economic Model TSTS 1 Sep 2021 CONF</t>
  </si>
  <si>
    <t>ANT - TRR 2023-27 Appendix 11A Revised Proposed Pricing Methodology 1 SEP 2021 PUBLIC</t>
  </si>
  <si>
    <t>ANT - TRR 2023-27 Appendix 11B Victorian Negotiating Framework - 1 Sep 2021 PUBLIC</t>
  </si>
  <si>
    <t>ANT - TRR 2023-27 Appendix 4A Labour cost escalation forecasts to FY2027 1 SEP 2021 PUBLIC</t>
  </si>
  <si>
    <t>ANT - TRR 2023-27 Council Rates - Opex step change calculation 1 SEP 2021 CONF</t>
  </si>
  <si>
    <t>ANT - TRR 2023-27 AEMO's fees - Opex step change calculation 21 SEP PUBLIC</t>
  </si>
  <si>
    <t>ANT - TRR 2023-27 Land tax - Opex step change calculation 1 SEP 2021 PUBLIC</t>
  </si>
  <si>
    <t>ANT - TRR 2023-27 EPA - Opex step change calculation 1 SEP 2021 CONF</t>
  </si>
  <si>
    <t>ANT - TRR 2023-27 Mental health and wellbeing levy - Opex step change calculation 1 SEP 2021 PUBLIC</t>
  </si>
  <si>
    <t>ANT - TRR 2023-27 PMU - Opex step change calculation 1 SEP 2021 PUBLIC</t>
  </si>
  <si>
    <t>ANT - TRR 2023-27 Bushfire insurance premiums - Opex step change calculation 1 SEP 2021 PUBLIC</t>
  </si>
  <si>
    <t>ANT - TRR 2023-27 Council Rates - Opex step change calculation 1 SEP 2021 PUBLIC</t>
  </si>
  <si>
    <t>Appendix 3B</t>
  </si>
  <si>
    <t>Appendix 3C</t>
  </si>
  <si>
    <t>Cover Letter</t>
  </si>
  <si>
    <t>ANT - TRR 2023-27 EPA Appendix 4P Duty to Manage (Terminal Stations) 1 SEP 2021 CONF</t>
  </si>
  <si>
    <t>ANT - TRR 2023-27 EPA Appendix 4O Contaminated Land Risk Assessment 1 SEP 2021 CONF</t>
  </si>
  <si>
    <t>ANT - TRR 2023-27 KPMG Report - AusNet Collaboration Workshop 2 1 Sep 2021 PUBLIC</t>
  </si>
  <si>
    <t>ANT - TRR 2023-27 KPMG Report - AusNet Collaboration Workshop 3 1 Sep 2021 PUBLIC</t>
  </si>
  <si>
    <t>ANT - TRR 2023-27 KPMG Report - AusNet Collaboration Workshop 4 1 Sep 2021 PUBLIC</t>
  </si>
  <si>
    <t>ANT - TRR 2023-27 KPMG Report - AusNet Collaboration Workshop 3b 1 Sep 2021 PUBLIC</t>
  </si>
  <si>
    <t>ANT - TRR 2023-27 AusNet Report - AusNet Collaboration Workshop 5 1 Sep 2021 PUBLIC</t>
  </si>
  <si>
    <t>ANT - TRR 2023-27 AusNet Report - AusNet Collaboration Workshop 6 1 Sep 2021 PUBLIC</t>
  </si>
  <si>
    <t>No. of pages Redacted</t>
  </si>
  <si>
    <t>Total Pages</t>
  </si>
  <si>
    <t>ANT - TRR 2023-27 Appendix 4B - AusNet's cyber security response to the AER's Draft Decision 1 SEP 2021 CONF</t>
  </si>
  <si>
    <t>ANT - TRR 2023-27 Appendix 4C - AusNet's updated cyber security cost forecast and gaps/FTE analysis 1 SEP 2021 CONF</t>
  </si>
  <si>
    <t>ANT - TRR 2023-27 Appendix 4D - AusNet's cyber security enterprise architecture 1 SEP 2021 CONF</t>
  </si>
  <si>
    <t>ANT - TRR 2023-27 Appendix 4E Cyber Security - AusNet's vendor quote 1 SEP 2021 CONF</t>
  </si>
  <si>
    <t>ANT - TRR 2023-27 Appendix 4F Cyber Security - AusNet's vendor quote 2 1 SEP 2021 CONF</t>
  </si>
  <si>
    <t>ANT - TRR 2023-27 Appendix 4G Cyber Security - AusNet's vendor quote 3 1 SEP 2021 CONF</t>
  </si>
  <si>
    <t>ANT - TRR 2023-27 Appendix 4H Cyber Security - AusNet's vendor quote 4 1 SEP 2021 CONF</t>
  </si>
  <si>
    <t>ANT - TRR 2023-27 Appendix 4I Cyber Security - AusNet's vendor quote 5 1 SEP 2021 CONF</t>
  </si>
  <si>
    <t>ANT - TRR 2023-27 Appendix 4J - PwC's letter of endorsement to support the cyber security opex step change 1 SEP 2021 CONF</t>
  </si>
  <si>
    <t>ANT - TRR 2023-27 Appendix 4K - PwC's cyber security benchmarking report 1 SEP 2021 CONF</t>
  </si>
  <si>
    <t>ANT - TRR 2023-27 Appendix 4L - PwC's under the lens (the energy sector) report 1 SEP 2021 CONF</t>
  </si>
  <si>
    <t>ANT - TRR 2023-27 Appendix 4M - VGV's advice to support the council rates opex step change 1 SEP 2021 CONF</t>
  </si>
  <si>
    <t>ANT - TRR 2023-27 Appendix 4N - AusNet's EPA response to the AER's Draft Decision 1 SEP 2021 CONF</t>
  </si>
  <si>
    <t>ANT - TRR 2023-27 Appendix 4N - AusNet's EPA response to the AER's Draft Decision 1 SEP 2021 PUBLIC</t>
  </si>
  <si>
    <t>Appendix 2A</t>
  </si>
  <si>
    <t>ANT - TRR 2023-27 Revised Proposal Capital Expenditure Model - 01 Sep 2021 PUBLIC</t>
  </si>
  <si>
    <t>ANT - TRR 2023-27 Revised Proposal Capital Expenditure Sharing Scheme - 01 Sep 2021 PUBLIC</t>
  </si>
  <si>
    <t>ANT - TRR 2023-27 Revised Proposal Roll Forward Model - 01 Sep 2021 PUBLIC</t>
  </si>
  <si>
    <t>ANT - TRR 2023-27 Revised Proposal Post Tax Revenue Model - 01 Sep 2021 PUBLIC</t>
  </si>
  <si>
    <t>ANT - TRR 2023-27 Revised Proposal Operating Expenditure Model - 01 Sep 2021 PUBLIC</t>
  </si>
  <si>
    <t>ANT - TRR 2023-27 Revised Proposal Efficiency Benefit Sharing Scheme - 01 Sep 2021 PUBLIC</t>
  </si>
  <si>
    <t>ANT - TRR 2023-27 Revised Proposal Standalone Depreciation Model - 01 Sep 2021 PUBLIC</t>
  </si>
  <si>
    <t>ANT - TRR 2023-27 KPMG Report - AusNet Collaboration Workshop 1 1 SEP 2021 PUBLIC</t>
  </si>
  <si>
    <t>ANT - TRR 2023-27 Business Case BLTS Circuit Breaker Replacement V5 - 1Sep 2021 PUBLIC</t>
  </si>
  <si>
    <t>ANT - TRR 2023-27 Business Case ERTS Replacement - 1 Sep 2021 CONF</t>
  </si>
  <si>
    <t>ANT - TRR 2023-27 Business Case ERTS Replacement - 1 Sep 2021 PUBLIC</t>
  </si>
  <si>
    <t>ANT - TRR 2023-27 Business Case TSTS Redevelopment  - 1Sep 2021 PUBLIC</t>
  </si>
  <si>
    <t>ANT - TRR 2023-27 Business Case WOTS Spare Transformer  - 1Sep 2021 PUBLIC</t>
  </si>
  <si>
    <t>ANT - TRR 2023-27 Project Cost Estimate SMTS GIS Replacement - 1 Sep 2021 PUBLIC</t>
  </si>
  <si>
    <t>ANT - TRR 2023-27 Model Document Revised Proposal WPI calculation - 1 SEP 2021 PUBLIC</t>
  </si>
  <si>
    <t>ANT - TRR 2023-27 Model Document Growth Assets calculation - CONFIDENTIAL</t>
  </si>
  <si>
    <t>ANT - TRR 2023-27 Model Document Rate of Return Build Up Model - PUBLIC</t>
  </si>
  <si>
    <t>ANT - TRR 2023-27 Appendix 9A Fitting Probability distributions to Service Component data 1 SEP 2021 PUBLIC</t>
  </si>
  <si>
    <t>ANT - TRR 2023-27 Appendix 9B RTSRM Network Capability Incentive Parameter Action Plan - AusNet 1 SEP 2021 PUBLIC</t>
  </si>
  <si>
    <t>ANT - TRR 2023-27 Appendix 9C AER MIC CY2020 Data Template - V7 VERSION 5 1 SEP 2021 PUBLIC</t>
  </si>
  <si>
    <t>ANT - TRR 2023-27 Appendix 9D AusNet Services NCIPAP proposal - AEMO letter Aug2021 1 SEP 2021 PUBLIC</t>
  </si>
  <si>
    <t>ANT - TRR 2023-27 Appendix 9E AusNet’s Proposed Transitional Approach to the Market Impact Component 1 SEP 2021 PUBLIC</t>
  </si>
  <si>
    <t>Appendix 9A</t>
  </si>
  <si>
    <t>Appendix 9B</t>
  </si>
  <si>
    <t>Appendix 9C</t>
  </si>
  <si>
    <t>Appendix 9D</t>
  </si>
  <si>
    <t>Appendix 9E</t>
  </si>
  <si>
    <t>ANT - TRR 2023-27 Project Planning Report SYTS PSCR  - 1 Sep2021 PUBLIC</t>
  </si>
  <si>
    <t>AEMO</t>
  </si>
  <si>
    <t>ANT - TRR 2023-27 Appendix 2A Model Document DMIA allowance calculation - PUBLIC</t>
  </si>
  <si>
    <t>ANT - TRR 2023-27 Project Cost Estimate BLTS Circuit Breaker Replacement - 1 Sep 2021 PUBLIC</t>
  </si>
  <si>
    <t>ANT - TRR 2023-27 Project Cost Estimate ERTS TR &amp; 66kV Replacement  - 1 Sep 2021 PUBLIC</t>
  </si>
  <si>
    <t>ANT - TRR 2023-27 Project Cost Estimate LYPS &amp; HWTS 500kV CB Replacement  - 1 Sep 2021 PUBLIC</t>
  </si>
  <si>
    <t>ANT - TRR 2023-27 Project Cost Estimate MLTS  CB REPLACEMENT PROJECT - 1 Sep 2021 PUBLIC</t>
  </si>
  <si>
    <t>ANT - TRR 2023-27 Project Cost Estimate SHTS Tr and Switchgear Replacement  - 1 Sep 2021 PUBLIC</t>
  </si>
  <si>
    <t>ANT - TRR 2023-27 Project Cost Estimate TSTS Replacement - 1 Sep 2021 PUBLIC</t>
  </si>
  <si>
    <t>ANT - TRR 2023-27 Project Cost Estimate TTS CB Replacement - 1 Sep 2021 PUBLIC</t>
  </si>
  <si>
    <t>ANT - TRR 2023-27 Cover Letter 1 SEP 2021 PUBLIC</t>
  </si>
  <si>
    <t>ANT - TRR 2023-27 Revised Proposal Compliance Checklist National Electricity Rules - 1 Sep 2021 PUBLIC</t>
  </si>
  <si>
    <t>ANT - TRR 2023-27 Certification of the Reasonableness of Key Assumptions - 1 SEP 2021 PUBLIC</t>
  </si>
  <si>
    <t>ANT - TRR 2023-27 Appendix 3C Draft AEMO Direction to install Phasor Monitoring Unit 1 SEP 2021 PUBLIC</t>
  </si>
  <si>
    <t>ANT - TRR 2023-27  Appendix 3B Asset replacement programs cost data 1 SEP 2021 PUBLIC</t>
  </si>
  <si>
    <t>ANT - TRR 2023-27 Appendix 3A Supplementary information on Likelihood of Failures Asset failure risk 1 SEP 2021 PUBLIC</t>
  </si>
  <si>
    <t>Appendix</t>
  </si>
  <si>
    <t>ANT - TRR 2023-27 Revised Revenue Proposal 1 Sep 2021 PUBLIC</t>
  </si>
  <si>
    <t>ANT - TRR 2023-27 Revised Revenue Proposal 1 Sep 2021 CONF</t>
  </si>
  <si>
    <t>Document Register</t>
  </si>
  <si>
    <t>ANT - TRR 2023-27 Document Register - 1 SEP 2021 PUBLIC</t>
  </si>
  <si>
    <t>ANT-TRR 2023-27 Technical AMS 10-101 Asset Life Evaluation 01 Sept 2021 (Confidential)</t>
  </si>
  <si>
    <t>ANT-TRR 2023-27 Technical AMS 10-101 Asset Life Evaluation 01 Sept 2021 (Public)</t>
  </si>
  <si>
    <t>ANT-TRR 2023-27 Technical Document Transmission CB Weibull Analysis 01 Sept 2021(Confidential)</t>
  </si>
  <si>
    <t>ANT-TRR 2023-27 Technical Document Transmission Asset Replacement  01 Sept 2021(Confidential)</t>
  </si>
  <si>
    <t>ANT-TRR 2023-27 Technical Document Transmission Asset Replacement  01 Sept 2021(Public)</t>
  </si>
  <si>
    <t>ANT-TRR 2023-27 Technical Document Transmission CB Weibull Analysis 01 Sept 2021(Public)</t>
  </si>
  <si>
    <t>ANT-TRR 2023-27 Technical Document Transmission Conductor NPV Analysis -01 Sept 2021 (Public)</t>
  </si>
  <si>
    <t>ANT-TRR 2023-27 Technical Document Transmission Groundwire NPV Analysis -01 Sept 2021(Public)</t>
  </si>
  <si>
    <t>ANT-TRR 2023-27 Technical Document Transmission Insulator NPV Analysis -01 Sept 2021 (Public)</t>
  </si>
  <si>
    <t>ANT-TRR 2023-27 Technical Document Transmission Tower NPV Analysis -01 Sept 2021 (Public)</t>
  </si>
  <si>
    <t>ANT-TRR 2023-27 Technical Document Transmission Lines 01 Sept 2021 (Public)</t>
  </si>
  <si>
    <t>ANT - TRR 2023-27  Appendix 3B Asset replacement programs cost data 1 SEP 2021 CONF</t>
  </si>
  <si>
    <t>ANT - TRR 2023-27 Project Cost Estimate SMTS 500kV GIS 1 Sep 2021 CONF</t>
  </si>
  <si>
    <t>ANT - TRR 2023-27 Project Cost Estimate SMTS 500kV GIS 1 Sep 2021 PUBLIC</t>
  </si>
  <si>
    <t>CH3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</si>
</sst>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sz val="10"/>
      <color rgb="FF0070C0"/>
      <name val="Calibri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0.5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0.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" fillId="2" borderId="5" applyNumberFormat="0" applyFont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 shrinkToFit="1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1" fillId="7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5" borderId="2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0" fontId="7" fillId="5" borderId="4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9" fontId="3" fillId="0" borderId="0" xfId="3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4" fillId="7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</cellXfs>
  <cellStyles count="4">
    <cellStyle name="Normal" xfId="0" builtinId="0"/>
    <cellStyle name="Normal 2" xfId="2" xr:uid="{6E3D3694-4166-41E6-A307-1035EEA64301}"/>
    <cellStyle name="Note 2" xfId="1" xr:uid="{00000000-0005-0000-0000-000001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93"/>
  <sheetViews>
    <sheetView tabSelected="1" zoomScaleNormal="100" workbookViewId="0">
      <pane ySplit="1" topLeftCell="A2" activePane="bottomLeft" state="frozen"/>
      <selection activeCell="A2" sqref="A2"/>
      <selection pane="bottomLeft" activeCell="A10" sqref="A10:G10"/>
    </sheetView>
  </sheetViews>
  <sheetFormatPr defaultColWidth="9.08984375" defaultRowHeight="14" x14ac:dyDescent="0.3"/>
  <cols>
    <col min="1" max="1" width="23.453125" style="5" customWidth="1"/>
    <col min="2" max="2" width="93.54296875" style="4" customWidth="1"/>
    <col min="3" max="3" width="15.08984375" style="9" customWidth="1"/>
    <col min="4" max="4" width="18.54296875" style="3" customWidth="1"/>
    <col min="5" max="5" width="14.453125" style="3" bestFit="1" customWidth="1"/>
    <col min="6" max="6" width="15.453125" style="27" bestFit="1" customWidth="1"/>
    <col min="7" max="7" width="14.453125" style="27" bestFit="1" customWidth="1"/>
    <col min="8" max="8" width="32.90625" style="1" hidden="1" customWidth="1"/>
    <col min="9" max="11" width="9.08984375" style="1" hidden="1" customWidth="1"/>
    <col min="12" max="15" width="11" style="1" hidden="1" customWidth="1"/>
    <col min="16" max="16" width="9.08984375" style="1" hidden="1" customWidth="1"/>
    <col min="17" max="30" width="9.08984375" style="1"/>
    <col min="31" max="16384" width="9.08984375" style="2"/>
  </cols>
  <sheetData>
    <row r="1" spans="1:14" s="7" customFormat="1" ht="29" x14ac:dyDescent="0.25">
      <c r="A1" s="6" t="s">
        <v>0</v>
      </c>
      <c r="B1" s="6" t="s">
        <v>25</v>
      </c>
      <c r="C1" s="8" t="s">
        <v>1</v>
      </c>
      <c r="D1" s="8" t="s">
        <v>2</v>
      </c>
      <c r="E1" s="8" t="s">
        <v>7</v>
      </c>
      <c r="F1" s="8" t="s">
        <v>99</v>
      </c>
      <c r="G1" s="8" t="s">
        <v>100</v>
      </c>
    </row>
    <row r="2" spans="1:14" s="11" customFormat="1" x14ac:dyDescent="0.25">
      <c r="A2" s="12" t="s">
        <v>13</v>
      </c>
      <c r="B2" s="10" t="s">
        <v>161</v>
      </c>
      <c r="C2" s="13" t="s">
        <v>4</v>
      </c>
      <c r="D2" s="13" t="s">
        <v>12</v>
      </c>
      <c r="E2" s="13" t="s">
        <v>8</v>
      </c>
      <c r="F2" s="35">
        <v>3</v>
      </c>
      <c r="G2" s="35">
        <v>166</v>
      </c>
      <c r="J2" s="11">
        <f>G2+J12+J54</f>
        <v>1274</v>
      </c>
      <c r="K2" s="11">
        <f>F3+K12+K54</f>
        <v>542</v>
      </c>
      <c r="L2" s="11">
        <f>J2-K2</f>
        <v>732</v>
      </c>
      <c r="M2" s="34">
        <f>K2/J2</f>
        <v>0.42543171114599687</v>
      </c>
      <c r="N2" s="34">
        <f>L2/J2</f>
        <v>0.57456828885400313</v>
      </c>
    </row>
    <row r="3" spans="1:14" s="11" customFormat="1" x14ac:dyDescent="0.25">
      <c r="A3" s="12" t="s">
        <v>13</v>
      </c>
      <c r="B3" s="10" t="s">
        <v>160</v>
      </c>
      <c r="C3" s="13" t="s">
        <v>4</v>
      </c>
      <c r="D3" s="13" t="s">
        <v>12</v>
      </c>
      <c r="E3" s="13" t="s">
        <v>6</v>
      </c>
      <c r="F3" s="35">
        <v>3</v>
      </c>
      <c r="G3" s="35">
        <v>166</v>
      </c>
      <c r="H3" s="34">
        <f>F3/G3</f>
        <v>1.8072289156626505E-2</v>
      </c>
    </row>
    <row r="4" spans="1:14" s="11" customFormat="1" x14ac:dyDescent="0.25">
      <c r="A4" s="12" t="s">
        <v>14</v>
      </c>
      <c r="B4" s="10" t="s">
        <v>27</v>
      </c>
      <c r="C4" s="13" t="s">
        <v>4</v>
      </c>
      <c r="D4" s="14" t="s">
        <v>12</v>
      </c>
      <c r="E4" s="13" t="s">
        <v>6</v>
      </c>
      <c r="F4" s="35">
        <v>0</v>
      </c>
      <c r="G4" s="35">
        <v>21</v>
      </c>
    </row>
    <row r="5" spans="1:14" s="11" customFormat="1" x14ac:dyDescent="0.25">
      <c r="A5" s="12" t="s">
        <v>15</v>
      </c>
      <c r="B5" s="10" t="s">
        <v>154</v>
      </c>
      <c r="C5" s="13" t="s">
        <v>4</v>
      </c>
      <c r="D5" s="14" t="s">
        <v>12</v>
      </c>
      <c r="E5" s="13" t="s">
        <v>6</v>
      </c>
      <c r="F5" s="35">
        <v>0</v>
      </c>
      <c r="G5" s="35">
        <v>30</v>
      </c>
    </row>
    <row r="6" spans="1:14" s="11" customFormat="1" x14ac:dyDescent="0.25">
      <c r="A6" s="12" t="s">
        <v>15</v>
      </c>
      <c r="B6" s="10" t="s">
        <v>155</v>
      </c>
      <c r="C6" s="13" t="s">
        <v>4</v>
      </c>
      <c r="D6" s="14" t="s">
        <v>12</v>
      </c>
      <c r="E6" s="13" t="s">
        <v>6</v>
      </c>
      <c r="F6" s="35">
        <v>0</v>
      </c>
      <c r="G6" s="35">
        <v>1</v>
      </c>
    </row>
    <row r="7" spans="1:14" s="11" customFormat="1" x14ac:dyDescent="0.25">
      <c r="A7" s="12" t="s">
        <v>90</v>
      </c>
      <c r="B7" s="10" t="s">
        <v>153</v>
      </c>
      <c r="C7" s="13" t="s">
        <v>4</v>
      </c>
      <c r="D7" s="14" t="s">
        <v>12</v>
      </c>
      <c r="E7" s="13" t="s">
        <v>6</v>
      </c>
      <c r="F7" s="35">
        <v>0</v>
      </c>
      <c r="G7" s="35">
        <v>2</v>
      </c>
    </row>
    <row r="8" spans="1:14" s="11" customFormat="1" x14ac:dyDescent="0.25">
      <c r="A8" s="37" t="s">
        <v>162</v>
      </c>
      <c r="B8" s="38" t="s">
        <v>163</v>
      </c>
      <c r="C8" s="13" t="s">
        <v>4</v>
      </c>
      <c r="D8" s="14" t="s">
        <v>12</v>
      </c>
      <c r="E8" s="13" t="s">
        <v>6</v>
      </c>
      <c r="F8" s="35">
        <v>1</v>
      </c>
      <c r="G8" s="39">
        <v>1</v>
      </c>
    </row>
    <row r="9" spans="1:14" s="11" customFormat="1" ht="14.5" x14ac:dyDescent="0.25">
      <c r="A9" s="47" t="s">
        <v>5</v>
      </c>
      <c r="B9" s="48"/>
      <c r="C9" s="48"/>
      <c r="D9" s="48"/>
      <c r="E9" s="48"/>
      <c r="F9" s="48"/>
      <c r="G9" s="49"/>
    </row>
    <row r="10" spans="1:14" s="11" customFormat="1" ht="13.5" customHeight="1" x14ac:dyDescent="0.25">
      <c r="A10" s="44" t="s">
        <v>39</v>
      </c>
      <c r="B10" s="45"/>
      <c r="C10" s="45"/>
      <c r="D10" s="45"/>
      <c r="E10" s="45"/>
      <c r="F10" s="45"/>
      <c r="G10" s="45"/>
      <c r="H10" s="16"/>
    </row>
    <row r="11" spans="1:14" s="11" customFormat="1" ht="14.5" x14ac:dyDescent="0.25">
      <c r="A11" s="12" t="s">
        <v>159</v>
      </c>
      <c r="B11" s="17" t="s">
        <v>145</v>
      </c>
      <c r="C11" s="13" t="s">
        <v>4</v>
      </c>
      <c r="D11" s="13" t="s">
        <v>115</v>
      </c>
      <c r="E11" s="18" t="s">
        <v>6</v>
      </c>
      <c r="F11" s="35">
        <v>0</v>
      </c>
      <c r="G11" s="35">
        <v>1</v>
      </c>
    </row>
    <row r="12" spans="1:14" s="11" customFormat="1" ht="13.5" customHeight="1" x14ac:dyDescent="0.25">
      <c r="A12" s="44" t="s">
        <v>19</v>
      </c>
      <c r="B12" s="45"/>
      <c r="C12" s="45"/>
      <c r="D12" s="45"/>
      <c r="E12" s="45"/>
      <c r="F12" s="45"/>
      <c r="G12" s="46"/>
      <c r="H12" s="16"/>
      <c r="J12" s="11">
        <f>SUM(G13:G16,G11,G18:G34,G36:G40,G42:G43)</f>
        <v>306</v>
      </c>
      <c r="K12" s="11">
        <f>SUM(F11,F13:F16,F18:F34,F36:F40,F42:F43)</f>
        <v>177</v>
      </c>
      <c r="L12" s="11">
        <f>J12-K12</f>
        <v>129</v>
      </c>
      <c r="M12" s="34">
        <f>K12/J12</f>
        <v>0.57843137254901966</v>
      </c>
      <c r="N12" s="34">
        <f>L12/J12</f>
        <v>0.42156862745098039</v>
      </c>
    </row>
    <row r="13" spans="1:14" s="11" customFormat="1" ht="14.5" x14ac:dyDescent="0.25">
      <c r="A13" s="12" t="s">
        <v>159</v>
      </c>
      <c r="B13" s="36" t="s">
        <v>158</v>
      </c>
      <c r="C13" s="13" t="s">
        <v>4</v>
      </c>
      <c r="D13" s="13" t="s">
        <v>26</v>
      </c>
      <c r="E13" s="19" t="s">
        <v>6</v>
      </c>
      <c r="F13" s="35">
        <v>0</v>
      </c>
      <c r="G13" s="35">
        <v>10</v>
      </c>
      <c r="H13" s="16"/>
      <c r="L13" s="34"/>
    </row>
    <row r="14" spans="1:14" s="11" customFormat="1" ht="14.5" x14ac:dyDescent="0.25">
      <c r="A14" s="12" t="s">
        <v>159</v>
      </c>
      <c r="B14" s="36" t="s">
        <v>157</v>
      </c>
      <c r="C14" s="13" t="s">
        <v>4</v>
      </c>
      <c r="D14" s="13" t="s">
        <v>88</v>
      </c>
      <c r="E14" s="13" t="s">
        <v>6</v>
      </c>
      <c r="F14" s="35">
        <v>0</v>
      </c>
      <c r="G14" s="35"/>
      <c r="H14" s="16"/>
    </row>
    <row r="15" spans="1:14" s="11" customFormat="1" ht="14.5" x14ac:dyDescent="0.25">
      <c r="A15" s="12" t="s">
        <v>159</v>
      </c>
      <c r="B15" s="36" t="s">
        <v>175</v>
      </c>
      <c r="C15" s="13" t="s">
        <v>4</v>
      </c>
      <c r="D15" s="13" t="s">
        <v>88</v>
      </c>
      <c r="E15" s="13" t="s">
        <v>8</v>
      </c>
      <c r="F15" s="40">
        <v>1</v>
      </c>
      <c r="G15" s="35">
        <v>2</v>
      </c>
      <c r="H15" s="16"/>
    </row>
    <row r="16" spans="1:14" s="11" customFormat="1" x14ac:dyDescent="0.25">
      <c r="A16" s="12" t="s">
        <v>159</v>
      </c>
      <c r="B16" s="10" t="s">
        <v>156</v>
      </c>
      <c r="C16" s="13" t="s">
        <v>4</v>
      </c>
      <c r="D16" s="13" t="s">
        <v>89</v>
      </c>
      <c r="E16" s="13" t="s">
        <v>6</v>
      </c>
      <c r="F16" s="35">
        <v>0</v>
      </c>
      <c r="G16" s="35">
        <v>19</v>
      </c>
    </row>
    <row r="17" spans="1:8" s="11" customFormat="1" ht="13.5" customHeight="1" x14ac:dyDescent="0.25">
      <c r="A17" s="44" t="s">
        <v>20</v>
      </c>
      <c r="B17" s="45"/>
      <c r="C17" s="45"/>
      <c r="D17" s="45"/>
      <c r="E17" s="45"/>
      <c r="F17" s="45"/>
      <c r="G17" s="46"/>
      <c r="H17" s="16"/>
    </row>
    <row r="18" spans="1:8" s="11" customFormat="1" ht="26" x14ac:dyDescent="0.25">
      <c r="A18" s="12" t="s">
        <v>159</v>
      </c>
      <c r="B18" s="10" t="s">
        <v>79</v>
      </c>
      <c r="C18" s="13" t="s">
        <v>9</v>
      </c>
      <c r="D18" s="13" t="s">
        <v>22</v>
      </c>
      <c r="E18" s="13" t="s">
        <v>6</v>
      </c>
      <c r="F18" s="25">
        <v>0</v>
      </c>
      <c r="G18" s="25">
        <v>14</v>
      </c>
      <c r="H18" s="16"/>
    </row>
    <row r="19" spans="1:8" s="11" customFormat="1" ht="14.5" x14ac:dyDescent="0.25">
      <c r="A19" s="12" t="s">
        <v>159</v>
      </c>
      <c r="B19" s="20" t="s">
        <v>101</v>
      </c>
      <c r="C19" s="13" t="s">
        <v>4</v>
      </c>
      <c r="D19" s="13" t="s">
        <v>23</v>
      </c>
      <c r="E19" s="13" t="s">
        <v>8</v>
      </c>
      <c r="F19" s="25">
        <v>18</v>
      </c>
      <c r="G19" s="25">
        <v>18</v>
      </c>
      <c r="H19" s="16"/>
    </row>
    <row r="20" spans="1:8" s="11" customFormat="1" ht="14.5" x14ac:dyDescent="0.25">
      <c r="A20" s="12" t="s">
        <v>159</v>
      </c>
      <c r="B20" s="20" t="s">
        <v>102</v>
      </c>
      <c r="C20" s="13" t="s">
        <v>4</v>
      </c>
      <c r="D20" s="13" t="s">
        <v>24</v>
      </c>
      <c r="E20" s="13" t="s">
        <v>8</v>
      </c>
      <c r="F20" s="25">
        <v>3</v>
      </c>
      <c r="G20" s="25">
        <v>3</v>
      </c>
      <c r="H20" s="16"/>
    </row>
    <row r="21" spans="1:8" s="11" customFormat="1" ht="14.5" x14ac:dyDescent="0.25">
      <c r="A21" s="12" t="s">
        <v>159</v>
      </c>
      <c r="B21" s="20" t="s">
        <v>103</v>
      </c>
      <c r="C21" s="13" t="s">
        <v>4</v>
      </c>
      <c r="D21" s="13" t="s">
        <v>42</v>
      </c>
      <c r="E21" s="13" t="s">
        <v>8</v>
      </c>
      <c r="F21" s="25">
        <v>17</v>
      </c>
      <c r="G21" s="25">
        <v>17</v>
      </c>
      <c r="H21" s="16"/>
    </row>
    <row r="22" spans="1:8" s="11" customFormat="1" ht="14.5" x14ac:dyDescent="0.25">
      <c r="A22" s="12" t="s">
        <v>159</v>
      </c>
      <c r="B22" s="20" t="s">
        <v>104</v>
      </c>
      <c r="C22" s="13" t="s">
        <v>52</v>
      </c>
      <c r="D22" s="13" t="s">
        <v>30</v>
      </c>
      <c r="E22" s="13" t="s">
        <v>8</v>
      </c>
      <c r="F22" s="25">
        <v>31</v>
      </c>
      <c r="G22" s="25">
        <v>31</v>
      </c>
      <c r="H22" s="16"/>
    </row>
    <row r="23" spans="1:8" s="11" customFormat="1" ht="14.5" x14ac:dyDescent="0.25">
      <c r="A23" s="12" t="s">
        <v>159</v>
      </c>
      <c r="B23" s="20" t="s">
        <v>105</v>
      </c>
      <c r="C23" s="13" t="s">
        <v>52</v>
      </c>
      <c r="D23" s="13" t="s">
        <v>31</v>
      </c>
      <c r="E23" s="13" t="s">
        <v>8</v>
      </c>
      <c r="F23" s="25">
        <v>2</v>
      </c>
      <c r="G23" s="25">
        <v>2</v>
      </c>
      <c r="H23" s="16"/>
    </row>
    <row r="24" spans="1:8" s="11" customFormat="1" ht="14.5" x14ac:dyDescent="0.25">
      <c r="A24" s="12" t="s">
        <v>159</v>
      </c>
      <c r="B24" s="20" t="s">
        <v>106</v>
      </c>
      <c r="C24" s="13" t="s">
        <v>52</v>
      </c>
      <c r="D24" s="13" t="s">
        <v>32</v>
      </c>
      <c r="E24" s="13" t="s">
        <v>8</v>
      </c>
      <c r="F24" s="25">
        <v>1</v>
      </c>
      <c r="G24" s="25">
        <v>1</v>
      </c>
      <c r="H24" s="16"/>
    </row>
    <row r="25" spans="1:8" s="11" customFormat="1" ht="14.5" x14ac:dyDescent="0.25">
      <c r="A25" s="12" t="s">
        <v>159</v>
      </c>
      <c r="B25" s="20" t="s">
        <v>107</v>
      </c>
      <c r="C25" s="13" t="s">
        <v>52</v>
      </c>
      <c r="D25" s="13" t="s">
        <v>43</v>
      </c>
      <c r="E25" s="13" t="s">
        <v>8</v>
      </c>
      <c r="F25" s="25">
        <v>10</v>
      </c>
      <c r="G25" s="25">
        <v>10</v>
      </c>
      <c r="H25" s="16"/>
    </row>
    <row r="26" spans="1:8" s="11" customFormat="1" ht="14.5" x14ac:dyDescent="0.25">
      <c r="A26" s="12" t="s">
        <v>159</v>
      </c>
      <c r="B26" s="20" t="s">
        <v>108</v>
      </c>
      <c r="C26" s="13" t="s">
        <v>52</v>
      </c>
      <c r="D26" s="13" t="s">
        <v>44</v>
      </c>
      <c r="E26" s="13" t="s">
        <v>8</v>
      </c>
      <c r="F26" s="25">
        <v>10</v>
      </c>
      <c r="G26" s="25">
        <v>10</v>
      </c>
      <c r="H26" s="16"/>
    </row>
    <row r="27" spans="1:8" s="11" customFormat="1" ht="14.5" x14ac:dyDescent="0.25">
      <c r="A27" s="12" t="s">
        <v>159</v>
      </c>
      <c r="B27" s="20" t="s">
        <v>109</v>
      </c>
      <c r="C27" s="13" t="s">
        <v>40</v>
      </c>
      <c r="D27" s="13" t="s">
        <v>45</v>
      </c>
      <c r="E27" s="13" t="s">
        <v>8</v>
      </c>
      <c r="F27" s="25">
        <v>14</v>
      </c>
      <c r="G27" s="25">
        <v>14</v>
      </c>
      <c r="H27" s="16"/>
    </row>
    <row r="28" spans="1:8" s="11" customFormat="1" ht="14.5" x14ac:dyDescent="0.25">
      <c r="A28" s="12" t="s">
        <v>159</v>
      </c>
      <c r="B28" s="20" t="s">
        <v>110</v>
      </c>
      <c r="C28" s="13" t="s">
        <v>40</v>
      </c>
      <c r="D28" s="13" t="s">
        <v>46</v>
      </c>
      <c r="E28" s="13" t="s">
        <v>8</v>
      </c>
      <c r="F28" s="25">
        <v>35</v>
      </c>
      <c r="G28" s="25">
        <v>35</v>
      </c>
      <c r="H28" s="16"/>
    </row>
    <row r="29" spans="1:8" s="11" customFormat="1" ht="14.5" x14ac:dyDescent="0.25">
      <c r="A29" s="12" t="s">
        <v>159</v>
      </c>
      <c r="B29" s="20" t="s">
        <v>111</v>
      </c>
      <c r="C29" s="13" t="s">
        <v>40</v>
      </c>
      <c r="D29" s="13" t="s">
        <v>47</v>
      </c>
      <c r="E29" s="13" t="s">
        <v>8</v>
      </c>
      <c r="F29" s="25">
        <v>14</v>
      </c>
      <c r="G29" s="25">
        <v>14</v>
      </c>
      <c r="H29" s="16"/>
    </row>
    <row r="30" spans="1:8" s="11" customFormat="1" ht="14.5" x14ac:dyDescent="0.25">
      <c r="A30" s="12" t="s">
        <v>159</v>
      </c>
      <c r="B30" s="21" t="s">
        <v>112</v>
      </c>
      <c r="C30" s="13" t="s">
        <v>41</v>
      </c>
      <c r="D30" s="13" t="s">
        <v>48</v>
      </c>
      <c r="E30" s="13" t="s">
        <v>8</v>
      </c>
      <c r="F30" s="25">
        <v>2</v>
      </c>
      <c r="G30" s="25">
        <v>2</v>
      </c>
      <c r="H30" s="16"/>
    </row>
    <row r="31" spans="1:8" s="11" customFormat="1" ht="14.5" x14ac:dyDescent="0.25">
      <c r="A31" s="12" t="s">
        <v>159</v>
      </c>
      <c r="B31" s="20" t="s">
        <v>113</v>
      </c>
      <c r="C31" s="13" t="s">
        <v>4</v>
      </c>
      <c r="D31" s="13" t="s">
        <v>49</v>
      </c>
      <c r="E31" s="13" t="s">
        <v>8</v>
      </c>
      <c r="F31" s="25">
        <v>8</v>
      </c>
      <c r="G31" s="25">
        <v>14</v>
      </c>
      <c r="H31" s="16"/>
    </row>
    <row r="32" spans="1:8" s="11" customFormat="1" ht="14.5" x14ac:dyDescent="0.25">
      <c r="A32" s="12" t="s">
        <v>159</v>
      </c>
      <c r="B32" s="20" t="s">
        <v>114</v>
      </c>
      <c r="C32" s="13" t="s">
        <v>4</v>
      </c>
      <c r="D32" s="13" t="s">
        <v>49</v>
      </c>
      <c r="E32" s="13" t="s">
        <v>6</v>
      </c>
      <c r="F32" s="25">
        <v>0</v>
      </c>
      <c r="G32" s="25"/>
      <c r="H32" s="16"/>
    </row>
    <row r="33" spans="1:30" s="11" customFormat="1" ht="14.5" x14ac:dyDescent="0.25">
      <c r="A33" s="12" t="s">
        <v>159</v>
      </c>
      <c r="B33" s="21" t="s">
        <v>92</v>
      </c>
      <c r="C33" s="13" t="s">
        <v>4</v>
      </c>
      <c r="D33" s="13" t="s">
        <v>50</v>
      </c>
      <c r="E33" s="13" t="s">
        <v>8</v>
      </c>
      <c r="F33" s="25">
        <v>7</v>
      </c>
      <c r="G33" s="25">
        <v>7</v>
      </c>
      <c r="H33" s="16"/>
    </row>
    <row r="34" spans="1:30" s="11" customFormat="1" ht="14.5" x14ac:dyDescent="0.25">
      <c r="A34" s="12" t="s">
        <v>159</v>
      </c>
      <c r="B34" s="21" t="s">
        <v>91</v>
      </c>
      <c r="C34" s="13" t="s">
        <v>4</v>
      </c>
      <c r="D34" s="13" t="s">
        <v>51</v>
      </c>
      <c r="E34" s="13" t="s">
        <v>8</v>
      </c>
      <c r="F34" s="25">
        <v>4</v>
      </c>
      <c r="G34" s="25">
        <v>4</v>
      </c>
      <c r="H34" s="16"/>
    </row>
    <row r="35" spans="1:30" s="24" customFormat="1" ht="13.5" customHeight="1" x14ac:dyDescent="0.25">
      <c r="A35" s="31" t="s">
        <v>35</v>
      </c>
      <c r="B35" s="32"/>
      <c r="C35" s="32"/>
      <c r="D35" s="32"/>
      <c r="E35" s="32"/>
      <c r="F35" s="32"/>
      <c r="G35" s="3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24" customFormat="1" ht="13.5" x14ac:dyDescent="0.25">
      <c r="A36" s="12" t="s">
        <v>159</v>
      </c>
      <c r="B36" s="10" t="s">
        <v>133</v>
      </c>
      <c r="C36" s="13" t="s">
        <v>4</v>
      </c>
      <c r="D36" s="13" t="s">
        <v>138</v>
      </c>
      <c r="E36" s="13" t="s">
        <v>6</v>
      </c>
      <c r="F36" s="25">
        <v>0</v>
      </c>
      <c r="G36" s="25">
        <v>20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24" customFormat="1" ht="13.5" x14ac:dyDescent="0.25">
      <c r="A37" s="12" t="s">
        <v>159</v>
      </c>
      <c r="B37" s="22" t="s">
        <v>134</v>
      </c>
      <c r="C37" s="13" t="s">
        <v>4</v>
      </c>
      <c r="D37" s="13" t="s">
        <v>139</v>
      </c>
      <c r="E37" s="13" t="s">
        <v>6</v>
      </c>
      <c r="F37" s="25">
        <v>0</v>
      </c>
      <c r="G37" s="25">
        <v>4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24" customFormat="1" ht="13.5" x14ac:dyDescent="0.25">
      <c r="A38" s="12" t="s">
        <v>159</v>
      </c>
      <c r="B38" s="22" t="s">
        <v>135</v>
      </c>
      <c r="C38" s="13" t="s">
        <v>4</v>
      </c>
      <c r="D38" s="13" t="s">
        <v>140</v>
      </c>
      <c r="E38" s="13" t="s">
        <v>6</v>
      </c>
      <c r="F38" s="25">
        <v>0</v>
      </c>
      <c r="G38" s="25">
        <v>5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24" customFormat="1" ht="13.5" x14ac:dyDescent="0.25">
      <c r="A39" s="12" t="s">
        <v>159</v>
      </c>
      <c r="B39" s="22" t="s">
        <v>136</v>
      </c>
      <c r="C39" s="15" t="s">
        <v>144</v>
      </c>
      <c r="D39" s="13" t="s">
        <v>141</v>
      </c>
      <c r="E39" s="13" t="s">
        <v>6</v>
      </c>
      <c r="F39" s="25">
        <v>0</v>
      </c>
      <c r="G39" s="25">
        <v>2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24" customFormat="1" ht="26" x14ac:dyDescent="0.25">
      <c r="A40" s="12" t="s">
        <v>159</v>
      </c>
      <c r="B40" s="22" t="s">
        <v>137</v>
      </c>
      <c r="C40" s="15" t="s">
        <v>4</v>
      </c>
      <c r="D40" s="13" t="s">
        <v>142</v>
      </c>
      <c r="E40" s="13" t="s">
        <v>6</v>
      </c>
      <c r="F40" s="25">
        <v>0</v>
      </c>
      <c r="G40" s="25">
        <v>9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11" customFormat="1" ht="13.5" customHeight="1" x14ac:dyDescent="0.25">
      <c r="A41" s="44" t="s">
        <v>33</v>
      </c>
      <c r="B41" s="45"/>
      <c r="C41" s="45"/>
      <c r="D41" s="45"/>
      <c r="E41" s="45"/>
      <c r="F41" s="45"/>
      <c r="G41" s="46"/>
      <c r="H41" s="16"/>
    </row>
    <row r="42" spans="1:30" s="11" customFormat="1" ht="13.5" x14ac:dyDescent="0.25">
      <c r="A42" s="12" t="s">
        <v>159</v>
      </c>
      <c r="B42" s="10" t="s">
        <v>77</v>
      </c>
      <c r="C42" s="13" t="s">
        <v>4</v>
      </c>
      <c r="D42" s="13" t="s">
        <v>37</v>
      </c>
      <c r="E42" s="13" t="s">
        <v>6</v>
      </c>
      <c r="F42" s="25">
        <v>0</v>
      </c>
      <c r="G42" s="25">
        <v>30</v>
      </c>
      <c r="H42" s="16"/>
    </row>
    <row r="43" spans="1:30" s="11" customFormat="1" ht="13.5" x14ac:dyDescent="0.25">
      <c r="A43" s="12" t="s">
        <v>159</v>
      </c>
      <c r="B43" s="10" t="s">
        <v>78</v>
      </c>
      <c r="C43" s="13" t="s">
        <v>4</v>
      </c>
      <c r="D43" s="13" t="s">
        <v>38</v>
      </c>
      <c r="E43" s="13" t="s">
        <v>6</v>
      </c>
      <c r="F43" s="25">
        <v>0</v>
      </c>
      <c r="G43" s="25">
        <v>8</v>
      </c>
      <c r="H43" s="16"/>
    </row>
    <row r="44" spans="1:30" s="11" customFormat="1" ht="14.5" x14ac:dyDescent="0.25">
      <c r="A44" s="28" t="s">
        <v>10</v>
      </c>
      <c r="B44" s="29"/>
      <c r="C44" s="29"/>
      <c r="D44" s="29"/>
      <c r="E44" s="29"/>
      <c r="F44" s="29"/>
      <c r="G44" s="30"/>
    </row>
    <row r="45" spans="1:30" s="11" customFormat="1" ht="13.5" x14ac:dyDescent="0.25">
      <c r="A45" s="12" t="s">
        <v>17</v>
      </c>
      <c r="B45" s="10" t="s">
        <v>116</v>
      </c>
      <c r="C45" s="13" t="s">
        <v>4</v>
      </c>
      <c r="D45" s="13" t="s">
        <v>11</v>
      </c>
      <c r="E45" s="13" t="s">
        <v>6</v>
      </c>
      <c r="F45" s="25">
        <v>0</v>
      </c>
      <c r="G45" s="25">
        <v>21</v>
      </c>
    </row>
    <row r="46" spans="1:30" s="11" customFormat="1" ht="13.5" x14ac:dyDescent="0.25">
      <c r="A46" s="12" t="s">
        <v>17</v>
      </c>
      <c r="B46" s="10" t="s">
        <v>119</v>
      </c>
      <c r="C46" s="13" t="s">
        <v>4</v>
      </c>
      <c r="D46" s="13" t="s">
        <v>11</v>
      </c>
      <c r="E46" s="13" t="s">
        <v>6</v>
      </c>
      <c r="F46" s="25">
        <v>0</v>
      </c>
      <c r="G46" s="25">
        <v>13</v>
      </c>
    </row>
    <row r="47" spans="1:30" s="11" customFormat="1" ht="13.5" x14ac:dyDescent="0.25">
      <c r="A47" s="12" t="s">
        <v>17</v>
      </c>
      <c r="B47" s="10" t="s">
        <v>118</v>
      </c>
      <c r="C47" s="13" t="s">
        <v>4</v>
      </c>
      <c r="D47" s="13" t="s">
        <v>11</v>
      </c>
      <c r="E47" s="13" t="s">
        <v>6</v>
      </c>
      <c r="F47" s="25">
        <v>0</v>
      </c>
      <c r="G47" s="25">
        <v>11</v>
      </c>
    </row>
    <row r="48" spans="1:30" s="11" customFormat="1" ht="13.5" x14ac:dyDescent="0.25">
      <c r="A48" s="12" t="s">
        <v>17</v>
      </c>
      <c r="B48" s="10" t="s">
        <v>120</v>
      </c>
      <c r="C48" s="10" t="s">
        <v>4</v>
      </c>
      <c r="D48" s="10" t="s">
        <v>11</v>
      </c>
      <c r="E48" s="10" t="s">
        <v>6</v>
      </c>
      <c r="F48" s="25">
        <v>0</v>
      </c>
      <c r="G48" s="25">
        <v>10</v>
      </c>
    </row>
    <row r="49" spans="1:15" s="11" customFormat="1" ht="13.5" x14ac:dyDescent="0.25">
      <c r="A49" s="12" t="s">
        <v>17</v>
      </c>
      <c r="B49" s="10" t="s">
        <v>121</v>
      </c>
      <c r="C49" s="10" t="s">
        <v>4</v>
      </c>
      <c r="D49" s="10" t="s">
        <v>11</v>
      </c>
      <c r="E49" s="10" t="s">
        <v>6</v>
      </c>
      <c r="F49" s="25">
        <v>0</v>
      </c>
      <c r="G49" s="25">
        <v>1</v>
      </c>
    </row>
    <row r="50" spans="1:15" s="11" customFormat="1" ht="13.5" x14ac:dyDescent="0.25">
      <c r="A50" s="12" t="s">
        <v>17</v>
      </c>
      <c r="B50" s="10" t="s">
        <v>122</v>
      </c>
      <c r="C50" s="10" t="s">
        <v>4</v>
      </c>
      <c r="D50" s="10" t="s">
        <v>11</v>
      </c>
      <c r="E50" s="10" t="s">
        <v>6</v>
      </c>
      <c r="F50" s="25">
        <v>0</v>
      </c>
      <c r="G50" s="25">
        <v>7</v>
      </c>
    </row>
    <row r="51" spans="1:15" s="11" customFormat="1" ht="13.5" x14ac:dyDescent="0.25">
      <c r="A51" s="12" t="s">
        <v>17</v>
      </c>
      <c r="B51" s="10" t="s">
        <v>117</v>
      </c>
      <c r="C51" s="13" t="s">
        <v>4</v>
      </c>
      <c r="D51" s="13" t="s">
        <v>11</v>
      </c>
      <c r="E51" s="13" t="s">
        <v>6</v>
      </c>
      <c r="F51" s="25">
        <v>0</v>
      </c>
      <c r="G51" s="25">
        <v>6</v>
      </c>
    </row>
    <row r="52" spans="1:15" s="11" customFormat="1" ht="14.5" x14ac:dyDescent="0.25">
      <c r="A52" s="28" t="s">
        <v>3</v>
      </c>
      <c r="B52" s="29"/>
      <c r="C52" s="29"/>
      <c r="D52" s="29"/>
      <c r="E52" s="29"/>
      <c r="F52" s="29"/>
      <c r="G52" s="30"/>
    </row>
    <row r="53" spans="1:15" s="11" customFormat="1" ht="13.5" customHeight="1" x14ac:dyDescent="0.25">
      <c r="A53" s="31" t="s">
        <v>55</v>
      </c>
      <c r="B53" s="32"/>
      <c r="C53" s="32"/>
      <c r="D53" s="32"/>
      <c r="E53" s="32"/>
      <c r="F53" s="32"/>
      <c r="G53" s="33"/>
      <c r="N53" s="34"/>
      <c r="O53" s="34"/>
    </row>
    <row r="54" spans="1:15" s="11" customFormat="1" ht="13.5" x14ac:dyDescent="0.25">
      <c r="A54" s="12" t="s">
        <v>53</v>
      </c>
      <c r="B54" s="10" t="s">
        <v>123</v>
      </c>
      <c r="C54" s="13" t="s">
        <v>54</v>
      </c>
      <c r="D54" s="13" t="s">
        <v>11</v>
      </c>
      <c r="E54" s="13" t="s">
        <v>6</v>
      </c>
      <c r="F54" s="25">
        <v>0</v>
      </c>
      <c r="G54" s="25">
        <v>32</v>
      </c>
      <c r="J54" s="11">
        <f>SUM(G54:G60,G62:G109,G111:G118,G120,G122,G45:G51)</f>
        <v>802</v>
      </c>
      <c r="K54" s="11">
        <f>SUM(F54:F60,F62:F109,F111:F118,F120,F122)</f>
        <v>362</v>
      </c>
      <c r="L54" s="11">
        <f>J54-K54</f>
        <v>440</v>
      </c>
      <c r="M54" s="34">
        <f>K54/J54</f>
        <v>0.45137157107231918</v>
      </c>
      <c r="N54" s="34">
        <f>L54/J54</f>
        <v>0.54862842892768082</v>
      </c>
    </row>
    <row r="55" spans="1:15" s="11" customFormat="1" ht="13.5" x14ac:dyDescent="0.25">
      <c r="A55" s="12" t="s">
        <v>53</v>
      </c>
      <c r="B55" s="10" t="s">
        <v>93</v>
      </c>
      <c r="C55" s="13" t="s">
        <v>54</v>
      </c>
      <c r="D55" s="13" t="s">
        <v>11</v>
      </c>
      <c r="E55" s="13" t="s">
        <v>6</v>
      </c>
      <c r="F55" s="25">
        <v>0</v>
      </c>
      <c r="G55" s="25">
        <v>10</v>
      </c>
    </row>
    <row r="56" spans="1:15" s="11" customFormat="1" ht="13.5" x14ac:dyDescent="0.25">
      <c r="A56" s="12" t="s">
        <v>53</v>
      </c>
      <c r="B56" s="10" t="s">
        <v>94</v>
      </c>
      <c r="C56" s="13" t="s">
        <v>54</v>
      </c>
      <c r="D56" s="13" t="s">
        <v>11</v>
      </c>
      <c r="E56" s="13" t="s">
        <v>6</v>
      </c>
      <c r="F56" s="25">
        <v>0</v>
      </c>
      <c r="G56" s="25">
        <v>12</v>
      </c>
    </row>
    <row r="57" spans="1:15" s="11" customFormat="1" ht="13.5" x14ac:dyDescent="0.25">
      <c r="A57" s="12" t="s">
        <v>53</v>
      </c>
      <c r="B57" s="10" t="s">
        <v>95</v>
      </c>
      <c r="C57" s="13" t="s">
        <v>54</v>
      </c>
      <c r="D57" s="13" t="s">
        <v>11</v>
      </c>
      <c r="E57" s="13" t="s">
        <v>6</v>
      </c>
      <c r="F57" s="25">
        <v>0</v>
      </c>
      <c r="G57" s="25">
        <v>12</v>
      </c>
    </row>
    <row r="58" spans="1:15" s="11" customFormat="1" ht="13.5" x14ac:dyDescent="0.25">
      <c r="A58" s="12" t="s">
        <v>53</v>
      </c>
      <c r="B58" s="10" t="s">
        <v>96</v>
      </c>
      <c r="C58" s="13" t="s">
        <v>54</v>
      </c>
      <c r="D58" s="13" t="s">
        <v>11</v>
      </c>
      <c r="E58" s="13" t="s">
        <v>6</v>
      </c>
      <c r="F58" s="25">
        <v>0</v>
      </c>
      <c r="G58" s="25">
        <v>13</v>
      </c>
    </row>
    <row r="59" spans="1:15" s="11" customFormat="1" ht="13.5" x14ac:dyDescent="0.25">
      <c r="A59" s="12" t="s">
        <v>53</v>
      </c>
      <c r="B59" s="10" t="s">
        <v>97</v>
      </c>
      <c r="C59" s="13" t="s">
        <v>4</v>
      </c>
      <c r="D59" s="13" t="s">
        <v>11</v>
      </c>
      <c r="E59" s="13" t="s">
        <v>6</v>
      </c>
      <c r="F59" s="25">
        <v>0</v>
      </c>
      <c r="G59" s="25">
        <v>6</v>
      </c>
    </row>
    <row r="60" spans="1:15" s="11" customFormat="1" ht="13.5" x14ac:dyDescent="0.25">
      <c r="A60" s="12" t="s">
        <v>53</v>
      </c>
      <c r="B60" s="10" t="s">
        <v>98</v>
      </c>
      <c r="C60" s="13" t="s">
        <v>4</v>
      </c>
      <c r="D60" s="13" t="s">
        <v>11</v>
      </c>
      <c r="E60" s="13" t="s">
        <v>6</v>
      </c>
      <c r="F60" s="25">
        <v>0</v>
      </c>
      <c r="G60" s="25">
        <v>4</v>
      </c>
    </row>
    <row r="61" spans="1:15" s="11" customFormat="1" ht="13.5" customHeight="1" x14ac:dyDescent="0.25">
      <c r="A61" s="31" t="s">
        <v>18</v>
      </c>
      <c r="B61" s="32"/>
      <c r="C61" s="32"/>
      <c r="D61" s="32"/>
      <c r="E61" s="32"/>
      <c r="F61" s="32"/>
      <c r="G61" s="33"/>
    </row>
    <row r="62" spans="1:15" s="11" customFormat="1" ht="13.5" x14ac:dyDescent="0.25">
      <c r="A62" s="12" t="s">
        <v>16</v>
      </c>
      <c r="B62" s="22" t="s">
        <v>59</v>
      </c>
      <c r="C62" s="15" t="s">
        <v>4</v>
      </c>
      <c r="D62" s="13" t="s">
        <v>11</v>
      </c>
      <c r="E62" s="13" t="s">
        <v>8</v>
      </c>
      <c r="F62" s="25">
        <v>5</v>
      </c>
      <c r="G62" s="25">
        <v>16</v>
      </c>
    </row>
    <row r="63" spans="1:15" s="11" customFormat="1" ht="13.5" x14ac:dyDescent="0.25">
      <c r="A63" s="12" t="s">
        <v>16</v>
      </c>
      <c r="B63" s="22" t="s">
        <v>124</v>
      </c>
      <c r="C63" s="15" t="s">
        <v>4</v>
      </c>
      <c r="D63" s="13" t="s">
        <v>11</v>
      </c>
      <c r="E63" s="13" t="s">
        <v>6</v>
      </c>
      <c r="F63" s="25">
        <v>0</v>
      </c>
      <c r="G63" s="25"/>
    </row>
    <row r="64" spans="1:15" s="11" customFormat="1" ht="13.5" x14ac:dyDescent="0.25">
      <c r="A64" s="12" t="s">
        <v>16</v>
      </c>
      <c r="B64" s="22" t="s">
        <v>125</v>
      </c>
      <c r="C64" s="15" t="s">
        <v>4</v>
      </c>
      <c r="D64" s="13" t="s">
        <v>11</v>
      </c>
      <c r="E64" s="13" t="s">
        <v>8</v>
      </c>
      <c r="F64" s="25">
        <v>5</v>
      </c>
      <c r="G64" s="25">
        <v>23</v>
      </c>
    </row>
    <row r="65" spans="1:7" s="11" customFormat="1" ht="13.5" x14ac:dyDescent="0.25">
      <c r="A65" s="12" t="s">
        <v>16</v>
      </c>
      <c r="B65" s="22" t="s">
        <v>126</v>
      </c>
      <c r="C65" s="15" t="s">
        <v>4</v>
      </c>
      <c r="D65" s="13" t="s">
        <v>11</v>
      </c>
      <c r="E65" s="13" t="s">
        <v>6</v>
      </c>
      <c r="F65" s="25">
        <v>0</v>
      </c>
      <c r="G65" s="25"/>
    </row>
    <row r="66" spans="1:7" s="11" customFormat="1" ht="13.5" x14ac:dyDescent="0.25">
      <c r="A66" s="12" t="s">
        <v>16</v>
      </c>
      <c r="B66" s="10" t="s">
        <v>74</v>
      </c>
      <c r="C66" s="15" t="s">
        <v>4</v>
      </c>
      <c r="D66" s="13" t="s">
        <v>11</v>
      </c>
      <c r="E66" s="13" t="s">
        <v>8</v>
      </c>
      <c r="F66" s="25">
        <v>6</v>
      </c>
      <c r="G66" s="25">
        <v>31</v>
      </c>
    </row>
    <row r="67" spans="1:7" s="11" customFormat="1" ht="13.5" x14ac:dyDescent="0.25">
      <c r="A67" s="12" t="s">
        <v>16</v>
      </c>
      <c r="B67" s="10" t="s">
        <v>127</v>
      </c>
      <c r="C67" s="15" t="s">
        <v>4</v>
      </c>
      <c r="D67" s="13" t="s">
        <v>11</v>
      </c>
      <c r="E67" s="13" t="s">
        <v>6</v>
      </c>
      <c r="F67" s="25">
        <v>0</v>
      </c>
      <c r="G67" s="25"/>
    </row>
    <row r="68" spans="1:7" s="11" customFormat="1" ht="13.5" x14ac:dyDescent="0.25">
      <c r="A68" s="12" t="s">
        <v>16</v>
      </c>
      <c r="B68" s="22" t="s">
        <v>73</v>
      </c>
      <c r="C68" s="15" t="s">
        <v>4</v>
      </c>
      <c r="D68" s="13" t="s">
        <v>11</v>
      </c>
      <c r="E68" s="13" t="s">
        <v>8</v>
      </c>
      <c r="F68" s="25">
        <v>7</v>
      </c>
      <c r="G68" s="25">
        <v>19</v>
      </c>
    </row>
    <row r="69" spans="1:7" s="11" customFormat="1" ht="13.5" x14ac:dyDescent="0.25">
      <c r="A69" s="12" t="s">
        <v>16</v>
      </c>
      <c r="B69" s="22" t="s">
        <v>128</v>
      </c>
      <c r="C69" s="15" t="s">
        <v>4</v>
      </c>
      <c r="D69" s="13" t="s">
        <v>11</v>
      </c>
      <c r="E69" s="13" t="s">
        <v>6</v>
      </c>
      <c r="F69" s="25">
        <v>0</v>
      </c>
      <c r="G69" s="25"/>
    </row>
    <row r="70" spans="1:7" s="11" customFormat="1" ht="13.5" x14ac:dyDescent="0.25">
      <c r="A70" s="12" t="s">
        <v>16</v>
      </c>
      <c r="B70" s="22" t="s">
        <v>146</v>
      </c>
      <c r="C70" s="15" t="s">
        <v>4</v>
      </c>
      <c r="D70" s="13" t="s">
        <v>11</v>
      </c>
      <c r="E70" s="13" t="s">
        <v>6</v>
      </c>
      <c r="F70" s="25">
        <v>0</v>
      </c>
      <c r="G70" s="25">
        <v>1</v>
      </c>
    </row>
    <row r="71" spans="1:7" s="11" customFormat="1" ht="13.5" x14ac:dyDescent="0.25">
      <c r="A71" s="12" t="s">
        <v>16</v>
      </c>
      <c r="B71" s="22" t="s">
        <v>147</v>
      </c>
      <c r="C71" s="15" t="s">
        <v>4</v>
      </c>
      <c r="D71" s="13" t="s">
        <v>11</v>
      </c>
      <c r="E71" s="13" t="s">
        <v>6</v>
      </c>
      <c r="F71" s="25">
        <v>0</v>
      </c>
      <c r="G71" s="25">
        <v>1</v>
      </c>
    </row>
    <row r="72" spans="1:7" s="11" customFormat="1" ht="13.5" x14ac:dyDescent="0.25">
      <c r="A72" s="12" t="s">
        <v>16</v>
      </c>
      <c r="B72" s="22" t="s">
        <v>148</v>
      </c>
      <c r="C72" s="15" t="s">
        <v>4</v>
      </c>
      <c r="D72" s="13" t="s">
        <v>11</v>
      </c>
      <c r="E72" s="13" t="s">
        <v>6</v>
      </c>
      <c r="F72" s="25">
        <v>0</v>
      </c>
      <c r="G72" s="25">
        <v>1</v>
      </c>
    </row>
    <row r="73" spans="1:7" s="11" customFormat="1" ht="13.5" x14ac:dyDescent="0.25">
      <c r="A73" s="12" t="s">
        <v>16</v>
      </c>
      <c r="B73" s="22" t="s">
        <v>149</v>
      </c>
      <c r="C73" s="15" t="s">
        <v>4</v>
      </c>
      <c r="D73" s="13" t="s">
        <v>11</v>
      </c>
      <c r="E73" s="13" t="s">
        <v>6</v>
      </c>
      <c r="F73" s="25">
        <v>0</v>
      </c>
      <c r="G73" s="25">
        <v>1</v>
      </c>
    </row>
    <row r="74" spans="1:7" s="11" customFormat="1" ht="13.5" x14ac:dyDescent="0.25">
      <c r="A74" s="12" t="s">
        <v>16</v>
      </c>
      <c r="B74" s="22" t="s">
        <v>150</v>
      </c>
      <c r="C74" s="15" t="s">
        <v>4</v>
      </c>
      <c r="D74" s="13" t="s">
        <v>11</v>
      </c>
      <c r="E74" s="13" t="s">
        <v>6</v>
      </c>
      <c r="F74" s="25">
        <v>0</v>
      </c>
      <c r="G74" s="25">
        <v>1</v>
      </c>
    </row>
    <row r="75" spans="1:7" s="11" customFormat="1" ht="13.5" x14ac:dyDescent="0.25">
      <c r="A75" s="12" t="s">
        <v>16</v>
      </c>
      <c r="B75" s="22" t="s">
        <v>176</v>
      </c>
      <c r="C75" s="15" t="s">
        <v>4</v>
      </c>
      <c r="D75" s="13" t="s">
        <v>11</v>
      </c>
      <c r="E75" s="13" t="s">
        <v>8</v>
      </c>
      <c r="F75" s="25">
        <v>2</v>
      </c>
      <c r="G75" s="25">
        <v>48</v>
      </c>
    </row>
    <row r="76" spans="1:7" s="11" customFormat="1" ht="13.5" x14ac:dyDescent="0.25">
      <c r="A76" s="12" t="s">
        <v>16</v>
      </c>
      <c r="B76" s="22" t="s">
        <v>177</v>
      </c>
      <c r="C76" s="15" t="s">
        <v>4</v>
      </c>
      <c r="D76" s="13" t="s">
        <v>11</v>
      </c>
      <c r="E76" s="13" t="s">
        <v>6</v>
      </c>
      <c r="F76" s="25">
        <v>0</v>
      </c>
      <c r="G76" s="25"/>
    </row>
    <row r="77" spans="1:7" s="11" customFormat="1" ht="13.5" x14ac:dyDescent="0.25">
      <c r="A77" s="12" t="s">
        <v>178</v>
      </c>
      <c r="B77" s="22" t="s">
        <v>129</v>
      </c>
      <c r="C77" s="15" t="s">
        <v>4</v>
      </c>
      <c r="D77" s="13" t="s">
        <v>11</v>
      </c>
      <c r="E77" s="13" t="s">
        <v>6</v>
      </c>
      <c r="F77" s="25">
        <v>0</v>
      </c>
      <c r="G77" s="25">
        <v>1</v>
      </c>
    </row>
    <row r="78" spans="1:7" s="11" customFormat="1" ht="13.5" x14ac:dyDescent="0.25">
      <c r="A78" s="12" t="s">
        <v>16</v>
      </c>
      <c r="B78" s="10" t="s">
        <v>151</v>
      </c>
      <c r="C78" s="15" t="s">
        <v>4</v>
      </c>
      <c r="D78" s="13" t="s">
        <v>11</v>
      </c>
      <c r="E78" s="13" t="s">
        <v>6</v>
      </c>
      <c r="F78" s="25">
        <v>0</v>
      </c>
      <c r="G78" s="25">
        <v>1</v>
      </c>
    </row>
    <row r="79" spans="1:7" s="11" customFormat="1" ht="13.5" x14ac:dyDescent="0.25">
      <c r="A79" s="12" t="s">
        <v>16</v>
      </c>
      <c r="B79" s="22" t="s">
        <v>152</v>
      </c>
      <c r="C79" s="15" t="s">
        <v>4</v>
      </c>
      <c r="D79" s="13" t="s">
        <v>11</v>
      </c>
      <c r="E79" s="13" t="s">
        <v>6</v>
      </c>
      <c r="F79" s="25">
        <v>0</v>
      </c>
      <c r="G79" s="25">
        <v>1</v>
      </c>
    </row>
    <row r="80" spans="1:7" s="11" customFormat="1" ht="13.5" x14ac:dyDescent="0.25">
      <c r="A80" s="12" t="s">
        <v>16</v>
      </c>
      <c r="B80" s="22" t="s">
        <v>57</v>
      </c>
      <c r="C80" s="15" t="s">
        <v>4</v>
      </c>
      <c r="D80" s="13" t="s">
        <v>11</v>
      </c>
      <c r="E80" s="13" t="s">
        <v>8</v>
      </c>
      <c r="F80" s="25">
        <v>25</v>
      </c>
      <c r="G80" s="25">
        <v>25</v>
      </c>
    </row>
    <row r="81" spans="1:7" s="11" customFormat="1" ht="13.5" x14ac:dyDescent="0.25">
      <c r="A81" s="12" t="s">
        <v>16</v>
      </c>
      <c r="B81" s="22" t="s">
        <v>61</v>
      </c>
      <c r="C81" s="15" t="s">
        <v>4</v>
      </c>
      <c r="D81" s="13" t="s">
        <v>11</v>
      </c>
      <c r="E81" s="13" t="s">
        <v>8</v>
      </c>
      <c r="F81" s="25">
        <v>26</v>
      </c>
      <c r="G81" s="25">
        <v>26</v>
      </c>
    </row>
    <row r="82" spans="1:7" s="11" customFormat="1" ht="13.5" x14ac:dyDescent="0.25">
      <c r="A82" s="12" t="s">
        <v>16</v>
      </c>
      <c r="B82" s="22" t="s">
        <v>62</v>
      </c>
      <c r="C82" s="15" t="s">
        <v>4</v>
      </c>
      <c r="D82" s="13" t="s">
        <v>11</v>
      </c>
      <c r="E82" s="13" t="s">
        <v>8</v>
      </c>
      <c r="F82" s="25">
        <v>28</v>
      </c>
      <c r="G82" s="25">
        <v>28</v>
      </c>
    </row>
    <row r="83" spans="1:7" s="11" customFormat="1" ht="13.5" x14ac:dyDescent="0.25">
      <c r="A83" s="12" t="s">
        <v>16</v>
      </c>
      <c r="B83" s="22" t="s">
        <v>64</v>
      </c>
      <c r="C83" s="15" t="s">
        <v>4</v>
      </c>
      <c r="D83" s="13" t="s">
        <v>11</v>
      </c>
      <c r="E83" s="13" t="s">
        <v>8</v>
      </c>
      <c r="F83" s="25">
        <v>26</v>
      </c>
      <c r="G83" s="25">
        <v>26</v>
      </c>
    </row>
    <row r="84" spans="1:7" s="11" customFormat="1" ht="13.5" x14ac:dyDescent="0.25">
      <c r="A84" s="12" t="s">
        <v>16</v>
      </c>
      <c r="B84" s="22" t="s">
        <v>65</v>
      </c>
      <c r="C84" s="15" t="s">
        <v>4</v>
      </c>
      <c r="D84" s="13" t="s">
        <v>11</v>
      </c>
      <c r="E84" s="13" t="s">
        <v>8</v>
      </c>
      <c r="F84" s="25">
        <v>26</v>
      </c>
      <c r="G84" s="25">
        <v>26</v>
      </c>
    </row>
    <row r="85" spans="1:7" s="11" customFormat="1" ht="13.5" x14ac:dyDescent="0.25">
      <c r="A85" s="12" t="s">
        <v>16</v>
      </c>
      <c r="B85" s="22" t="s">
        <v>66</v>
      </c>
      <c r="C85" s="15" t="s">
        <v>4</v>
      </c>
      <c r="D85" s="13" t="s">
        <v>11</v>
      </c>
      <c r="E85" s="13" t="s">
        <v>8</v>
      </c>
      <c r="F85" s="25">
        <v>30</v>
      </c>
      <c r="G85" s="25">
        <v>30</v>
      </c>
    </row>
    <row r="86" spans="1:7" s="11" customFormat="1" ht="13.5" x14ac:dyDescent="0.25">
      <c r="A86" s="12" t="s">
        <v>16</v>
      </c>
      <c r="B86" s="22" t="s">
        <v>68</v>
      </c>
      <c r="C86" s="15" t="s">
        <v>4</v>
      </c>
      <c r="D86" s="13" t="s">
        <v>11</v>
      </c>
      <c r="E86" s="13" t="s">
        <v>8</v>
      </c>
      <c r="F86" s="25">
        <v>29</v>
      </c>
      <c r="G86" s="25">
        <v>29</v>
      </c>
    </row>
    <row r="87" spans="1:7" s="11" customFormat="1" ht="13.5" x14ac:dyDescent="0.25">
      <c r="A87" s="12" t="s">
        <v>16</v>
      </c>
      <c r="B87" s="22" t="s">
        <v>69</v>
      </c>
      <c r="C87" s="15" t="s">
        <v>4</v>
      </c>
      <c r="D87" s="13" t="s">
        <v>11</v>
      </c>
      <c r="E87" s="13" t="s">
        <v>8</v>
      </c>
      <c r="F87" s="25">
        <v>27</v>
      </c>
      <c r="G87" s="25">
        <v>27</v>
      </c>
    </row>
    <row r="88" spans="1:7" s="11" customFormat="1" ht="13.5" x14ac:dyDescent="0.25">
      <c r="A88" s="12" t="s">
        <v>16</v>
      </c>
      <c r="B88" s="22" t="s">
        <v>70</v>
      </c>
      <c r="C88" s="15" t="s">
        <v>4</v>
      </c>
      <c r="D88" s="13" t="s">
        <v>11</v>
      </c>
      <c r="E88" s="13" t="s">
        <v>8</v>
      </c>
      <c r="F88" s="25">
        <v>26</v>
      </c>
      <c r="G88" s="25">
        <v>26</v>
      </c>
    </row>
    <row r="89" spans="1:7" s="11" customFormat="1" ht="13.5" x14ac:dyDescent="0.25">
      <c r="A89" s="12" t="s">
        <v>16</v>
      </c>
      <c r="B89" s="10" t="s">
        <v>76</v>
      </c>
      <c r="C89" s="15" t="s">
        <v>4</v>
      </c>
      <c r="D89" s="13" t="s">
        <v>11</v>
      </c>
      <c r="E89" s="13" t="s">
        <v>8</v>
      </c>
      <c r="F89" s="25">
        <v>26</v>
      </c>
      <c r="G89" s="25">
        <v>26</v>
      </c>
    </row>
    <row r="90" spans="1:7" s="11" customFormat="1" ht="13.5" x14ac:dyDescent="0.25">
      <c r="A90" s="12" t="s">
        <v>16</v>
      </c>
      <c r="B90" s="22" t="s">
        <v>71</v>
      </c>
      <c r="C90" s="15" t="s">
        <v>4</v>
      </c>
      <c r="D90" s="13" t="s">
        <v>11</v>
      </c>
      <c r="E90" s="13" t="s">
        <v>8</v>
      </c>
      <c r="F90" s="25">
        <v>28</v>
      </c>
      <c r="G90" s="25">
        <v>28</v>
      </c>
    </row>
    <row r="91" spans="1:7" s="11" customFormat="1" ht="13.5" x14ac:dyDescent="0.25">
      <c r="A91" s="12" t="s">
        <v>16</v>
      </c>
      <c r="B91" s="22" t="s">
        <v>72</v>
      </c>
      <c r="C91" s="15" t="s">
        <v>4</v>
      </c>
      <c r="D91" s="13" t="s">
        <v>11</v>
      </c>
      <c r="E91" s="13" t="s">
        <v>8</v>
      </c>
      <c r="F91" s="25">
        <v>23</v>
      </c>
      <c r="G91" s="25">
        <v>23</v>
      </c>
    </row>
    <row r="92" spans="1:7" s="11" customFormat="1" ht="13.5" x14ac:dyDescent="0.25">
      <c r="A92" s="12" t="s">
        <v>16</v>
      </c>
      <c r="B92" s="22" t="s">
        <v>58</v>
      </c>
      <c r="C92" s="15" t="s">
        <v>4</v>
      </c>
      <c r="D92" s="13" t="s">
        <v>11</v>
      </c>
      <c r="E92" s="13" t="s">
        <v>6</v>
      </c>
      <c r="F92" s="25">
        <v>0</v>
      </c>
      <c r="G92" s="25">
        <v>20</v>
      </c>
    </row>
    <row r="93" spans="1:7" s="11" customFormat="1" ht="13.5" x14ac:dyDescent="0.25">
      <c r="A93" s="12" t="s">
        <v>16</v>
      </c>
      <c r="B93" s="22" t="s">
        <v>60</v>
      </c>
      <c r="C93" s="15" t="s">
        <v>4</v>
      </c>
      <c r="D93" s="13" t="s">
        <v>11</v>
      </c>
      <c r="E93" s="13" t="s">
        <v>6</v>
      </c>
      <c r="F93" s="25">
        <v>0</v>
      </c>
      <c r="G93" s="25">
        <v>21</v>
      </c>
    </row>
    <row r="94" spans="1:7" s="11" customFormat="1" ht="13.5" x14ac:dyDescent="0.25">
      <c r="A94" s="12" t="s">
        <v>16</v>
      </c>
      <c r="B94" s="10" t="s">
        <v>75</v>
      </c>
      <c r="C94" s="15" t="s">
        <v>4</v>
      </c>
      <c r="D94" s="13" t="s">
        <v>11</v>
      </c>
      <c r="E94" s="13" t="s">
        <v>6</v>
      </c>
      <c r="F94" s="25">
        <v>0</v>
      </c>
      <c r="G94" s="25">
        <v>21</v>
      </c>
    </row>
    <row r="95" spans="1:7" s="11" customFormat="1" ht="26" x14ac:dyDescent="0.25">
      <c r="A95" s="12" t="s">
        <v>16</v>
      </c>
      <c r="B95" s="22" t="s">
        <v>67</v>
      </c>
      <c r="C95" s="15" t="s">
        <v>4</v>
      </c>
      <c r="D95" s="13" t="s">
        <v>11</v>
      </c>
      <c r="E95" s="13" t="s">
        <v>6</v>
      </c>
      <c r="F95" s="25">
        <v>0</v>
      </c>
      <c r="G95" s="25">
        <v>21</v>
      </c>
    </row>
    <row r="96" spans="1:7" s="11" customFormat="1" ht="13.5" x14ac:dyDescent="0.25">
      <c r="A96" s="12" t="s">
        <v>16</v>
      </c>
      <c r="B96" s="22" t="s">
        <v>63</v>
      </c>
      <c r="C96" s="15" t="s">
        <v>4</v>
      </c>
      <c r="D96" s="13" t="s">
        <v>11</v>
      </c>
      <c r="E96" s="13" t="s">
        <v>6</v>
      </c>
      <c r="F96" s="25">
        <v>0</v>
      </c>
      <c r="G96" s="25">
        <v>19</v>
      </c>
    </row>
    <row r="97" spans="1:30" s="11" customFormat="1" ht="13.5" x14ac:dyDescent="0.25">
      <c r="A97" s="12" t="s">
        <v>16</v>
      </c>
      <c r="B97" s="22" t="s">
        <v>143</v>
      </c>
      <c r="C97" s="15" t="s">
        <v>4</v>
      </c>
      <c r="D97" s="13" t="s">
        <v>11</v>
      </c>
      <c r="E97" s="13" t="s">
        <v>6</v>
      </c>
      <c r="F97" s="25">
        <v>0</v>
      </c>
      <c r="G97" s="25">
        <v>16</v>
      </c>
    </row>
    <row r="98" spans="1:30" s="11" customFormat="1" ht="13.5" x14ac:dyDescent="0.25">
      <c r="A98" s="12" t="s">
        <v>16</v>
      </c>
      <c r="B98" s="22" t="s">
        <v>130</v>
      </c>
      <c r="C98" s="15" t="s">
        <v>4</v>
      </c>
      <c r="D98" s="13" t="s">
        <v>11</v>
      </c>
      <c r="E98" s="13" t="s">
        <v>6</v>
      </c>
      <c r="F98" s="25">
        <v>0</v>
      </c>
      <c r="G98" s="25">
        <v>3</v>
      </c>
    </row>
    <row r="99" spans="1:30" s="11" customFormat="1" ht="13.5" x14ac:dyDescent="0.25">
      <c r="A99" s="12" t="s">
        <v>16</v>
      </c>
      <c r="B99" s="10" t="s">
        <v>164</v>
      </c>
      <c r="C99" s="15" t="s">
        <v>4</v>
      </c>
      <c r="D99" s="13" t="s">
        <v>11</v>
      </c>
      <c r="E99" s="13" t="s">
        <v>8</v>
      </c>
      <c r="F99" s="25">
        <v>3</v>
      </c>
      <c r="G99" s="25">
        <v>13</v>
      </c>
    </row>
    <row r="100" spans="1:30" s="11" customFormat="1" ht="13.5" x14ac:dyDescent="0.25">
      <c r="A100" s="12" t="s">
        <v>16</v>
      </c>
      <c r="B100" s="10" t="s">
        <v>165</v>
      </c>
      <c r="C100" s="15" t="s">
        <v>4</v>
      </c>
      <c r="D100" s="13" t="s">
        <v>11</v>
      </c>
      <c r="E100" s="13" t="s">
        <v>6</v>
      </c>
      <c r="F100" s="25">
        <v>0</v>
      </c>
      <c r="G100" s="25"/>
    </row>
    <row r="101" spans="1:30" s="11" customFormat="1" ht="13.5" x14ac:dyDescent="0.25">
      <c r="A101" s="12" t="s">
        <v>16</v>
      </c>
      <c r="B101" s="10" t="s">
        <v>166</v>
      </c>
      <c r="C101" s="15" t="s">
        <v>4</v>
      </c>
      <c r="D101" s="13" t="s">
        <v>11</v>
      </c>
      <c r="E101" s="13" t="s">
        <v>8</v>
      </c>
      <c r="F101" s="25">
        <v>2</v>
      </c>
      <c r="G101" s="25">
        <v>3</v>
      </c>
    </row>
    <row r="102" spans="1:30" s="11" customFormat="1" ht="13.5" x14ac:dyDescent="0.25">
      <c r="A102" s="12" t="s">
        <v>16</v>
      </c>
      <c r="B102" s="10" t="s">
        <v>169</v>
      </c>
      <c r="C102" s="15" t="s">
        <v>4</v>
      </c>
      <c r="D102" s="13" t="s">
        <v>11</v>
      </c>
      <c r="E102" s="13" t="s">
        <v>6</v>
      </c>
      <c r="F102" s="25">
        <v>0</v>
      </c>
      <c r="G102" s="25"/>
    </row>
    <row r="103" spans="1:30" s="11" customFormat="1" ht="13.5" x14ac:dyDescent="0.25">
      <c r="A103" s="12" t="s">
        <v>16</v>
      </c>
      <c r="B103" s="10" t="s">
        <v>167</v>
      </c>
      <c r="C103" s="15" t="s">
        <v>4</v>
      </c>
      <c r="D103" s="13" t="s">
        <v>11</v>
      </c>
      <c r="E103" s="13" t="s">
        <v>8</v>
      </c>
      <c r="F103" s="25">
        <v>4</v>
      </c>
      <c r="G103" s="25">
        <v>4</v>
      </c>
    </row>
    <row r="104" spans="1:30" s="11" customFormat="1" ht="13.5" x14ac:dyDescent="0.25">
      <c r="A104" s="12" t="s">
        <v>16</v>
      </c>
      <c r="B104" s="10" t="s">
        <v>168</v>
      </c>
      <c r="C104" s="15" t="s">
        <v>4</v>
      </c>
      <c r="D104" s="13" t="s">
        <v>11</v>
      </c>
      <c r="E104" s="13" t="s">
        <v>6</v>
      </c>
      <c r="F104" s="25">
        <v>0</v>
      </c>
      <c r="G104" s="25">
        <v>0</v>
      </c>
    </row>
    <row r="105" spans="1:30" s="11" customFormat="1" ht="13.5" x14ac:dyDescent="0.25">
      <c r="A105" s="12" t="s">
        <v>16</v>
      </c>
      <c r="B105" s="10" t="s">
        <v>170</v>
      </c>
      <c r="C105" s="15" t="s">
        <v>4</v>
      </c>
      <c r="D105" s="13" t="s">
        <v>11</v>
      </c>
      <c r="E105" s="13" t="s">
        <v>6</v>
      </c>
      <c r="F105" s="25">
        <v>0</v>
      </c>
      <c r="G105" s="25">
        <v>4</v>
      </c>
    </row>
    <row r="106" spans="1:30" s="11" customFormat="1" ht="13.5" x14ac:dyDescent="0.25">
      <c r="A106" s="12" t="s">
        <v>16</v>
      </c>
      <c r="B106" s="10" t="s">
        <v>171</v>
      </c>
      <c r="C106" s="15" t="s">
        <v>4</v>
      </c>
      <c r="D106" s="13" t="s">
        <v>11</v>
      </c>
      <c r="E106" s="13" t="s">
        <v>6</v>
      </c>
      <c r="F106" s="25">
        <v>0</v>
      </c>
      <c r="G106" s="25">
        <v>4</v>
      </c>
    </row>
    <row r="107" spans="1:30" s="11" customFormat="1" ht="13.5" x14ac:dyDescent="0.25">
      <c r="A107" s="12" t="s">
        <v>16</v>
      </c>
      <c r="B107" s="10" t="s">
        <v>172</v>
      </c>
      <c r="C107" s="15" t="s">
        <v>4</v>
      </c>
      <c r="D107" s="13" t="s">
        <v>11</v>
      </c>
      <c r="E107" s="13" t="s">
        <v>6</v>
      </c>
      <c r="F107" s="25">
        <v>0</v>
      </c>
      <c r="G107" s="25">
        <v>4</v>
      </c>
    </row>
    <row r="108" spans="1:30" s="11" customFormat="1" ht="13.5" x14ac:dyDescent="0.25">
      <c r="A108" s="12" t="s">
        <v>16</v>
      </c>
      <c r="B108" s="10" t="s">
        <v>173</v>
      </c>
      <c r="C108" s="15" t="s">
        <v>4</v>
      </c>
      <c r="D108" s="13" t="s">
        <v>11</v>
      </c>
      <c r="E108" s="13" t="s">
        <v>6</v>
      </c>
      <c r="F108" s="25">
        <v>0</v>
      </c>
      <c r="G108" s="25">
        <v>1</v>
      </c>
    </row>
    <row r="109" spans="1:30" s="11" customFormat="1" ht="13.5" x14ac:dyDescent="0.25">
      <c r="A109" s="12" t="s">
        <v>16</v>
      </c>
      <c r="B109" s="10" t="s">
        <v>174</v>
      </c>
      <c r="C109" s="15" t="s">
        <v>4</v>
      </c>
      <c r="D109" s="13" t="s">
        <v>11</v>
      </c>
      <c r="E109" s="13" t="s">
        <v>6</v>
      </c>
      <c r="F109" s="25">
        <v>0</v>
      </c>
      <c r="G109" s="25">
        <v>4</v>
      </c>
    </row>
    <row r="110" spans="1:30" s="24" customFormat="1" ht="13.5" customHeight="1" x14ac:dyDescent="0.25">
      <c r="A110" s="31" t="s">
        <v>20</v>
      </c>
      <c r="B110" s="32"/>
      <c r="C110" s="32"/>
      <c r="D110" s="32"/>
      <c r="E110" s="32"/>
      <c r="F110" s="32"/>
      <c r="G110" s="3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24" customFormat="1" ht="26" x14ac:dyDescent="0.25">
      <c r="A111" s="12" t="s">
        <v>21</v>
      </c>
      <c r="B111" s="20" t="s">
        <v>80</v>
      </c>
      <c r="C111" s="13" t="s">
        <v>4</v>
      </c>
      <c r="D111" s="13" t="s">
        <v>56</v>
      </c>
      <c r="E111" s="13" t="s">
        <v>8</v>
      </c>
      <c r="F111" s="25">
        <v>1</v>
      </c>
      <c r="G111" s="25">
        <v>5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24" customFormat="1" ht="26" x14ac:dyDescent="0.25">
      <c r="A112" s="12" t="s">
        <v>21</v>
      </c>
      <c r="B112" s="20" t="s">
        <v>87</v>
      </c>
      <c r="C112" s="13" t="s">
        <v>4</v>
      </c>
      <c r="D112" s="13" t="s">
        <v>56</v>
      </c>
      <c r="E112" s="13" t="s">
        <v>6</v>
      </c>
      <c r="F112" s="25">
        <v>0</v>
      </c>
      <c r="G112" s="25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24" customFormat="1" ht="26" x14ac:dyDescent="0.25">
      <c r="A113" s="12" t="s">
        <v>21</v>
      </c>
      <c r="B113" s="20" t="s">
        <v>81</v>
      </c>
      <c r="C113" s="13" t="s">
        <v>4</v>
      </c>
      <c r="D113" s="13" t="s">
        <v>56</v>
      </c>
      <c r="E113" s="13" t="s">
        <v>6</v>
      </c>
      <c r="F113" s="25">
        <v>0</v>
      </c>
      <c r="G113" s="25">
        <v>1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24" customFormat="1" ht="26" x14ac:dyDescent="0.25">
      <c r="A114" s="12" t="s">
        <v>21</v>
      </c>
      <c r="B114" s="20" t="s">
        <v>83</v>
      </c>
      <c r="C114" s="13" t="s">
        <v>4</v>
      </c>
      <c r="D114" s="13" t="s">
        <v>56</v>
      </c>
      <c r="E114" s="13" t="s">
        <v>8</v>
      </c>
      <c r="F114" s="25">
        <v>1</v>
      </c>
      <c r="G114" s="25">
        <v>1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24" customFormat="1" ht="26" x14ac:dyDescent="0.25">
      <c r="A115" s="12" t="s">
        <v>21</v>
      </c>
      <c r="B115" s="20" t="s">
        <v>82</v>
      </c>
      <c r="C115" s="13" t="s">
        <v>4</v>
      </c>
      <c r="D115" s="13" t="s">
        <v>56</v>
      </c>
      <c r="E115" s="13" t="s">
        <v>6</v>
      </c>
      <c r="F115" s="25">
        <v>0</v>
      </c>
      <c r="G115" s="25">
        <v>1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24" customFormat="1" ht="26" x14ac:dyDescent="0.25">
      <c r="A116" s="12" t="s">
        <v>21</v>
      </c>
      <c r="B116" s="20" t="s">
        <v>84</v>
      </c>
      <c r="C116" s="13" t="s">
        <v>4</v>
      </c>
      <c r="D116" s="13" t="s">
        <v>56</v>
      </c>
      <c r="E116" s="13" t="s">
        <v>6</v>
      </c>
      <c r="F116" s="25">
        <v>0</v>
      </c>
      <c r="G116" s="25">
        <v>1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24" customFormat="1" ht="26" x14ac:dyDescent="0.25">
      <c r="A117" s="12" t="s">
        <v>21</v>
      </c>
      <c r="B117" s="20" t="s">
        <v>85</v>
      </c>
      <c r="C117" s="13" t="s">
        <v>4</v>
      </c>
      <c r="D117" s="13" t="s">
        <v>56</v>
      </c>
      <c r="E117" s="13" t="s">
        <v>6</v>
      </c>
      <c r="F117" s="25">
        <v>0</v>
      </c>
      <c r="G117" s="25">
        <v>4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24" customFormat="1" ht="26" x14ac:dyDescent="0.25">
      <c r="A118" s="12" t="s">
        <v>21</v>
      </c>
      <c r="B118" s="21" t="s">
        <v>86</v>
      </c>
      <c r="C118" s="13" t="s">
        <v>4</v>
      </c>
      <c r="D118" s="13" t="s">
        <v>56</v>
      </c>
      <c r="E118" s="13" t="s">
        <v>6</v>
      </c>
      <c r="F118" s="25">
        <v>0</v>
      </c>
      <c r="G118" s="25">
        <v>1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24" customFormat="1" ht="13.5" customHeight="1" x14ac:dyDescent="0.25">
      <c r="A119" s="31" t="s">
        <v>36</v>
      </c>
      <c r="B119" s="32"/>
      <c r="C119" s="32"/>
      <c r="D119" s="32"/>
      <c r="E119" s="32"/>
      <c r="F119" s="32"/>
      <c r="G119" s="3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24" customFormat="1" ht="13.5" x14ac:dyDescent="0.25">
      <c r="A120" s="12" t="s">
        <v>28</v>
      </c>
      <c r="B120" s="10" t="s">
        <v>131</v>
      </c>
      <c r="C120" s="15" t="s">
        <v>4</v>
      </c>
      <c r="D120" s="13" t="s">
        <v>11</v>
      </c>
      <c r="E120" s="13" t="s">
        <v>8</v>
      </c>
      <c r="F120" s="25">
        <v>6</v>
      </c>
      <c r="G120" s="25">
        <v>6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24" customFormat="1" ht="13.5" customHeight="1" x14ac:dyDescent="0.25">
      <c r="A121" s="41" t="s">
        <v>34</v>
      </c>
      <c r="B121" s="42"/>
      <c r="C121" s="42"/>
      <c r="D121" s="42"/>
      <c r="E121" s="42"/>
      <c r="F121" s="42"/>
      <c r="G121" s="4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24" customFormat="1" ht="13.5" x14ac:dyDescent="0.25">
      <c r="A122" s="12" t="s">
        <v>29</v>
      </c>
      <c r="B122" s="10" t="s">
        <v>132</v>
      </c>
      <c r="C122" s="15" t="s">
        <v>4</v>
      </c>
      <c r="D122" s="13" t="s">
        <v>11</v>
      </c>
      <c r="E122" s="13" t="s">
        <v>6</v>
      </c>
      <c r="F122" s="25">
        <v>0</v>
      </c>
      <c r="G122" s="25">
        <v>1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ht="13" x14ac:dyDescent="0.3">
      <c r="F123" s="3"/>
      <c r="G123" s="3"/>
    </row>
    <row r="124" spans="1:30" ht="13" x14ac:dyDescent="0.3">
      <c r="F124" s="3"/>
      <c r="G124" s="3"/>
    </row>
    <row r="125" spans="1:30" ht="13" x14ac:dyDescent="0.3">
      <c r="F125" s="3"/>
      <c r="G125" s="3"/>
    </row>
    <row r="126" spans="1:30" ht="13" x14ac:dyDescent="0.3">
      <c r="F126" s="3"/>
      <c r="G126" s="3"/>
    </row>
    <row r="127" spans="1:30" ht="13" x14ac:dyDescent="0.3">
      <c r="F127" s="3"/>
      <c r="G127" s="3"/>
    </row>
    <row r="128" spans="1:30" ht="13" x14ac:dyDescent="0.3">
      <c r="F128" s="3"/>
      <c r="G128" s="3"/>
    </row>
    <row r="129" spans="6:7" ht="13" x14ac:dyDescent="0.3">
      <c r="F129" s="3"/>
      <c r="G129" s="3"/>
    </row>
    <row r="130" spans="6:7" ht="13" x14ac:dyDescent="0.3">
      <c r="F130" s="3"/>
      <c r="G130" s="3"/>
    </row>
    <row r="131" spans="6:7" ht="13" x14ac:dyDescent="0.3">
      <c r="F131" s="3"/>
      <c r="G131" s="3"/>
    </row>
    <row r="132" spans="6:7" ht="13" x14ac:dyDescent="0.3">
      <c r="F132" s="3"/>
      <c r="G132" s="3"/>
    </row>
    <row r="133" spans="6:7" ht="13" x14ac:dyDescent="0.3">
      <c r="F133" s="3"/>
      <c r="G133" s="3"/>
    </row>
    <row r="134" spans="6:7" ht="13" x14ac:dyDescent="0.3">
      <c r="F134" s="3"/>
      <c r="G134" s="3"/>
    </row>
    <row r="135" spans="6:7" ht="13" x14ac:dyDescent="0.3">
      <c r="F135" s="3"/>
      <c r="G135" s="3"/>
    </row>
    <row r="136" spans="6:7" ht="13" x14ac:dyDescent="0.3">
      <c r="F136" s="3"/>
      <c r="G136" s="3"/>
    </row>
    <row r="137" spans="6:7" ht="13" x14ac:dyDescent="0.3">
      <c r="F137" s="3"/>
      <c r="G137" s="3"/>
    </row>
    <row r="138" spans="6:7" ht="13" x14ac:dyDescent="0.3">
      <c r="F138" s="3"/>
      <c r="G138" s="3"/>
    </row>
    <row r="139" spans="6:7" ht="13" x14ac:dyDescent="0.3">
      <c r="F139" s="3"/>
      <c r="G139" s="3"/>
    </row>
    <row r="140" spans="6:7" ht="13" x14ac:dyDescent="0.3">
      <c r="F140" s="3"/>
      <c r="G140" s="3"/>
    </row>
    <row r="141" spans="6:7" ht="13" x14ac:dyDescent="0.3">
      <c r="F141" s="3"/>
      <c r="G141" s="3"/>
    </row>
    <row r="142" spans="6:7" ht="13" x14ac:dyDescent="0.3">
      <c r="F142" s="3"/>
      <c r="G142" s="3"/>
    </row>
    <row r="143" spans="6:7" ht="13" x14ac:dyDescent="0.3">
      <c r="F143" s="3"/>
      <c r="G143" s="3"/>
    </row>
    <row r="144" spans="6:7" ht="13" x14ac:dyDescent="0.3">
      <c r="F144" s="3"/>
      <c r="G144" s="3"/>
    </row>
    <row r="145" spans="6:7" ht="13" x14ac:dyDescent="0.3">
      <c r="F145" s="3"/>
      <c r="G145" s="3"/>
    </row>
    <row r="146" spans="6:7" ht="13" x14ac:dyDescent="0.3">
      <c r="F146" s="3"/>
      <c r="G146" s="3"/>
    </row>
    <row r="147" spans="6:7" ht="13" x14ac:dyDescent="0.3">
      <c r="F147" s="3"/>
      <c r="G147" s="3"/>
    </row>
    <row r="148" spans="6:7" ht="13" x14ac:dyDescent="0.3">
      <c r="F148" s="3"/>
      <c r="G148" s="3"/>
    </row>
    <row r="149" spans="6:7" ht="13" x14ac:dyDescent="0.3">
      <c r="F149" s="3"/>
      <c r="G149" s="3"/>
    </row>
    <row r="150" spans="6:7" ht="13" x14ac:dyDescent="0.3">
      <c r="F150" s="3"/>
      <c r="G150" s="3"/>
    </row>
    <row r="151" spans="6:7" ht="13" x14ac:dyDescent="0.3">
      <c r="F151" s="3"/>
      <c r="G151" s="3"/>
    </row>
    <row r="152" spans="6:7" ht="13" x14ac:dyDescent="0.3">
      <c r="F152" s="3"/>
      <c r="G152" s="3"/>
    </row>
    <row r="153" spans="6:7" ht="13" x14ac:dyDescent="0.3">
      <c r="F153" s="3"/>
      <c r="G153" s="3"/>
    </row>
    <row r="154" spans="6:7" ht="13" x14ac:dyDescent="0.3">
      <c r="F154" s="3"/>
      <c r="G154" s="3"/>
    </row>
    <row r="155" spans="6:7" ht="13" x14ac:dyDescent="0.3">
      <c r="F155" s="3"/>
      <c r="G155" s="3"/>
    </row>
    <row r="156" spans="6:7" ht="13" x14ac:dyDescent="0.3">
      <c r="F156" s="3"/>
      <c r="G156" s="3"/>
    </row>
    <row r="157" spans="6:7" ht="13" x14ac:dyDescent="0.3">
      <c r="F157" s="3"/>
      <c r="G157" s="3"/>
    </row>
    <row r="158" spans="6:7" ht="13" x14ac:dyDescent="0.3">
      <c r="F158" s="3"/>
      <c r="G158" s="3"/>
    </row>
    <row r="159" spans="6:7" ht="13" x14ac:dyDescent="0.3">
      <c r="F159" s="3"/>
      <c r="G159" s="3"/>
    </row>
    <row r="160" spans="6:7" ht="13" x14ac:dyDescent="0.3">
      <c r="F160" s="3"/>
      <c r="G160" s="3"/>
    </row>
    <row r="161" spans="6:7" ht="13" x14ac:dyDescent="0.3">
      <c r="F161" s="3"/>
      <c r="G161" s="3"/>
    </row>
    <row r="162" spans="6:7" ht="13" x14ac:dyDescent="0.3">
      <c r="F162" s="3"/>
      <c r="G162" s="3"/>
    </row>
    <row r="163" spans="6:7" ht="13" x14ac:dyDescent="0.3">
      <c r="F163" s="3"/>
      <c r="G163" s="3"/>
    </row>
    <row r="164" spans="6:7" ht="13" x14ac:dyDescent="0.3">
      <c r="F164" s="3"/>
      <c r="G164" s="3"/>
    </row>
    <row r="165" spans="6:7" ht="13" x14ac:dyDescent="0.3">
      <c r="F165" s="3"/>
      <c r="G165" s="3"/>
    </row>
    <row r="166" spans="6:7" ht="13" x14ac:dyDescent="0.3">
      <c r="F166" s="3"/>
      <c r="G166" s="3"/>
    </row>
    <row r="167" spans="6:7" ht="13" x14ac:dyDescent="0.3">
      <c r="F167" s="3"/>
      <c r="G167" s="3"/>
    </row>
    <row r="168" spans="6:7" ht="13" x14ac:dyDescent="0.3">
      <c r="F168" s="3"/>
      <c r="G168" s="3"/>
    </row>
    <row r="169" spans="6:7" ht="13" x14ac:dyDescent="0.3">
      <c r="F169" s="3"/>
      <c r="G169" s="3"/>
    </row>
    <row r="170" spans="6:7" ht="13" x14ac:dyDescent="0.3">
      <c r="F170" s="3"/>
      <c r="G170" s="3"/>
    </row>
    <row r="171" spans="6:7" ht="13" x14ac:dyDescent="0.3">
      <c r="F171" s="3"/>
      <c r="G171" s="3"/>
    </row>
    <row r="172" spans="6:7" ht="13" x14ac:dyDescent="0.3">
      <c r="F172" s="3"/>
      <c r="G172" s="3"/>
    </row>
    <row r="173" spans="6:7" ht="13" x14ac:dyDescent="0.3">
      <c r="F173" s="3"/>
      <c r="G173" s="3"/>
    </row>
    <row r="174" spans="6:7" ht="13" x14ac:dyDescent="0.3">
      <c r="F174" s="3"/>
      <c r="G174" s="3"/>
    </row>
    <row r="175" spans="6:7" ht="13" x14ac:dyDescent="0.3">
      <c r="F175" s="3"/>
      <c r="G175" s="3"/>
    </row>
    <row r="176" spans="6:7" ht="13" x14ac:dyDescent="0.3">
      <c r="F176" s="3"/>
      <c r="G176" s="3"/>
    </row>
    <row r="177" spans="6:7" ht="13" x14ac:dyDescent="0.3">
      <c r="F177" s="3"/>
      <c r="G177" s="3"/>
    </row>
    <row r="178" spans="6:7" ht="13" x14ac:dyDescent="0.3">
      <c r="F178" s="3"/>
      <c r="G178" s="3"/>
    </row>
    <row r="179" spans="6:7" ht="13" x14ac:dyDescent="0.3">
      <c r="F179" s="3"/>
      <c r="G179" s="3"/>
    </row>
    <row r="180" spans="6:7" ht="13" x14ac:dyDescent="0.3">
      <c r="F180" s="3"/>
      <c r="G180" s="3"/>
    </row>
    <row r="181" spans="6:7" ht="13" x14ac:dyDescent="0.3">
      <c r="F181" s="3"/>
      <c r="G181" s="3"/>
    </row>
    <row r="182" spans="6:7" ht="13" x14ac:dyDescent="0.3">
      <c r="F182" s="3"/>
      <c r="G182" s="3"/>
    </row>
    <row r="183" spans="6:7" ht="13" x14ac:dyDescent="0.3">
      <c r="F183" s="3"/>
      <c r="G183" s="3"/>
    </row>
    <row r="184" spans="6:7" ht="13" x14ac:dyDescent="0.3">
      <c r="F184" s="3"/>
      <c r="G184" s="3"/>
    </row>
    <row r="185" spans="6:7" ht="13" x14ac:dyDescent="0.3">
      <c r="F185" s="3"/>
      <c r="G185" s="3"/>
    </row>
    <row r="186" spans="6:7" ht="13" x14ac:dyDescent="0.3">
      <c r="F186" s="3"/>
      <c r="G186" s="3"/>
    </row>
    <row r="187" spans="6:7" ht="13" x14ac:dyDescent="0.3">
      <c r="F187" s="3"/>
      <c r="G187" s="3"/>
    </row>
    <row r="188" spans="6:7" ht="13" x14ac:dyDescent="0.3">
      <c r="F188" s="3"/>
      <c r="G188" s="3"/>
    </row>
    <row r="189" spans="6:7" ht="13" x14ac:dyDescent="0.3">
      <c r="F189" s="3"/>
      <c r="G189" s="3"/>
    </row>
    <row r="190" spans="6:7" ht="13" x14ac:dyDescent="0.3">
      <c r="F190" s="3"/>
      <c r="G190" s="3"/>
    </row>
    <row r="191" spans="6:7" ht="13" x14ac:dyDescent="0.3">
      <c r="F191" s="3"/>
      <c r="G191" s="3"/>
    </row>
    <row r="192" spans="6:7" ht="13" x14ac:dyDescent="0.3">
      <c r="F192" s="3"/>
      <c r="G192" s="3"/>
    </row>
    <row r="193" spans="6:7" ht="13" x14ac:dyDescent="0.3">
      <c r="F193" s="3"/>
      <c r="G193" s="3"/>
    </row>
    <row r="194" spans="6:7" ht="13" x14ac:dyDescent="0.3">
      <c r="F194" s="3"/>
      <c r="G194" s="3"/>
    </row>
    <row r="195" spans="6:7" ht="13" x14ac:dyDescent="0.3">
      <c r="F195" s="3"/>
      <c r="G195" s="3"/>
    </row>
    <row r="196" spans="6:7" ht="13" x14ac:dyDescent="0.3">
      <c r="F196" s="3"/>
      <c r="G196" s="3"/>
    </row>
    <row r="197" spans="6:7" ht="13" x14ac:dyDescent="0.3">
      <c r="F197" s="3"/>
      <c r="G197" s="3"/>
    </row>
    <row r="198" spans="6:7" ht="13" x14ac:dyDescent="0.3">
      <c r="F198" s="3"/>
      <c r="G198" s="3"/>
    </row>
    <row r="199" spans="6:7" ht="13" x14ac:dyDescent="0.3">
      <c r="F199" s="3"/>
      <c r="G199" s="3"/>
    </row>
    <row r="200" spans="6:7" ht="13" x14ac:dyDescent="0.3">
      <c r="F200" s="3"/>
      <c r="G200" s="3"/>
    </row>
    <row r="201" spans="6:7" ht="13" x14ac:dyDescent="0.3">
      <c r="F201" s="3"/>
      <c r="G201" s="3"/>
    </row>
    <row r="202" spans="6:7" ht="13" x14ac:dyDescent="0.3">
      <c r="F202" s="3"/>
      <c r="G202" s="3"/>
    </row>
    <row r="203" spans="6:7" ht="13" x14ac:dyDescent="0.3">
      <c r="F203" s="3"/>
      <c r="G203" s="3"/>
    </row>
    <row r="204" spans="6:7" ht="13" x14ac:dyDescent="0.3">
      <c r="F204" s="3"/>
      <c r="G204" s="3"/>
    </row>
    <row r="205" spans="6:7" ht="13" x14ac:dyDescent="0.3">
      <c r="F205" s="3"/>
      <c r="G205" s="3"/>
    </row>
    <row r="206" spans="6:7" ht="13" x14ac:dyDescent="0.3">
      <c r="F206" s="3"/>
      <c r="G206" s="3"/>
    </row>
    <row r="207" spans="6:7" ht="13" x14ac:dyDescent="0.3">
      <c r="F207" s="3"/>
      <c r="G207" s="3"/>
    </row>
    <row r="208" spans="6:7" ht="13" x14ac:dyDescent="0.3">
      <c r="F208" s="3"/>
      <c r="G208" s="3"/>
    </row>
    <row r="209" spans="6:7" ht="13" x14ac:dyDescent="0.3">
      <c r="F209" s="3"/>
      <c r="G209" s="3"/>
    </row>
    <row r="210" spans="6:7" ht="13" x14ac:dyDescent="0.3">
      <c r="F210" s="3"/>
      <c r="G210" s="3"/>
    </row>
    <row r="211" spans="6:7" ht="13" x14ac:dyDescent="0.3">
      <c r="F211" s="3"/>
      <c r="G211" s="3"/>
    </row>
    <row r="212" spans="6:7" ht="13" x14ac:dyDescent="0.3">
      <c r="F212" s="3"/>
      <c r="G212" s="3"/>
    </row>
    <row r="213" spans="6:7" ht="13" x14ac:dyDescent="0.3">
      <c r="F213" s="3"/>
      <c r="G213" s="3"/>
    </row>
    <row r="214" spans="6:7" ht="13" x14ac:dyDescent="0.3">
      <c r="F214" s="3"/>
      <c r="G214" s="3"/>
    </row>
    <row r="215" spans="6:7" ht="13" x14ac:dyDescent="0.3">
      <c r="F215" s="3"/>
      <c r="G215" s="3"/>
    </row>
    <row r="216" spans="6:7" ht="13" x14ac:dyDescent="0.3">
      <c r="F216" s="3"/>
      <c r="G216" s="3"/>
    </row>
    <row r="217" spans="6:7" ht="13" x14ac:dyDescent="0.3">
      <c r="F217" s="3"/>
      <c r="G217" s="3"/>
    </row>
    <row r="218" spans="6:7" ht="13" x14ac:dyDescent="0.3">
      <c r="F218" s="3"/>
      <c r="G218" s="3"/>
    </row>
    <row r="219" spans="6:7" ht="13" x14ac:dyDescent="0.3">
      <c r="F219" s="3"/>
      <c r="G219" s="3"/>
    </row>
    <row r="220" spans="6:7" ht="13" x14ac:dyDescent="0.3">
      <c r="F220" s="3"/>
      <c r="G220" s="3"/>
    </row>
    <row r="221" spans="6:7" ht="13" x14ac:dyDescent="0.3">
      <c r="F221" s="3"/>
      <c r="G221" s="3"/>
    </row>
    <row r="222" spans="6:7" ht="13" x14ac:dyDescent="0.3">
      <c r="F222" s="3"/>
      <c r="G222" s="3"/>
    </row>
    <row r="223" spans="6:7" ht="13" x14ac:dyDescent="0.3">
      <c r="F223" s="3"/>
      <c r="G223" s="3"/>
    </row>
    <row r="224" spans="6:7" ht="13" x14ac:dyDescent="0.3">
      <c r="F224" s="3"/>
      <c r="G224" s="3"/>
    </row>
    <row r="225" spans="6:7" ht="13" x14ac:dyDescent="0.3">
      <c r="F225" s="3"/>
      <c r="G225" s="3"/>
    </row>
    <row r="226" spans="6:7" ht="13" x14ac:dyDescent="0.3">
      <c r="F226" s="3"/>
      <c r="G226" s="3"/>
    </row>
    <row r="227" spans="6:7" ht="13" x14ac:dyDescent="0.3">
      <c r="F227" s="3"/>
      <c r="G227" s="3"/>
    </row>
    <row r="228" spans="6:7" ht="13" x14ac:dyDescent="0.3">
      <c r="F228" s="3"/>
      <c r="G228" s="3"/>
    </row>
    <row r="229" spans="6:7" ht="13" x14ac:dyDescent="0.3">
      <c r="F229" s="3"/>
      <c r="G229" s="3"/>
    </row>
    <row r="230" spans="6:7" ht="13" x14ac:dyDescent="0.3">
      <c r="F230" s="3"/>
      <c r="G230" s="3"/>
    </row>
    <row r="231" spans="6:7" ht="13" x14ac:dyDescent="0.3">
      <c r="F231" s="3"/>
      <c r="G231" s="3"/>
    </row>
    <row r="232" spans="6:7" ht="13" x14ac:dyDescent="0.3">
      <c r="F232" s="3"/>
      <c r="G232" s="3"/>
    </row>
    <row r="233" spans="6:7" ht="13" x14ac:dyDescent="0.3">
      <c r="F233" s="3"/>
      <c r="G233" s="3"/>
    </row>
    <row r="234" spans="6:7" ht="13" x14ac:dyDescent="0.3">
      <c r="F234" s="3"/>
      <c r="G234" s="3"/>
    </row>
    <row r="235" spans="6:7" ht="13" x14ac:dyDescent="0.3">
      <c r="F235" s="3"/>
      <c r="G235" s="3"/>
    </row>
    <row r="236" spans="6:7" ht="13" x14ac:dyDescent="0.3">
      <c r="F236" s="3"/>
      <c r="G236" s="3"/>
    </row>
    <row r="237" spans="6:7" ht="13" x14ac:dyDescent="0.3">
      <c r="F237" s="3"/>
      <c r="G237" s="3"/>
    </row>
    <row r="238" spans="6:7" ht="13" x14ac:dyDescent="0.3">
      <c r="F238" s="3"/>
      <c r="G238" s="3"/>
    </row>
    <row r="239" spans="6:7" ht="13" x14ac:dyDescent="0.3">
      <c r="F239" s="3"/>
      <c r="G239" s="3"/>
    </row>
    <row r="240" spans="6:7" ht="13" x14ac:dyDescent="0.3">
      <c r="F240" s="3"/>
      <c r="G240" s="3"/>
    </row>
    <row r="241" spans="6:7" ht="13" x14ac:dyDescent="0.3">
      <c r="F241" s="3"/>
      <c r="G241" s="3"/>
    </row>
    <row r="242" spans="6:7" ht="13" x14ac:dyDescent="0.3">
      <c r="F242" s="3"/>
      <c r="G242" s="3"/>
    </row>
    <row r="243" spans="6:7" ht="13" x14ac:dyDescent="0.3">
      <c r="F243" s="3"/>
      <c r="G243" s="3"/>
    </row>
    <row r="244" spans="6:7" ht="13" x14ac:dyDescent="0.3">
      <c r="F244" s="3"/>
      <c r="G244" s="3"/>
    </row>
    <row r="245" spans="6:7" ht="13" x14ac:dyDescent="0.3">
      <c r="F245" s="3"/>
      <c r="G245" s="3"/>
    </row>
    <row r="246" spans="6:7" ht="13" x14ac:dyDescent="0.3">
      <c r="F246" s="3"/>
      <c r="G246" s="3"/>
    </row>
    <row r="247" spans="6:7" ht="13" x14ac:dyDescent="0.3">
      <c r="F247" s="3"/>
      <c r="G247" s="3"/>
    </row>
    <row r="248" spans="6:7" ht="13" x14ac:dyDescent="0.3">
      <c r="F248" s="3"/>
      <c r="G248" s="3"/>
    </row>
    <row r="249" spans="6:7" ht="13" x14ac:dyDescent="0.3">
      <c r="F249" s="3"/>
      <c r="G249" s="3"/>
    </row>
    <row r="250" spans="6:7" ht="13" x14ac:dyDescent="0.3">
      <c r="F250" s="3"/>
      <c r="G250" s="3"/>
    </row>
    <row r="251" spans="6:7" ht="13" x14ac:dyDescent="0.3">
      <c r="F251" s="3"/>
      <c r="G251" s="3"/>
    </row>
    <row r="252" spans="6:7" ht="13" x14ac:dyDescent="0.3">
      <c r="F252" s="3"/>
      <c r="G252" s="3"/>
    </row>
    <row r="253" spans="6:7" ht="13" x14ac:dyDescent="0.3">
      <c r="F253" s="3"/>
      <c r="G253" s="3"/>
    </row>
    <row r="254" spans="6:7" ht="13" x14ac:dyDescent="0.3">
      <c r="F254" s="3"/>
      <c r="G254" s="3"/>
    </row>
    <row r="255" spans="6:7" ht="13" x14ac:dyDescent="0.3">
      <c r="F255" s="3"/>
      <c r="G255" s="3"/>
    </row>
    <row r="256" spans="6:7" ht="13" x14ac:dyDescent="0.3">
      <c r="F256" s="3"/>
      <c r="G256" s="3"/>
    </row>
    <row r="257" spans="6:7" ht="13" x14ac:dyDescent="0.3">
      <c r="F257" s="3"/>
      <c r="G257" s="3"/>
    </row>
    <row r="258" spans="6:7" ht="13" x14ac:dyDescent="0.3">
      <c r="F258" s="3"/>
      <c r="G258" s="3"/>
    </row>
    <row r="259" spans="6:7" ht="13" x14ac:dyDescent="0.3">
      <c r="F259" s="3"/>
      <c r="G259" s="3"/>
    </row>
    <row r="260" spans="6:7" ht="13" x14ac:dyDescent="0.3">
      <c r="F260" s="3"/>
      <c r="G260" s="3"/>
    </row>
    <row r="261" spans="6:7" ht="13" x14ac:dyDescent="0.3">
      <c r="F261" s="3"/>
      <c r="G261" s="3"/>
    </row>
    <row r="262" spans="6:7" ht="13" x14ac:dyDescent="0.3">
      <c r="F262" s="3"/>
      <c r="G262" s="3"/>
    </row>
    <row r="263" spans="6:7" ht="13" x14ac:dyDescent="0.3">
      <c r="F263" s="3"/>
      <c r="G263" s="3"/>
    </row>
    <row r="264" spans="6:7" ht="13" x14ac:dyDescent="0.3">
      <c r="F264" s="3"/>
      <c r="G264" s="3"/>
    </row>
    <row r="265" spans="6:7" ht="13" x14ac:dyDescent="0.3">
      <c r="F265" s="3"/>
      <c r="G265" s="3"/>
    </row>
    <row r="266" spans="6:7" ht="13" x14ac:dyDescent="0.3">
      <c r="F266" s="3"/>
      <c r="G266" s="3"/>
    </row>
    <row r="267" spans="6:7" ht="13" x14ac:dyDescent="0.3">
      <c r="F267" s="3"/>
      <c r="G267" s="3"/>
    </row>
    <row r="268" spans="6:7" ht="13" x14ac:dyDescent="0.3">
      <c r="F268" s="3"/>
      <c r="G268" s="3"/>
    </row>
    <row r="269" spans="6:7" ht="13" x14ac:dyDescent="0.3">
      <c r="F269" s="3"/>
      <c r="G269" s="3"/>
    </row>
    <row r="270" spans="6:7" ht="13" x14ac:dyDescent="0.3">
      <c r="F270" s="3"/>
      <c r="G270" s="3"/>
    </row>
    <row r="271" spans="6:7" ht="13" x14ac:dyDescent="0.3">
      <c r="F271" s="3"/>
      <c r="G271" s="3"/>
    </row>
    <row r="272" spans="6:7" ht="13" x14ac:dyDescent="0.3">
      <c r="F272" s="3"/>
      <c r="G272" s="3"/>
    </row>
    <row r="273" spans="6:7" ht="15.5" x14ac:dyDescent="0.35">
      <c r="F273" s="26"/>
      <c r="G273" s="26"/>
    </row>
    <row r="274" spans="6:7" ht="15.5" x14ac:dyDescent="0.35">
      <c r="F274" s="26"/>
      <c r="G274" s="26"/>
    </row>
    <row r="275" spans="6:7" ht="15.5" x14ac:dyDescent="0.35">
      <c r="F275" s="26"/>
      <c r="G275" s="26"/>
    </row>
    <row r="276" spans="6:7" ht="15.5" x14ac:dyDescent="0.35">
      <c r="F276" s="26"/>
      <c r="G276" s="26"/>
    </row>
    <row r="277" spans="6:7" ht="15.5" x14ac:dyDescent="0.35">
      <c r="F277" s="26"/>
      <c r="G277" s="26"/>
    </row>
    <row r="278" spans="6:7" ht="15.5" x14ac:dyDescent="0.35">
      <c r="F278" s="26"/>
      <c r="G278" s="26"/>
    </row>
    <row r="279" spans="6:7" ht="15.5" x14ac:dyDescent="0.35">
      <c r="F279" s="26"/>
      <c r="G279" s="26"/>
    </row>
    <row r="280" spans="6:7" ht="15.5" x14ac:dyDescent="0.35">
      <c r="F280" s="26"/>
      <c r="G280" s="26"/>
    </row>
    <row r="281" spans="6:7" ht="15.5" x14ac:dyDescent="0.35">
      <c r="F281" s="26"/>
      <c r="G281" s="26"/>
    </row>
    <row r="282" spans="6:7" ht="15.5" x14ac:dyDescent="0.35">
      <c r="F282" s="26"/>
      <c r="G282" s="26"/>
    </row>
    <row r="283" spans="6:7" ht="15.5" x14ac:dyDescent="0.35">
      <c r="F283" s="26"/>
      <c r="G283" s="26"/>
    </row>
    <row r="284" spans="6:7" ht="15.5" x14ac:dyDescent="0.35">
      <c r="F284" s="26"/>
      <c r="G284" s="26"/>
    </row>
    <row r="285" spans="6:7" ht="15.5" x14ac:dyDescent="0.35">
      <c r="F285" s="26"/>
      <c r="G285" s="26"/>
    </row>
    <row r="286" spans="6:7" ht="15.5" x14ac:dyDescent="0.35">
      <c r="F286" s="26"/>
      <c r="G286" s="26"/>
    </row>
    <row r="287" spans="6:7" ht="15.5" x14ac:dyDescent="0.35">
      <c r="F287" s="26"/>
      <c r="G287" s="26"/>
    </row>
    <row r="288" spans="6:7" ht="15.5" x14ac:dyDescent="0.35">
      <c r="F288" s="26"/>
      <c r="G288" s="26"/>
    </row>
    <row r="289" spans="6:7" ht="15.5" x14ac:dyDescent="0.35">
      <c r="F289" s="26"/>
      <c r="G289" s="26"/>
    </row>
    <row r="290" spans="6:7" ht="15.5" x14ac:dyDescent="0.35">
      <c r="F290" s="26"/>
      <c r="G290" s="26"/>
    </row>
    <row r="291" spans="6:7" ht="15.5" x14ac:dyDescent="0.35">
      <c r="F291" s="26"/>
      <c r="G291" s="26"/>
    </row>
    <row r="292" spans="6:7" ht="15.5" x14ac:dyDescent="0.35">
      <c r="F292" s="26"/>
      <c r="G292" s="26"/>
    </row>
    <row r="293" spans="6:7" ht="15.5" x14ac:dyDescent="0.35">
      <c r="F293" s="26"/>
      <c r="G293" s="26"/>
    </row>
  </sheetData>
  <sortState xmlns:xlrd2="http://schemas.microsoft.com/office/spreadsheetml/2017/richdata2" ref="B62:D98">
    <sortCondition ref="B62:B98"/>
  </sortState>
  <mergeCells count="6">
    <mergeCell ref="A121:G121"/>
    <mergeCell ref="A12:G12"/>
    <mergeCell ref="A17:G17"/>
    <mergeCell ref="A41:G41"/>
    <mergeCell ref="A9:G9"/>
    <mergeCell ref="A10:G10"/>
  </mergeCells>
  <phoneticPr fontId="2" type="noConversion"/>
  <pageMargins left="0.70866141732283472" right="0.39370078740157483" top="0.74803149606299213" bottom="0.74803149606299213" header="0.31496062992125984" footer="0.31496062992125984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</vt:lpstr>
      <vt:lpstr>Master!Print_Area</vt:lpstr>
      <vt:lpstr>Master!Print_Titles</vt:lpstr>
    </vt:vector>
  </TitlesOfParts>
  <Company>SP AusNet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thall</dc:creator>
  <cp:lastModifiedBy>James Bleed</cp:lastModifiedBy>
  <cp:lastPrinted>2020-01-18T00:41:01Z</cp:lastPrinted>
  <dcterms:created xsi:type="dcterms:W3CDTF">2010-06-02T03:17:44Z</dcterms:created>
  <dcterms:modified xsi:type="dcterms:W3CDTF">2021-09-07T06:58:30Z</dcterms:modified>
</cp:coreProperties>
</file>