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fileSharing readOnlyRecommended="1"/>
  <workbookPr defaultThemeVersion="124226"/>
  <mc:AlternateContent xmlns:mc="http://schemas.openxmlformats.org/markup-compatibility/2006">
    <mc:Choice Requires="x15">
      <x15ac:absPath xmlns:x15ac="http://schemas.microsoft.com/office/spreadsheetml/2010/11/ac" url="G:\Coy1-Fin\Reg_Affairs\Regulated Pricing\Network\Price submission 1 July 2021\"/>
    </mc:Choice>
  </mc:AlternateContent>
  <xr:revisionPtr revIDLastSave="0" documentId="13_ncr:1_{16CCFA26-5F02-4DC7-B532-CE23F0837B2F}" xr6:coauthVersionLast="46" xr6:coauthVersionMax="46" xr10:uidLastSave="{00000000-0000-0000-0000-000000000000}"/>
  <bookViews>
    <workbookView xWindow="-120" yWindow="-120" windowWidth="29040" windowHeight="15840" xr2:uid="{00000000-000D-0000-FFFF-FFFF00000000}"/>
  </bookViews>
  <sheets>
    <sheet name="Inputs" sheetId="6" r:id="rId1"/>
    <sheet name="EE Labour rates" sheetId="12" r:id="rId2"/>
    <sheet name="EE ANS Fees Pricelist" sheetId="9" r:id="rId3"/>
    <sheet name="ANS pg2" sheetId="13" r:id="rId4"/>
    <sheet name="ANS pg3" sheetId="14" r:id="rId5"/>
    <sheet name="ANS pg4" sheetId="15" r:id="rId6"/>
    <sheet name="ANS pg5" sheetId="16" r:id="rId7"/>
    <sheet name="ANS pg6" sheetId="17" r:id="rId8"/>
    <sheet name="ANS pg7" sheetId="18" r:id="rId9"/>
    <sheet name="EE Meter Fees Pricelist" sheetId="10" r:id="rId10"/>
    <sheet name="MS pg8" sheetId="19" r:id="rId11"/>
    <sheet name="EE Proposed Connection Fees" sheetId="11" r:id="rId12"/>
    <sheet name="CS pg9" sheetId="20" r:id="rId13"/>
  </sheets>
  <externalReferences>
    <externalReference r:id="rId14"/>
    <externalReference r:id="rId15"/>
    <externalReference r:id="rId16"/>
    <externalReference r:id="rId17"/>
    <externalReference r:id="rId18"/>
    <externalReference r:id="rId19"/>
    <externalReference r:id="rId20"/>
    <externalReference r:id="rId21"/>
    <externalReference r:id="rId22"/>
  </externalReferences>
  <definedNames>
    <definedName name="_xlnm._FilterDatabase" localSheetId="2" hidden="1">'EE ANS Fees Pricelist'!$B$5:$J$267</definedName>
    <definedName name="_max1" localSheetId="2">'[1]S-factor'!#REF!</definedName>
    <definedName name="_max1" localSheetId="9">'[1]S-factor'!#REF!</definedName>
    <definedName name="_max1" localSheetId="11">'[1]S-factor'!#REF!</definedName>
    <definedName name="_max1">'[1]S-factor'!#REF!</definedName>
    <definedName name="_min1" localSheetId="2">'[1]S-factor'!#REF!</definedName>
    <definedName name="_min1" localSheetId="9">'[1]S-factor'!#REF!</definedName>
    <definedName name="_min1" localSheetId="11">'[1]S-factor'!#REF!</definedName>
    <definedName name="_min1">'[1]S-factor'!#REF!</definedName>
    <definedName name="anscount" hidden="1">1</definedName>
    <definedName name="asf" localSheetId="2">#REF!</definedName>
    <definedName name="asf" localSheetId="9">#REF!</definedName>
    <definedName name="asf" localSheetId="11">#REF!</definedName>
    <definedName name="asf">#REF!</definedName>
    <definedName name="Asset1">'[2]4. Outputs to PTRM '!$D$7</definedName>
    <definedName name="Asset10">'[2]4. Outputs to PTRM '!$D$16</definedName>
    <definedName name="Asset11">'[2]4. Outputs to PTRM '!$D$17</definedName>
    <definedName name="Asset12">'[2]4. Outputs to PTRM '!$D$18</definedName>
    <definedName name="Asset13">'[2]4. Outputs to PTRM '!$D$19</definedName>
    <definedName name="Asset14">'[2]4. Outputs to PTRM '!$D$20</definedName>
    <definedName name="Asset15">'[2]4. Outputs to PTRM '!$D$21</definedName>
    <definedName name="Asset16">'[2]4. Outputs to PTRM '!$D$22</definedName>
    <definedName name="Asset17">'[2]4. Outputs to PTRM '!$D$23</definedName>
    <definedName name="Asset18">'[2]4. Outputs to PTRM '!$D$24</definedName>
    <definedName name="Asset19">'[2]4. Outputs to PTRM '!$D$25</definedName>
    <definedName name="Asset2">'[2]4. Outputs to PTRM '!$D$8</definedName>
    <definedName name="Asset20">'[2]4. Outputs to PTRM '!$D$26</definedName>
    <definedName name="Asset21">'[2]4. Outputs to PTRM '!$D$27</definedName>
    <definedName name="Asset22">'[2]4. Outputs to PTRM '!$D$28</definedName>
    <definedName name="Asset23">'[2]4. Outputs to PTRM '!$D$29</definedName>
    <definedName name="Asset24">'[2]4. Outputs to PTRM '!$D$30</definedName>
    <definedName name="Asset25">'[2]4. Outputs to PTRM '!$D$31</definedName>
    <definedName name="Asset26">'[2]4. Outputs to PTRM '!$D$32</definedName>
    <definedName name="Asset27">'[2]4. Outputs to PTRM '!$D$33</definedName>
    <definedName name="Asset28">'[2]4. Outputs to PTRM '!$D$34</definedName>
    <definedName name="Asset29">'[2]4. Outputs to PTRM '!$D$35</definedName>
    <definedName name="Asset3">'[2]4. Outputs to PTRM '!$D$9</definedName>
    <definedName name="Asset30">'[2]4. Outputs to PTRM '!$D$36</definedName>
    <definedName name="Asset31">'[2]4. Outputs to PTRM '!$D$37</definedName>
    <definedName name="Asset32">'[2]4. Outputs to PTRM '!$D$38</definedName>
    <definedName name="Asset33">'[2]4. Outputs to PTRM '!$D$39</definedName>
    <definedName name="Asset34">'[2]4. Outputs to PTRM '!$D$40</definedName>
    <definedName name="Asset35">'[2]4. Outputs to PTRM '!$D$41</definedName>
    <definedName name="Asset36">'[2]4. Outputs to PTRM '!$D$42</definedName>
    <definedName name="Asset37">'[2]4. Outputs to PTRM '!$D$43</definedName>
    <definedName name="Asset38">'[2]4. Outputs to PTRM '!$D$44</definedName>
    <definedName name="Asset39">'[2]4. Outputs to PTRM '!$D$45</definedName>
    <definedName name="Asset4">'[2]4. Outputs to PTRM '!$D$10</definedName>
    <definedName name="Asset40">'[2]4. Outputs to PTRM '!$D$46</definedName>
    <definedName name="Asset41">'[2]4. Outputs to PTRM '!$D$47</definedName>
    <definedName name="Asset42">'[2]4. Outputs to PTRM '!$D$48</definedName>
    <definedName name="Asset43">'[2]4. Outputs to PTRM '!$D$49</definedName>
    <definedName name="Asset44">'[2]4. Outputs to PTRM '!$D$50</definedName>
    <definedName name="Asset45">'[2]4. Outputs to PTRM '!$D$51</definedName>
    <definedName name="Asset5">'[2]4. Outputs to PTRM '!$D$11</definedName>
    <definedName name="Asset6">'[2]4. Outputs to PTRM '!$D$12</definedName>
    <definedName name="Asset7">'[2]4. Outputs to PTRM '!$D$13</definedName>
    <definedName name="Asset8">'[2]4. Outputs to PTRM '!$D$14</definedName>
    <definedName name="Asset9">'[2]4. Outputs to PTRM '!$D$15</definedName>
    <definedName name="AssetAgeProfile" localSheetId="2">#REF!</definedName>
    <definedName name="AssetAgeProfile" localSheetId="9">#REF!</definedName>
    <definedName name="AssetAgeProfile" localSheetId="11">#REF!</definedName>
    <definedName name="AssetAgeProfile">#REF!</definedName>
    <definedName name="Assumptions" localSheetId="2">#REF!</definedName>
    <definedName name="Assumptions" localSheetId="9">#REF!</definedName>
    <definedName name="Assumptions" localSheetId="11">#REF!</definedName>
    <definedName name="Assumptions">#REF!</definedName>
    <definedName name="AugexData" localSheetId="2">#REF!</definedName>
    <definedName name="AugexData" localSheetId="9">#REF!</definedName>
    <definedName name="AugexData" localSheetId="11">#REF!</definedName>
    <definedName name="AugexData">#REF!</definedName>
    <definedName name="AugexProjectData" localSheetId="2">#REF!</definedName>
    <definedName name="AugexProjectData" localSheetId="9">#REF!</definedName>
    <definedName name="AugexProjectData" localSheetId="11">#REF!</definedName>
    <definedName name="AugexProjectData">#REF!</definedName>
    <definedName name="Be">[3]Input!$G$192</definedName>
    <definedName name="C10000000" localSheetId="2">#REF!</definedName>
    <definedName name="C10000000" localSheetId="9">#REF!</definedName>
    <definedName name="C10000000" localSheetId="11">#REF!</definedName>
    <definedName name="C10000000">#REF!</definedName>
    <definedName name="Calendar_years" localSheetId="2">'[1]AER Inputs'!#REF!</definedName>
    <definedName name="Calendar_years" localSheetId="9">'[1]AER Inputs'!#REF!</definedName>
    <definedName name="Calendar_years" localSheetId="11">'[1]AER Inputs'!#REF!</definedName>
    <definedName name="Calendar_years">'[1]AER Inputs'!#REF!</definedName>
    <definedName name="cap_max">'[1]AER Inputs'!$D$6</definedName>
    <definedName name="cap_max1" localSheetId="2">#REF!</definedName>
    <definedName name="cap_max1" localSheetId="9">#REF!</definedName>
    <definedName name="cap_max1" localSheetId="11">#REF!</definedName>
    <definedName name="cap_max1">#REF!</definedName>
    <definedName name="cap_max2" localSheetId="2">#REF!</definedName>
    <definedName name="cap_max2" localSheetId="9">#REF!</definedName>
    <definedName name="cap_max2" localSheetId="11">#REF!</definedName>
    <definedName name="cap_max2">#REF!</definedName>
    <definedName name="cap_min">'[1]AER Inputs'!$D$7</definedName>
    <definedName name="cap_min1" localSheetId="2">#REF!</definedName>
    <definedName name="cap_min1" localSheetId="9">#REF!</definedName>
    <definedName name="cap_min1" localSheetId="11">#REF!</definedName>
    <definedName name="cap_min1">#REF!</definedName>
    <definedName name="cap_min2" localSheetId="2">#REF!</definedName>
    <definedName name="cap_min2" localSheetId="9">#REF!</definedName>
    <definedName name="cap_min2" localSheetId="11">#REF!</definedName>
    <definedName name="cap_min2">#REF!</definedName>
    <definedName name="Connections" localSheetId="2">#REF!</definedName>
    <definedName name="Connections" localSheetId="9">#REF!</definedName>
    <definedName name="Connections" localSheetId="11">#REF!</definedName>
    <definedName name="Connections">#REF!</definedName>
    <definedName name="cs_max">'[1]AER Inputs'!$D$9</definedName>
    <definedName name="cs_min">'[1]AER Inputs'!$D$10</definedName>
    <definedName name="CustomerNumbers" localSheetId="2">#REF!</definedName>
    <definedName name="CustomerNumbers" localSheetId="9">#REF!</definedName>
    <definedName name="CustomerNumbers" localSheetId="11">#REF!</definedName>
    <definedName name="CustomerNumbers">#REF!</definedName>
    <definedName name="CY" localSheetId="2">'[1]AER Inputs'!#REF!</definedName>
    <definedName name="CY" localSheetId="9">'[1]AER Inputs'!#REF!</definedName>
    <definedName name="CY" localSheetId="11">'[1]AER Inputs'!#REF!</definedName>
    <definedName name="CY">'[1]AER Inputs'!#REF!</definedName>
    <definedName name="dfsw" localSheetId="2">'[1]S-factor'!#REF!</definedName>
    <definedName name="dfsw" localSheetId="9">'[1]S-factor'!#REF!</definedName>
    <definedName name="dfsw" localSheetId="11">'[1]S-factor'!#REF!</definedName>
    <definedName name="dfsw">'[1]S-factor'!#REF!</definedName>
    <definedName name="Dr">'[2]4. Outputs to PTRM '!$G$306</definedName>
    <definedName name="Drp">[3]Input!$G$188</definedName>
    <definedName name="Dv" localSheetId="2">'[2]4. Outputs to PTRM '!$G$304</definedName>
    <definedName name="Dv" localSheetId="9">'[2]4. Outputs to PTRM '!$G$304</definedName>
    <definedName name="Dv" localSheetId="11">'[2]4. Outputs to PTRM '!$G$304</definedName>
    <definedName name="Dv">[3]Input!$G$191</definedName>
    <definedName name="e">[4]Strategies!$B$6:$Q$160</definedName>
    <definedName name="Emergency" localSheetId="2">#REF!</definedName>
    <definedName name="Emergency" localSheetId="9">#REF!</definedName>
    <definedName name="Emergency" localSheetId="11">#REF!</definedName>
    <definedName name="Emergency">#REF!</definedName>
    <definedName name="ExpenditureOtherPersons" localSheetId="2">#REF!</definedName>
    <definedName name="ExpenditureOtherPersons" localSheetId="9">#REF!</definedName>
    <definedName name="ExpenditureOtherPersons" localSheetId="11">#REF!</definedName>
    <definedName name="ExpenditureOtherPersons">#REF!</definedName>
    <definedName name="ExpenditureSummary" localSheetId="2">#REF!</definedName>
    <definedName name="ExpenditureSummary" localSheetId="9">#REF!</definedName>
    <definedName name="ExpenditureSummary" localSheetId="11">#REF!</definedName>
    <definedName name="ExpenditureSummary">#REF!</definedName>
    <definedName name="f" localSheetId="2">'[1]AER Inputs'!#REF!</definedName>
    <definedName name="f" localSheetId="9">'[1]AER Inputs'!#REF!</definedName>
    <definedName name="f" localSheetId="11">'[1]AER Inputs'!#REF!</definedName>
    <definedName name="f">[3]Input!$G$187</definedName>
    <definedName name="FeeBasedServices" localSheetId="2">#REF!</definedName>
    <definedName name="FeeBasedServices" localSheetId="9">#REF!</definedName>
    <definedName name="FeeBasedServices" localSheetId="11">#REF!</definedName>
    <definedName name="FeeBasedServices">#REF!</definedName>
    <definedName name="Financial_years" localSheetId="2">'[1]AER Inputs'!#REF!</definedName>
    <definedName name="Financial_years" localSheetId="9">'[1]AER Inputs'!#REF!</definedName>
    <definedName name="Financial_years" localSheetId="11">'[1]AER Inputs'!#REF!</definedName>
    <definedName name="Financial_years">'[1]AER Inputs'!#REF!</definedName>
    <definedName name="FY" localSheetId="2">'[1]AER Inputs'!#REF!</definedName>
    <definedName name="FY" localSheetId="9">'[1]AER Inputs'!#REF!</definedName>
    <definedName name="FY" localSheetId="11">'[1]AER Inputs'!#REF!</definedName>
    <definedName name="FY">'[1]AER Inputs'!#REF!</definedName>
    <definedName name="g">[3]Input!$G$190</definedName>
    <definedName name="ics_max">'[1]AER Inputs'!$D$12</definedName>
    <definedName name="ics_min">'[1]AER Inputs'!$D$13</definedName>
    <definedName name="Interruptions" localSheetId="2">#REF!</definedName>
    <definedName name="Interruptions" localSheetId="9">#REF!</definedName>
    <definedName name="Interruptions" localSheetId="11">#REF!</definedName>
    <definedName name="Interruptions">#REF!</definedName>
    <definedName name="Labour" localSheetId="2">#REF!</definedName>
    <definedName name="Labour" localSheetId="9">#REF!</definedName>
    <definedName name="Labour" localSheetId="11">#REF!</definedName>
    <definedName name="Labour">#REF!</definedName>
    <definedName name="Maintenance" localSheetId="2">#REF!</definedName>
    <definedName name="Maintenance" localSheetId="9">#REF!</definedName>
    <definedName name="Maintenance" localSheetId="11">#REF!</definedName>
    <definedName name="Maintenance">#REF!</definedName>
    <definedName name="max" localSheetId="2">'[1]S-factor'!#REF!</definedName>
    <definedName name="max" localSheetId="9">'[1]S-factor'!#REF!</definedName>
    <definedName name="max" localSheetId="11">'[1]S-factor'!#REF!</definedName>
    <definedName name="max">'[1]S-factor'!#REF!</definedName>
    <definedName name="MaxDemandNetworkLevel" localSheetId="2">#REF!</definedName>
    <definedName name="MaxDemandNetworkLevel" localSheetId="9">#REF!</definedName>
    <definedName name="MaxDemandNetworkLevel" localSheetId="11">#REF!</definedName>
    <definedName name="MaxDemandNetworkLevel">#REF!</definedName>
    <definedName name="MaxDemandUtilisation" localSheetId="2">#REF!</definedName>
    <definedName name="MaxDemandUtilisation" localSheetId="9">#REF!</definedName>
    <definedName name="MaxDemandUtilisation" localSheetId="11">#REF!</definedName>
    <definedName name="MaxDemandUtilisation">#REF!</definedName>
    <definedName name="Metering" localSheetId="2">#REF!</definedName>
    <definedName name="Metering" localSheetId="9">#REF!</definedName>
    <definedName name="Metering" localSheetId="11">#REF!</definedName>
    <definedName name="Metering">#REF!</definedName>
    <definedName name="min" localSheetId="2">'[1]S-factor'!#REF!</definedName>
    <definedName name="min" localSheetId="9">'[1]S-factor'!#REF!</definedName>
    <definedName name="min" localSheetId="11">'[1]S-factor'!#REF!</definedName>
    <definedName name="min">'[1]S-factor'!#REF!</definedName>
    <definedName name="Mrp">[3]Input!$G$189</definedName>
    <definedName name="NonNetwork" localSheetId="2">#REF!</definedName>
    <definedName name="NonNetwork" localSheetId="9">#REF!</definedName>
    <definedName name="NonNetwork" localSheetId="11">#REF!</definedName>
    <definedName name="NonNetwork">#REF!</definedName>
    <definedName name="OHEADCOND1" localSheetId="2">#REF!</definedName>
    <definedName name="OHEADCOND1" localSheetId="9">#REF!</definedName>
    <definedName name="OHEADCOND1" localSheetId="11">#REF!</definedName>
    <definedName name="OHEADCOND1">#REF!</definedName>
    <definedName name="OHEADCOND2" localSheetId="2">#REF!</definedName>
    <definedName name="OHEADCOND2" localSheetId="9">#REF!</definedName>
    <definedName name="OHEADCOND2" localSheetId="11">#REF!</definedName>
    <definedName name="OHEADCOND2">#REF!</definedName>
    <definedName name="OTHER1" localSheetId="2">#REF!</definedName>
    <definedName name="OTHER1" localSheetId="9">#REF!</definedName>
    <definedName name="OTHER1" localSheetId="11">#REF!</definedName>
    <definedName name="OTHER1">#REF!</definedName>
    <definedName name="OTHER2" localSheetId="2">#REF!</definedName>
    <definedName name="OTHER2" localSheetId="9">#REF!</definedName>
    <definedName name="OTHER2" localSheetId="11">#REF!</definedName>
    <definedName name="OTHER2">#REF!</definedName>
    <definedName name="Outages" localSheetId="2">#REF!</definedName>
    <definedName name="Outages" localSheetId="9">#REF!</definedName>
    <definedName name="Outages" localSheetId="11">#REF!</definedName>
    <definedName name="Outages">#REF!</definedName>
    <definedName name="Overheads" localSheetId="2">#REF!</definedName>
    <definedName name="Overheads" localSheetId="9">#REF!</definedName>
    <definedName name="Overheads" localSheetId="11">#REF!</definedName>
    <definedName name="Overheads">#REF!</definedName>
    <definedName name="P_0" localSheetId="2">#REF!</definedName>
    <definedName name="P_0" localSheetId="9">#REF!</definedName>
    <definedName name="P_0" localSheetId="11">#REF!</definedName>
    <definedName name="P_0">#REF!</definedName>
    <definedName name="POLES1" localSheetId="2">#REF!</definedName>
    <definedName name="POLES1" localSheetId="9">#REF!</definedName>
    <definedName name="POLES1" localSheetId="11">#REF!</definedName>
    <definedName name="POLES1">#REF!</definedName>
    <definedName name="POLES2" localSheetId="2">#REF!</definedName>
    <definedName name="POLES2" localSheetId="9">#REF!</definedName>
    <definedName name="POLES2" localSheetId="11">#REF!</definedName>
    <definedName name="POLES2">#REF!</definedName>
    <definedName name="POLETOP1" localSheetId="2">#REF!</definedName>
    <definedName name="POLETOP1" localSheetId="9">#REF!</definedName>
    <definedName name="POLETOP1" localSheetId="11">#REF!</definedName>
    <definedName name="POLETOP1">#REF!</definedName>
    <definedName name="POLETOP2" localSheetId="2">#REF!</definedName>
    <definedName name="POLETOP2" localSheetId="9">#REF!</definedName>
    <definedName name="POLETOP2" localSheetId="11">#REF!</definedName>
    <definedName name="POLETOP2">#REF!</definedName>
    <definedName name="pretax_WACC" localSheetId="2">#REF!</definedName>
    <definedName name="pretax_WACC" localSheetId="9">#REF!</definedName>
    <definedName name="pretax_WACC" localSheetId="11">#REF!</definedName>
    <definedName name="pretax_WACC">#REF!</definedName>
    <definedName name="_xlnm.Print_Area" localSheetId="2">'EE ANS Fees Pricelist'!$B$2:$G$267</definedName>
    <definedName name="_xlnm.Print_Area" localSheetId="9">'EE Meter Fees Pricelist'!$A$1:$G$30</definedName>
    <definedName name="_xlnm.Print_Area" localSheetId="11">'EE Proposed Connection Fees'!$A$1:$G$70</definedName>
    <definedName name="_xlnm.Print_Titles" localSheetId="2">'EE ANS Fees Pricelist'!$1:$5</definedName>
    <definedName name="_xlnm.Print_Titles" localSheetId="11">'EE Proposed Connection Fees'!$1:$5</definedName>
    <definedName name="Project_Lead_Times">'[5]Lead times'!$A$7:$D$23</definedName>
    <definedName name="Project_Lead_Times_Local">'[6]Lead times'!$A$5:$D$22</definedName>
    <definedName name="Provisions" localSheetId="2">#REF!</definedName>
    <definedName name="Provisions" localSheetId="9">#REF!</definedName>
    <definedName name="Provisions" localSheetId="11">#REF!</definedName>
    <definedName name="Provisions">#REF!</definedName>
    <definedName name="PUBLICLIGHT1" localSheetId="2">#REF!</definedName>
    <definedName name="PUBLICLIGHT1" localSheetId="9">#REF!</definedName>
    <definedName name="PUBLICLIGHT1" localSheetId="11">#REF!</definedName>
    <definedName name="PUBLICLIGHT1">#REF!</definedName>
    <definedName name="PUBLICLIGHT2" localSheetId="2">#REF!</definedName>
    <definedName name="PUBLICLIGHT2" localSheetId="9">#REF!</definedName>
    <definedName name="PUBLICLIGHT2" localSheetId="11">#REF!</definedName>
    <definedName name="PUBLICLIGHT2">#REF!</definedName>
    <definedName name="PublicLighting" localSheetId="2">#REF!</definedName>
    <definedName name="PublicLighting" localSheetId="9">#REF!</definedName>
    <definedName name="PublicLighting" localSheetId="11">#REF!</definedName>
    <definedName name="PublicLighting">#REF!</definedName>
    <definedName name="qryXLDateListOutput" localSheetId="2">#REF!</definedName>
    <definedName name="qryXLDateListOutput" localSheetId="9">#REF!</definedName>
    <definedName name="qryXLDateListOutput" localSheetId="11">#REF!</definedName>
    <definedName name="qryXLDateListOutput">#REF!</definedName>
    <definedName name="qryXLOutput" localSheetId="2">#REF!</definedName>
    <definedName name="qryXLOutput" localSheetId="9">#REF!</definedName>
    <definedName name="qryXLOutput" localSheetId="11">#REF!</definedName>
    <definedName name="qryXLOutput">#REF!</definedName>
    <definedName name="qryXLOutputAssetClass" localSheetId="2">#REF!</definedName>
    <definedName name="qryXLOutputAssetClass" localSheetId="9">#REF!</definedName>
    <definedName name="qryXLOutputAssetClass" localSheetId="11">#REF!</definedName>
    <definedName name="qryXLOutputAssetClass">#REF!</definedName>
    <definedName name="qryXLOutputAssetClassGroups" localSheetId="2">#REF!</definedName>
    <definedName name="qryXLOutputAssetClassGroups" localSheetId="9">#REF!</definedName>
    <definedName name="qryXLOutputAssetClassGroups" localSheetId="11">#REF!</definedName>
    <definedName name="qryXLOutputAssetClassGroups">#REF!</definedName>
    <definedName name="QuotedServices" localSheetId="2">#REF!</definedName>
    <definedName name="QuotedServices" localSheetId="9">#REF!</definedName>
    <definedName name="QuotedServices" localSheetId="11">#REF!</definedName>
    <definedName name="QuotedServices">#REF!</definedName>
    <definedName name="REPDEF1" localSheetId="2">#REF!</definedName>
    <definedName name="REPDEF1" localSheetId="9">#REF!</definedName>
    <definedName name="REPDEF1" localSheetId="11">#REF!</definedName>
    <definedName name="REPDEF1">#REF!</definedName>
    <definedName name="REPDEF2" localSheetId="2">#REF!</definedName>
    <definedName name="REPDEF2" localSheetId="9">#REF!</definedName>
    <definedName name="REPDEF2" localSheetId="11">#REF!</definedName>
    <definedName name="REPDEF2">#REF!</definedName>
    <definedName name="Repex" localSheetId="2">#REF!</definedName>
    <definedName name="Repex" localSheetId="9">#REF!</definedName>
    <definedName name="Repex" localSheetId="11">#REF!</definedName>
    <definedName name="Repex">#REF!</definedName>
    <definedName name="Rf">[3]Input!$G$186</definedName>
    <definedName name="S_1" localSheetId="2">'[1]S-factor'!#REF!</definedName>
    <definedName name="S_1" localSheetId="9">'[1]S-factor'!#REF!</definedName>
    <definedName name="S_1" localSheetId="11">'[1]S-factor'!#REF!</definedName>
    <definedName name="S_1">'[1]S-factor'!#REF!</definedName>
    <definedName name="S_10" localSheetId="2">'[1]S-factor'!#REF!</definedName>
    <definedName name="S_10" localSheetId="9">'[1]S-factor'!#REF!</definedName>
    <definedName name="S_10" localSheetId="11">'[1]S-factor'!#REF!</definedName>
    <definedName name="S_10">'[1]S-factor'!#REF!</definedName>
    <definedName name="S_11" localSheetId="2">'[1]S-factor'!#REF!</definedName>
    <definedName name="S_11" localSheetId="9">'[1]S-factor'!#REF!</definedName>
    <definedName name="S_11" localSheetId="11">'[1]S-factor'!#REF!</definedName>
    <definedName name="S_11">'[1]S-factor'!#REF!</definedName>
    <definedName name="S_12" localSheetId="2">'[1]S-factor'!#REF!</definedName>
    <definedName name="S_12" localSheetId="9">'[1]S-factor'!#REF!</definedName>
    <definedName name="S_12" localSheetId="11">'[1]S-factor'!#REF!</definedName>
    <definedName name="S_12">'[1]S-factor'!#REF!</definedName>
    <definedName name="S_13">'[1]S-factor'!#REF!</definedName>
    <definedName name="S_14">'[1]S-factor'!#REF!</definedName>
    <definedName name="S_15">'[1]S-factor'!#REF!</definedName>
    <definedName name="S_16">'[1]S-factor'!#REF!</definedName>
    <definedName name="S_17">'[1]S-factor'!#REF!</definedName>
    <definedName name="S_18">'[1]S-factor'!#REF!</definedName>
    <definedName name="S_19">'[1]S-factor'!#REF!</definedName>
    <definedName name="S_2">'[1]S-factor'!#REF!</definedName>
    <definedName name="S_20">'[1]S-factor'!#REF!</definedName>
    <definedName name="S_21">'[1]S-factor'!#REF!</definedName>
    <definedName name="S_22">'[1]S-factor'!#REF!</definedName>
    <definedName name="S_23">'[1]S-factor'!#REF!</definedName>
    <definedName name="S_24">'[1]S-factor'!#REF!</definedName>
    <definedName name="S_3">'[1]S-factor'!#REF!</definedName>
    <definedName name="S_4">'[1]S-factor'!#REF!</definedName>
    <definedName name="S_5">'[1]S-factor'!#REF!</definedName>
    <definedName name="S_6">'[1]S-factor'!#REF!</definedName>
    <definedName name="S_7">'[1]S-factor'!#REF!</definedName>
    <definedName name="S_8">'[1]S-factor'!#REF!</definedName>
    <definedName name="S_9">'[1]S-factor'!#REF!</definedName>
    <definedName name="S_dash_1">'[1]S-factor'!#REF!</definedName>
    <definedName name="Sb_1">'[1]S-factor'!#REF!</definedName>
    <definedName name="Sb_10">'[1]S-factor'!#REF!</definedName>
    <definedName name="Sb_11">'[1]S-factor'!#REF!</definedName>
    <definedName name="Sb_12">'[1]S-factor'!#REF!</definedName>
    <definedName name="Sb_13">'[1]S-factor'!#REF!</definedName>
    <definedName name="Sb_14">'[1]S-factor'!#REF!</definedName>
    <definedName name="Sb_15">'[1]S-factor'!#REF!</definedName>
    <definedName name="Sb_16">'[1]S-factor'!#REF!</definedName>
    <definedName name="Sb_17">'[1]S-factor'!#REF!</definedName>
    <definedName name="Sb_18">'[1]S-factor'!#REF!</definedName>
    <definedName name="Sb_19">'[1]S-factor'!#REF!</definedName>
    <definedName name="Sb_2">'[1]S-factor'!#REF!</definedName>
    <definedName name="Sb_20">'[1]S-factor'!#REF!</definedName>
    <definedName name="Sb_21">'[1]S-factor'!#REF!</definedName>
    <definedName name="Sb_22">'[1]S-factor'!#REF!</definedName>
    <definedName name="Sb_23">'[1]S-factor'!#REF!</definedName>
    <definedName name="Sb_24">'[1]S-factor'!#REF!</definedName>
    <definedName name="Sb_3">'[1]S-factor'!#REF!</definedName>
    <definedName name="Sb_4">'[1]S-factor'!#REF!</definedName>
    <definedName name="Sb_5">'[1]S-factor'!#REF!</definedName>
    <definedName name="Sb_6">'[1]S-factor'!#REF!</definedName>
    <definedName name="Sb_7">'[1]S-factor'!#REF!</definedName>
    <definedName name="Sb_8">'[1]S-factor'!#REF!</definedName>
    <definedName name="Sb_9">'[1]S-factor'!#REF!</definedName>
    <definedName name="Sbar_1">'[1]S-factor'!#REF!</definedName>
    <definedName name="Sbar_10">'[1]S-factor'!#REF!</definedName>
    <definedName name="Sbar_11">'[1]S-factor'!#REF!</definedName>
    <definedName name="Sbar_12">'[1]S-factor'!#REF!</definedName>
    <definedName name="Sbar_13">'[1]S-factor'!#REF!</definedName>
    <definedName name="Sbar_14">'[1]S-factor'!#REF!</definedName>
    <definedName name="Sbar_15">'[1]S-factor'!#REF!</definedName>
    <definedName name="Sbar_16">'[1]S-factor'!#REF!</definedName>
    <definedName name="Sbar_17">'[1]S-factor'!#REF!</definedName>
    <definedName name="Sbar_18">'[1]S-factor'!#REF!</definedName>
    <definedName name="Sbar_19">'[1]S-factor'!#REF!</definedName>
    <definedName name="Sbar_2">'[1]S-factor'!#REF!</definedName>
    <definedName name="Sbar_20">'[1]S-factor'!#REF!</definedName>
    <definedName name="Sbar_3">'[1]S-factor'!#REF!</definedName>
    <definedName name="Sbar_4">'[1]S-factor'!#REF!</definedName>
    <definedName name="Sbar_5">'[1]S-factor'!#REF!</definedName>
    <definedName name="Sbar_6">'[1]S-factor'!#REF!</definedName>
    <definedName name="Sbar_7">'[1]S-factor'!#REF!</definedName>
    <definedName name="Sbar_8">'[1]S-factor'!#REF!</definedName>
    <definedName name="Sbar_9">'[1]S-factor'!#REF!</definedName>
    <definedName name="SCADA1" localSheetId="2">#REF!</definedName>
    <definedName name="SCADA1" localSheetId="9">#REF!</definedName>
    <definedName name="SCADA1" localSheetId="11">#REF!</definedName>
    <definedName name="SCADA1">#REF!</definedName>
    <definedName name="SCADA2" localSheetId="2">#REF!</definedName>
    <definedName name="SCADA2" localSheetId="9">#REF!</definedName>
    <definedName name="SCADA2" localSheetId="11">#REF!</definedName>
    <definedName name="SCADA2">#REF!</definedName>
    <definedName name="sdafsaf" localSheetId="2">#REF!</definedName>
    <definedName name="sdafsaf" localSheetId="9">#REF!</definedName>
    <definedName name="sdafsaf" localSheetId="11">#REF!</definedName>
    <definedName name="sdafsaf">#REF!</definedName>
    <definedName name="sdash_1" localSheetId="2">'[1]S-factor'!#REF!</definedName>
    <definedName name="sdash_1" localSheetId="9">'[1]S-factor'!#REF!</definedName>
    <definedName name="sdash_1" localSheetId="11">'[1]S-factor'!#REF!</definedName>
    <definedName name="sdash_1">'[1]S-factor'!#REF!</definedName>
    <definedName name="Sdash_10" localSheetId="2">'[1]S-factor'!#REF!</definedName>
    <definedName name="Sdash_10" localSheetId="9">'[1]S-factor'!#REF!</definedName>
    <definedName name="Sdash_10" localSheetId="11">'[1]S-factor'!#REF!</definedName>
    <definedName name="Sdash_10">'[1]S-factor'!#REF!</definedName>
    <definedName name="Sdash_11">'[1]S-factor'!#REF!</definedName>
    <definedName name="Sdash_12">'[1]S-factor'!#REF!</definedName>
    <definedName name="Sdash_13">'[1]S-factor'!#REF!</definedName>
    <definedName name="Sdash_14">'[1]S-factor'!#REF!</definedName>
    <definedName name="Sdash_15">'[1]S-factor'!#REF!</definedName>
    <definedName name="Sdash_16">'[1]S-factor'!#REF!</definedName>
    <definedName name="Sdash_17">'[1]S-factor'!#REF!</definedName>
    <definedName name="Sdash_18">'[1]S-factor'!#REF!</definedName>
    <definedName name="Sdash_19">'[1]S-factor'!#REF!</definedName>
    <definedName name="Sdash_2">'[1]S-factor'!#REF!</definedName>
    <definedName name="Sdash_20">'[1]S-factor'!#REF!</definedName>
    <definedName name="Sdash_21">'[1]S-factor'!#REF!</definedName>
    <definedName name="Sdash_22">'[1]S-factor'!#REF!</definedName>
    <definedName name="Sdash_23">'[1]S-factor'!#REF!</definedName>
    <definedName name="Sdash_24">'[1]S-factor'!#REF!</definedName>
    <definedName name="Sdash_3">'[1]S-factor'!#REF!</definedName>
    <definedName name="Sdash_4">'[1]S-factor'!#REF!</definedName>
    <definedName name="Sdash_5">'[1]S-factor'!#REF!</definedName>
    <definedName name="Sdash_6">'[1]S-factor'!#REF!</definedName>
    <definedName name="Sdash_7">'[1]S-factor'!#REF!</definedName>
    <definedName name="Sdash_8">'[1]S-factor'!#REF!</definedName>
    <definedName name="Sdash_9">'[1]S-factor'!#REF!</definedName>
    <definedName name="Sdoubleprime_1">'[1]S-factor'!#REF!</definedName>
    <definedName name="Sdoubleprime_10">'[1]S-factor'!#REF!</definedName>
    <definedName name="Sdoubleprime_11">'[1]S-factor'!#REF!</definedName>
    <definedName name="Sdoubleprime_12">'[1]S-factor'!#REF!</definedName>
    <definedName name="Sdoubleprime_13">'[1]S-factor'!#REF!</definedName>
    <definedName name="Sdoubleprime_14">'[1]S-factor'!#REF!</definedName>
    <definedName name="Sdoubleprime_15">'[1]S-factor'!#REF!</definedName>
    <definedName name="Sdoubleprime_16">'[1]S-factor'!#REF!</definedName>
    <definedName name="Sdoubleprime_17">'[1]S-factor'!#REF!</definedName>
    <definedName name="Sdoubleprime_18">'[1]S-factor'!#REF!</definedName>
    <definedName name="Sdoubleprime_19">'[1]S-factor'!#REF!</definedName>
    <definedName name="Sdoubleprime_2">'[1]S-factor'!#REF!</definedName>
    <definedName name="Sdoubleprime_20">'[1]S-factor'!#REF!</definedName>
    <definedName name="Sdoubleprime_3">'[1]S-factor'!#REF!</definedName>
    <definedName name="Sdoubleprime_4">'[1]S-factor'!#REF!</definedName>
    <definedName name="Sdoubleprime_5">'[1]S-factor'!#REF!</definedName>
    <definedName name="Sdoubleprime_6">'[1]S-factor'!#REF!</definedName>
    <definedName name="Sdoubleprime_7">'[1]S-factor'!#REF!</definedName>
    <definedName name="Sdoubleprime_8">'[1]S-factor'!#REF!</definedName>
    <definedName name="Sdoubleprime_9">'[1]S-factor'!#REF!</definedName>
    <definedName name="SERV1" localSheetId="2">#REF!</definedName>
    <definedName name="SERV1" localSheetId="9">#REF!</definedName>
    <definedName name="SERV1" localSheetId="11">#REF!</definedName>
    <definedName name="SERV1">#REF!</definedName>
    <definedName name="SERV2" localSheetId="2">#REF!</definedName>
    <definedName name="SERV2" localSheetId="9">#REF!</definedName>
    <definedName name="SERV2" localSheetId="11">#REF!</definedName>
    <definedName name="SERV2">#REF!</definedName>
    <definedName name="SGEAR1" localSheetId="2">#REF!</definedName>
    <definedName name="SGEAR1" localSheetId="9">#REF!</definedName>
    <definedName name="SGEAR1" localSheetId="11">#REF!</definedName>
    <definedName name="SGEAR1">#REF!</definedName>
    <definedName name="SGEAR2" localSheetId="2">#REF!</definedName>
    <definedName name="SGEAR2" localSheetId="9">#REF!</definedName>
    <definedName name="SGEAR2" localSheetId="11">#REF!</definedName>
    <definedName name="SGEAR2">#REF!</definedName>
    <definedName name="Source_Cost">'[7]Source Data'!$A$58:$AG$381</definedName>
    <definedName name="Sprime_1" localSheetId="2">'[1]S-factor'!#REF!</definedName>
    <definedName name="Sprime_1" localSheetId="9">'[1]S-factor'!#REF!</definedName>
    <definedName name="Sprime_1" localSheetId="11">'[1]S-factor'!#REF!</definedName>
    <definedName name="Sprime_1">'[1]S-factor'!#REF!</definedName>
    <definedName name="Sprime_10" localSheetId="2">'[1]S-factor'!#REF!</definedName>
    <definedName name="Sprime_10" localSheetId="9">'[1]S-factor'!#REF!</definedName>
    <definedName name="Sprime_10" localSheetId="11">'[1]S-factor'!#REF!</definedName>
    <definedName name="Sprime_10">'[1]S-factor'!#REF!</definedName>
    <definedName name="Sprime_11" localSheetId="2">'[1]S-factor'!#REF!</definedName>
    <definedName name="Sprime_11" localSheetId="9">'[1]S-factor'!#REF!</definedName>
    <definedName name="Sprime_11" localSheetId="11">'[1]S-factor'!#REF!</definedName>
    <definedName name="Sprime_11">'[1]S-factor'!#REF!</definedName>
    <definedName name="Sprime_12" localSheetId="2">'[1]S-factor'!#REF!</definedName>
    <definedName name="Sprime_12" localSheetId="9">'[1]S-factor'!#REF!</definedName>
    <definedName name="Sprime_12" localSheetId="11">'[1]S-factor'!#REF!</definedName>
    <definedName name="Sprime_12">'[1]S-factor'!#REF!</definedName>
    <definedName name="Sprime_13" localSheetId="2">'[1]S-factor'!#REF!</definedName>
    <definedName name="Sprime_13" localSheetId="9">'[1]S-factor'!#REF!</definedName>
    <definedName name="Sprime_13" localSheetId="11">'[1]S-factor'!#REF!</definedName>
    <definedName name="Sprime_13">'[1]S-factor'!#REF!</definedName>
    <definedName name="Sprime_14">'[1]S-factor'!#REF!</definedName>
    <definedName name="Sprime_15">'[1]S-factor'!#REF!</definedName>
    <definedName name="Sprime_16">'[1]S-factor'!#REF!</definedName>
    <definedName name="Sprime_17">'[1]S-factor'!#REF!</definedName>
    <definedName name="Sprime_18">'[1]S-factor'!#REF!</definedName>
    <definedName name="Sprime_19">'[1]S-factor'!#REF!</definedName>
    <definedName name="Sprime_2">'[1]S-factor'!#REF!</definedName>
    <definedName name="Sprime_20">'[1]S-factor'!#REF!</definedName>
    <definedName name="Sprime_3">'[1]S-factor'!#REF!</definedName>
    <definedName name="Sprime_4">'[1]S-factor'!#REF!</definedName>
    <definedName name="Sprime_5">'[1]S-factor'!#REF!</definedName>
    <definedName name="Sprime_6">'[1]S-factor'!#REF!</definedName>
    <definedName name="Sprime_7">'[1]S-factor'!#REF!</definedName>
    <definedName name="Sprime_8">'[1]S-factor'!#REF!</definedName>
    <definedName name="Sprime_9">'[1]S-factor'!#REF!</definedName>
    <definedName name="Strategies">[8]Strategies!$B$7:$Q$141</definedName>
    <definedName name="SustainedInterruptions" localSheetId="2">#REF!</definedName>
    <definedName name="SustainedInterruptions" localSheetId="9">#REF!</definedName>
    <definedName name="SustainedInterruptions" localSheetId="11">#REF!</definedName>
    <definedName name="SustainedInterruptions">#REF!</definedName>
    <definedName name="TAB_2111" localSheetId="2">#REF!</definedName>
    <definedName name="TAB_2111" localSheetId="9">#REF!</definedName>
    <definedName name="TAB_2111" localSheetId="11">#REF!</definedName>
    <definedName name="TAB_2111">#REF!</definedName>
    <definedName name="Td">[3]Analysis!$D$70</definedName>
    <definedName name="TM1REBUILDOPTION">1</definedName>
    <definedName name="TRANS1" localSheetId="2">#REF!</definedName>
    <definedName name="TRANS1" localSheetId="9">#REF!</definedName>
    <definedName name="TRANS1" localSheetId="11">#REF!</definedName>
    <definedName name="TRANS1">#REF!</definedName>
    <definedName name="TRANS2" localSheetId="2">#REF!</definedName>
    <definedName name="TRANS2" localSheetId="9">#REF!</definedName>
    <definedName name="TRANS2" localSheetId="11">#REF!</definedName>
    <definedName name="TRANS2">#REF!</definedName>
    <definedName name="UGRNDCAB1" localSheetId="2">#REF!</definedName>
    <definedName name="UGRNDCAB1" localSheetId="9">#REF!</definedName>
    <definedName name="UGRNDCAB1" localSheetId="11">#REF!</definedName>
    <definedName name="UGRNDCAB1">#REF!</definedName>
    <definedName name="UGRNDCAB2" localSheetId="2">#REF!</definedName>
    <definedName name="UGRNDCAB2" localSheetId="9">#REF!</definedName>
    <definedName name="UGRNDCAB2" localSheetId="11">#REF!</definedName>
    <definedName name="UGRNDCAB2">#REF!</definedName>
    <definedName name="VCR_CBD" localSheetId="2">'[1]AER Inputs'!#REF!</definedName>
    <definedName name="VCR_CBD" localSheetId="9">'[1]AER Inputs'!#REF!</definedName>
    <definedName name="VCR_CBD" localSheetId="11">'[1]AER Inputs'!#REF!</definedName>
    <definedName name="VCR_CBD">'[1]AER Inputs'!#REF!</definedName>
    <definedName name="VCR_CBD1" localSheetId="2">#REF!</definedName>
    <definedName name="VCR_CBD1" localSheetId="9">#REF!</definedName>
    <definedName name="VCR_CBD1" localSheetId="11">#REF!</definedName>
    <definedName name="VCR_CBD1">#REF!</definedName>
    <definedName name="VCR_CBD2" localSheetId="2">#REF!</definedName>
    <definedName name="VCR_CBD2" localSheetId="9">#REF!</definedName>
    <definedName name="VCR_CBD2" localSheetId="11">#REF!</definedName>
    <definedName name="VCR_CBD2">#REF!</definedName>
    <definedName name="VCR_longrural" localSheetId="2">'[1]AER Inputs'!#REF!</definedName>
    <definedName name="VCR_longrural" localSheetId="9">'[1]AER Inputs'!#REF!</definedName>
    <definedName name="VCR_longrural" localSheetId="11">'[1]AER Inputs'!#REF!</definedName>
    <definedName name="VCR_longrural">'[1]AER Inputs'!#REF!</definedName>
    <definedName name="VCR_longrural1" localSheetId="2">#REF!</definedName>
    <definedName name="VCR_longrural1" localSheetId="9">#REF!</definedName>
    <definedName name="VCR_longrural1" localSheetId="11">#REF!</definedName>
    <definedName name="VCR_longrural1">#REF!</definedName>
    <definedName name="VCR_longrural2" localSheetId="2">#REF!</definedName>
    <definedName name="VCR_longrural2" localSheetId="9">#REF!</definedName>
    <definedName name="VCR_longrural2" localSheetId="11">#REF!</definedName>
    <definedName name="VCR_longrural2">#REF!</definedName>
    <definedName name="VCR_shortrural" localSheetId="2">'[1]AER Inputs'!#REF!</definedName>
    <definedName name="VCR_shortrural" localSheetId="9">'[1]AER Inputs'!#REF!</definedName>
    <definedName name="VCR_shortrural" localSheetId="11">'[1]AER Inputs'!#REF!</definedName>
    <definedName name="VCR_shortrural">'[1]AER Inputs'!#REF!</definedName>
    <definedName name="VCR_shortrural1" localSheetId="2">#REF!</definedName>
    <definedName name="VCR_shortrural1" localSheetId="9">#REF!</definedName>
    <definedName name="VCR_shortrural1" localSheetId="11">#REF!</definedName>
    <definedName name="VCR_shortrural1">#REF!</definedName>
    <definedName name="VCR_shortrural2" localSheetId="2">#REF!</definedName>
    <definedName name="VCR_shortrural2" localSheetId="9">#REF!</definedName>
    <definedName name="VCR_shortrural2" localSheetId="11">#REF!</definedName>
    <definedName name="VCR_shortrural2">#REF!</definedName>
    <definedName name="VCR_urban" localSheetId="2">'[1]AER Inputs'!#REF!</definedName>
    <definedName name="VCR_urban" localSheetId="9">'[1]AER Inputs'!#REF!</definedName>
    <definedName name="VCR_urban" localSheetId="11">'[1]AER Inputs'!#REF!</definedName>
    <definedName name="VCR_urban">'[1]AER Inputs'!#REF!</definedName>
    <definedName name="VCR_urban1" localSheetId="2">#REF!</definedName>
    <definedName name="VCR_urban1" localSheetId="9">#REF!</definedName>
    <definedName name="VCR_urban1" localSheetId="11">#REF!</definedName>
    <definedName name="VCR_urban1">#REF!</definedName>
    <definedName name="VCR_urban2" localSheetId="2">#REF!</definedName>
    <definedName name="VCR_urban2" localSheetId="9">#REF!</definedName>
    <definedName name="VCR_urban2" localSheetId="11">#REF!</definedName>
    <definedName name="VCR_urban2">#REF!</definedName>
    <definedName name="VegetationManagement" localSheetId="2">#REF!</definedName>
    <definedName name="VegetationManagement" localSheetId="9">#REF!</definedName>
    <definedName name="VegetationManagement" localSheetId="11">#REF!</definedName>
    <definedName name="VegetationManagement">#REF!</definedName>
    <definedName name="WACC1" localSheetId="2">#REF!</definedName>
    <definedName name="WACC1" localSheetId="9">#REF!</definedName>
    <definedName name="WACC1" localSheetId="11">#REF!</definedName>
    <definedName name="WACC1">#REF!</definedName>
    <definedName name="WACC2" localSheetId="2">#REF!</definedName>
    <definedName name="WACC2" localSheetId="9">#REF!</definedName>
    <definedName name="WACC2" localSheetId="11">#REF!</definedName>
    <definedName name="WACC2">#REF!</definedName>
    <definedName name="X_0" localSheetId="2">#REF!</definedName>
    <definedName name="X_0" localSheetId="9">#REF!</definedName>
    <definedName name="X_0" localSheetId="11">#REF!</definedName>
    <definedName name="X_0">#REF!</definedName>
    <definedName name="X_1" localSheetId="2">#REF!</definedName>
    <definedName name="X_1" localSheetId="9">#REF!</definedName>
    <definedName name="X_1" localSheetId="11">#REF!</definedName>
    <definedName name="X_1">#REF!</definedName>
    <definedName name="X_2" localSheetId="2">#REF!</definedName>
    <definedName name="X_2" localSheetId="9">#REF!</definedName>
    <definedName name="X_2" localSheetId="11">#REF!</definedName>
    <definedName name="X_2">#REF!</definedName>
    <definedName name="X_3" localSheetId="2">#REF!</definedName>
    <definedName name="X_3" localSheetId="9">#REF!</definedName>
    <definedName name="X_3" localSheetId="11">#REF!</definedName>
    <definedName name="X_3">#REF!</definedName>
    <definedName name="X_4" localSheetId="2">#REF!</definedName>
    <definedName name="X_4" localSheetId="9">#REF!</definedName>
    <definedName name="X_4" localSheetId="11">#REF!</definedName>
    <definedName name="X_4">#REF!</definedName>
    <definedName name="X0_1" localSheetId="2">#REF!</definedName>
    <definedName name="X0_1" localSheetId="9">#REF!</definedName>
    <definedName name="X0_1" localSheetId="11">#REF!</definedName>
    <definedName name="X0_1">#REF!</definedName>
    <definedName name="X0_2" localSheetId="2">#REF!</definedName>
    <definedName name="X0_2" localSheetId="9">#REF!</definedName>
    <definedName name="X0_2" localSheetId="11">#REF!</definedName>
    <definedName name="X0_2">#REF!</definedName>
    <definedName name="X0_3" localSheetId="2">#REF!</definedName>
    <definedName name="X0_3" localSheetId="9">#REF!</definedName>
    <definedName name="X0_3" localSheetId="11">#REF!</definedName>
    <definedName name="X0_3">#REF!</definedName>
    <definedName name="X0_32" localSheetId="2">#REF!</definedName>
    <definedName name="X0_32" localSheetId="9">#REF!</definedName>
    <definedName name="X0_32" localSheetId="11">#REF!</definedName>
    <definedName name="X0_32">#REF!</definedName>
    <definedName name="Years" localSheetId="2">'[1]AER Inputs'!#REF!</definedName>
    <definedName name="Years" localSheetId="9">'[1]AER Inputs'!#REF!</definedName>
    <definedName name="Years" localSheetId="11">'[1]AER Inputs'!#REF!</definedName>
    <definedName name="Years">'[1]AER Inputs'!#REF!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6" i="14" l="1"/>
  <c r="I7" i="14"/>
  <c r="I8" i="14"/>
  <c r="I9" i="14"/>
  <c r="C22" i="20"/>
  <c r="D21" i="20"/>
  <c r="D20" i="20"/>
  <c r="D19" i="20"/>
  <c r="D18" i="20"/>
  <c r="D17" i="20"/>
  <c r="D16" i="20"/>
  <c r="C15" i="20"/>
  <c r="D14" i="20"/>
  <c r="D13" i="20"/>
  <c r="C1" i="20"/>
  <c r="I6" i="11"/>
  <c r="I12" i="11"/>
  <c r="I13" i="11"/>
  <c r="I21" i="11"/>
  <c r="I22" i="11"/>
  <c r="I30" i="11"/>
  <c r="I31" i="11"/>
  <c r="I39" i="11"/>
  <c r="I40" i="11"/>
  <c r="I48" i="11"/>
  <c r="I49" i="11"/>
  <c r="I68" i="11"/>
  <c r="I69" i="11"/>
  <c r="C25" i="19"/>
  <c r="H23" i="19"/>
  <c r="D23" i="19"/>
  <c r="C22" i="19"/>
  <c r="I20" i="19"/>
  <c r="F20" i="19"/>
  <c r="H19" i="19"/>
  <c r="D19" i="19"/>
  <c r="C18" i="19"/>
  <c r="C16" i="19"/>
  <c r="H14" i="19"/>
  <c r="D14" i="19"/>
  <c r="H13" i="19"/>
  <c r="D13" i="19"/>
  <c r="H12" i="19"/>
  <c r="D12" i="19"/>
  <c r="H11" i="19"/>
  <c r="D11" i="19"/>
  <c r="C9" i="19"/>
  <c r="C8" i="19"/>
  <c r="C7" i="19"/>
  <c r="C6" i="19"/>
  <c r="C5" i="19"/>
  <c r="C1" i="19"/>
  <c r="I6" i="10"/>
  <c r="E21" i="18"/>
  <c r="E20" i="18"/>
  <c r="E19" i="18"/>
  <c r="E18" i="18"/>
  <c r="C16" i="18"/>
  <c r="C14" i="18"/>
  <c r="I13" i="18"/>
  <c r="E12" i="18"/>
  <c r="E11" i="18"/>
  <c r="E10" i="18"/>
  <c r="C8" i="18"/>
  <c r="J7" i="18"/>
  <c r="J6" i="18"/>
  <c r="C1" i="18"/>
  <c r="N22" i="17"/>
  <c r="K20" i="17"/>
  <c r="K19" i="17"/>
  <c r="C17" i="17"/>
  <c r="N15" i="17"/>
  <c r="K15" i="17"/>
  <c r="H15" i="17"/>
  <c r="G14" i="17"/>
  <c r="N10" i="17"/>
  <c r="K10" i="17"/>
  <c r="H10" i="17"/>
  <c r="N9" i="17"/>
  <c r="M9" i="17"/>
  <c r="L9" i="17"/>
  <c r="J9" i="17"/>
  <c r="I9" i="17"/>
  <c r="H9" i="17"/>
  <c r="F9" i="17"/>
  <c r="E9" i="17"/>
  <c r="D9" i="17"/>
  <c r="N8" i="17"/>
  <c r="M8" i="17"/>
  <c r="L8" i="17"/>
  <c r="J8" i="17"/>
  <c r="I8" i="17"/>
  <c r="H8" i="17"/>
  <c r="F8" i="17"/>
  <c r="E8" i="17"/>
  <c r="D8" i="17"/>
  <c r="N7" i="17"/>
  <c r="M7" i="17"/>
  <c r="L7" i="17"/>
  <c r="J7" i="17"/>
  <c r="I7" i="17"/>
  <c r="H7" i="17"/>
  <c r="F7" i="17"/>
  <c r="E7" i="17"/>
  <c r="D7" i="17"/>
  <c r="C1" i="17"/>
  <c r="H7" i="16"/>
  <c r="H5" i="16"/>
  <c r="E27" i="15"/>
  <c r="E26" i="15"/>
  <c r="E25" i="15"/>
  <c r="J18" i="15"/>
  <c r="G18" i="15"/>
  <c r="J17" i="15"/>
  <c r="G17" i="15"/>
  <c r="C15" i="15"/>
  <c r="C5" i="15"/>
  <c r="C1" i="15"/>
  <c r="C26" i="14"/>
  <c r="E23" i="14"/>
  <c r="I22" i="14"/>
  <c r="F22" i="14"/>
  <c r="I21" i="14"/>
  <c r="F21" i="14"/>
  <c r="I20" i="14"/>
  <c r="F20" i="14"/>
  <c r="G19" i="14"/>
  <c r="E17" i="14"/>
  <c r="H16" i="14"/>
  <c r="D16" i="14"/>
  <c r="I13" i="14"/>
  <c r="F13" i="14"/>
  <c r="I12" i="14"/>
  <c r="F12" i="14"/>
  <c r="I11" i="14"/>
  <c r="F11" i="14"/>
  <c r="C10" i="14"/>
  <c r="F9" i="14"/>
  <c r="F8" i="14"/>
  <c r="F7" i="14"/>
  <c r="F6" i="14"/>
  <c r="H5" i="14"/>
  <c r="D5" i="14"/>
  <c r="C1" i="14"/>
  <c r="H28" i="13"/>
  <c r="D28" i="13"/>
  <c r="J24" i="13"/>
  <c r="G24" i="13"/>
  <c r="D24" i="13"/>
  <c r="D18" i="13"/>
  <c r="F17" i="13"/>
  <c r="D17" i="13"/>
  <c r="F16" i="13"/>
  <c r="D16" i="13"/>
  <c r="F15" i="13"/>
  <c r="D15" i="13"/>
  <c r="D12" i="13"/>
  <c r="H11" i="13"/>
  <c r="F11" i="13"/>
  <c r="D11" i="13"/>
  <c r="H10" i="13"/>
  <c r="F10" i="13"/>
  <c r="D10" i="13"/>
  <c r="H9" i="13"/>
  <c r="F9" i="13"/>
  <c r="D9" i="13"/>
  <c r="D8" i="13"/>
  <c r="D7" i="13"/>
  <c r="D6" i="13"/>
  <c r="D5" i="13"/>
  <c r="C1" i="13"/>
  <c r="I6" i="9"/>
  <c r="I104" i="9"/>
  <c r="I111" i="9"/>
  <c r="I118" i="9"/>
  <c r="I119" i="9"/>
  <c r="I126" i="9"/>
  <c r="I131" i="9"/>
  <c r="I134" i="9"/>
  <c r="I141" i="9"/>
  <c r="I145" i="9"/>
  <c r="I151" i="9"/>
  <c r="I152" i="9"/>
  <c r="I155" i="9"/>
  <c r="I158" i="9"/>
  <c r="I166" i="9"/>
  <c r="I167" i="9"/>
  <c r="I175" i="9"/>
  <c r="I176" i="9"/>
  <c r="I184" i="9"/>
  <c r="I230" i="9"/>
  <c r="I231" i="9"/>
  <c r="I236" i="9"/>
  <c r="I239" i="9"/>
  <c r="I240" i="9"/>
  <c r="I258" i="9"/>
  <c r="I259" i="9"/>
  <c r="I265" i="9"/>
  <c r="I266" i="9"/>
  <c r="D9" i="6"/>
  <c r="C1" i="16" l="1"/>
  <c r="F6" i="12"/>
  <c r="I6" i="12" s="1"/>
  <c r="H6" i="11" l="1"/>
  <c r="H69" i="11"/>
  <c r="H68" i="11"/>
  <c r="H66" i="11"/>
  <c r="I66" i="11" s="1"/>
  <c r="H62" i="11"/>
  <c r="I62" i="11" s="1"/>
  <c r="H58" i="11"/>
  <c r="H54" i="11"/>
  <c r="H49" i="11"/>
  <c r="H48" i="11"/>
  <c r="H45" i="11"/>
  <c r="I45" i="11" s="1"/>
  <c r="H40" i="11"/>
  <c r="H39" i="11"/>
  <c r="H36" i="11"/>
  <c r="I36" i="11" s="1"/>
  <c r="H31" i="11"/>
  <c r="H30" i="11"/>
  <c r="H27" i="11"/>
  <c r="I27" i="11" s="1"/>
  <c r="H22" i="11"/>
  <c r="H21" i="11"/>
  <c r="H18" i="11"/>
  <c r="I18" i="11" s="1"/>
  <c r="H13" i="11"/>
  <c r="H12" i="11"/>
  <c r="H9" i="11"/>
  <c r="I9" i="11" s="1"/>
  <c r="H29" i="10"/>
  <c r="H25" i="10"/>
  <c r="I25" i="10" s="1"/>
  <c r="H21" i="10"/>
  <c r="H17" i="10"/>
  <c r="H13" i="10"/>
  <c r="H9" i="10"/>
  <c r="F18" i="13"/>
  <c r="H12" i="13"/>
  <c r="F12" i="13"/>
  <c r="H266" i="9"/>
  <c r="H265" i="9"/>
  <c r="H262" i="9"/>
  <c r="I262" i="9" s="1"/>
  <c r="H259" i="9"/>
  <c r="H258" i="9"/>
  <c r="H257" i="9"/>
  <c r="I257" i="9" s="1"/>
  <c r="H253" i="9"/>
  <c r="I253" i="9" s="1"/>
  <c r="H249" i="9"/>
  <c r="H244" i="9"/>
  <c r="H240" i="9"/>
  <c r="H239" i="9"/>
  <c r="H236" i="9"/>
  <c r="H232" i="9"/>
  <c r="H231" i="9"/>
  <c r="H230" i="9"/>
  <c r="H228" i="9"/>
  <c r="I228" i="9" s="1"/>
  <c r="H224" i="9"/>
  <c r="H220" i="9"/>
  <c r="I220" i="9" s="1"/>
  <c r="H216" i="9"/>
  <c r="H212" i="9"/>
  <c r="H208" i="9"/>
  <c r="H204" i="9"/>
  <c r="H200" i="9"/>
  <c r="H196" i="9"/>
  <c r="H192" i="9"/>
  <c r="H188" i="9"/>
  <c r="H184" i="9"/>
  <c r="H183" i="9"/>
  <c r="I183" i="9" s="1"/>
  <c r="H179" i="9"/>
  <c r="I179" i="9" s="1"/>
  <c r="H176" i="9"/>
  <c r="H175" i="9"/>
  <c r="H173" i="9"/>
  <c r="I173" i="9" s="1"/>
  <c r="H169" i="9"/>
  <c r="I169" i="9" s="1"/>
  <c r="H167" i="9"/>
  <c r="H166" i="9"/>
  <c r="H164" i="9"/>
  <c r="I164" i="9" s="1"/>
  <c r="H160" i="9"/>
  <c r="I160" i="9" s="1"/>
  <c r="H158" i="9"/>
  <c r="H155" i="9"/>
  <c r="H154" i="9"/>
  <c r="I154" i="9" s="1"/>
  <c r="H152" i="9"/>
  <c r="H151" i="9"/>
  <c r="H149" i="9"/>
  <c r="H145" i="9"/>
  <c r="H141" i="9"/>
  <c r="H140" i="9"/>
  <c r="H136" i="9"/>
  <c r="H134" i="9"/>
  <c r="H131" i="9"/>
  <c r="H130" i="9"/>
  <c r="I130" i="9" s="1"/>
  <c r="H126" i="9"/>
  <c r="H125" i="9"/>
  <c r="I125" i="9" s="1"/>
  <c r="H121" i="9"/>
  <c r="H119" i="9"/>
  <c r="H118" i="9"/>
  <c r="H116" i="9"/>
  <c r="I116" i="9" s="1"/>
  <c r="H112" i="9"/>
  <c r="I112" i="9" s="1"/>
  <c r="H111" i="9"/>
  <c r="H108" i="9"/>
  <c r="H104" i="9"/>
  <c r="H10" i="9"/>
  <c r="I10" i="9" s="1"/>
  <c r="H14" i="9"/>
  <c r="H18" i="9"/>
  <c r="H22" i="9"/>
  <c r="H26" i="9"/>
  <c r="I26" i="9" s="1"/>
  <c r="H30" i="9"/>
  <c r="I30" i="9" s="1"/>
  <c r="H34" i="9"/>
  <c r="I34" i="9" s="1"/>
  <c r="H38" i="9"/>
  <c r="H42" i="9"/>
  <c r="H46" i="9"/>
  <c r="I46" i="9" s="1"/>
  <c r="H50" i="9"/>
  <c r="I50" i="9" s="1"/>
  <c r="H54" i="9"/>
  <c r="I54" i="9" s="1"/>
  <c r="H58" i="9"/>
  <c r="H62" i="9"/>
  <c r="I62" i="9" s="1"/>
  <c r="H66" i="9"/>
  <c r="H70" i="9"/>
  <c r="I70" i="9" s="1"/>
  <c r="H74" i="9"/>
  <c r="I74" i="9" s="1"/>
  <c r="H78" i="9"/>
  <c r="H82" i="9"/>
  <c r="H86" i="9"/>
  <c r="H90" i="9"/>
  <c r="I90" i="9" s="1"/>
  <c r="H94" i="9"/>
  <c r="I94" i="9" s="1"/>
  <c r="H98" i="9"/>
  <c r="I98" i="9" s="1"/>
  <c r="H102" i="9"/>
  <c r="G7" i="12"/>
  <c r="J7" i="12" s="1"/>
  <c r="H65" i="11"/>
  <c r="I65" i="11" s="1"/>
  <c r="G9" i="12"/>
  <c r="J9" i="12" s="1"/>
  <c r="F7" i="12"/>
  <c r="I7" i="12" s="1"/>
  <c r="F11" i="12"/>
  <c r="I11" i="12" s="1"/>
  <c r="I54" i="11" l="1"/>
  <c r="I58" i="11"/>
  <c r="I13" i="10"/>
  <c r="I29" i="10"/>
  <c r="I9" i="10"/>
  <c r="I17" i="10"/>
  <c r="I21" i="10"/>
  <c r="I42" i="9"/>
  <c r="I192" i="9"/>
  <c r="I224" i="9"/>
  <c r="I38" i="9"/>
  <c r="I22" i="9"/>
  <c r="I196" i="9"/>
  <c r="I212" i="9"/>
  <c r="I249" i="9"/>
  <c r="I58" i="9"/>
  <c r="I208" i="9"/>
  <c r="I244" i="9"/>
  <c r="I102" i="9"/>
  <c r="I82" i="9"/>
  <c r="I66" i="9"/>
  <c r="I18" i="9"/>
  <c r="I108" i="9"/>
  <c r="I136" i="9"/>
  <c r="I149" i="9"/>
  <c r="I200" i="9"/>
  <c r="I216" i="9"/>
  <c r="I121" i="9"/>
  <c r="I232" i="9"/>
  <c r="I86" i="9"/>
  <c r="I78" i="9"/>
  <c r="I14" i="9"/>
  <c r="I140" i="9"/>
  <c r="I188" i="9"/>
  <c r="I204" i="9"/>
  <c r="F10" i="12"/>
  <c r="I10" i="12" s="1"/>
  <c r="G10" i="12"/>
  <c r="J10" i="12" s="1"/>
  <c r="H93" i="9"/>
  <c r="H89" i="9"/>
  <c r="H77" i="9"/>
  <c r="H73" i="9"/>
  <c r="I73" i="9" s="1"/>
  <c r="H69" i="9"/>
  <c r="I69" i="9" s="1"/>
  <c r="H65" i="9"/>
  <c r="H61" i="9"/>
  <c r="I61" i="9" s="1"/>
  <c r="H57" i="9"/>
  <c r="H53" i="9"/>
  <c r="I53" i="9" s="1"/>
  <c r="H49" i="9"/>
  <c r="I49" i="9" s="1"/>
  <c r="H45" i="9"/>
  <c r="I45" i="9" s="1"/>
  <c r="H41" i="9"/>
  <c r="H37" i="9"/>
  <c r="H33" i="9"/>
  <c r="I33" i="9" s="1"/>
  <c r="H29" i="9"/>
  <c r="I29" i="9" s="1"/>
  <c r="H25" i="9"/>
  <c r="I25" i="9" s="1"/>
  <c r="H21" i="9"/>
  <c r="H17" i="9"/>
  <c r="H13" i="9"/>
  <c r="I13" i="9" s="1"/>
  <c r="H9" i="9"/>
  <c r="H105" i="9"/>
  <c r="H109" i="9"/>
  <c r="H113" i="9"/>
  <c r="I113" i="9" s="1"/>
  <c r="H117" i="9"/>
  <c r="I117" i="9" s="1"/>
  <c r="H122" i="9"/>
  <c r="I122" i="9" s="1"/>
  <c r="H137" i="9"/>
  <c r="H146" i="9"/>
  <c r="I146" i="9" s="1"/>
  <c r="H150" i="9"/>
  <c r="H161" i="9"/>
  <c r="I161" i="9" s="1"/>
  <c r="H165" i="9"/>
  <c r="I165" i="9" s="1"/>
  <c r="H170" i="9"/>
  <c r="I170" i="9" s="1"/>
  <c r="H174" i="9"/>
  <c r="I174" i="9" s="1"/>
  <c r="H180" i="9"/>
  <c r="I180" i="9" s="1"/>
  <c r="H189" i="9"/>
  <c r="H193" i="9"/>
  <c r="H197" i="9"/>
  <c r="H201" i="9"/>
  <c r="H205" i="9"/>
  <c r="H209" i="9"/>
  <c r="H213" i="9"/>
  <c r="H217" i="9"/>
  <c r="H221" i="9"/>
  <c r="I221" i="9" s="1"/>
  <c r="H225" i="9"/>
  <c r="H229" i="9"/>
  <c r="I229" i="9" s="1"/>
  <c r="H233" i="9"/>
  <c r="H237" i="9"/>
  <c r="I237" i="9" s="1"/>
  <c r="H241" i="9"/>
  <c r="H246" i="9"/>
  <c r="H250" i="9"/>
  <c r="H254" i="9"/>
  <c r="I254" i="9" s="1"/>
  <c r="H263" i="9"/>
  <c r="I263" i="9" s="1"/>
  <c r="H6" i="10"/>
  <c r="H10" i="10"/>
  <c r="H14" i="10"/>
  <c r="H18" i="10"/>
  <c r="H22" i="10"/>
  <c r="H26" i="10"/>
  <c r="I26" i="10" s="1"/>
  <c r="H30" i="10"/>
  <c r="H8" i="11"/>
  <c r="I8" i="11" s="1"/>
  <c r="H15" i="11"/>
  <c r="I15" i="11" s="1"/>
  <c r="H19" i="11"/>
  <c r="I19" i="11" s="1"/>
  <c r="H24" i="11"/>
  <c r="I24" i="11" s="1"/>
  <c r="H28" i="11"/>
  <c r="I28" i="11" s="1"/>
  <c r="H33" i="11"/>
  <c r="I33" i="11" s="1"/>
  <c r="H37" i="11"/>
  <c r="I37" i="11" s="1"/>
  <c r="H42" i="11"/>
  <c r="I42" i="11" s="1"/>
  <c r="H46" i="11"/>
  <c r="I46" i="11" s="1"/>
  <c r="H51" i="11"/>
  <c r="H55" i="11"/>
  <c r="H59" i="11"/>
  <c r="H63" i="11"/>
  <c r="I63" i="11" s="1"/>
  <c r="H67" i="11"/>
  <c r="I67" i="11" s="1"/>
  <c r="H10" i="11"/>
  <c r="I10" i="11" s="1"/>
  <c r="H97" i="9"/>
  <c r="I97" i="9" s="1"/>
  <c r="H85" i="9"/>
  <c r="F9" i="12"/>
  <c r="I9" i="12" s="1"/>
  <c r="G11" i="12"/>
  <c r="J11" i="12" s="1"/>
  <c r="H6" i="9"/>
  <c r="H100" i="9"/>
  <c r="I100" i="9" s="1"/>
  <c r="H96" i="9"/>
  <c r="I96" i="9" s="1"/>
  <c r="H92" i="9"/>
  <c r="H88" i="9"/>
  <c r="H84" i="9"/>
  <c r="H80" i="9"/>
  <c r="H76" i="9"/>
  <c r="H72" i="9"/>
  <c r="I72" i="9" s="1"/>
  <c r="H68" i="9"/>
  <c r="I68" i="9" s="1"/>
  <c r="H64" i="9"/>
  <c r="H60" i="9"/>
  <c r="I60" i="9" s="1"/>
  <c r="H56" i="9"/>
  <c r="H52" i="9"/>
  <c r="I52" i="9" s="1"/>
  <c r="H48" i="9"/>
  <c r="I48" i="9" s="1"/>
  <c r="H44" i="9"/>
  <c r="I44" i="9" s="1"/>
  <c r="H40" i="9"/>
  <c r="H36" i="9"/>
  <c r="H32" i="9"/>
  <c r="I32" i="9" s="1"/>
  <c r="H28" i="9"/>
  <c r="I28" i="9" s="1"/>
  <c r="H24" i="9"/>
  <c r="I24" i="9" s="1"/>
  <c r="H20" i="9"/>
  <c r="H16" i="9"/>
  <c r="H12" i="9"/>
  <c r="I12" i="9" s="1"/>
  <c r="H8" i="9"/>
  <c r="H106" i="9"/>
  <c r="H110" i="9"/>
  <c r="H114" i="9"/>
  <c r="I114" i="9" s="1"/>
  <c r="H123" i="9"/>
  <c r="I123" i="9" s="1"/>
  <c r="H128" i="9"/>
  <c r="I128" i="9" s="1"/>
  <c r="H133" i="9"/>
  <c r="I133" i="9" s="1"/>
  <c r="H138" i="9"/>
  <c r="H143" i="9"/>
  <c r="I143" i="9" s="1"/>
  <c r="H147" i="9"/>
  <c r="I147" i="9" s="1"/>
  <c r="H157" i="9"/>
  <c r="I157" i="9" s="1"/>
  <c r="H162" i="9"/>
  <c r="I162" i="9" s="1"/>
  <c r="H171" i="9"/>
  <c r="I171" i="9" s="1"/>
  <c r="H181" i="9"/>
  <c r="I181" i="9" s="1"/>
  <c r="H186" i="9"/>
  <c r="I186" i="9" s="1"/>
  <c r="H190" i="9"/>
  <c r="H194" i="9"/>
  <c r="H198" i="9"/>
  <c r="H202" i="9"/>
  <c r="H206" i="9"/>
  <c r="H210" i="9"/>
  <c r="H214" i="9"/>
  <c r="I214" i="9" s="1"/>
  <c r="H218" i="9"/>
  <c r="H222" i="9"/>
  <c r="H226" i="9"/>
  <c r="I226" i="9" s="1"/>
  <c r="H234" i="9"/>
  <c r="H238" i="9"/>
  <c r="I238" i="9" s="1"/>
  <c r="H242" i="9"/>
  <c r="H247" i="9"/>
  <c r="H251" i="9"/>
  <c r="H255" i="9"/>
  <c r="I255" i="9" s="1"/>
  <c r="H264" i="9"/>
  <c r="I264" i="9" s="1"/>
  <c r="H245" i="9"/>
  <c r="H7" i="10"/>
  <c r="H11" i="10"/>
  <c r="H15" i="10"/>
  <c r="H19" i="10"/>
  <c r="H23" i="10"/>
  <c r="H27" i="10"/>
  <c r="H7" i="11"/>
  <c r="I7" i="11" s="1"/>
  <c r="H16" i="11"/>
  <c r="I16" i="11" s="1"/>
  <c r="H20" i="11"/>
  <c r="I20" i="11" s="1"/>
  <c r="H25" i="11"/>
  <c r="I25" i="11" s="1"/>
  <c r="H29" i="11"/>
  <c r="I29" i="11" s="1"/>
  <c r="H34" i="11"/>
  <c r="I34" i="11" s="1"/>
  <c r="H38" i="11"/>
  <c r="I38" i="11" s="1"/>
  <c r="H43" i="11"/>
  <c r="I43" i="11" s="1"/>
  <c r="H47" i="11"/>
  <c r="I47" i="11" s="1"/>
  <c r="H52" i="11"/>
  <c r="H56" i="11"/>
  <c r="H60" i="11"/>
  <c r="H64" i="11"/>
  <c r="I64" i="11" s="1"/>
  <c r="G6" i="12"/>
  <c r="J6" i="12" s="1"/>
  <c r="G8" i="12"/>
  <c r="J8" i="12" s="1"/>
  <c r="H101" i="9"/>
  <c r="I101" i="9" s="1"/>
  <c r="H81" i="9"/>
  <c r="F8" i="12"/>
  <c r="I8" i="12" s="1"/>
  <c r="H103" i="9"/>
  <c r="I103" i="9" s="1"/>
  <c r="H99" i="9"/>
  <c r="I99" i="9" s="1"/>
  <c r="H95" i="9"/>
  <c r="I95" i="9" s="1"/>
  <c r="H91" i="9"/>
  <c r="I91" i="9" s="1"/>
  <c r="H87" i="9"/>
  <c r="H83" i="9"/>
  <c r="H79" i="9"/>
  <c r="H75" i="9"/>
  <c r="H71" i="9"/>
  <c r="I71" i="9" s="1"/>
  <c r="H67" i="9"/>
  <c r="I67" i="9" s="1"/>
  <c r="H63" i="9"/>
  <c r="H59" i="9"/>
  <c r="I59" i="9" s="1"/>
  <c r="H55" i="9"/>
  <c r="I55" i="9" s="1"/>
  <c r="H51" i="9"/>
  <c r="I51" i="9" s="1"/>
  <c r="H47" i="9"/>
  <c r="I47" i="9" s="1"/>
  <c r="H43" i="9"/>
  <c r="I43" i="9" s="1"/>
  <c r="H39" i="9"/>
  <c r="H35" i="9"/>
  <c r="I35" i="9" s="1"/>
  <c r="H31" i="9"/>
  <c r="I31" i="9" s="1"/>
  <c r="H27" i="9"/>
  <c r="I27" i="9" s="1"/>
  <c r="H23" i="9"/>
  <c r="H19" i="9"/>
  <c r="H15" i="9"/>
  <c r="H11" i="9"/>
  <c r="I11" i="9" s="1"/>
  <c r="H7" i="9"/>
  <c r="H107" i="9"/>
  <c r="H115" i="9"/>
  <c r="I115" i="9" s="1"/>
  <c r="H124" i="9"/>
  <c r="H129" i="9"/>
  <c r="I129" i="9" s="1"/>
  <c r="H139" i="9"/>
  <c r="H144" i="9"/>
  <c r="I144" i="9" s="1"/>
  <c r="H148" i="9"/>
  <c r="H163" i="9"/>
  <c r="I163" i="9" s="1"/>
  <c r="H172" i="9"/>
  <c r="I172" i="9" s="1"/>
  <c r="H182" i="9"/>
  <c r="I182" i="9" s="1"/>
  <c r="H187" i="9"/>
  <c r="H191" i="9"/>
  <c r="H195" i="9"/>
  <c r="H199" i="9"/>
  <c r="H203" i="9"/>
  <c r="H207" i="9"/>
  <c r="H211" i="9"/>
  <c r="H215" i="9"/>
  <c r="I215" i="9" s="1"/>
  <c r="H219" i="9"/>
  <c r="I219" i="9" s="1"/>
  <c r="H223" i="9"/>
  <c r="H227" i="9"/>
  <c r="I227" i="9" s="1"/>
  <c r="H235" i="9"/>
  <c r="I235" i="9" s="1"/>
  <c r="H243" i="9"/>
  <c r="H248" i="9"/>
  <c r="H252" i="9"/>
  <c r="I252" i="9" s="1"/>
  <c r="H256" i="9"/>
  <c r="I256" i="9" s="1"/>
  <c r="H261" i="9"/>
  <c r="I261" i="9" s="1"/>
  <c r="H8" i="10"/>
  <c r="H12" i="10"/>
  <c r="H16" i="10"/>
  <c r="H20" i="10"/>
  <c r="H24" i="10"/>
  <c r="H28" i="10"/>
  <c r="H11" i="11"/>
  <c r="I11" i="11" s="1"/>
  <c r="H17" i="11"/>
  <c r="I17" i="11" s="1"/>
  <c r="H26" i="11"/>
  <c r="I26" i="11" s="1"/>
  <c r="H35" i="11"/>
  <c r="I35" i="11" s="1"/>
  <c r="H44" i="11"/>
  <c r="I44" i="11" s="1"/>
  <c r="H53" i="11"/>
  <c r="H57" i="11"/>
  <c r="H61" i="11"/>
  <c r="I61" i="11" s="1"/>
  <c r="I55" i="11" l="1"/>
  <c r="I57" i="11"/>
  <c r="I60" i="11"/>
  <c r="I51" i="11"/>
  <c r="I56" i="11"/>
  <c r="I53" i="11"/>
  <c r="I52" i="11"/>
  <c r="I59" i="11"/>
  <c r="I24" i="10"/>
  <c r="I8" i="10"/>
  <c r="I23" i="10"/>
  <c r="I7" i="10"/>
  <c r="I18" i="10"/>
  <c r="I12" i="10"/>
  <c r="I27" i="10"/>
  <c r="I22" i="10"/>
  <c r="I30" i="10"/>
  <c r="I14" i="10"/>
  <c r="I28" i="10"/>
  <c r="I11" i="10"/>
  <c r="I20" i="10"/>
  <c r="I19" i="10"/>
  <c r="I16" i="10"/>
  <c r="I15" i="10"/>
  <c r="I10" i="10"/>
  <c r="I243" i="9"/>
  <c r="I187" i="9"/>
  <c r="I194" i="9"/>
  <c r="I89" i="9"/>
  <c r="I199" i="9"/>
  <c r="I15" i="9"/>
  <c r="I63" i="9"/>
  <c r="I79" i="9"/>
  <c r="I81" i="9"/>
  <c r="I242" i="9"/>
  <c r="I222" i="9"/>
  <c r="I206" i="9"/>
  <c r="I190" i="9"/>
  <c r="I138" i="9"/>
  <c r="I76" i="9"/>
  <c r="I92" i="9"/>
  <c r="I250" i="9"/>
  <c r="I233" i="9"/>
  <c r="I217" i="9"/>
  <c r="I201" i="9"/>
  <c r="I105" i="9"/>
  <c r="I21" i="9"/>
  <c r="I37" i="9"/>
  <c r="I93" i="9"/>
  <c r="I148" i="9"/>
  <c r="I247" i="9"/>
  <c r="I56" i="9"/>
  <c r="I88" i="9"/>
  <c r="I205" i="9"/>
  <c r="I137" i="9"/>
  <c r="I107" i="9"/>
  <c r="I19" i="9"/>
  <c r="I83" i="9"/>
  <c r="I218" i="9"/>
  <c r="I202" i="9"/>
  <c r="I110" i="9"/>
  <c r="I16" i="9"/>
  <c r="I64" i="9"/>
  <c r="I80" i="9"/>
  <c r="I246" i="9"/>
  <c r="I213" i="9"/>
  <c r="I197" i="9"/>
  <c r="I150" i="9"/>
  <c r="I9" i="9"/>
  <c r="I41" i="9"/>
  <c r="I57" i="9"/>
  <c r="I203" i="9"/>
  <c r="I124" i="9"/>
  <c r="I75" i="9"/>
  <c r="I245" i="9"/>
  <c r="I210" i="9"/>
  <c r="I8" i="9"/>
  <c r="I40" i="9"/>
  <c r="I189" i="9"/>
  <c r="I109" i="9"/>
  <c r="I17" i="9"/>
  <c r="I65" i="9"/>
  <c r="I211" i="9"/>
  <c r="I195" i="9"/>
  <c r="I139" i="9"/>
  <c r="I248" i="9"/>
  <c r="I223" i="9"/>
  <c r="I207" i="9"/>
  <c r="I191" i="9"/>
  <c r="I7" i="9"/>
  <c r="I23" i="9"/>
  <c r="I39" i="9"/>
  <c r="I87" i="9"/>
  <c r="I251" i="9"/>
  <c r="I234" i="9"/>
  <c r="I198" i="9"/>
  <c r="I106" i="9"/>
  <c r="I20" i="9"/>
  <c r="I36" i="9"/>
  <c r="I84" i="9"/>
  <c r="I85" i="9"/>
  <c r="I241" i="9"/>
  <c r="I225" i="9"/>
  <c r="I209" i="9"/>
  <c r="I193" i="9"/>
  <c r="I77" i="9"/>
</calcChain>
</file>

<file path=xl/sharedStrings.xml><?xml version="1.0" encoding="utf-8"?>
<sst xmlns="http://schemas.openxmlformats.org/spreadsheetml/2006/main" count="1696" uniqueCount="639">
  <si>
    <t>11 or more poles</t>
  </si>
  <si>
    <t>Break and remake LV bonds</t>
  </si>
  <si>
    <t>Per NMI</t>
  </si>
  <si>
    <t>Notice of Arrangement</t>
  </si>
  <si>
    <t>First 10 Lots</t>
  </si>
  <si>
    <t>Remainder</t>
  </si>
  <si>
    <t>Per Lot</t>
  </si>
  <si>
    <t>Up to 5 poles</t>
  </si>
  <si>
    <t>High load escorts</t>
  </si>
  <si>
    <t>Retailer of Last Resort</t>
  </si>
  <si>
    <t>R4 per hour</t>
  </si>
  <si>
    <t>Hourly rate</t>
  </si>
  <si>
    <t>Network Service</t>
  </si>
  <si>
    <t>Underground urban residential subdivision (Vacant lots)</t>
  </si>
  <si>
    <t>Rural overhead subdivisions and rural extensions</t>
  </si>
  <si>
    <t>Underground commercial and industrial or rural subdivisions (vacant lots – no development)</t>
  </si>
  <si>
    <t>Commercial and industrial developments</t>
  </si>
  <si>
    <t>Asset relocation or streetlighting</t>
  </si>
  <si>
    <t>Up to 5 lots</t>
  </si>
  <si>
    <t>R2a per hour</t>
  </si>
  <si>
    <t>6 to 10 lots</t>
  </si>
  <si>
    <t>11 to 40 lots</t>
  </si>
  <si>
    <t>Over 40 lots</t>
  </si>
  <si>
    <t>Up to 10 lots</t>
  </si>
  <si>
    <t>6 to 10 poles</t>
  </si>
  <si>
    <t>R3 per hour</t>
  </si>
  <si>
    <t>Grade</t>
  </si>
  <si>
    <t>R2b per hour</t>
  </si>
  <si>
    <t>All service connections: per NOSW</t>
  </si>
  <si>
    <t>B Grade:</t>
  </si>
  <si>
    <t>C Grade:</t>
  </si>
  <si>
    <t>Para Legal</t>
  </si>
  <si>
    <t>Outdoor Technical Officer</t>
  </si>
  <si>
    <t>Engineer</t>
  </si>
  <si>
    <t>Field Worker</t>
  </si>
  <si>
    <t>2019/20</t>
  </si>
  <si>
    <t>Admin</t>
  </si>
  <si>
    <t>AER Ancillary Network Service Group</t>
  </si>
  <si>
    <t>Ancillary Network Service</t>
  </si>
  <si>
    <t>Fee Category</t>
  </si>
  <si>
    <t>Applied</t>
  </si>
  <si>
    <t>Fee Type</t>
  </si>
  <si>
    <t>1. Design Related Service</t>
  </si>
  <si>
    <t>1.1 Design Information</t>
  </si>
  <si>
    <t>Underground Urban Residential Subdivision (Vacant Lots) - Up to 5 Lots</t>
  </si>
  <si>
    <t>Per Job</t>
  </si>
  <si>
    <t>Fee</t>
  </si>
  <si>
    <t>Underground Urban Residential Subdivision (Vacant Lots) - 6 to 10 Lots</t>
  </si>
  <si>
    <t>Underground Urban Residential Subdivision (Vacant Lots) - 11 to 40 Lots</t>
  </si>
  <si>
    <t>Underground Urban Residential Subdivision (Vacant Lots) - Over 40 Lots</t>
  </si>
  <si>
    <t>Rural Overhead Subdivisions and Rural Extensions - All</t>
  </si>
  <si>
    <t>Hourly Rate</t>
  </si>
  <si>
    <t>Underground Commercial and Industrial or Rural Subdivisions (Vacant Lots)  - All</t>
  </si>
  <si>
    <t>Commercial / Industrial Developments and Sub Transmission - All</t>
  </si>
  <si>
    <t>Asset Relocations or Streetlighting (Not forming part of other categories) - All</t>
  </si>
  <si>
    <t>1.2 Design Certification</t>
  </si>
  <si>
    <t>Rural Overhead Subdivisions and Rural Extensions - Up to 5 Poles</t>
  </si>
  <si>
    <t>Rural Overhead Subdivisions and Rural Extensions - 6 to 10 Poles</t>
  </si>
  <si>
    <t>Rural Overhead Subdivisions and Rural Extensions - 11 or More Poles</t>
  </si>
  <si>
    <t>Underground Commercial and Industrial or Rural Subdivisions (Vacant Lots)  - Up to 10 Lots</t>
  </si>
  <si>
    <t>Underground Commercial and Industrial or Rural Subdivisions (Vacant Lots)  - 11 to 40 Lots</t>
  </si>
  <si>
    <t>Underground Commercial and Industrial or Rural Subdivisions (Vacant Lots)  - Over 40 Lots</t>
  </si>
  <si>
    <t>Commercial / Industrial Developments  and Sub Transmission - All</t>
  </si>
  <si>
    <t>1.3 Design Re-checking</t>
  </si>
  <si>
    <t>Underground Urban Residential Subdivision (Vacant Lots) - All</t>
  </si>
  <si>
    <t>1.4 Design Re-certification  (NEW)</t>
  </si>
  <si>
    <t xml:space="preserve">1.5 Administration </t>
  </si>
  <si>
    <t>1.6 Non - Standard Design Approval (NEW)</t>
  </si>
  <si>
    <t>2. Connection Application Related Services</t>
  </si>
  <si>
    <t>2.1 Connections Customer Interface co-ordination</t>
  </si>
  <si>
    <t>Customer Interface co-ordination for contestable works - Basic</t>
  </si>
  <si>
    <t>Customer Interface co-ordination for contestable works - Complex</t>
  </si>
  <si>
    <t>2.2 Preliminary Enquiry Service</t>
  </si>
  <si>
    <t>Preliminary Enquiry Service - Basic</t>
  </si>
  <si>
    <t>Per Enquiry</t>
  </si>
  <si>
    <t>Preliminary Enquiry Service - Complex</t>
  </si>
  <si>
    <t>2.3 Connection / relocation process facilitation</t>
  </si>
  <si>
    <t>Connection / relocation process facilitation - All</t>
  </si>
  <si>
    <t>Per Hour</t>
  </si>
  <si>
    <t>2.4 Connection Offer Service</t>
  </si>
  <si>
    <t>Connection Offer Service - Basic</t>
  </si>
  <si>
    <t>Per Offer</t>
  </si>
  <si>
    <t>Connection Offer Service - Standard</t>
  </si>
  <si>
    <t>2.5 Planning, Protection and Power Quality Studies</t>
  </si>
  <si>
    <t>Planning / Protection Studies and Analysis</t>
  </si>
  <si>
    <t>Power quality studies</t>
  </si>
  <si>
    <t>2.6 Additional Services Requested by ASP / Connection Applicant (NEW)</t>
  </si>
  <si>
    <t xml:space="preserve">Additional Services Requested by ASP / Connection Applicant </t>
  </si>
  <si>
    <t>2.8 Pioneer Scheme Administration (NEW)</t>
  </si>
  <si>
    <t>Pioneer Scheme Establishment</t>
  </si>
  <si>
    <t>Pioneer Scheme New connection</t>
  </si>
  <si>
    <t>3. Contestable Network Commissioning &amp; Decommissioning</t>
  </si>
  <si>
    <t>3.1 Substation Commissioning</t>
  </si>
  <si>
    <t>Underground Urban Residential Subdivision (Vacant Lots) - All (NT)</t>
  </si>
  <si>
    <t>Per Substation</t>
  </si>
  <si>
    <t>Underground Urban Residential Subdivision (Vacant Lots) - All (OT)</t>
  </si>
  <si>
    <t>Rural Overhead Subdivisions and Rural Extensions - All (NT)</t>
  </si>
  <si>
    <t>Rural Overhead Subdivisions and Rural Extensions - All (OT)</t>
  </si>
  <si>
    <t>Underground Commercial and Industrial or Rural Subdivisions (Vacant Lots)  - All (NT)</t>
  </si>
  <si>
    <t>Underground Commercial and Industrial or Rural Subdivisions (Vacant Lots)  - All (OT)</t>
  </si>
  <si>
    <t>Commercial / Industrial Developments and Sub Transmission - All (NT)</t>
  </si>
  <si>
    <t>Commercial / Industrial Developments and Sub Transmission - All (OT)</t>
  </si>
  <si>
    <t>Asset Relocations or Streetlighting (Not forming part of other categories) - All (NT)</t>
  </si>
  <si>
    <t xml:space="preserve">Per Substation </t>
  </si>
  <si>
    <t>Asset Relocations or Streetlighting (Not forming part of other categories) - All (OT)</t>
  </si>
  <si>
    <t>3.2 Testing &amp; Commissioning of Streetlights / Mains / Cables / UG Pillars (NEW)</t>
  </si>
  <si>
    <t>Underground / Overhead Streetlights (NT)</t>
  </si>
  <si>
    <t>Per S/L</t>
  </si>
  <si>
    <t>Underground / Overhead Streetlights (OT)</t>
  </si>
  <si>
    <t>Underground / Overhead Distribution Mains (NT)</t>
  </si>
  <si>
    <t>Underground / Overhead Distribution Mains (OT)</t>
  </si>
  <si>
    <t>Underground Pillar / Pits (NT)</t>
  </si>
  <si>
    <t>Per Pit / Pillar</t>
  </si>
  <si>
    <t>Underground Pillar / Pits (OT)</t>
  </si>
  <si>
    <t>Underground Cable Test (NT)</t>
  </si>
  <si>
    <t>Underground Cable Test (OT)</t>
  </si>
  <si>
    <t>3.3 Redundant Material Coordination (NEW)</t>
  </si>
  <si>
    <t>Redundant Material Co-ordination</t>
  </si>
  <si>
    <t>Per Occasion</t>
  </si>
  <si>
    <t>3.4 Commissioning - Other Network Equipment (NEW)</t>
  </si>
  <si>
    <t>Recloser (NT)</t>
  </si>
  <si>
    <t>Per Recloser</t>
  </si>
  <si>
    <t>Recloser (OT)</t>
  </si>
  <si>
    <t>Regulator (NT)</t>
  </si>
  <si>
    <t>Per Regulator Site</t>
  </si>
  <si>
    <t>Regulator (OT)</t>
  </si>
  <si>
    <t>Smart Switch (NT)</t>
  </si>
  <si>
    <t>Per Switch</t>
  </si>
  <si>
    <t>Smart Switch (OT)</t>
  </si>
  <si>
    <t>Other - Specialised equipment (NT)</t>
  </si>
  <si>
    <t>Other - Specialised equipment (OT)</t>
  </si>
  <si>
    <t>4. Access Permits, Oversight &amp; Facilitation</t>
  </si>
  <si>
    <t>4.1 Access Permits</t>
  </si>
  <si>
    <t>Access Permit Rescheduled (Outage Cancellation) - All</t>
  </si>
  <si>
    <t>4.2 Access to Network Assets (Standby)</t>
  </si>
  <si>
    <t>Access to Network Assets (Standby)</t>
  </si>
  <si>
    <t xml:space="preserve">4.3 Sale of Approved Materials /  Equipment to ASPs (NEW)
</t>
  </si>
  <si>
    <t>Per Order</t>
  </si>
  <si>
    <t>4.4 Services to supply and connect  temporary supply to one or more customers</t>
  </si>
  <si>
    <t>Connect &amp; disconnect MG to OH/UG mains, switchboard or kiosk (NT)</t>
  </si>
  <si>
    <t>Connect &amp; disconnect MG to OH/UG mains, switchboard or kiosk (OT)</t>
  </si>
  <si>
    <t>Install &amp; remove HV LL Links or bonds (NT)</t>
  </si>
  <si>
    <t>Install &amp; remove HV LL Links or bonds (OT)</t>
  </si>
  <si>
    <t>Break &amp; remake LV bonds (NT)</t>
  </si>
  <si>
    <t>Break &amp; remake LV bonds (OT)</t>
  </si>
  <si>
    <t>4.5 Rectification of contestable work (ASP Installed) (NEW)</t>
  </si>
  <si>
    <t xml:space="preserve">Indoor Technical Officer </t>
  </si>
  <si>
    <t>Engineer / Professional</t>
  </si>
  <si>
    <t>Materials</t>
  </si>
  <si>
    <t>Contractor</t>
  </si>
  <si>
    <t>For these jobs, materials &amp; other contractor costs are charged at purchase price  / contractor costs + %</t>
  </si>
  <si>
    <t>5. Notices of arrangement and completion notices</t>
  </si>
  <si>
    <t>5.1 Notice of Arrangement</t>
  </si>
  <si>
    <t>5.2 Request for Early Notice of Arrangement (NEW)</t>
  </si>
  <si>
    <t>Request for Early Notice of Arrangement</t>
  </si>
  <si>
    <t>5.3 Completion Notice  - Other than Notice of Arrangement (NEW)</t>
  </si>
  <si>
    <t>Completion Notice - Other than Notice of Arrangement</t>
  </si>
  <si>
    <t xml:space="preserve">6. Network Related Property </t>
  </si>
  <si>
    <t>6.1 Conveyancing Information</t>
  </si>
  <si>
    <t xml:space="preserve">Supply of conveyancing information - Per Desk Inquiry </t>
  </si>
  <si>
    <t>6.2 Easement Processing - Conveyancing Review (NEW)</t>
  </si>
  <si>
    <t>Easement Processing - Conveyancing Services</t>
  </si>
  <si>
    <t>Easement Processing - Contract Legal Services</t>
  </si>
  <si>
    <t>For these jobs, legal contractor costs are charged at invoice cost + %</t>
  </si>
  <si>
    <t>6.3 Services Involved in Obtaining Deeds of Agreement (DOA)</t>
  </si>
  <si>
    <t>Services Involved in Obtaining Deeds of Agreement (DOA)</t>
  </si>
  <si>
    <t>Per DOA</t>
  </si>
  <si>
    <t>6.4 Development Applications and Encroachment Processing (NEW)</t>
  </si>
  <si>
    <t>Development Applications and Encroachment Processing</t>
  </si>
  <si>
    <t>Per Application</t>
  </si>
  <si>
    <t>6.5 Crown Land Acquisition (NEW)</t>
  </si>
  <si>
    <t>Crown Land Acquisition - Legal Services</t>
  </si>
  <si>
    <t>Crown Land Acquisition - Contract Legal Services</t>
  </si>
  <si>
    <t>6.6 Legal Review Services - customer funded works (NEW)</t>
  </si>
  <si>
    <t xml:space="preserve">Legal Review Services - Customer Funder Works  </t>
  </si>
  <si>
    <t>Legal Review Services - Customer Funder Works   - Contract Legal Services</t>
  </si>
  <si>
    <t>7. Site Establishment Services</t>
  </si>
  <si>
    <t>7.1 Site Establishment</t>
  </si>
  <si>
    <t>Site Establishment - Per NMI</t>
  </si>
  <si>
    <t>8. Network Safety Services</t>
  </si>
  <si>
    <t>8.1 Work near electrical assets  - De energisation of Mains (NEW)</t>
  </si>
  <si>
    <t>Safe Approach Clearances - De energisation of Mains (NT)</t>
  </si>
  <si>
    <t>Safe Approach Clearances - De energisation of Mains (OT)</t>
  </si>
  <si>
    <t>8.2 Work near electrical assets - Disable Auto Reclose (NEW)</t>
  </si>
  <si>
    <t>Safe Approach Clearances - Disable Auto Reclose (NT)</t>
  </si>
  <si>
    <t>Safe Approach Clearances - Disable Auto Reclose (OT)</t>
  </si>
  <si>
    <t>8.3 Provision of Traffic Control by the DSNP (NEW)</t>
  </si>
  <si>
    <t>Provision of Traffic Control by the DSNP</t>
  </si>
  <si>
    <t>For these jobs, contractor costs are charged at price + %</t>
  </si>
  <si>
    <t>8.4 Site Safety Supervision (NEW)</t>
  </si>
  <si>
    <t>Site Safety Supervision</t>
  </si>
  <si>
    <t>8.5 Provision of construction work by DSNP (NEW)</t>
  </si>
  <si>
    <t>Provision of construction work by DSNP</t>
  </si>
  <si>
    <t>8.6 Warning Markers (NEW)</t>
  </si>
  <si>
    <t>Design</t>
  </si>
  <si>
    <t>Installation</t>
  </si>
  <si>
    <t>Hire - Tiger Tails</t>
  </si>
  <si>
    <t>Per Tiger Tail</t>
  </si>
  <si>
    <t>Hire - Warning Markers</t>
  </si>
  <si>
    <t>Per Marker</t>
  </si>
  <si>
    <t>Purchase - Warning Markers</t>
  </si>
  <si>
    <t>Per Item</t>
  </si>
  <si>
    <t xml:space="preserve">Contractor </t>
  </si>
  <si>
    <t>8.7 High load escorts</t>
  </si>
  <si>
    <t>9. Rectification Works to Maintain Network Safety</t>
  </si>
  <si>
    <t>9.1 Vegetation Clearing of Private Trees Encroaching DNSP Assets (NEW)</t>
  </si>
  <si>
    <t xml:space="preserve">Vegetation Clearing of Private Trees Encroaching DNSP Assets </t>
  </si>
  <si>
    <t>9.2 Inspection of Private Trees Encroaching DSNP Assets (NEW)</t>
  </si>
  <si>
    <t>Inspection of Private Trees Encroaching DSNP Assets</t>
  </si>
  <si>
    <t>9.3 Vegetation Clearing of Private Trees Encroaching Private Assets (NEW)</t>
  </si>
  <si>
    <t>Vegetation Clearing of Private Trees Encroaching Private Assets</t>
  </si>
  <si>
    <t>9.4 Rectification works by Essential Energy of Private Asset aerial mains defects (NEW)</t>
  </si>
  <si>
    <t>9.5 Rectification works by Essential Energy of DSNP's assets due to landowner encroachment issues (NEW)</t>
  </si>
  <si>
    <t>10. Retailer of Last Resort</t>
  </si>
  <si>
    <t>10.1 Retailer of Last Resort (ROLR)</t>
  </si>
  <si>
    <t>Per Event</t>
  </si>
  <si>
    <t>Cost</t>
  </si>
  <si>
    <t>Cost per event</t>
  </si>
  <si>
    <t>11. Planned Interruption - Customer Requested</t>
  </si>
  <si>
    <t>11.1 Planned Interruption - Customer Requested (NEW)</t>
  </si>
  <si>
    <t>Contractor (contractor costs + %)</t>
  </si>
  <si>
    <t>For these jobs, costs are charged at Hrly rate price difference between NT to OT</t>
  </si>
  <si>
    <t>12. Attendance at customers' premises - Statutory Right</t>
  </si>
  <si>
    <t>12.1 Attendance at customers' premises - Statutory Right</t>
  </si>
  <si>
    <t>Attendance at customers' premises - Statutory Right</t>
  </si>
  <si>
    <t>13. Inspection Services - Private electrical Installations and ASP's</t>
  </si>
  <si>
    <t>13.1 Inspection of Construction Work (by Level 1 ASP's)</t>
  </si>
  <si>
    <t>Underground Urban Residential Subdivision (Vacant Lots) - Per Lot - First 10 Lots - Grade A</t>
  </si>
  <si>
    <t>Underground Urban Residential Subdivision (Vacant Lots) - Per Lot - Next 30 Lots - Grade A</t>
  </si>
  <si>
    <t>Underground Urban Residential Subdivision (Vacant Lots) - Per Lot - Remainder - Grade A</t>
  </si>
  <si>
    <t>Underground Urban Residential Subdivision (Vacant Lots) - Per Lot - First 10 Lots - Grade B</t>
  </si>
  <si>
    <t>Underground Urban Residential Subdivision (Vacant Lots) - Per Lot - Next 30 Lots - Grade B</t>
  </si>
  <si>
    <t>Underground Urban Residential Subdivision (Vacant Lots) - Per Lot - Remainder - Grade B</t>
  </si>
  <si>
    <t>Underground Urban Residential Subdivision (Vacant Lots) - Per Lot - First 10 Lots - Grade C</t>
  </si>
  <si>
    <t>Underground Urban Residential Subdivision (Vacant Lots) - Per Lot - Next 30 Lots - Grade C</t>
  </si>
  <si>
    <t>Underground Urban Residential Subdivision (Vacant Lots) - Per Lot - Remainder - Grade C</t>
  </si>
  <si>
    <t>Rural Overhead Subdivisions and Rural Extensions - Per Pole - First 5 Poles - Grade A</t>
  </si>
  <si>
    <t>Per Pole</t>
  </si>
  <si>
    <t>Rural Overhead Subdivisions and Rural Extensions - Per Pole - Next 5 Poles - Grade A</t>
  </si>
  <si>
    <t>Rural Overhead Subdivisions and Rural Extensions - Per Pole - Remaining Poles - Grade A</t>
  </si>
  <si>
    <t>Rural Overhead Subdivisions and Rural Extensions - Per Pole - First 5 Poles - Grade B</t>
  </si>
  <si>
    <t>Rural Overhead Subdivisions and Rural Extensions - Per Pole - Next 5 Poles - Grade B</t>
  </si>
  <si>
    <t>Rural Overhead Subdivisions and Rural Extensions - Per Pole - Remaining Poles - Grade B</t>
  </si>
  <si>
    <t>Rural Overhead Subdivisions and Rural Extensions - Per Pole - First 5 Poles - Grade C</t>
  </si>
  <si>
    <t>Rural Overhead Subdivisions and Rural Extensions - Per Pole - Next 5 Poles - Grade C</t>
  </si>
  <si>
    <t>Rural Overhead Subdivisions and Rural Extensions - Per Pole - Remaining Poles - Grade C</t>
  </si>
  <si>
    <t>Underground Commercial and Industrial or Rural Subdivisions (Vacant Lots) - Per Lot - First 10 Lots - Grade A</t>
  </si>
  <si>
    <t>Underground Commercial and Industrial or Rural Subdivisions (Vacant Lots) - Per Lot - Next 30 Lots - Grade A</t>
  </si>
  <si>
    <t>Underground Commercial and Industrial or Rural Subdivisions (Vacant Lots) - Per Lot - Remaining Lots - Grade A</t>
  </si>
  <si>
    <t>Underground Commercial and Industrial or Rural Subdivisions (Vacant Lots) - Per Lot - First 10 Lots - Grade B</t>
  </si>
  <si>
    <t>Underground Commercial and Industrial or Rural Subdivisions (Vacant Lots) - Per Lot - Next 30 Lots - Grade B</t>
  </si>
  <si>
    <t>Underground Commercial and Industrial or Rural Subdivisions (Vacant Lots) - Per Lot - Remaining Lots - Grade B</t>
  </si>
  <si>
    <t>Underground Commercial and Industrial or Rural Subdivisions (Vacant Lots) - Per Lot - First 10 Lots - Grade C</t>
  </si>
  <si>
    <t>Underground Commercial and Industrial or Rural Subdivisions (Vacant Lots) - Per Lot - Next 30 Lots - Grade C</t>
  </si>
  <si>
    <t>Underground Commercial and Industrial or Rural Subdivisions (Vacant Lots) - Per Lot - Remaining Lots - Grade C</t>
  </si>
  <si>
    <t>Commercial / Industrial Developments  and Sub Transmission - All Grades</t>
  </si>
  <si>
    <t>Per Lot / Pole</t>
  </si>
  <si>
    <t>Asset Relocations or Streetlighting (Not forming part of other categories) - All Grades</t>
  </si>
  <si>
    <t>13.2 Inspection of service work (Level 2 ASP's)</t>
  </si>
  <si>
    <t>Per NOSW - A Grade</t>
  </si>
  <si>
    <t>Per NOSW</t>
  </si>
  <si>
    <t>Per NOSW - B Grade</t>
  </si>
  <si>
    <t>Per NOSW - C Grade</t>
  </si>
  <si>
    <t>13.3 Re-inspection of work of a service provider (Level 1 &amp; Level 2 ASP's work)</t>
  </si>
  <si>
    <t>Reinspection  (Level 1 &amp; Level 2 work)</t>
  </si>
  <si>
    <t>13.4 Re-inspection Customer Installation</t>
  </si>
  <si>
    <t>Reinspection Customer Installation (per re-inspection CCEW)</t>
  </si>
  <si>
    <t>13.5 Investigation, review &amp; implementation of remedial actions associated with work performed by ASP's</t>
  </si>
  <si>
    <t>Incident Category 1 -2 Classification</t>
  </si>
  <si>
    <t>Incident Category 3 - 5 Classification</t>
  </si>
  <si>
    <t>13.6 Substation Inspection (NEW)</t>
  </si>
  <si>
    <t>Substation Inspection - A Grade</t>
  </si>
  <si>
    <t>Substation Inspection - B Grade</t>
  </si>
  <si>
    <t>Substation Inspection - C Grade</t>
  </si>
  <si>
    <t>13.7 Inspection Services of Privately Owned Electrical Infrastructure Assets (NEW)</t>
  </si>
  <si>
    <t>13.8 Inspection Customer Installation (NEW)</t>
  </si>
  <si>
    <t>Inspect Installation (customers) per CCEW</t>
  </si>
  <si>
    <t>Per CCEW</t>
  </si>
  <si>
    <t>14. Provision of Training to 3rd parties for Network Related Access</t>
  </si>
  <si>
    <t xml:space="preserve">14.1 Provision of Training to ASP's for Network  Access </t>
  </si>
  <si>
    <t>Access Permit Recipient Training to ASPs (scheduled course)</t>
  </si>
  <si>
    <t>Per Student</t>
  </si>
  <si>
    <t>Access Permit Recipient Training to ASPs (requested out of schedule course)</t>
  </si>
  <si>
    <t>Per Class</t>
  </si>
  <si>
    <t>Access Permit Recipient Training to ASPs (requested out of schedule course) - Travel</t>
  </si>
  <si>
    <t>14.2. ASP Compliance Related Training Services</t>
  </si>
  <si>
    <t>ASP Compliance Related Training Services (scheduled course)</t>
  </si>
  <si>
    <t>ASP Compliance Related Training Services (requested out of schedule course) - Travel</t>
  </si>
  <si>
    <t xml:space="preserve">Materials </t>
  </si>
  <si>
    <t>14.3 Provision of Training - Entry into Electrical Stations</t>
  </si>
  <si>
    <t>15. Customer Requested Lighting Services (NEW)</t>
  </si>
  <si>
    <t>15.1 Provision of Security Lighting (NEW)</t>
  </si>
  <si>
    <t>Per Light</t>
  </si>
  <si>
    <t>Fee / Month</t>
  </si>
  <si>
    <t>Usage included within monthly service charge</t>
  </si>
  <si>
    <t xml:space="preserve">15.2 Provision of Luminaire Glare Shield </t>
  </si>
  <si>
    <t>Provision of Luminaire Glare Shield (customer requested)</t>
  </si>
  <si>
    <t>16. Off - Peak Conversion</t>
  </si>
  <si>
    <t>16.1 Off - Peak Conversion</t>
  </si>
  <si>
    <t>Off - Peak Conversion</t>
  </si>
  <si>
    <t>17. Authorisation of ASPs</t>
  </si>
  <si>
    <t>17.1 Authorisation of ASPs</t>
  </si>
  <si>
    <t>Authorisation - Initial</t>
  </si>
  <si>
    <t>Per Authorisation</t>
  </si>
  <si>
    <t>Authorisation - Renewal</t>
  </si>
  <si>
    <t>17.2 ASP Authorisation Agreement</t>
  </si>
  <si>
    <t>Authorisation Agreement  - Initial</t>
  </si>
  <si>
    <t>Authorisation Agreement - Renewal</t>
  </si>
  <si>
    <t>18. Customer Initiated Asset Relocations (NEW)</t>
  </si>
  <si>
    <t>18.1 Design and construction of asset relocations - customer funded</t>
  </si>
  <si>
    <t>19. Terminations of Cable at electrical station - Distributer Required Performance (NEW)</t>
  </si>
  <si>
    <t>19.1 DSNP Provided cable jointing &amp; termination services for contestable works</t>
  </si>
  <si>
    <t>Indoor Technician</t>
  </si>
  <si>
    <t>Outdoor Technician</t>
  </si>
  <si>
    <t xml:space="preserve">Fee </t>
  </si>
  <si>
    <t>1. Special Meter Reading and Testing (legacy meters)</t>
  </si>
  <si>
    <t>1.1 Move In / Move Out Read</t>
  </si>
  <si>
    <t>Move In / Move Out Read</t>
  </si>
  <si>
    <t>1.2 Special Meter Read (incl wasted visit)</t>
  </si>
  <si>
    <t>Special Meter Read (incl wasted visit)</t>
  </si>
  <si>
    <t>1.3 Special Meter Test - 1st</t>
  </si>
  <si>
    <t>Special Meter Test - 1st</t>
  </si>
  <si>
    <t>Per Meter</t>
  </si>
  <si>
    <t>1.4 Special Meter Tests - Additional</t>
  </si>
  <si>
    <t>Special Meter Tests - Additional</t>
  </si>
  <si>
    <t>1.5 Special Meter Tests - CT Meter (NEW)</t>
  </si>
  <si>
    <t>Special Meter Tests - CT Meter (NEW)</t>
  </si>
  <si>
    <t>2. Emergency maintenance of failed metering equipment not owned by the distributor (contestable meters) (NEW)</t>
  </si>
  <si>
    <t xml:space="preserve">2.1 Unplanned Outage - Meter Fault (Site attendance) </t>
  </si>
  <si>
    <t>Unplanned Outage - Meter Fault (Site attendance) (NT)</t>
  </si>
  <si>
    <t>Unplanned Outage - Meter Fault (Site attendance) (OT)</t>
  </si>
  <si>
    <t xml:space="preserve">2.2 Unplanned Outage - Meter HW Fault (Site attendance) </t>
  </si>
  <si>
    <t>Unplanned Outage - Meter HW Fault (Site attendance) (NT)</t>
  </si>
  <si>
    <t>Unplanned Outage - Meter HW Fault (Site attendance) (OT)</t>
  </si>
  <si>
    <t xml:space="preserve">2.3 Unplanned Outage - Retailer outage impacting non retailer customer (Site attendance) </t>
  </si>
  <si>
    <t>Unplanned Outage - Retailer outage impacting non retailer customer (Site attendance) (NT)</t>
  </si>
  <si>
    <t>Unplanned Outage - Retailer outage impacting non retailer customer (Site attendance) (OT)</t>
  </si>
  <si>
    <t xml:space="preserve">2.4 Unplanned Outage - Remote De-Energisation - EE not notified (Site attendance) </t>
  </si>
  <si>
    <t>Unplanned Outage - Remote De-Energisation - EE not notified (Site attendance) (NT)</t>
  </si>
  <si>
    <t>Unplanned Outage - Remote De-Energisation - EE not notified (Site attendance) (OT)</t>
  </si>
  <si>
    <t>3. Meter recovery and disposal − type 5 and 6 (legacy meters) (NEW)</t>
  </si>
  <si>
    <t>3.1 Redundant Meter Disposal</t>
  </si>
  <si>
    <t>Redundant Meter Disposal</t>
  </si>
  <si>
    <t>4. Distributor arranged outage for purposes of replacing meter (NEW)</t>
  </si>
  <si>
    <t>Retailer Requested Distributer Planned Interruption - Cancellation after notification</t>
  </si>
  <si>
    <t>4.2 Retailer Requested Distributer Planned Interruption - Initial Visit</t>
  </si>
  <si>
    <t>Retailer Requested Distributer Planned Interruption - Initial Visit (NT)</t>
  </si>
  <si>
    <t>Retailer Requested Distributer Planned Interruption - Initial Visit (OT)</t>
  </si>
  <si>
    <t>4.3 Retailer Requested Distributer Planned Interruption -  Isolation Completed</t>
  </si>
  <si>
    <t>Retailer Requested Distributer Planned Interruption -  Isolation Completed (NT)</t>
  </si>
  <si>
    <t>Retailer Requested Distributer Planned Interruption -  Isolation Completed (OT)</t>
  </si>
  <si>
    <t>Retailer Requested Distributer Planned Interruption -  Isolation Completed - Additional Labour Required NT</t>
  </si>
  <si>
    <t>Retailer Requested Distributer Planned Interruption -  Isolation Completed - Additional Labour Required OT</t>
  </si>
  <si>
    <t>4.4 Retailer Requested Distributer Planned Interruption - Early Cancellation</t>
  </si>
  <si>
    <t>Retailer Requested Distributer Planned Interruption - Early Cancellation</t>
  </si>
  <si>
    <t>4.5 Retailer Requested Distributer Planned Interruption - MC No Attendance</t>
  </si>
  <si>
    <t>Retailer Requested Distributer Planned Interruption - MC No Attendance (NT)</t>
  </si>
  <si>
    <t>Retailer Requested Distributer Planned Interruption - MC No Attendance (OT)</t>
  </si>
  <si>
    <t>5. Customer requested provision of additional metering/consumption data (NEW)</t>
  </si>
  <si>
    <t xml:space="preserve">5.1 Provision of metering consumption data </t>
  </si>
  <si>
    <t xml:space="preserve">Provision of metering consumption data </t>
  </si>
  <si>
    <t>1. Premises Connection Assets (NEW)</t>
  </si>
  <si>
    <t>1.1 Part A. Design and construction of premise connection assets which are undertaken by a customer (where these services are provided contestably).</t>
  </si>
  <si>
    <t>1.2 Part C. Part design and construction of connection assets where a customer requests that connection assets are designed and constructed to an increased standard (beyond that required by the distributors’ standards and policies), and where those works are designed and constructed by the distributor (as a result of safety, reliability or security reasons).</t>
  </si>
  <si>
    <t>2. Extensions (NEW)</t>
  </si>
  <si>
    <t>2.1 Part A. Design and construction of extensions assets which are undertaken by a customer (where these services are provided contestably).</t>
  </si>
  <si>
    <t>3. Augmentations (NEW)</t>
  </si>
  <si>
    <t>3.1 Part C. Design and construction of augmentation assets which are undertaken by a customer(where these services are provided contestably).</t>
  </si>
  <si>
    <t>3.2 Part D. Any shared network enlargement/enhancement undertaken by a distributor where a customer requests that assets are designed and constructed to an increased standard (beyond that required by the distributors’ standards and policies).</t>
  </si>
  <si>
    <t>4. Reconnections / Disconnections</t>
  </si>
  <si>
    <t>4.1 Disconnect / Reconnect - Vacant Premise</t>
  </si>
  <si>
    <t xml:space="preserve">Disconnect - Vacant Premise </t>
  </si>
  <si>
    <t>Reconnect - Vacant Premise</t>
  </si>
  <si>
    <t>4.2 Disconnect / Reconnect - Site visit only</t>
  </si>
  <si>
    <t>Disconnect / Reconnect - Site visit only</t>
  </si>
  <si>
    <t xml:space="preserve">4.3 Disconnect / Reconnect - Pole Top / Pillar </t>
  </si>
  <si>
    <t xml:space="preserve">Disconnect - Pole Top / Pillar Box </t>
  </si>
  <si>
    <t xml:space="preserve">Reconnect - Pole Top / Pillar Box </t>
  </si>
  <si>
    <t>4.4 Disconnect / Reconnect -  Complete</t>
  </si>
  <si>
    <t xml:space="preserve">Disconnection - Complete </t>
  </si>
  <si>
    <t>Reconnection - Complete</t>
  </si>
  <si>
    <t>4.5 Disconnect / Reconnect - Technical Disconnection</t>
  </si>
  <si>
    <t>Disconnection - Technical Disconnection</t>
  </si>
  <si>
    <t>Reconnect - Technical Reconnection</t>
  </si>
  <si>
    <t>4.6 Reconnect - Outside of Normal Business  Hours</t>
  </si>
  <si>
    <t>Reconnect - Outside of Normal Business  Hours</t>
  </si>
  <si>
    <t>4.7 Illegal Connections</t>
  </si>
  <si>
    <t>Illegal Connections</t>
  </si>
  <si>
    <t>5. Non-Standard Connection Services (NEW)</t>
  </si>
  <si>
    <t>5.1 Non - Standard Connection Services</t>
  </si>
  <si>
    <t>Schedule of charges for Metering Services</t>
  </si>
  <si>
    <t>Schedule of charges for Connection Services Fees (Includes connections made under Chapter 5 and 5A of the NER)</t>
  </si>
  <si>
    <t>Sale of Approved Materials /  Equipment to ASP
For these jobs, materials &amp; other costs are charged at purchase price +  %</t>
  </si>
  <si>
    <t>Generator Hire - Invoice cost + %</t>
  </si>
  <si>
    <t>Materials (Cost + %)</t>
  </si>
  <si>
    <t>Nightwatch 250W</t>
  </si>
  <si>
    <t xml:space="preserve">Nightwatch 400W </t>
  </si>
  <si>
    <t xml:space="preserve">Nightwatch 1000W </t>
  </si>
  <si>
    <t>Schedule of charges for Ancillary Network Services</t>
  </si>
  <si>
    <t>Connection Offer Service - Basic - Technical Review (NEW)</t>
  </si>
  <si>
    <t>Underground Commercial and Industrial or Rural Subdivisions (Vacant Lots) - All</t>
  </si>
  <si>
    <t>Access Permit Recipient Training to ASPs (requested out of schedule course) - Accommodation &amp; Incidentals</t>
  </si>
  <si>
    <t>ASP Compliance Related Training Services (requested out of schedule course) - Accommodation &amp; Incidentals</t>
  </si>
  <si>
    <t xml:space="preserve">Provision of training - Entry Electrical Stations </t>
  </si>
  <si>
    <t>4.1 Retailer Requested Distributer Planned Interruption - Cancellation after notification</t>
  </si>
  <si>
    <t>2.7 Data Gathering Fee - Failure to Provide Documentation (NEW)</t>
  </si>
  <si>
    <t>Data Gathering Fee - Failure to Provide Documentation</t>
  </si>
  <si>
    <r>
      <rPr>
        <b/>
        <sz val="10"/>
        <color rgb="FFFFFFFF"/>
        <rFont val="Arial"/>
        <family val="2"/>
      </rPr>
      <t>Labour Class</t>
    </r>
  </si>
  <si>
    <r>
      <rPr>
        <b/>
        <sz val="10"/>
        <color rgb="FFFFFFFF"/>
        <rFont val="Arial"/>
        <family val="2"/>
      </rPr>
      <t>Normal Time rate $</t>
    </r>
  </si>
  <si>
    <r>
      <rPr>
        <b/>
        <sz val="10"/>
        <color rgb="FFFFFFFF"/>
        <rFont val="Arial"/>
        <family val="2"/>
      </rPr>
      <t>Overtime hourly rate $*</t>
    </r>
  </si>
  <si>
    <r>
      <rPr>
        <sz val="10"/>
        <rFont val="Arial"/>
        <family val="2"/>
      </rPr>
      <t>Administration (R1a)</t>
    </r>
  </si>
  <si>
    <r>
      <rPr>
        <sz val="10"/>
        <rFont val="Arial"/>
        <family val="2"/>
      </rPr>
      <t>Para Legal (R1b)</t>
    </r>
  </si>
  <si>
    <r>
      <rPr>
        <sz val="10"/>
        <rFont val="Arial"/>
        <family val="2"/>
      </rPr>
      <t xml:space="preserve">Technical Specialist -
</t>
    </r>
    <r>
      <rPr>
        <sz val="10"/>
        <rFont val="Arial"/>
        <family val="2"/>
      </rPr>
      <t>Indoor Technical Officer (R2a)</t>
    </r>
  </si>
  <si>
    <r>
      <rPr>
        <sz val="10"/>
        <rFont val="Arial"/>
        <family val="2"/>
      </rPr>
      <t xml:space="preserve">Technical Specialist -
</t>
    </r>
    <r>
      <rPr>
        <sz val="10"/>
        <rFont val="Arial"/>
        <family val="2"/>
      </rPr>
      <t>Outdoor Technical Officer (R2b)</t>
    </r>
  </si>
  <si>
    <r>
      <rPr>
        <sz val="10"/>
        <rFont val="Arial"/>
        <family val="2"/>
      </rPr>
      <t>Engineering Officer (R3)</t>
    </r>
  </si>
  <si>
    <r>
      <rPr>
        <sz val="10"/>
        <rFont val="Arial"/>
        <family val="2"/>
      </rPr>
      <t>Field Worker (R4)</t>
    </r>
  </si>
  <si>
    <r>
      <rPr>
        <sz val="10"/>
        <rFont val="Arial"/>
        <family val="2"/>
      </rPr>
      <t>Materials</t>
    </r>
  </si>
  <si>
    <r>
      <rPr>
        <sz val="10"/>
        <rFont val="Arial"/>
        <family val="2"/>
      </rPr>
      <t>Per Item</t>
    </r>
  </si>
  <si>
    <r>
      <rPr>
        <sz val="10"/>
        <rFont val="Arial"/>
        <family val="2"/>
      </rPr>
      <t>Contractor</t>
    </r>
  </si>
  <si>
    <r>
      <rPr>
        <sz val="10"/>
        <rFont val="Arial"/>
        <family val="2"/>
      </rPr>
      <t>Per Job</t>
    </r>
  </si>
  <si>
    <r>
      <rPr>
        <sz val="10"/>
        <rFont val="Arial"/>
        <family val="2"/>
      </rPr>
      <t>Materials &amp; other contractor costs are charged at purchase price / contractor costs + %</t>
    </r>
  </si>
  <si>
    <t>Table 15.11 AER final decision on X factors for each year of the 2020-24 reg period for Ancillary network services</t>
  </si>
  <si>
    <t>Attachment 15 - Alternative Control Services (April 2019)</t>
  </si>
  <si>
    <t>X factor</t>
  </si>
  <si>
    <t>2020-21</t>
  </si>
  <si>
    <t>2021-22</t>
  </si>
  <si>
    <t>2022-23</t>
  </si>
  <si>
    <t>2023-24</t>
  </si>
  <si>
    <t xml:space="preserve">CPI </t>
  </si>
  <si>
    <t>2019-20</t>
  </si>
  <si>
    <t>.</t>
  </si>
  <si>
    <t>1. Design Related Services</t>
  </si>
  <si>
    <t>1.1 Design information</t>
  </si>
  <si>
    <t>1.2 Design certification</t>
  </si>
  <si>
    <t>1.5 Administration</t>
  </si>
  <si>
    <t>R1a per hour (max 6 hours)</t>
  </si>
  <si>
    <t>2. Connection Application Related Services</t>
  </si>
  <si>
    <t>Basic connection - R2b per hour</t>
  </si>
  <si>
    <t>Complex connection - R3 per hour</t>
  </si>
  <si>
    <t>Basic enquiry - R2b per hour</t>
  </si>
  <si>
    <t>Complex enquiry - R3 per hour</t>
  </si>
  <si>
    <t>2.3 Connection / Relocation Process facilitation</t>
  </si>
  <si>
    <t>Basic - Technical Review:</t>
  </si>
  <si>
    <t>Standard:</t>
  </si>
  <si>
    <t>Planning / Protection Studies and Analysis:</t>
  </si>
  <si>
    <t>Power Quality Studies:</t>
  </si>
  <si>
    <t xml:space="preserve">Basic:     </t>
  </si>
  <si>
    <t xml:space="preserve"> per offer</t>
  </si>
  <si>
    <t>Ctrl H - !G with !H</t>
  </si>
  <si>
    <t>Establishment:</t>
  </si>
  <si>
    <t>New Connection:</t>
  </si>
  <si>
    <t>3. Contestable Network Commissioning &amp; Decommissioning</t>
  </si>
  <si>
    <t>Underground / Overhead Streetlights</t>
  </si>
  <si>
    <t>Normal Time:</t>
  </si>
  <si>
    <t>Overtime:</t>
  </si>
  <si>
    <t>Underground / Overhead Distribution Mains</t>
  </si>
  <si>
    <t>Underground Pits / Pillars</t>
  </si>
  <si>
    <t>Underground Cable Test</t>
  </si>
  <si>
    <t>Recloser</t>
  </si>
  <si>
    <t>Regulator</t>
  </si>
  <si>
    <t>Smart Switch</t>
  </si>
  <si>
    <t>Other – Specialised Equipment:     R2b per hour</t>
  </si>
  <si>
    <t>4. Access Permits, Oversight &amp; Facilitation</t>
  </si>
  <si>
    <t>4.2 Access to network assets (standby)</t>
  </si>
  <si>
    <t>4.4 Services to supply and connect temporary supply to one or more customers</t>
  </si>
  <si>
    <t>Connect &amp; disconnect MG to OH/UG mains, switchboard or kiosk</t>
  </si>
  <si>
    <t>Install &amp; remove HV Live Line links or bonds</t>
  </si>
  <si>
    <t>Refer table 1.1 for hourly rate / percentage applicable to the service provided</t>
  </si>
  <si>
    <t xml:space="preserve"> per job</t>
  </si>
  <si>
    <t xml:space="preserve"> per occasion</t>
  </si>
  <si>
    <t xml:space="preserve">Normal Time:      </t>
  </si>
  <si>
    <t>per substation</t>
  </si>
  <si>
    <t xml:space="preserve">Overtime:     </t>
  </si>
  <si>
    <t xml:space="preserve"> per S/L</t>
  </si>
  <si>
    <t xml:space="preserve"> per pit / pillar</t>
  </si>
  <si>
    <t xml:space="preserve"> per recloser</t>
  </si>
  <si>
    <t xml:space="preserve"> per regulator site</t>
  </si>
  <si>
    <t xml:space="preserve"> per switch</t>
  </si>
  <si>
    <t>per permit</t>
  </si>
  <si>
    <t xml:space="preserve">Rescheduled (Outage Cancellation):     </t>
  </si>
  <si>
    <t>per job</t>
  </si>
  <si>
    <t>per S/L</t>
  </si>
  <si>
    <t>per pit / pillar</t>
  </si>
  <si>
    <t>per recloser</t>
  </si>
  <si>
    <t>per regulator site</t>
  </si>
  <si>
    <t>per switch</t>
  </si>
  <si>
    <t xml:space="preserve">Normal Time:     </t>
  </si>
  <si>
    <t>5. Notices of arrangement and completion notices</t>
  </si>
  <si>
    <t>6. Network Related Property</t>
  </si>
  <si>
    <t>Conveyancing Services:     R1b per hour</t>
  </si>
  <si>
    <t>Contract Legal Services:     Costs are charged at invoice cost + 55.89% per job</t>
  </si>
  <si>
    <t>6.3 Service involved in obtaining Deeds of Agreement (DOA)</t>
  </si>
  <si>
    <t>R1b per hour</t>
  </si>
  <si>
    <t>Legal Services:     R3 per hour</t>
  </si>
  <si>
    <t>7. Site Establishment Services</t>
  </si>
  <si>
    <t>8. Network Safety Services</t>
  </si>
  <si>
    <t>Costs are charged at price + 55.89% per job</t>
  </si>
  <si>
    <t>Materials:     Costs are charged at invoice + 71.96% per job</t>
  </si>
  <si>
    <t>per enquiry</t>
  </si>
  <si>
    <t>per NMI</t>
  </si>
  <si>
    <t>Safe Approach Clearances - De energisation of Mains</t>
  </si>
  <si>
    <t xml:space="preserve">per job </t>
  </si>
  <si>
    <t>Safe Approach Clearances - Disable Auto Reclose</t>
  </si>
  <si>
    <t>Design:</t>
  </si>
  <si>
    <t>Installation:</t>
  </si>
  <si>
    <t>Hire - Tiger Tails:</t>
  </si>
  <si>
    <t>Hire - Warning Markers:</t>
  </si>
  <si>
    <t>Purchase - Warning Markers:</t>
  </si>
  <si>
    <t>Material &amp; Contractor:</t>
  </si>
  <si>
    <t>High load escorts:</t>
  </si>
  <si>
    <t>9. Rectification Works to Maintain Network Safety</t>
  </si>
  <si>
    <t>10. Retailer of Last Resort</t>
  </si>
  <si>
    <t>11. Planned Interruption - Customer Requested</t>
  </si>
  <si>
    <t>12. Attendance at customers’ premises - Statutory Right</t>
  </si>
  <si>
    <t>per tiger tail</t>
  </si>
  <si>
    <t>per marker</t>
  </si>
  <si>
    <t>13. Inspection Services - Private electrical Installations and ASPs</t>
  </si>
  <si>
    <t>A
per lot</t>
  </si>
  <si>
    <t>B
per lot</t>
  </si>
  <si>
    <t>C
per lot</t>
  </si>
  <si>
    <t>First 5 Poles</t>
  </si>
  <si>
    <t>Next 30 Lots</t>
  </si>
  <si>
    <t>Next 5 Poles</t>
  </si>
  <si>
    <t>13.2 Inspection of service work (Level 2 ASPs)</t>
  </si>
  <si>
    <t>13.3 Re-inspection of work of a service provider (Level 1 &amp; Level 2 ASPs work)</t>
  </si>
  <si>
    <t>R2b per hour (per re-inspection CCEW)</t>
  </si>
  <si>
    <t>13.5 Investigation, review &amp; implementation of remedial actions associated with work performed by ASPs</t>
  </si>
  <si>
    <t>14. Provision of Training to 3rd parties for Network Related Access</t>
  </si>
  <si>
    <t>14.1 Provision of Training to ASPs for Network Access</t>
  </si>
  <si>
    <t>Access Permit Recipient Training to ASPs (requested out of schedule course) – Accommodation &amp; Incidentals</t>
  </si>
  <si>
    <t>A per lot</t>
  </si>
  <si>
    <t>B per lot</t>
  </si>
  <si>
    <t>C per lot</t>
  </si>
  <si>
    <t>A per pole</t>
  </si>
  <si>
    <t>B per pole</t>
  </si>
  <si>
    <t>C per pole</t>
  </si>
  <si>
    <t>A Grade:</t>
  </si>
  <si>
    <t>Incident Category 3 - 5 Classification:</t>
  </si>
  <si>
    <t>All services: per substation.</t>
  </si>
  <si>
    <t>per CCEW</t>
  </si>
  <si>
    <t>per student</t>
  </si>
  <si>
    <t>per class</t>
  </si>
  <si>
    <t>15. Customer Requested Lighting Services</t>
  </si>
  <si>
    <t>16. Off - Peak Conversion</t>
  </si>
  <si>
    <t>17. Authorisation of ASPs</t>
  </si>
  <si>
    <t>18. Customer Initiated Asset Relocations</t>
  </si>
  <si>
    <t>19. Terminations of Cable at electrical station - Distributor Required Performance</t>
  </si>
  <si>
    <t>per light / per month</t>
  </si>
  <si>
    <t>Nightwatch 400W</t>
  </si>
  <si>
    <t>Nightwatch 1000W</t>
  </si>
  <si>
    <t>Installation Fee (may be waived if customer is willing to enter contract longer than capital recovery period)</t>
  </si>
  <si>
    <t>per installation</t>
  </si>
  <si>
    <t>per light</t>
  </si>
  <si>
    <t>per authorisation</t>
  </si>
  <si>
    <t>Authorisation Agreement - Initial</t>
  </si>
  <si>
    <t xml:space="preserve">Authorisation Agreement - Renewal </t>
  </si>
  <si>
    <t>Network Service – Metering Services</t>
  </si>
  <si>
    <t>1. Special Meter Reading and Testing (legacy meters)</t>
  </si>
  <si>
    <t>2. Emergency maintenance of failed metering equipment not owned by the distributor (contestable meters)</t>
  </si>
  <si>
    <t>3. Meter recovery and disposal − type 5 and 6 (legacy meters)</t>
  </si>
  <si>
    <t>4. Distributor arranged outage for purposes of replacing meter</t>
  </si>
  <si>
    <t>Isolation Completed</t>
  </si>
  <si>
    <t>Isolation Completed - Additional Labour Required</t>
  </si>
  <si>
    <t>5. Customer requested provision of additional metering/consumption data</t>
  </si>
  <si>
    <t>per meter</t>
  </si>
  <si>
    <t>per occasion</t>
  </si>
  <si>
    <t>Network Service – Connection Services (Includes connections made under Chapter 5 and 5A of the NER)</t>
  </si>
  <si>
    <t>1. Premises Connection Assets</t>
  </si>
  <si>
    <t>2. Extensions</t>
  </si>
  <si>
    <t>3. Augmentations</t>
  </si>
  <si>
    <t>4. Reconnections / Disconnections</t>
  </si>
  <si>
    <t>Disconnect - Vacant Premise</t>
  </si>
  <si>
    <t>4.3 Disconnect / Reconnect - Pole Top / Pillar</t>
  </si>
  <si>
    <t>Disconnect - Pole Top / Pillar Box</t>
  </si>
  <si>
    <t>Reconnect - Pole Top / Pillar Box</t>
  </si>
  <si>
    <t>4.4 Disconnect / Reconnect - Complete</t>
  </si>
  <si>
    <t>Disconnection - Complete</t>
  </si>
  <si>
    <t>4.6 Reconnect - Outside of Normal Business Hours</t>
  </si>
  <si>
    <t>5. Non-Standard Connection Services</t>
  </si>
  <si>
    <t>1.4 Design Re-certification</t>
  </si>
  <si>
    <t>1.6 Non – Standard Design Approval</t>
  </si>
  <si>
    <t>2.6 Additional Services Requested by ASP / Connection Application</t>
  </si>
  <si>
    <t>2.7 Data Gathering Fee – Failure to Provide Documentation</t>
  </si>
  <si>
    <t>2.8 Pioneer Scheme Administration</t>
  </si>
  <si>
    <t xml:space="preserve">3.2 Testing &amp; Commissioning or Streetlights / Mains / Cables / UG Pillars </t>
  </si>
  <si>
    <t xml:space="preserve">3.3 Redundant Material Coordination </t>
  </si>
  <si>
    <t xml:space="preserve">3.4 Commissioning - Other Network Equipment </t>
  </si>
  <si>
    <t xml:space="preserve">4.3 Sale of Approved Materials / Equipment to ASPs </t>
  </si>
  <si>
    <t xml:space="preserve">4.5 Rectification of contestable work - ASP Installed </t>
  </si>
  <si>
    <t xml:space="preserve">5.2 Request for Early Notice of Arrangement </t>
  </si>
  <si>
    <t xml:space="preserve">5.3 Completion Notice – Other than Notice of Arrangement </t>
  </si>
  <si>
    <t xml:space="preserve">6.2 Easement Processing - Conveyancing Review </t>
  </si>
  <si>
    <t xml:space="preserve">6.4 Development Applications and Encroachment Processing </t>
  </si>
  <si>
    <t xml:space="preserve">6.5 Crown Land Acquisition </t>
  </si>
  <si>
    <t xml:space="preserve">6.6 Legal Review Services - customer funded works </t>
  </si>
  <si>
    <t xml:space="preserve">8.1 Work near electrical assets - De energisation of Mains </t>
  </si>
  <si>
    <t xml:space="preserve">8.2 Work near electrical assets - Disable Auto Reclose </t>
  </si>
  <si>
    <t xml:space="preserve">8.3 Provision of Traffic Control by the DNSP </t>
  </si>
  <si>
    <t xml:space="preserve">8.4 Site Safety Supervision </t>
  </si>
  <si>
    <t xml:space="preserve">8.5 Provision of construction work by DNSP </t>
  </si>
  <si>
    <t xml:space="preserve">9.1 Vegetation Clearing of Private Trees Encroaching DNSP Assets </t>
  </si>
  <si>
    <t xml:space="preserve">9.2 Inspection of Private Trees Encroaching DNSP Assets </t>
  </si>
  <si>
    <t xml:space="preserve">9.3 Vegetation Clearing of Private Trees Encroaching Private Assets </t>
  </si>
  <si>
    <t xml:space="preserve">9.4 Rectification works by Essential Energy of Private Asset aerial mains defects </t>
  </si>
  <si>
    <t xml:space="preserve">9.5 Rectification works by Essential Energy of DNSP's assets due to landowner encroachment issues </t>
  </si>
  <si>
    <t xml:space="preserve">11.1 Planned Interruption - Customer Requested </t>
  </si>
  <si>
    <t xml:space="preserve">13.6 Substation Inspection </t>
  </si>
  <si>
    <t xml:space="preserve">13.7 Inspection Services of Privately Owned Electrical Infrastructure Assets </t>
  </si>
  <si>
    <t xml:space="preserve">13.8 Inspection Customer Installation </t>
  </si>
  <si>
    <t>13.1 Inspection of Construction Work 
(by level 1 ASPs)</t>
  </si>
  <si>
    <t xml:space="preserve">Incident Category 1 -2 Classification:     </t>
  </si>
  <si>
    <t xml:space="preserve"> R2a per hour</t>
  </si>
  <si>
    <t>Costs are charged at invoice +</t>
  </si>
  <si>
    <t xml:space="preserve">15.1 Provision of Security Lighting </t>
  </si>
  <si>
    <t xml:space="preserve">18.1 Design and construction of asset relocations - customer funded </t>
  </si>
  <si>
    <t xml:space="preserve">19.1 DNSP Provided cable jointing &amp; termination services for contestable works </t>
  </si>
  <si>
    <t xml:space="preserve">1.5 Special Meter Tests – CT Meter </t>
  </si>
  <si>
    <t xml:space="preserve">3.1 Redundant Meter Disposal </t>
  </si>
  <si>
    <t xml:space="preserve">4.1 Retailer Requested Distributor Planned Interruption - Cancellation after notification </t>
  </si>
  <si>
    <t xml:space="preserve">4.2 Retailer Requested Distributor Planned Interruption - Initial Visit </t>
  </si>
  <si>
    <t xml:space="preserve">4.3 Retailer Requested Distributor Planned Interruption - Isolation Completed </t>
  </si>
  <si>
    <t xml:space="preserve">4.4 Retailer Requested Distributor Planned Interruption - Early Cancellation </t>
  </si>
  <si>
    <t xml:space="preserve">4.5 Retailer Requested Distributor Planned Interruption - MC No Attendance </t>
  </si>
  <si>
    <t>Table 1-3:  Schedule of charges for metering services</t>
  </si>
  <si>
    <t>Table 1-4:  Schedule of charges for Connection Services</t>
  </si>
  <si>
    <t xml:space="preserve">1.1 Part A. Design and construction of premise connection assets which are undertaken by a customer (where these services are provided contestably) </t>
  </si>
  <si>
    <t xml:space="preserve">1.2 Part C. Part design and construction of connection assets where a customer requests that connection assets are designed and constructed to an increased standard (beyond that required by the distributors’ standards and policies), and where those works are designed and constructed by the distributor (as a result of safety, reliability or security reasons) </t>
  </si>
  <si>
    <t xml:space="preserve">2.1 Part A. Design and construction of extensions assets which are undertaken by a customer (where these services are provided contestably) </t>
  </si>
  <si>
    <t xml:space="preserve">3.1 Part C. Design and construction of augmentation assets which are undertaken by a customer (where these services are provided contestably) </t>
  </si>
  <si>
    <t xml:space="preserve">3.2 Part D. Any shared network enlargement/enhancement undertaken by a distributor where a customer requests that assets are designed and constructed to an increased standard (beyond that required by the distributors’ standards and policies) </t>
  </si>
  <si>
    <t xml:space="preserve">5.1 Non - Standard Connection Services </t>
  </si>
  <si>
    <t>Table 1-2:  Schedule of charges for ancillary network services</t>
  </si>
  <si>
    <t>per order</t>
  </si>
  <si>
    <t>For these jobs, materials &amp; other costs are charged at purchase price +</t>
  </si>
  <si>
    <t xml:space="preserve">Generator Hire – Invoice cost + </t>
  </si>
  <si>
    <t>8.6 Warning Markers</t>
  </si>
  <si>
    <t xml:space="preserve">Materials &amp; other contractor costs are charged at purchase price / contractor costs + </t>
  </si>
  <si>
    <t>Materials &amp; other contractor costs are charged at purchase price / contractor costs +</t>
  </si>
  <si>
    <t>Ctrl H - !G with !$I$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</si>
</sst>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Red]\-&quot;$&quot;#,##0"/>
    <numFmt numFmtId="7" formatCode="&quot;$&quot;#,##0.00;\-&quot;$&quot;#,##0.00"/>
    <numFmt numFmtId="8" formatCode="&quot;$&quot;#,##0.00;[Red]\-&quot;$&quot;#,##0.00"/>
    <numFmt numFmtId="43" formatCode="_-* #,##0.00_-;\-* #,##0.00_-;_-* &quot;-&quot;??_-;_-@_-"/>
    <numFmt numFmtId="164" formatCode="&quot;$&quot;#,##0.00"/>
    <numFmt numFmtId="165" formatCode="0.0000%"/>
    <numFmt numFmtId="166" formatCode="_(* #,##0.00_);_(* \(#,##0.00\);_(* &quot;-&quot;??_);_(@_)"/>
    <numFmt numFmtId="167" formatCode="_(&quot;$&quot;* #,##0.00_);_(&quot;$&quot;* \(#,##0.00\);_(&quot;$&quot;* &quot;-&quot;??_);_(@_)"/>
    <numFmt numFmtId="168" formatCode="&quot;$&quot;0.00"/>
    <numFmt numFmtId="172" formatCode="_-* #,##0.00000_-;\-* #,##0.00000_-;_-* &quot;-&quot;??_-;_-@_-"/>
    <numFmt numFmtId="175" formatCode="0.00000%"/>
  </numFmts>
  <fonts count="24" x14ac:knownFonts="1">
    <font>
      <sz val="11"/>
      <color theme="1"/>
      <name val="Calibri"/>
      <family val="2"/>
      <scheme val="minor"/>
    </font>
    <font>
      <sz val="10"/>
      <color theme="1"/>
      <name val="Arial"/>
      <family val="2"/>
    </font>
    <font>
      <sz val="11"/>
      <color theme="1"/>
      <name val="Calibri"/>
      <family val="2"/>
      <scheme val="minor"/>
    </font>
    <font>
      <b/>
      <sz val="10"/>
      <color rgb="FFFFFFFF"/>
      <name val="Arial"/>
      <family val="2"/>
    </font>
    <font>
      <sz val="10"/>
      <color rgb="FF000000"/>
      <name val="Arial"/>
      <family val="2"/>
    </font>
    <font>
      <sz val="11"/>
      <color theme="1"/>
      <name val="Arial"/>
      <family val="2"/>
    </font>
    <font>
      <b/>
      <sz val="10"/>
      <name val="Arial"/>
      <family val="2"/>
    </font>
    <font>
      <sz val="10"/>
      <name val="Arial"/>
      <family val="2"/>
    </font>
    <font>
      <b/>
      <sz val="12"/>
      <name val="Arial"/>
      <family val="2"/>
    </font>
    <font>
      <b/>
      <sz val="18"/>
      <color theme="4"/>
      <name val="Calibri"/>
      <family val="2"/>
      <scheme val="minor"/>
    </font>
    <font>
      <b/>
      <sz val="9"/>
      <name val="Arial"/>
      <family val="2"/>
    </font>
    <font>
      <sz val="9"/>
      <name val="Arial"/>
      <family val="2"/>
    </font>
    <font>
      <b/>
      <sz val="9"/>
      <color rgb="FFFFFFFF"/>
      <name val="Arial"/>
      <family val="2"/>
    </font>
    <font>
      <sz val="9"/>
      <color rgb="FF000000"/>
      <name val="Arial"/>
      <family val="2"/>
    </font>
    <font>
      <sz val="9"/>
      <color theme="1"/>
      <name val="Arial"/>
      <family val="2"/>
    </font>
    <font>
      <b/>
      <sz val="11"/>
      <color theme="1"/>
      <name val="Calibri"/>
      <family val="2"/>
      <scheme val="minor"/>
    </font>
    <font>
      <sz val="8"/>
      <name val="Calibri"/>
      <family val="2"/>
      <scheme val="minor"/>
    </font>
    <font>
      <sz val="10"/>
      <name val="Times New Roman"/>
      <family val="1"/>
      <charset val="204"/>
    </font>
    <font>
      <sz val="8"/>
      <color indexed="8"/>
      <name val="Arial"/>
      <family val="2"/>
    </font>
    <font>
      <b/>
      <sz val="8"/>
      <color indexed="9"/>
      <name val="Arial"/>
      <family val="2"/>
    </font>
    <font>
      <b/>
      <u/>
      <sz val="8"/>
      <color indexed="53"/>
      <name val="Arial"/>
      <family val="2"/>
    </font>
    <font>
      <sz val="8"/>
      <color indexed="8"/>
      <name val="Arial"/>
      <family val="1"/>
      <charset val="204"/>
    </font>
    <font>
      <b/>
      <i/>
      <sz val="8"/>
      <color rgb="FF006A71"/>
      <name val="Arial"/>
      <family val="2"/>
    </font>
    <font>
      <sz val="8"/>
      <color theme="1"/>
      <name val="Arial"/>
      <family val="2"/>
    </font>
  </fonts>
  <fills count="15">
    <fill>
      <patternFill patternType="none"/>
    </fill>
    <fill>
      <patternFill patternType="gray125"/>
    </fill>
    <fill>
      <patternFill patternType="solid">
        <fgColor rgb="FF006A71"/>
        <bgColor indexed="64"/>
      </patternFill>
    </fill>
    <fill>
      <patternFill patternType="solid">
        <fgColor rgb="FFE5E5E6"/>
        <bgColor indexed="64"/>
      </patternFill>
    </fill>
    <fill>
      <patternFill patternType="solid">
        <fgColor rgb="FFCCCBCD"/>
        <bgColor indexed="64"/>
      </patternFill>
    </fill>
    <fill>
      <patternFill patternType="solid">
        <fgColor theme="0"/>
        <bgColor indexed="64"/>
      </patternFill>
    </fill>
    <fill>
      <patternFill patternType="solid">
        <fgColor rgb="FFFFFF00"/>
        <bgColor indexed="64"/>
      </patternFill>
    </fill>
    <fill>
      <patternFill patternType="solid">
        <fgColor rgb="FFE5E5E5"/>
        <bgColor indexed="64"/>
      </patternFill>
    </fill>
    <fill>
      <patternFill patternType="solid">
        <fgColor rgb="FFCCCCCC"/>
        <bgColor indexed="64"/>
      </patternFill>
    </fill>
    <fill>
      <patternFill patternType="solid">
        <fgColor rgb="FF006970"/>
      </patternFill>
    </fill>
    <fill>
      <patternFill patternType="solid">
        <fgColor rgb="FFE4E4E6"/>
      </patternFill>
    </fill>
    <fill>
      <patternFill patternType="solid">
        <fgColor rgb="FFCCCBCD"/>
      </patternFill>
    </fill>
    <fill>
      <patternFill patternType="solid">
        <fgColor rgb="FF006970"/>
        <bgColor indexed="64"/>
      </patternFill>
    </fill>
    <fill>
      <patternFill patternType="solid">
        <fgColor rgb="FFE4E4E6"/>
        <bgColor indexed="64"/>
      </patternFill>
    </fill>
    <fill>
      <patternFill patternType="solid">
        <fgColor rgb="FFBFBFBF"/>
        <bgColor indexed="64"/>
      </patternFill>
    </fill>
  </fills>
  <borders count="44">
    <border>
      <left/>
      <right/>
      <top/>
      <bottom/>
      <diagonal/>
    </border>
    <border>
      <left/>
      <right style="thick">
        <color rgb="FFFFFFFF"/>
      </right>
      <top style="thick">
        <color rgb="FFFFFFFF"/>
      </top>
      <bottom style="thick">
        <color rgb="FFFFFFFF"/>
      </bottom>
      <diagonal/>
    </border>
    <border>
      <left/>
      <right/>
      <top style="thick">
        <color rgb="FFFFFFFF"/>
      </top>
      <bottom style="thick">
        <color rgb="FFFFFFFF"/>
      </bottom>
      <diagonal/>
    </border>
    <border>
      <left style="thick">
        <color theme="0"/>
      </left>
      <right style="thick">
        <color theme="0"/>
      </right>
      <top style="thick">
        <color rgb="FFFFFFFF"/>
      </top>
      <bottom style="thick">
        <color rgb="FFFFFFFF"/>
      </bottom>
      <diagonal/>
    </border>
    <border>
      <left/>
      <right style="thick">
        <color theme="0"/>
      </right>
      <top style="thick">
        <color rgb="FFFFFFFF"/>
      </top>
      <bottom/>
      <diagonal/>
    </border>
    <border>
      <left style="thick">
        <color theme="0"/>
      </left>
      <right style="thick">
        <color theme="0"/>
      </right>
      <top style="thick">
        <color rgb="FFFFFFFF"/>
      </top>
      <bottom/>
      <diagonal/>
    </border>
    <border>
      <left/>
      <right style="thick">
        <color theme="0"/>
      </right>
      <top/>
      <bottom/>
      <diagonal/>
    </border>
    <border>
      <left style="thick">
        <color theme="0"/>
      </left>
      <right style="thick">
        <color theme="0"/>
      </right>
      <top/>
      <bottom/>
      <diagonal/>
    </border>
    <border>
      <left style="thick">
        <color theme="0"/>
      </left>
      <right style="thick">
        <color theme="0"/>
      </right>
      <top/>
      <bottom style="thick">
        <color rgb="FFFFFFFF"/>
      </bottom>
      <diagonal/>
    </border>
    <border>
      <left/>
      <right style="thick">
        <color theme="0"/>
      </right>
      <top/>
      <bottom style="thick">
        <color rgb="FFFFFFFF"/>
      </bottom>
      <diagonal/>
    </border>
    <border>
      <left style="thick">
        <color theme="0"/>
      </left>
      <right style="thick">
        <color theme="0"/>
      </right>
      <top style="thick">
        <color theme="0"/>
      </top>
      <bottom/>
      <diagonal/>
    </border>
    <border>
      <left/>
      <right style="thick">
        <color theme="0"/>
      </right>
      <top style="thick">
        <color rgb="FFFFFFFF"/>
      </top>
      <bottom style="thick">
        <color rgb="FFFFFFFF"/>
      </bottom>
      <diagonal/>
    </border>
    <border>
      <left style="thick">
        <color theme="0"/>
      </left>
      <right style="thick">
        <color theme="0"/>
      </right>
      <top/>
      <bottom style="thick">
        <color theme="0"/>
      </bottom>
      <diagonal/>
    </border>
    <border>
      <left style="thick">
        <color theme="0"/>
      </left>
      <right/>
      <top style="thick">
        <color rgb="FFFFFFFF"/>
      </top>
      <bottom style="thick">
        <color rgb="FFFFFFFF"/>
      </bottom>
      <diagonal/>
    </border>
    <border>
      <left style="thick">
        <color theme="0"/>
      </left>
      <right style="thick">
        <color theme="0"/>
      </right>
      <top style="thick">
        <color rgb="FFFFFFFF"/>
      </top>
      <bottom style="thick">
        <color theme="0"/>
      </bottom>
      <diagonal/>
    </border>
    <border>
      <left style="thick">
        <color theme="0"/>
      </left>
      <right/>
      <top/>
      <bottom/>
      <diagonal/>
    </border>
    <border>
      <left style="thick">
        <color theme="0"/>
      </left>
      <right/>
      <top style="thick">
        <color theme="0"/>
      </top>
      <bottom/>
      <diagonal/>
    </border>
    <border>
      <left/>
      <right/>
      <top style="thick">
        <color theme="0"/>
      </top>
      <bottom style="thick">
        <color rgb="FFFFFFFF"/>
      </bottom>
      <diagonal/>
    </border>
    <border>
      <left style="thick">
        <color theme="0"/>
      </left>
      <right/>
      <top style="thick">
        <color rgb="FFFFFFFF"/>
      </top>
      <bottom/>
      <diagonal/>
    </border>
    <border>
      <left style="thick">
        <color theme="0"/>
      </left>
      <right/>
      <top/>
      <bottom style="thick">
        <color theme="0"/>
      </bottom>
      <diagonal/>
    </border>
    <border>
      <left style="thick">
        <color theme="0"/>
      </left>
      <right style="thick">
        <color theme="0"/>
      </right>
      <top style="thick">
        <color theme="0"/>
      </top>
      <bottom style="thick">
        <color theme="0"/>
      </bottom>
      <diagonal/>
    </border>
    <border>
      <left style="thick">
        <color theme="0"/>
      </left>
      <right style="thick">
        <color theme="0"/>
      </right>
      <top style="thick">
        <color theme="0"/>
      </top>
      <bottom style="thick">
        <color rgb="FFFFFFFF"/>
      </bottom>
      <diagonal/>
    </border>
    <border>
      <left/>
      <right/>
      <top/>
      <bottom style="thin">
        <color rgb="FFFFFFFF"/>
      </bottom>
      <diagonal/>
    </border>
    <border>
      <left/>
      <right style="thin">
        <color rgb="FFFFFFFF"/>
      </right>
      <top/>
      <bottom style="thin">
        <color rgb="FFFFFFFF"/>
      </bottom>
      <diagonal/>
    </border>
    <border>
      <left style="thin">
        <color rgb="FFFFFFFF"/>
      </left>
      <right/>
      <top/>
      <bottom style="thin">
        <color rgb="FFFFFFFF"/>
      </bottom>
      <diagonal/>
    </border>
    <border>
      <left/>
      <right/>
      <top style="thin">
        <color rgb="FFFFFFFF"/>
      </top>
      <bottom style="thin">
        <color rgb="FFFFFFFF"/>
      </bottom>
      <diagonal/>
    </border>
    <border>
      <left/>
      <right style="thin">
        <color rgb="FFFFFFFF"/>
      </right>
      <top style="thin">
        <color rgb="FFFFFFFF"/>
      </top>
      <bottom style="thin">
        <color rgb="FFFFFFFF"/>
      </bottom>
      <diagonal/>
    </border>
    <border>
      <left style="thin">
        <color rgb="FFFFFFFF"/>
      </left>
      <right/>
      <top style="thin">
        <color rgb="FFFFFFFF"/>
      </top>
      <bottom style="thin">
        <color rgb="FFFFFFFF"/>
      </bottom>
      <diagonal/>
    </border>
    <border>
      <left/>
      <right/>
      <top style="thin">
        <color rgb="FFFFFFFF"/>
      </top>
      <bottom/>
      <diagonal/>
    </border>
    <border>
      <left/>
      <right style="thin">
        <color rgb="FFFFFFFF"/>
      </right>
      <top style="thin">
        <color rgb="FFFFFFFF"/>
      </top>
      <bottom/>
      <diagonal/>
    </border>
    <border>
      <left style="thin">
        <color rgb="FFFFFFFF"/>
      </left>
      <right/>
      <top style="thin">
        <color rgb="FFFFFFFF"/>
      </top>
      <bottom/>
      <diagonal/>
    </border>
    <border>
      <left/>
      <right style="thin">
        <color rgb="FFFFFFFF"/>
      </right>
      <top/>
      <bottom/>
      <diagonal/>
    </border>
    <border>
      <left style="thin">
        <color rgb="FFFFFFFF"/>
      </left>
      <right style="thin">
        <color rgb="FFFFFFFF"/>
      </right>
      <top/>
      <bottom/>
      <diagonal/>
    </border>
    <border>
      <left style="thin">
        <color rgb="FFFFFFFF"/>
      </left>
      <right/>
      <top/>
      <bottom/>
      <diagonal/>
    </border>
    <border>
      <left style="thin">
        <color rgb="FFFFFFFF"/>
      </left>
      <right style="thin">
        <color rgb="FFFFFFFF"/>
      </right>
      <top/>
      <bottom style="thin">
        <color rgb="FFFFFFFF"/>
      </bottom>
      <diagonal/>
    </border>
    <border>
      <left style="thin">
        <color rgb="FFFFFFFF"/>
      </left>
      <right style="thin">
        <color rgb="FFFFFFFF"/>
      </right>
      <top style="thin">
        <color rgb="FFFFFFFF"/>
      </top>
      <bottom style="thin">
        <color rgb="FFFFFFFF"/>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style="thin">
        <color theme="0"/>
      </right>
      <top/>
      <bottom style="thin">
        <color theme="0"/>
      </bottom>
      <diagonal/>
    </border>
    <border>
      <left/>
      <right/>
      <top/>
      <bottom style="thin">
        <color theme="0"/>
      </bottom>
      <diagonal/>
    </border>
    <border>
      <left/>
      <right/>
      <top style="thin">
        <color rgb="FFFFFFFF"/>
      </top>
      <bottom style="thin">
        <color theme="0"/>
      </bottom>
      <diagonal/>
    </border>
    <border>
      <left/>
      <right/>
      <top style="thin">
        <color theme="0"/>
      </top>
      <bottom style="thin">
        <color theme="0"/>
      </bottom>
      <diagonal/>
    </border>
    <border>
      <left style="thin">
        <color rgb="FFFFFFFF"/>
      </left>
      <right/>
      <top/>
      <bottom style="thin">
        <color theme="0"/>
      </bottom>
      <diagonal/>
    </border>
  </borders>
  <cellStyleXfs count="12">
    <xf numFmtId="0" fontId="0" fillId="0" borderId="0"/>
    <xf numFmtId="9" fontId="2" fillId="0" borderId="0" applyFont="0" applyFill="0" applyBorder="0" applyAlignment="0" applyProtection="0"/>
    <xf numFmtId="0" fontId="1" fillId="0" borderId="0"/>
    <xf numFmtId="9" fontId="7" fillId="0" borderId="0" applyFont="0" applyFill="0" applyBorder="0" applyAlignment="0" applyProtection="0"/>
    <xf numFmtId="166" fontId="1" fillId="0" borderId="0" applyFont="0" applyFill="0" applyBorder="0" applyAlignment="0" applyProtection="0"/>
    <xf numFmtId="9" fontId="1" fillId="0" borderId="0" applyFont="0" applyFill="0" applyBorder="0" applyAlignment="0" applyProtection="0"/>
    <xf numFmtId="0" fontId="5" fillId="0" borderId="0"/>
    <xf numFmtId="167" fontId="1" fillId="0" borderId="0" applyFont="0" applyFill="0" applyBorder="0" applyAlignment="0" applyProtection="0"/>
    <xf numFmtId="0" fontId="7" fillId="0" borderId="0"/>
    <xf numFmtId="0" fontId="2" fillId="0" borderId="0"/>
    <xf numFmtId="43" fontId="1" fillId="0" borderId="0" applyFont="0" applyFill="0" applyBorder="0" applyAlignment="0" applyProtection="0"/>
    <xf numFmtId="43" fontId="2" fillId="0" borderId="0" applyFont="0" applyFill="0" applyBorder="0" applyAlignment="0" applyProtection="0"/>
  </cellStyleXfs>
  <cellXfs count="396">
    <xf numFmtId="0" fontId="0" fillId="0" borderId="0" xfId="0"/>
    <xf numFmtId="0" fontId="9" fillId="0" borderId="0" xfId="6" applyFont="1" applyBorder="1" applyAlignment="1">
      <alignment horizontal="left" vertical="center"/>
    </xf>
    <xf numFmtId="0" fontId="10" fillId="0" borderId="0" xfId="6" applyFont="1" applyAlignment="1">
      <alignment horizontal="left" vertical="top"/>
    </xf>
    <xf numFmtId="0" fontId="10" fillId="0" borderId="0" xfId="6" applyFont="1" applyAlignment="1">
      <alignment horizontal="left" vertical="top" wrapText="1"/>
    </xf>
    <xf numFmtId="164" fontId="11" fillId="0" borderId="0" xfId="6" applyNumberFormat="1" applyFont="1" applyFill="1" applyBorder="1" applyAlignment="1">
      <alignment horizontal="center" vertical="top" wrapText="1"/>
    </xf>
    <xf numFmtId="0" fontId="11" fillId="0" borderId="0" xfId="6" applyFont="1" applyAlignment="1">
      <alignment vertical="top"/>
    </xf>
    <xf numFmtId="0" fontId="11" fillId="0" borderId="0" xfId="2" applyFont="1"/>
    <xf numFmtId="0" fontId="8" fillId="0" borderId="0" xfId="2" applyFont="1" applyFill="1" applyBorder="1" applyAlignment="1">
      <alignment horizontal="center" vertical="top"/>
    </xf>
    <xf numFmtId="0" fontId="10" fillId="0" borderId="0" xfId="2" applyFont="1" applyFill="1" applyBorder="1" applyAlignment="1">
      <alignment horizontal="center" vertical="top"/>
    </xf>
    <xf numFmtId="0" fontId="11" fillId="0" borderId="0" xfId="6" applyFont="1" applyAlignment="1">
      <alignment horizontal="left" vertical="top"/>
    </xf>
    <xf numFmtId="0" fontId="11" fillId="0" borderId="0" xfId="6" applyFont="1" applyAlignment="1">
      <alignment horizontal="left" vertical="top" wrapText="1"/>
    </xf>
    <xf numFmtId="0" fontId="12" fillId="2" borderId="2" xfId="2" applyFont="1" applyFill="1" applyBorder="1" applyAlignment="1">
      <alignment horizontal="center" vertical="center" wrapText="1"/>
    </xf>
    <xf numFmtId="0" fontId="12" fillId="2" borderId="3" xfId="2" applyFont="1" applyFill="1" applyBorder="1" applyAlignment="1">
      <alignment horizontal="center" vertical="center" wrapText="1"/>
    </xf>
    <xf numFmtId="2" fontId="11" fillId="3" borderId="3" xfId="2" applyNumberFormat="1" applyFont="1" applyFill="1" applyBorder="1" applyAlignment="1">
      <alignment vertical="center" wrapText="1"/>
    </xf>
    <xf numFmtId="164" fontId="11" fillId="3" borderId="3" xfId="2" applyNumberFormat="1" applyFont="1" applyFill="1" applyBorder="1" applyAlignment="1">
      <alignment vertical="center" wrapText="1"/>
    </xf>
    <xf numFmtId="2" fontId="11" fillId="3" borderId="5" xfId="2" applyNumberFormat="1" applyFont="1" applyFill="1" applyBorder="1" applyAlignment="1">
      <alignment horizontal="left" vertical="top" wrapText="1"/>
    </xf>
    <xf numFmtId="0" fontId="11" fillId="5" borderId="0" xfId="2" applyFont="1" applyFill="1"/>
    <xf numFmtId="2" fontId="11" fillId="3" borderId="11" xfId="2" applyNumberFormat="1" applyFont="1" applyFill="1" applyBorder="1" applyAlignment="1">
      <alignment vertical="center" wrapText="1"/>
    </xf>
    <xf numFmtId="2" fontId="11" fillId="3" borderId="7" xfId="2" applyNumberFormat="1" applyFont="1" applyFill="1" applyBorder="1" applyAlignment="1">
      <alignment horizontal="left" vertical="top" wrapText="1"/>
    </xf>
    <xf numFmtId="10" fontId="11" fillId="3" borderId="3" xfId="5" applyNumberFormat="1" applyFont="1" applyFill="1" applyBorder="1" applyAlignment="1">
      <alignment vertical="center" wrapText="1"/>
    </xf>
    <xf numFmtId="10" fontId="11" fillId="3" borderId="3" xfId="2" applyNumberFormat="1" applyFont="1" applyFill="1" applyBorder="1" applyAlignment="1">
      <alignment vertical="center" wrapText="1"/>
    </xf>
    <xf numFmtId="2" fontId="13" fillId="3" borderId="4" xfId="2" applyNumberFormat="1" applyFont="1" applyFill="1" applyBorder="1" applyAlignment="1">
      <alignment horizontal="left" vertical="top" wrapText="1"/>
    </xf>
    <xf numFmtId="2" fontId="13" fillId="3" borderId="4" xfId="2" applyNumberFormat="1" applyFont="1" applyFill="1" applyBorder="1" applyAlignment="1">
      <alignment horizontal="left" vertical="center" wrapText="1"/>
    </xf>
    <xf numFmtId="2" fontId="11" fillId="3" borderId="5" xfId="2" applyNumberFormat="1" applyFont="1" applyFill="1" applyBorder="1" applyAlignment="1">
      <alignment horizontal="left" vertical="center" wrapText="1"/>
    </xf>
    <xf numFmtId="2" fontId="11" fillId="3" borderId="13" xfId="2" applyNumberFormat="1" applyFont="1" applyFill="1" applyBorder="1" applyAlignment="1">
      <alignment vertical="center" wrapText="1"/>
    </xf>
    <xf numFmtId="2" fontId="11" fillId="3" borderId="15" xfId="2" applyNumberFormat="1" applyFont="1" applyFill="1" applyBorder="1" applyAlignment="1">
      <alignment vertical="center" wrapText="1"/>
    </xf>
    <xf numFmtId="2" fontId="11" fillId="3" borderId="16" xfId="2" applyNumberFormat="1" applyFont="1" applyFill="1" applyBorder="1" applyAlignment="1">
      <alignment vertical="center" wrapText="1"/>
    </xf>
    <xf numFmtId="0" fontId="11" fillId="0" borderId="0" xfId="2" applyFont="1" applyAlignment="1">
      <alignment wrapText="1"/>
    </xf>
    <xf numFmtId="2" fontId="11" fillId="3" borderId="2" xfId="2" applyNumberFormat="1" applyFont="1" applyFill="1" applyBorder="1" applyAlignment="1">
      <alignment horizontal="left" vertical="center" wrapText="1"/>
    </xf>
    <xf numFmtId="2" fontId="11" fillId="3" borderId="13" xfId="2" applyNumberFormat="1" applyFont="1" applyFill="1" applyBorder="1" applyAlignment="1">
      <alignment vertical="center"/>
    </xf>
    <xf numFmtId="2" fontId="11" fillId="3" borderId="2" xfId="2" applyNumberFormat="1" applyFont="1" applyFill="1" applyBorder="1" applyAlignment="1">
      <alignment vertical="center"/>
    </xf>
    <xf numFmtId="2" fontId="11" fillId="3" borderId="13" xfId="2" applyNumberFormat="1" applyFont="1" applyFill="1" applyBorder="1" applyAlignment="1">
      <alignment horizontal="left" vertical="center"/>
    </xf>
    <xf numFmtId="43" fontId="11" fillId="0" borderId="0" xfId="10" applyFont="1"/>
    <xf numFmtId="43" fontId="10" fillId="0" borderId="0" xfId="10" applyFont="1" applyAlignment="1">
      <alignment horizontal="center"/>
    </xf>
    <xf numFmtId="164" fontId="11" fillId="0" borderId="0" xfId="6" applyNumberFormat="1" applyFont="1" applyFill="1" applyBorder="1" applyAlignment="1">
      <alignment horizontal="center" vertical="top"/>
    </xf>
    <xf numFmtId="0" fontId="12" fillId="2" borderId="1" xfId="2" applyFont="1" applyFill="1" applyBorder="1" applyAlignment="1">
      <alignment horizontal="center" vertical="center" wrapText="1"/>
    </xf>
    <xf numFmtId="43" fontId="12" fillId="2" borderId="1" xfId="10" applyFont="1" applyFill="1" applyBorder="1" applyAlignment="1">
      <alignment horizontal="center" vertical="center" wrapText="1"/>
    </xf>
    <xf numFmtId="2" fontId="13" fillId="3" borderId="3" xfId="2" applyNumberFormat="1" applyFont="1" applyFill="1" applyBorder="1" applyAlignment="1">
      <alignment vertical="center" wrapText="1"/>
    </xf>
    <xf numFmtId="43" fontId="13" fillId="3" borderId="8" xfId="7" applyNumberFormat="1" applyFont="1" applyFill="1" applyBorder="1" applyAlignment="1">
      <alignment horizontal="center" vertical="center" wrapText="1"/>
    </xf>
    <xf numFmtId="7" fontId="13" fillId="3" borderId="8" xfId="10" applyNumberFormat="1" applyFont="1" applyFill="1" applyBorder="1" applyAlignment="1">
      <alignment horizontal="center" vertical="center" wrapText="1"/>
    </xf>
    <xf numFmtId="2" fontId="13" fillId="3" borderId="3" xfId="2" applyNumberFormat="1" applyFont="1" applyFill="1" applyBorder="1" applyAlignment="1">
      <alignment horizontal="center" vertical="center" wrapText="1"/>
    </xf>
    <xf numFmtId="2" fontId="13" fillId="3" borderId="2" xfId="2" applyNumberFormat="1" applyFont="1" applyFill="1" applyBorder="1" applyAlignment="1">
      <alignment vertical="center" wrapText="1"/>
    </xf>
    <xf numFmtId="0" fontId="11" fillId="0" borderId="0" xfId="2" applyFont="1" applyAlignment="1">
      <alignment vertical="center"/>
    </xf>
    <xf numFmtId="2" fontId="13" fillId="3" borderId="6" xfId="2" applyNumberFormat="1" applyFont="1" applyFill="1" applyBorder="1" applyAlignment="1">
      <alignment horizontal="left" vertical="top" wrapText="1"/>
    </xf>
    <xf numFmtId="10" fontId="13" fillId="3" borderId="8" xfId="10" applyNumberFormat="1" applyFont="1" applyFill="1" applyBorder="1" applyAlignment="1">
      <alignment horizontal="center" vertical="center" wrapText="1"/>
    </xf>
    <xf numFmtId="0" fontId="11" fillId="0" borderId="0" xfId="2" applyFont="1" applyAlignment="1"/>
    <xf numFmtId="2" fontId="13" fillId="3" borderId="12" xfId="2" applyNumberFormat="1" applyFont="1" applyFill="1" applyBorder="1" applyAlignment="1">
      <alignment vertical="top" wrapText="1"/>
    </xf>
    <xf numFmtId="2" fontId="13" fillId="3" borderId="11" xfId="2" applyNumberFormat="1" applyFont="1" applyFill="1" applyBorder="1" applyAlignment="1">
      <alignment vertical="center" wrapText="1"/>
    </xf>
    <xf numFmtId="2" fontId="13" fillId="3" borderId="11" xfId="2" applyNumberFormat="1" applyFont="1" applyFill="1" applyBorder="1" applyAlignment="1">
      <alignment horizontal="center" vertical="center" wrapText="1"/>
    </xf>
    <xf numFmtId="164" fontId="13" fillId="3" borderId="8" xfId="10" applyNumberFormat="1" applyFont="1" applyFill="1" applyBorder="1" applyAlignment="1">
      <alignment horizontal="center" vertical="center" wrapText="1"/>
    </xf>
    <xf numFmtId="2" fontId="13" fillId="3" borderId="18" xfId="2" applyNumberFormat="1" applyFont="1" applyFill="1" applyBorder="1" applyAlignment="1">
      <alignment vertical="center" wrapText="1"/>
    </xf>
    <xf numFmtId="2" fontId="13" fillId="3" borderId="13" xfId="2" applyNumberFormat="1" applyFont="1" applyFill="1" applyBorder="1" applyAlignment="1">
      <alignment horizontal="center" vertical="center" wrapText="1"/>
    </xf>
    <xf numFmtId="164" fontId="13" fillId="3" borderId="3" xfId="10" applyNumberFormat="1" applyFont="1" applyFill="1" applyBorder="1" applyAlignment="1">
      <alignment horizontal="center" vertical="center" wrapText="1"/>
    </xf>
    <xf numFmtId="2" fontId="13" fillId="3" borderId="21" xfId="2" applyNumberFormat="1" applyFont="1" applyFill="1" applyBorder="1" applyAlignment="1">
      <alignment vertical="center" wrapText="1"/>
    </xf>
    <xf numFmtId="2" fontId="13" fillId="3" borderId="21" xfId="2" applyNumberFormat="1" applyFont="1" applyFill="1" applyBorder="1" applyAlignment="1">
      <alignment horizontal="center" vertical="center" wrapText="1"/>
    </xf>
    <xf numFmtId="0" fontId="8" fillId="0" borderId="0" xfId="2" applyFont="1" applyFill="1" applyBorder="1" applyAlignment="1">
      <alignment vertical="top"/>
    </xf>
    <xf numFmtId="2" fontId="13" fillId="3" borderId="13" xfId="2" applyNumberFormat="1" applyFont="1" applyFill="1" applyBorder="1" applyAlignment="1">
      <alignment vertical="center"/>
    </xf>
    <xf numFmtId="2" fontId="13" fillId="3" borderId="2" xfId="2" applyNumberFormat="1" applyFont="1" applyFill="1" applyBorder="1" applyAlignment="1">
      <alignment vertical="center"/>
    </xf>
    <xf numFmtId="2" fontId="11" fillId="8" borderId="3" xfId="2" applyNumberFormat="1" applyFont="1" applyFill="1" applyBorder="1" applyAlignment="1">
      <alignment vertical="center" wrapText="1"/>
    </xf>
    <xf numFmtId="164" fontId="11" fillId="8" borderId="3" xfId="2" applyNumberFormat="1" applyFont="1" applyFill="1" applyBorder="1" applyAlignment="1">
      <alignment vertical="center" wrapText="1"/>
    </xf>
    <xf numFmtId="2" fontId="11" fillId="8" borderId="5" xfId="2" applyNumberFormat="1" applyFont="1" applyFill="1" applyBorder="1" applyAlignment="1">
      <alignment horizontal="left" vertical="top" wrapText="1"/>
    </xf>
    <xf numFmtId="2" fontId="11" fillId="8" borderId="11" xfId="2" applyNumberFormat="1" applyFont="1" applyFill="1" applyBorder="1" applyAlignment="1">
      <alignment vertical="center" wrapText="1"/>
    </xf>
    <xf numFmtId="2" fontId="11" fillId="8" borderId="5" xfId="2" applyNumberFormat="1" applyFont="1" applyFill="1" applyBorder="1" applyAlignment="1">
      <alignment vertical="top" wrapText="1"/>
    </xf>
    <xf numFmtId="10" fontId="11" fillId="8" borderId="3" xfId="5" applyNumberFormat="1" applyFont="1" applyFill="1" applyBorder="1" applyAlignment="1">
      <alignment vertical="center" wrapText="1"/>
    </xf>
    <xf numFmtId="10" fontId="11" fillId="8" borderId="3" xfId="2" applyNumberFormat="1" applyFont="1" applyFill="1" applyBorder="1" applyAlignment="1">
      <alignment vertical="center" wrapText="1"/>
    </xf>
    <xf numFmtId="2" fontId="11" fillId="8" borderId="13" xfId="2" applyNumberFormat="1" applyFont="1" applyFill="1" applyBorder="1" applyAlignment="1">
      <alignment vertical="center"/>
    </xf>
    <xf numFmtId="2" fontId="11" fillId="8" borderId="2" xfId="2" applyNumberFormat="1" applyFont="1" applyFill="1" applyBorder="1" applyAlignment="1">
      <alignment vertical="center"/>
    </xf>
    <xf numFmtId="2" fontId="13" fillId="8" borderId="4" xfId="2" applyNumberFormat="1" applyFont="1" applyFill="1" applyBorder="1" applyAlignment="1">
      <alignment horizontal="left" vertical="top" wrapText="1"/>
    </xf>
    <xf numFmtId="2" fontId="11" fillId="8" borderId="13" xfId="2" applyNumberFormat="1" applyFont="1" applyFill="1" applyBorder="1" applyAlignment="1">
      <alignment horizontal="left" vertical="center"/>
    </xf>
    <xf numFmtId="2" fontId="11" fillId="8" borderId="2" xfId="2" applyNumberFormat="1" applyFont="1" applyFill="1" applyBorder="1" applyAlignment="1">
      <alignment horizontal="left" vertical="center" wrapText="1"/>
    </xf>
    <xf numFmtId="2" fontId="11" fillId="8" borderId="5" xfId="2" applyNumberFormat="1" applyFont="1" applyFill="1" applyBorder="1" applyAlignment="1">
      <alignment horizontal="left" vertical="center" wrapText="1"/>
    </xf>
    <xf numFmtId="2" fontId="11" fillId="8" borderId="14" xfId="2" applyNumberFormat="1" applyFont="1" applyFill="1" applyBorder="1" applyAlignment="1">
      <alignment vertical="center" wrapText="1"/>
    </xf>
    <xf numFmtId="2" fontId="11" fillId="8" borderId="5" xfId="2" applyNumberFormat="1" applyFont="1" applyFill="1" applyBorder="1" applyAlignment="1">
      <alignment vertical="center" wrapText="1"/>
    </xf>
    <xf numFmtId="2" fontId="11" fillId="8" borderId="13" xfId="2" applyNumberFormat="1" applyFont="1" applyFill="1" applyBorder="1" applyAlignment="1">
      <alignment horizontal="left" vertical="center" wrapText="1"/>
    </xf>
    <xf numFmtId="2" fontId="11" fillId="8" borderId="17" xfId="2" applyNumberFormat="1" applyFont="1" applyFill="1" applyBorder="1" applyAlignment="1">
      <alignment horizontal="left" vertical="center" wrapText="1"/>
    </xf>
    <xf numFmtId="2" fontId="13" fillId="8" borderId="3" xfId="2" applyNumberFormat="1" applyFont="1" applyFill="1" applyBorder="1" applyAlignment="1">
      <alignment vertical="center" wrapText="1"/>
    </xf>
    <xf numFmtId="2" fontId="13" fillId="8" borderId="3" xfId="2" applyNumberFormat="1" applyFont="1" applyFill="1" applyBorder="1" applyAlignment="1">
      <alignment horizontal="center" vertical="center" wrapText="1"/>
    </xf>
    <xf numFmtId="7" fontId="13" fillId="8" borderId="8" xfId="10" applyNumberFormat="1" applyFont="1" applyFill="1" applyBorder="1" applyAlignment="1">
      <alignment horizontal="center" vertical="center" wrapText="1"/>
    </xf>
    <xf numFmtId="10" fontId="13" fillId="8" borderId="8" xfId="10" applyNumberFormat="1" applyFont="1" applyFill="1" applyBorder="1" applyAlignment="1">
      <alignment horizontal="center" vertical="center" wrapText="1"/>
    </xf>
    <xf numFmtId="2" fontId="13" fillId="8" borderId="13" xfId="2" applyNumberFormat="1" applyFont="1" applyFill="1" applyBorder="1" applyAlignment="1">
      <alignment vertical="center"/>
    </xf>
    <xf numFmtId="2" fontId="13" fillId="8" borderId="2" xfId="2" applyNumberFormat="1" applyFont="1" applyFill="1" applyBorder="1" applyAlignment="1">
      <alignment vertical="center"/>
    </xf>
    <xf numFmtId="164" fontId="13" fillId="8" borderId="8" xfId="10" applyNumberFormat="1" applyFont="1" applyFill="1" applyBorder="1" applyAlignment="1">
      <alignment horizontal="center" vertical="center" wrapText="1"/>
    </xf>
    <xf numFmtId="2" fontId="13" fillId="8" borderId="19" xfId="2" applyNumberFormat="1" applyFont="1" applyFill="1" applyBorder="1" applyAlignment="1">
      <alignment vertical="top" wrapText="1"/>
    </xf>
    <xf numFmtId="2" fontId="13" fillId="8" borderId="20" xfId="2" applyNumberFormat="1" applyFont="1" applyFill="1" applyBorder="1" applyAlignment="1">
      <alignment vertical="center" wrapText="1"/>
    </xf>
    <xf numFmtId="164" fontId="13" fillId="8" borderId="3" xfId="2" applyNumberFormat="1" applyFont="1" applyFill="1" applyBorder="1" applyAlignment="1">
      <alignment horizontal="center" vertical="center" wrapText="1"/>
    </xf>
    <xf numFmtId="2" fontId="13" fillId="8" borderId="21" xfId="2" applyNumberFormat="1" applyFont="1" applyFill="1" applyBorder="1" applyAlignment="1">
      <alignment vertical="center" wrapText="1"/>
    </xf>
    <xf numFmtId="2" fontId="13" fillId="8" borderId="21" xfId="2" applyNumberFormat="1" applyFont="1" applyFill="1" applyBorder="1" applyAlignment="1">
      <alignment horizontal="center" vertical="center" wrapText="1"/>
    </xf>
    <xf numFmtId="164" fontId="11" fillId="3" borderId="5" xfId="2" applyNumberFormat="1" applyFont="1" applyFill="1" applyBorder="1" applyAlignment="1">
      <alignment horizontal="right" vertical="center" wrapText="1"/>
    </xf>
    <xf numFmtId="164" fontId="11" fillId="8" borderId="5" xfId="2" applyNumberFormat="1" applyFont="1" applyFill="1" applyBorder="1" applyAlignment="1">
      <alignment horizontal="right" vertical="center" wrapText="1"/>
    </xf>
    <xf numFmtId="2" fontId="13" fillId="8" borderId="4" xfId="2" applyNumberFormat="1" applyFont="1" applyFill="1" applyBorder="1" applyAlignment="1">
      <alignment horizontal="left" vertical="center" wrapText="1"/>
    </xf>
    <xf numFmtId="0" fontId="0" fillId="5" borderId="0" xfId="0" applyFill="1"/>
    <xf numFmtId="2" fontId="4" fillId="10" borderId="27" xfId="0" applyNumberFormat="1" applyFont="1" applyFill="1" applyBorder="1" applyAlignment="1">
      <alignment horizontal="center" vertical="top" shrinkToFit="1"/>
    </xf>
    <xf numFmtId="2" fontId="4" fillId="11" borderId="27" xfId="0" applyNumberFormat="1" applyFont="1" applyFill="1" applyBorder="1" applyAlignment="1">
      <alignment horizontal="center" vertical="top" shrinkToFit="1"/>
    </xf>
    <xf numFmtId="2" fontId="4" fillId="11" borderId="30" xfId="0" applyNumberFormat="1" applyFont="1" applyFill="1" applyBorder="1" applyAlignment="1">
      <alignment horizontal="center" vertical="top" shrinkToFit="1"/>
    </xf>
    <xf numFmtId="2" fontId="4" fillId="11" borderId="30" xfId="0" applyNumberFormat="1" applyFont="1" applyFill="1" applyBorder="1" applyAlignment="1">
      <alignment vertical="top" shrinkToFit="1"/>
    </xf>
    <xf numFmtId="2" fontId="4" fillId="11" borderId="27" xfId="0" applyNumberFormat="1" applyFont="1" applyFill="1" applyBorder="1" applyAlignment="1">
      <alignment vertical="top" shrinkToFit="1"/>
    </xf>
    <xf numFmtId="2" fontId="4" fillId="10" borderId="27" xfId="0" applyNumberFormat="1" applyFont="1" applyFill="1" applyBorder="1" applyAlignment="1">
      <alignment vertical="top" shrinkToFit="1"/>
    </xf>
    <xf numFmtId="0" fontId="6" fillId="9" borderId="24" xfId="0" applyFont="1" applyFill="1" applyBorder="1" applyAlignment="1">
      <alignment horizontal="left" vertical="top" wrapText="1" indent="1"/>
    </xf>
    <xf numFmtId="14" fontId="0" fillId="5" borderId="0" xfId="0" applyNumberFormat="1" applyFill="1"/>
    <xf numFmtId="165" fontId="11" fillId="3" borderId="3" xfId="1" applyNumberFormat="1" applyFont="1" applyFill="1" applyBorder="1" applyAlignment="1">
      <alignment vertical="center" wrapText="1"/>
    </xf>
    <xf numFmtId="0" fontId="6" fillId="9" borderId="22" xfId="0" applyFont="1" applyFill="1" applyBorder="1" applyAlignment="1">
      <alignment horizontal="left" vertical="top" wrapText="1"/>
    </xf>
    <xf numFmtId="0" fontId="7" fillId="10" borderId="25" xfId="0" applyFont="1" applyFill="1" applyBorder="1" applyAlignment="1">
      <alignment horizontal="left" vertical="top" wrapText="1"/>
    </xf>
    <xf numFmtId="0" fontId="7" fillId="11" borderId="25" xfId="0" applyFont="1" applyFill="1" applyBorder="1" applyAlignment="1">
      <alignment horizontal="left" vertical="top" wrapText="1"/>
    </xf>
    <xf numFmtId="0" fontId="0" fillId="10" borderId="25" xfId="0" applyFill="1" applyBorder="1" applyAlignment="1">
      <alignment horizontal="left" vertical="top" wrapText="1"/>
    </xf>
    <xf numFmtId="0" fontId="0" fillId="11" borderId="25" xfId="0" applyFill="1" applyBorder="1" applyAlignment="1">
      <alignment horizontal="left" vertical="top" wrapText="1"/>
    </xf>
    <xf numFmtId="0" fontId="7" fillId="11" borderId="28" xfId="0" applyFont="1" applyFill="1" applyBorder="1" applyAlignment="1">
      <alignment horizontal="left" vertical="top" wrapText="1"/>
    </xf>
    <xf numFmtId="0" fontId="7" fillId="5" borderId="28" xfId="0" applyFont="1" applyFill="1" applyBorder="1" applyAlignment="1">
      <alignment horizontal="left" vertical="top" wrapText="1"/>
    </xf>
    <xf numFmtId="2" fontId="4" fillId="5" borderId="30" xfId="0" applyNumberFormat="1" applyFont="1" applyFill="1" applyBorder="1" applyAlignment="1">
      <alignment vertical="top" shrinkToFit="1"/>
    </xf>
    <xf numFmtId="2" fontId="4" fillId="5" borderId="30" xfId="0" applyNumberFormat="1" applyFont="1" applyFill="1" applyBorder="1" applyAlignment="1">
      <alignment horizontal="center" vertical="top" shrinkToFit="1"/>
    </xf>
    <xf numFmtId="2" fontId="4" fillId="10" borderId="27" xfId="0" applyNumberFormat="1" applyFont="1" applyFill="1" applyBorder="1" applyAlignment="1">
      <alignment horizontal="right" vertical="top" shrinkToFit="1"/>
    </xf>
    <xf numFmtId="2" fontId="4" fillId="11" borderId="27" xfId="0" applyNumberFormat="1" applyFont="1" applyFill="1" applyBorder="1" applyAlignment="1">
      <alignment horizontal="right" vertical="top" shrinkToFit="1"/>
    </xf>
    <xf numFmtId="10" fontId="4" fillId="10" borderId="27" xfId="1" applyNumberFormat="1" applyFont="1" applyFill="1" applyBorder="1" applyAlignment="1">
      <alignment horizontal="center" vertical="top" shrinkToFit="1"/>
    </xf>
    <xf numFmtId="10" fontId="4" fillId="11" borderId="27" xfId="1" applyNumberFormat="1" applyFont="1" applyFill="1" applyBorder="1" applyAlignment="1">
      <alignment horizontal="center" vertical="top" shrinkToFit="1"/>
    </xf>
    <xf numFmtId="164" fontId="11" fillId="0" borderId="0" xfId="2" applyNumberFormat="1" applyFont="1"/>
    <xf numFmtId="0" fontId="10" fillId="6" borderId="3" xfId="2" applyFont="1" applyFill="1" applyBorder="1" applyAlignment="1">
      <alignment horizontal="center" vertical="center" wrapText="1"/>
    </xf>
    <xf numFmtId="0" fontId="17" fillId="5" borderId="0" xfId="0" applyFont="1" applyFill="1" applyAlignment="1">
      <alignment vertical="top" wrapText="1"/>
    </xf>
    <xf numFmtId="0" fontId="18" fillId="4" borderId="26" xfId="0" applyFont="1" applyFill="1" applyBorder="1" applyAlignment="1">
      <alignment horizontal="left" vertical="center" wrapText="1"/>
    </xf>
    <xf numFmtId="0" fontId="18" fillId="4" borderId="29" xfId="0" applyFont="1" applyFill="1" applyBorder="1" applyAlignment="1">
      <alignment horizontal="left" vertical="center" wrapText="1"/>
    </xf>
    <xf numFmtId="0" fontId="18" fillId="13" borderId="28" xfId="0" applyFont="1" applyFill="1" applyBorder="1" applyAlignment="1">
      <alignment vertical="center" wrapText="1"/>
    </xf>
    <xf numFmtId="0" fontId="18" fillId="13" borderId="22" xfId="0" applyFont="1" applyFill="1" applyBorder="1" applyAlignment="1">
      <alignment vertical="center" wrapText="1"/>
    </xf>
    <xf numFmtId="0" fontId="18" fillId="13" borderId="0" xfId="0" applyFont="1" applyFill="1" applyBorder="1" applyAlignment="1">
      <alignment vertical="center" wrapText="1"/>
    </xf>
    <xf numFmtId="0" fontId="18" fillId="13" borderId="31" xfId="0" applyFont="1" applyFill="1" applyBorder="1" applyAlignment="1">
      <alignment horizontal="left" vertical="center" wrapText="1"/>
    </xf>
    <xf numFmtId="0" fontId="18" fillId="13" borderId="23" xfId="0" applyFont="1" applyFill="1" applyBorder="1" applyAlignment="1">
      <alignment horizontal="left" vertical="center" wrapText="1"/>
    </xf>
    <xf numFmtId="0" fontId="18" fillId="4" borderId="31" xfId="0" applyFont="1" applyFill="1" applyBorder="1" applyAlignment="1">
      <alignment horizontal="left" vertical="center" wrapText="1"/>
    </xf>
    <xf numFmtId="0" fontId="18" fillId="4" borderId="23" xfId="0" applyFont="1" applyFill="1" applyBorder="1" applyAlignment="1">
      <alignment horizontal="left" vertical="center" wrapText="1"/>
    </xf>
    <xf numFmtId="0" fontId="18" fillId="4" borderId="23" xfId="0" applyFont="1" applyFill="1" applyBorder="1" applyAlignment="1">
      <alignment vertical="center" wrapText="1"/>
    </xf>
    <xf numFmtId="0" fontId="0" fillId="6" borderId="0" xfId="0" applyFill="1"/>
    <xf numFmtId="0" fontId="15" fillId="5" borderId="0" xfId="0" applyFont="1" applyFill="1"/>
    <xf numFmtId="0" fontId="19" fillId="12" borderId="23" xfId="0" applyFont="1" applyFill="1" applyBorder="1" applyAlignment="1">
      <alignment horizontal="left" vertical="center" wrapText="1"/>
    </xf>
    <xf numFmtId="0" fontId="20" fillId="0" borderId="0" xfId="0" applyFont="1" applyAlignment="1">
      <alignment vertical="top" wrapText="1"/>
    </xf>
    <xf numFmtId="0" fontId="18" fillId="13" borderId="29" xfId="0" applyFont="1" applyFill="1" applyBorder="1" applyAlignment="1">
      <alignment horizontal="left" vertical="center" wrapText="1"/>
    </xf>
    <xf numFmtId="8" fontId="18" fillId="4" borderId="25" xfId="0" applyNumberFormat="1" applyFont="1" applyFill="1" applyBorder="1" applyAlignment="1">
      <alignment horizontal="right" vertical="center" wrapText="1"/>
    </xf>
    <xf numFmtId="0" fontId="18" fillId="4" borderId="25" xfId="0" applyFont="1" applyFill="1" applyBorder="1" applyAlignment="1">
      <alignment vertical="center" wrapText="1"/>
    </xf>
    <xf numFmtId="0" fontId="18" fillId="4" borderId="25" xfId="0" applyFont="1" applyFill="1" applyBorder="1" applyAlignment="1">
      <alignment horizontal="right" vertical="center" wrapText="1"/>
    </xf>
    <xf numFmtId="8" fontId="18" fillId="4" borderId="25" xfId="0" applyNumberFormat="1" applyFont="1" applyFill="1" applyBorder="1" applyAlignment="1">
      <alignment vertical="center" wrapText="1"/>
    </xf>
    <xf numFmtId="8" fontId="18" fillId="13" borderId="25" xfId="0" applyNumberFormat="1" applyFont="1" applyFill="1" applyBorder="1" applyAlignment="1">
      <alignment horizontal="right" vertical="center" wrapText="1"/>
    </xf>
    <xf numFmtId="0" fontId="18" fillId="13" borderId="25" xfId="0" applyFont="1" applyFill="1" applyBorder="1" applyAlignment="1">
      <alignment vertical="center" wrapText="1"/>
    </xf>
    <xf numFmtId="0" fontId="18" fillId="13" borderId="25" xfId="0" applyFont="1" applyFill="1" applyBorder="1" applyAlignment="1">
      <alignment horizontal="right" vertical="center" wrapText="1"/>
    </xf>
    <xf numFmtId="8" fontId="18" fillId="13" borderId="25" xfId="0" applyNumberFormat="1" applyFont="1" applyFill="1" applyBorder="1" applyAlignment="1">
      <alignment vertical="center" wrapText="1"/>
    </xf>
    <xf numFmtId="0" fontId="18" fillId="13" borderId="30" xfId="0" applyFont="1" applyFill="1" applyBorder="1" applyAlignment="1">
      <alignment vertical="center" wrapText="1"/>
    </xf>
    <xf numFmtId="0" fontId="18" fillId="13" borderId="27" xfId="0" applyFont="1" applyFill="1" applyBorder="1" applyAlignment="1">
      <alignment vertical="center" wrapText="1"/>
    </xf>
    <xf numFmtId="0" fontId="18" fillId="4" borderId="29" xfId="0" applyFont="1" applyFill="1" applyBorder="1" applyAlignment="1">
      <alignment vertical="center" wrapText="1"/>
    </xf>
    <xf numFmtId="0" fontId="18" fillId="4" borderId="27" xfId="0" applyFont="1" applyFill="1" applyBorder="1" applyAlignment="1">
      <alignment vertical="center" wrapText="1"/>
    </xf>
    <xf numFmtId="0" fontId="18" fillId="13" borderId="26" xfId="0" applyFont="1" applyFill="1" applyBorder="1" applyAlignment="1">
      <alignment vertical="center" wrapText="1"/>
    </xf>
    <xf numFmtId="8" fontId="18" fillId="13" borderId="22" xfId="0" applyNumberFormat="1" applyFont="1" applyFill="1" applyBorder="1" applyAlignment="1">
      <alignment vertical="center" wrapText="1"/>
    </xf>
    <xf numFmtId="0" fontId="18" fillId="13" borderId="22" xfId="0" applyFont="1" applyFill="1" applyBorder="1" applyAlignment="1">
      <alignment horizontal="right" vertical="center" wrapText="1"/>
    </xf>
    <xf numFmtId="8" fontId="18" fillId="4" borderId="24" xfId="0" applyNumberFormat="1" applyFont="1" applyFill="1" applyBorder="1" applyAlignment="1">
      <alignment vertical="center" wrapText="1"/>
    </xf>
    <xf numFmtId="0" fontId="18" fillId="4" borderId="35" xfId="0" applyFont="1" applyFill="1" applyBorder="1" applyAlignment="1">
      <alignment horizontal="left" vertical="center" wrapText="1"/>
    </xf>
    <xf numFmtId="8" fontId="18" fillId="4" borderId="27" xfId="0" applyNumberFormat="1" applyFont="1" applyFill="1" applyBorder="1" applyAlignment="1">
      <alignment vertical="center" wrapText="1"/>
    </xf>
    <xf numFmtId="0" fontId="18" fillId="4" borderId="30" xfId="0" applyFont="1" applyFill="1" applyBorder="1" applyAlignment="1">
      <alignment vertical="center" wrapText="1"/>
    </xf>
    <xf numFmtId="0" fontId="18" fillId="4" borderId="28" xfId="0" applyFont="1" applyFill="1" applyBorder="1" applyAlignment="1">
      <alignment vertical="center" wrapText="1"/>
    </xf>
    <xf numFmtId="8" fontId="18" fillId="4" borderId="33" xfId="0" applyNumberFormat="1" applyFont="1" applyFill="1" applyBorder="1" applyAlignment="1">
      <alignment vertical="center" wrapText="1"/>
    </xf>
    <xf numFmtId="0" fontId="18" fillId="4" borderId="0" xfId="0" applyFont="1" applyFill="1" applyBorder="1" applyAlignment="1">
      <alignment vertical="center" wrapText="1"/>
    </xf>
    <xf numFmtId="0" fontId="18" fillId="4" borderId="22" xfId="0" applyFont="1" applyFill="1" applyBorder="1" applyAlignment="1">
      <alignment vertical="center" wrapText="1"/>
    </xf>
    <xf numFmtId="8" fontId="18" fillId="13" borderId="24" xfId="0" applyNumberFormat="1" applyFont="1" applyFill="1" applyBorder="1" applyAlignment="1">
      <alignment vertical="center" wrapText="1"/>
    </xf>
    <xf numFmtId="0" fontId="18" fillId="13" borderId="24" xfId="0" applyFont="1" applyFill="1" applyBorder="1" applyAlignment="1">
      <alignment vertical="center" wrapText="1"/>
    </xf>
    <xf numFmtId="0" fontId="18" fillId="13" borderId="35" xfId="0" applyFont="1" applyFill="1" applyBorder="1" applyAlignment="1">
      <alignment horizontal="left" vertical="center" wrapText="1"/>
    </xf>
    <xf numFmtId="168" fontId="18" fillId="13" borderId="35" xfId="0" applyNumberFormat="1" applyFont="1" applyFill="1" applyBorder="1" applyAlignment="1">
      <alignment horizontal="center" vertical="center" shrinkToFit="1"/>
    </xf>
    <xf numFmtId="168" fontId="18" fillId="4" borderId="35" xfId="0" applyNumberFormat="1" applyFont="1" applyFill="1" applyBorder="1" applyAlignment="1">
      <alignment horizontal="center" vertical="center" shrinkToFit="1"/>
    </xf>
    <xf numFmtId="168" fontId="18" fillId="13" borderId="27" xfId="0" applyNumberFormat="1" applyFont="1" applyFill="1" applyBorder="1" applyAlignment="1">
      <alignment horizontal="center" vertical="center" shrinkToFit="1"/>
    </xf>
    <xf numFmtId="168" fontId="18" fillId="4" borderId="27" xfId="0" applyNumberFormat="1" applyFont="1" applyFill="1" applyBorder="1" applyAlignment="1">
      <alignment horizontal="center" vertical="center" shrinkToFit="1"/>
    </xf>
    <xf numFmtId="0" fontId="19" fillId="12" borderId="32" xfId="0" applyFont="1" applyFill="1" applyBorder="1" applyAlignment="1">
      <alignment horizontal="left" vertical="center" wrapText="1"/>
    </xf>
    <xf numFmtId="8" fontId="18" fillId="4" borderId="30" xfId="0" applyNumberFormat="1" applyFont="1" applyFill="1" applyBorder="1" applyAlignment="1">
      <alignment vertical="center" wrapText="1"/>
    </xf>
    <xf numFmtId="0" fontId="0" fillId="0" borderId="0" xfId="0" applyAlignment="1">
      <alignment vertical="center" wrapText="1"/>
    </xf>
    <xf numFmtId="8" fontId="18" fillId="13" borderId="33" xfId="0" applyNumberFormat="1" applyFont="1" applyFill="1" applyBorder="1" applyAlignment="1">
      <alignment vertical="center" wrapText="1"/>
    </xf>
    <xf numFmtId="8" fontId="18" fillId="13" borderId="28" xfId="0" applyNumberFormat="1" applyFont="1" applyFill="1" applyBorder="1" applyAlignment="1">
      <alignment vertical="center" wrapText="1"/>
    </xf>
    <xf numFmtId="0" fontId="18" fillId="7" borderId="29" xfId="0" applyFont="1" applyFill="1" applyBorder="1" applyAlignment="1">
      <alignment horizontal="left" vertical="center" wrapText="1"/>
    </xf>
    <xf numFmtId="8" fontId="18" fillId="7" borderId="30" xfId="0" applyNumberFormat="1" applyFont="1" applyFill="1" applyBorder="1" applyAlignment="1">
      <alignment vertical="center" wrapText="1"/>
    </xf>
    <xf numFmtId="0" fontId="18" fillId="7" borderId="28" xfId="0" applyFont="1" applyFill="1" applyBorder="1" applyAlignment="1">
      <alignment vertical="center" wrapText="1"/>
    </xf>
    <xf numFmtId="0" fontId="18" fillId="7" borderId="0" xfId="0" applyFont="1" applyFill="1" applyBorder="1" applyAlignment="1">
      <alignment vertical="center" wrapText="1"/>
    </xf>
    <xf numFmtId="0" fontId="18" fillId="8" borderId="22" xfId="0" applyFont="1" applyFill="1" applyBorder="1" applyAlignment="1">
      <alignment vertical="center" wrapText="1"/>
    </xf>
    <xf numFmtId="8" fontId="18" fillId="8" borderId="22" xfId="0" applyNumberFormat="1" applyFont="1" applyFill="1" applyBorder="1" applyAlignment="1">
      <alignment vertical="center" wrapText="1"/>
    </xf>
    <xf numFmtId="0" fontId="18" fillId="8" borderId="25" xfId="0" applyFont="1" applyFill="1" applyBorder="1" applyAlignment="1">
      <alignment vertical="center" wrapText="1"/>
    </xf>
    <xf numFmtId="8" fontId="18" fillId="8" borderId="25" xfId="0" applyNumberFormat="1" applyFont="1" applyFill="1" applyBorder="1" applyAlignment="1">
      <alignment vertical="center" wrapText="1"/>
    </xf>
    <xf numFmtId="0" fontId="18" fillId="7" borderId="25" xfId="0" applyFont="1" applyFill="1" applyBorder="1" applyAlignment="1">
      <alignment vertical="center" wrapText="1"/>
    </xf>
    <xf numFmtId="8" fontId="18" fillId="7" borderId="25" xfId="0" applyNumberFormat="1" applyFont="1" applyFill="1" applyBorder="1" applyAlignment="1">
      <alignment vertical="center" wrapText="1"/>
    </xf>
    <xf numFmtId="6" fontId="18" fillId="7" borderId="25" xfId="0" applyNumberFormat="1" applyFont="1" applyFill="1" applyBorder="1" applyAlignment="1">
      <alignment vertical="center" wrapText="1"/>
    </xf>
    <xf numFmtId="8" fontId="18" fillId="8" borderId="33" xfId="0" applyNumberFormat="1" applyFont="1" applyFill="1" applyBorder="1" applyAlignment="1">
      <alignment vertical="center" wrapText="1"/>
    </xf>
    <xf numFmtId="0" fontId="18" fillId="8" borderId="0" xfId="0" applyFont="1" applyFill="1" applyBorder="1" applyAlignment="1">
      <alignment vertical="center" wrapText="1"/>
    </xf>
    <xf numFmtId="8" fontId="18" fillId="7" borderId="22" xfId="0" applyNumberFormat="1" applyFont="1" applyFill="1" applyBorder="1" applyAlignment="1">
      <alignment vertical="center" wrapText="1"/>
    </xf>
    <xf numFmtId="0" fontId="18" fillId="7" borderId="22" xfId="0" applyFont="1" applyFill="1" applyBorder="1" applyAlignment="1">
      <alignment vertical="center" wrapText="1"/>
    </xf>
    <xf numFmtId="8" fontId="18" fillId="8" borderId="28" xfId="0" applyNumberFormat="1" applyFont="1" applyFill="1" applyBorder="1" applyAlignment="1">
      <alignment vertical="center" wrapText="1"/>
    </xf>
    <xf numFmtId="0" fontId="18" fillId="8" borderId="28" xfId="0" applyFont="1" applyFill="1" applyBorder="1" applyAlignment="1">
      <alignment vertical="center" wrapText="1"/>
    </xf>
    <xf numFmtId="164" fontId="11" fillId="3" borderId="3" xfId="2" applyNumberFormat="1" applyFont="1" applyFill="1" applyBorder="1" applyAlignment="1">
      <alignment horizontal="center" vertical="center" wrapText="1"/>
    </xf>
    <xf numFmtId="0" fontId="19" fillId="12" borderId="0" xfId="0" applyFont="1" applyFill="1" applyAlignment="1">
      <alignment horizontal="left" vertical="center" wrapText="1"/>
    </xf>
    <xf numFmtId="8" fontId="18" fillId="13" borderId="27" xfId="0" applyNumberFormat="1" applyFont="1" applyFill="1" applyBorder="1" applyAlignment="1">
      <alignment vertical="center" wrapText="1"/>
    </xf>
    <xf numFmtId="8" fontId="18" fillId="13" borderId="30" xfId="0" applyNumberFormat="1" applyFont="1" applyFill="1" applyBorder="1" applyAlignment="1">
      <alignment vertical="center" wrapText="1"/>
    </xf>
    <xf numFmtId="8" fontId="18" fillId="4" borderId="28" xfId="0" applyNumberFormat="1" applyFont="1" applyFill="1" applyBorder="1" applyAlignment="1">
      <alignment vertical="center" wrapText="1"/>
    </xf>
    <xf numFmtId="8" fontId="18" fillId="13" borderId="25" xfId="0" applyNumberFormat="1" applyFont="1" applyFill="1" applyBorder="1" applyAlignment="1">
      <alignment horizontal="left" vertical="center" wrapText="1"/>
    </xf>
    <xf numFmtId="0" fontId="18" fillId="4" borderId="34" xfId="0" applyFont="1" applyFill="1" applyBorder="1" applyAlignment="1">
      <alignment horizontal="left" vertical="center" wrapText="1"/>
    </xf>
    <xf numFmtId="8" fontId="18" fillId="4" borderId="24" xfId="0" applyNumberFormat="1" applyFont="1" applyFill="1" applyBorder="1" applyAlignment="1">
      <alignment horizontal="left" vertical="center" wrapText="1"/>
    </xf>
    <xf numFmtId="8" fontId="18" fillId="13" borderId="27" xfId="0" applyNumberFormat="1" applyFont="1" applyFill="1" applyBorder="1" applyAlignment="1">
      <alignment horizontal="left" vertical="center" wrapText="1"/>
    </xf>
    <xf numFmtId="8" fontId="18" fillId="4" borderId="27" xfId="0" applyNumberFormat="1" applyFont="1" applyFill="1" applyBorder="1" applyAlignment="1">
      <alignment horizontal="left" vertical="center" wrapText="1"/>
    </xf>
    <xf numFmtId="0" fontId="18" fillId="4" borderId="40" xfId="0" applyFont="1" applyFill="1" applyBorder="1" applyAlignment="1">
      <alignment horizontal="left" vertical="center" wrapText="1"/>
    </xf>
    <xf numFmtId="0" fontId="18" fillId="13" borderId="42" xfId="0" applyFont="1" applyFill="1" applyBorder="1" applyAlignment="1">
      <alignment horizontal="left" vertical="center" wrapText="1"/>
    </xf>
    <xf numFmtId="0" fontId="18" fillId="4" borderId="42" xfId="0" applyFont="1" applyFill="1" applyBorder="1" applyAlignment="1">
      <alignment horizontal="left" vertical="center" wrapText="1"/>
    </xf>
    <xf numFmtId="0" fontId="18" fillId="13" borderId="36" xfId="0" applyFont="1" applyFill="1" applyBorder="1" applyAlignment="1">
      <alignment horizontal="left" vertical="center" wrapText="1"/>
    </xf>
    <xf numFmtId="0" fontId="18" fillId="4" borderId="36" xfId="0" applyFont="1" applyFill="1" applyBorder="1" applyAlignment="1">
      <alignment horizontal="left" vertical="center" wrapText="1"/>
    </xf>
    <xf numFmtId="0" fontId="17" fillId="4" borderId="25" xfId="0" applyFont="1" applyFill="1" applyBorder="1" applyAlignment="1">
      <alignment horizontal="left" vertical="center" wrapText="1"/>
    </xf>
    <xf numFmtId="0" fontId="18" fillId="4" borderId="25" xfId="0" applyFont="1" applyFill="1" applyBorder="1" applyAlignment="1">
      <alignment horizontal="left" vertical="center" wrapText="1"/>
    </xf>
    <xf numFmtId="0" fontId="18" fillId="13" borderId="25" xfId="0" applyFont="1" applyFill="1" applyBorder="1" applyAlignment="1">
      <alignment horizontal="left" vertical="center" wrapText="1"/>
    </xf>
    <xf numFmtId="0" fontId="18" fillId="13" borderId="27" xfId="0" applyFont="1" applyFill="1" applyBorder="1" applyAlignment="1">
      <alignment horizontal="left" vertical="center" wrapText="1"/>
    </xf>
    <xf numFmtId="0" fontId="18" fillId="4" borderId="27" xfId="0" applyFont="1" applyFill="1" applyBorder="1" applyAlignment="1">
      <alignment horizontal="left" vertical="center" wrapText="1"/>
    </xf>
    <xf numFmtId="0" fontId="18" fillId="4" borderId="29" xfId="0" applyFont="1" applyFill="1" applyBorder="1" applyAlignment="1">
      <alignment horizontal="left" vertical="center" wrapText="1"/>
    </xf>
    <xf numFmtId="0" fontId="18" fillId="4" borderId="31" xfId="0" applyFont="1" applyFill="1" applyBorder="1" applyAlignment="1">
      <alignment horizontal="left" vertical="center" wrapText="1"/>
    </xf>
    <xf numFmtId="0" fontId="18" fillId="13" borderId="31" xfId="0" applyFont="1" applyFill="1" applyBorder="1" applyAlignment="1">
      <alignment horizontal="left" vertical="center" wrapText="1"/>
    </xf>
    <xf numFmtId="0" fontId="18" fillId="13" borderId="23" xfId="0" applyFont="1" applyFill="1" applyBorder="1" applyAlignment="1">
      <alignment horizontal="left" vertical="center" wrapText="1"/>
    </xf>
    <xf numFmtId="0" fontId="18" fillId="13" borderId="29" xfId="0" applyFont="1" applyFill="1" applyBorder="1" applyAlignment="1">
      <alignment horizontal="left" vertical="center" wrapText="1"/>
    </xf>
    <xf numFmtId="0" fontId="18" fillId="13" borderId="22" xfId="0" applyFont="1" applyFill="1" applyBorder="1" applyAlignment="1">
      <alignment horizontal="left" vertical="center" wrapText="1"/>
    </xf>
    <xf numFmtId="0" fontId="18" fillId="4" borderId="30" xfId="0" applyFont="1" applyFill="1" applyBorder="1" applyAlignment="1">
      <alignment horizontal="left" vertical="center" wrapText="1"/>
    </xf>
    <xf numFmtId="0" fontId="19" fillId="12" borderId="33" xfId="0" applyFont="1" applyFill="1" applyBorder="1" applyAlignment="1">
      <alignment horizontal="left" vertical="center" wrapText="1"/>
    </xf>
    <xf numFmtId="0" fontId="19" fillId="12" borderId="31" xfId="0" applyFont="1" applyFill="1" applyBorder="1" applyAlignment="1">
      <alignment horizontal="left" vertical="center" wrapText="1"/>
    </xf>
    <xf numFmtId="0" fontId="18" fillId="7" borderId="31" xfId="0" applyFont="1" applyFill="1" applyBorder="1" applyAlignment="1">
      <alignment horizontal="left" vertical="center" wrapText="1"/>
    </xf>
    <xf numFmtId="0" fontId="18" fillId="8" borderId="31" xfId="0" applyFont="1" applyFill="1" applyBorder="1" applyAlignment="1">
      <alignment horizontal="left" vertical="center" wrapText="1"/>
    </xf>
    <xf numFmtId="0" fontId="18" fillId="4" borderId="26" xfId="0" applyFont="1" applyFill="1" applyBorder="1" applyAlignment="1">
      <alignment horizontal="left" vertical="center" wrapText="1"/>
    </xf>
    <xf numFmtId="0" fontId="18" fillId="13" borderId="26" xfId="0" applyFont="1" applyFill="1" applyBorder="1" applyAlignment="1">
      <alignment horizontal="left" vertical="center" wrapText="1"/>
    </xf>
    <xf numFmtId="2" fontId="4" fillId="10" borderId="27" xfId="0" applyNumberFormat="1" applyFont="1" applyFill="1" applyBorder="1" applyAlignment="1">
      <alignment vertical="center" shrinkToFit="1"/>
    </xf>
    <xf numFmtId="2" fontId="4" fillId="10" borderId="27" xfId="0" applyNumberFormat="1" applyFont="1" applyFill="1" applyBorder="1" applyAlignment="1">
      <alignment horizontal="center" vertical="center" shrinkToFit="1"/>
    </xf>
    <xf numFmtId="2" fontId="4" fillId="11" borderId="27" xfId="0" applyNumberFormat="1" applyFont="1" applyFill="1" applyBorder="1" applyAlignment="1">
      <alignment vertical="center" shrinkToFit="1"/>
    </xf>
    <xf numFmtId="2" fontId="4" fillId="11" borderId="27" xfId="0" applyNumberFormat="1" applyFont="1" applyFill="1" applyBorder="1" applyAlignment="1">
      <alignment horizontal="center" vertical="center" shrinkToFit="1"/>
    </xf>
    <xf numFmtId="2" fontId="4" fillId="11" borderId="30" xfId="0" applyNumberFormat="1" applyFont="1" applyFill="1" applyBorder="1" applyAlignment="1">
      <alignment vertical="center" shrinkToFit="1"/>
    </xf>
    <xf numFmtId="2" fontId="4" fillId="11" borderId="30" xfId="0" applyNumberFormat="1" applyFont="1" applyFill="1" applyBorder="1" applyAlignment="1">
      <alignment horizontal="center" vertical="center" shrinkToFit="1"/>
    </xf>
    <xf numFmtId="0" fontId="17" fillId="13" borderId="22" xfId="0" applyFont="1" applyFill="1" applyBorder="1" applyAlignment="1">
      <alignment horizontal="left" vertical="center" wrapText="1"/>
    </xf>
    <xf numFmtId="0" fontId="17" fillId="13" borderId="25" xfId="0" applyFont="1" applyFill="1" applyBorder="1" applyAlignment="1">
      <alignment vertical="center" wrapText="1"/>
    </xf>
    <xf numFmtId="168" fontId="18" fillId="13" borderId="36" xfId="0" applyNumberFormat="1" applyFont="1" applyFill="1" applyBorder="1" applyAlignment="1">
      <alignment vertical="center" shrinkToFit="1"/>
    </xf>
    <xf numFmtId="168" fontId="18" fillId="4" borderId="36" xfId="0" applyNumberFormat="1" applyFont="1" applyFill="1" applyBorder="1" applyAlignment="1">
      <alignment vertical="center" shrinkToFit="1"/>
    </xf>
    <xf numFmtId="164" fontId="18" fillId="13" borderId="36" xfId="0" applyNumberFormat="1" applyFont="1" applyFill="1" applyBorder="1" applyAlignment="1">
      <alignment vertical="center" shrinkToFit="1"/>
    </xf>
    <xf numFmtId="164" fontId="18" fillId="4" borderId="36" xfId="0" applyNumberFormat="1" applyFont="1" applyFill="1" applyBorder="1" applyAlignment="1">
      <alignment vertical="center" shrinkToFit="1"/>
    </xf>
    <xf numFmtId="0" fontId="17" fillId="4" borderId="28" xfId="0" applyFont="1" applyFill="1" applyBorder="1" applyAlignment="1">
      <alignment horizontal="left" vertical="center" wrapText="1"/>
    </xf>
    <xf numFmtId="8" fontId="18" fillId="13" borderId="22" xfId="0" applyNumberFormat="1" applyFont="1" applyFill="1" applyBorder="1" applyAlignment="1">
      <alignment horizontal="right" vertical="center" wrapText="1"/>
    </xf>
    <xf numFmtId="0" fontId="18" fillId="4" borderId="24" xfId="0" applyFont="1" applyFill="1" applyBorder="1" applyAlignment="1">
      <alignment vertical="center" wrapText="1"/>
    </xf>
    <xf numFmtId="8" fontId="18" fillId="4" borderId="22" xfId="0" applyNumberFormat="1" applyFont="1" applyFill="1" applyBorder="1" applyAlignment="1">
      <alignment vertical="center" wrapText="1"/>
    </xf>
    <xf numFmtId="164" fontId="18" fillId="4" borderId="22" xfId="0" applyNumberFormat="1" applyFont="1" applyFill="1" applyBorder="1" applyAlignment="1">
      <alignment horizontal="left" vertical="center" shrinkToFit="1"/>
    </xf>
    <xf numFmtId="0" fontId="19" fillId="12" borderId="34" xfId="0" applyFont="1" applyFill="1" applyBorder="1" applyAlignment="1">
      <alignment horizontal="left" vertical="center" wrapText="1"/>
    </xf>
    <xf numFmtId="0" fontId="19" fillId="12" borderId="24" xfId="0" applyFont="1" applyFill="1" applyBorder="1" applyAlignment="1">
      <alignment horizontal="left" vertical="center" wrapText="1"/>
    </xf>
    <xf numFmtId="10" fontId="18" fillId="4" borderId="28" xfId="0" applyNumberFormat="1" applyFont="1" applyFill="1" applyBorder="1" applyAlignment="1">
      <alignment vertical="center" wrapText="1"/>
    </xf>
    <xf numFmtId="0" fontId="22" fillId="0" borderId="0" xfId="0" applyFont="1" applyAlignment="1">
      <alignment vertical="center"/>
    </xf>
    <xf numFmtId="10" fontId="18" fillId="13" borderId="25" xfId="0" applyNumberFormat="1" applyFont="1" applyFill="1" applyBorder="1" applyAlignment="1">
      <alignment vertical="center" wrapText="1"/>
    </xf>
    <xf numFmtId="10" fontId="18" fillId="13" borderId="22" xfId="0" applyNumberFormat="1" applyFont="1" applyFill="1" applyBorder="1" applyAlignment="1">
      <alignment vertical="center" wrapText="1"/>
    </xf>
    <xf numFmtId="10" fontId="18" fillId="7" borderId="28" xfId="0" applyNumberFormat="1" applyFont="1" applyFill="1" applyBorder="1" applyAlignment="1">
      <alignment vertical="center" wrapText="1"/>
    </xf>
    <xf numFmtId="0" fontId="23" fillId="8" borderId="41" xfId="0" applyFont="1" applyFill="1" applyBorder="1" applyAlignment="1">
      <alignment vertical="center" wrapText="1"/>
    </xf>
    <xf numFmtId="10" fontId="23" fillId="8" borderId="41" xfId="0" applyNumberFormat="1" applyFont="1" applyFill="1" applyBorder="1" applyAlignment="1">
      <alignment vertical="center" wrapText="1"/>
    </xf>
    <xf numFmtId="0" fontId="10" fillId="6" borderId="15" xfId="2" applyFont="1" applyFill="1" applyBorder="1" applyAlignment="1">
      <alignment horizontal="center" vertical="center" wrapText="1"/>
    </xf>
    <xf numFmtId="0" fontId="10" fillId="6" borderId="0" xfId="2" applyFont="1" applyFill="1" applyBorder="1" applyAlignment="1">
      <alignment horizontal="center" vertical="center" wrapText="1"/>
    </xf>
    <xf numFmtId="0" fontId="7" fillId="10" borderId="25" xfId="0" applyFont="1" applyFill="1" applyBorder="1" applyAlignment="1">
      <alignment horizontal="left" vertical="top" wrapText="1"/>
    </xf>
    <xf numFmtId="0" fontId="12" fillId="2" borderId="15" xfId="2" applyFont="1" applyFill="1" applyBorder="1" applyAlignment="1">
      <alignment horizontal="center" vertical="center" wrapText="1"/>
    </xf>
    <xf numFmtId="0" fontId="12" fillId="2" borderId="0" xfId="2" applyFont="1" applyFill="1" applyBorder="1" applyAlignment="1">
      <alignment horizontal="center" vertical="center" wrapText="1"/>
    </xf>
    <xf numFmtId="2" fontId="13" fillId="3" borderId="4" xfId="2" applyNumberFormat="1" applyFont="1" applyFill="1" applyBorder="1" applyAlignment="1">
      <alignment horizontal="left" vertical="top" wrapText="1"/>
    </xf>
    <xf numFmtId="0" fontId="14" fillId="0" borderId="6" xfId="2" applyFont="1" applyBorder="1" applyAlignment="1">
      <alignment horizontal="left" vertical="top" wrapText="1"/>
    </xf>
    <xf numFmtId="0" fontId="14" fillId="0" borderId="9" xfId="2" applyFont="1" applyBorder="1" applyAlignment="1">
      <alignment horizontal="left" vertical="top" wrapText="1"/>
    </xf>
    <xf numFmtId="2" fontId="11" fillId="8" borderId="5" xfId="2" applyNumberFormat="1" applyFont="1" applyFill="1" applyBorder="1" applyAlignment="1">
      <alignment horizontal="left" vertical="top" wrapText="1"/>
    </xf>
    <xf numFmtId="0" fontId="14" fillId="8" borderId="7" xfId="2" applyFont="1" applyFill="1" applyBorder="1" applyAlignment="1">
      <alignment horizontal="left" vertical="top" wrapText="1"/>
    </xf>
    <xf numFmtId="0" fontId="14" fillId="8" borderId="8" xfId="2" applyFont="1" applyFill="1" applyBorder="1" applyAlignment="1">
      <alignment horizontal="left" vertical="top" wrapText="1"/>
    </xf>
    <xf numFmtId="2" fontId="13" fillId="8" borderId="4" xfId="2" applyNumberFormat="1" applyFont="1" applyFill="1" applyBorder="1" applyAlignment="1">
      <alignment horizontal="left" vertical="top" wrapText="1"/>
    </xf>
    <xf numFmtId="0" fontId="14" fillId="8" borderId="6" xfId="2" applyFont="1" applyFill="1" applyBorder="1" applyAlignment="1">
      <alignment horizontal="left" vertical="top" wrapText="1"/>
    </xf>
    <xf numFmtId="0" fontId="14" fillId="8" borderId="9" xfId="2" applyFont="1" applyFill="1" applyBorder="1" applyAlignment="1">
      <alignment horizontal="left" vertical="top" wrapText="1"/>
    </xf>
    <xf numFmtId="2" fontId="11" fillId="3" borderId="5" xfId="2" applyNumberFormat="1" applyFont="1" applyFill="1" applyBorder="1" applyAlignment="1">
      <alignment horizontal="left" vertical="top" wrapText="1"/>
    </xf>
    <xf numFmtId="0" fontId="14" fillId="0" borderId="7" xfId="2" applyFont="1" applyBorder="1" applyAlignment="1">
      <alignment horizontal="left" vertical="top" wrapText="1"/>
    </xf>
    <xf numFmtId="0" fontId="14" fillId="0" borderId="8" xfId="2" applyFont="1" applyBorder="1" applyAlignment="1">
      <alignment horizontal="left" vertical="top" wrapText="1"/>
    </xf>
    <xf numFmtId="2" fontId="11" fillId="3" borderId="7" xfId="2" applyNumberFormat="1" applyFont="1" applyFill="1" applyBorder="1" applyAlignment="1">
      <alignment horizontal="left" vertical="top" wrapText="1"/>
    </xf>
    <xf numFmtId="2" fontId="11" fillId="3" borderId="8" xfId="2" applyNumberFormat="1" applyFont="1" applyFill="1" applyBorder="1" applyAlignment="1">
      <alignment horizontal="left" vertical="top" wrapText="1"/>
    </xf>
    <xf numFmtId="2" fontId="11" fillId="8" borderId="8" xfId="2" applyNumberFormat="1" applyFont="1" applyFill="1" applyBorder="1" applyAlignment="1">
      <alignment horizontal="left" vertical="top" wrapText="1"/>
    </xf>
    <xf numFmtId="2" fontId="13" fillId="8" borderId="6" xfId="2" applyNumberFormat="1" applyFont="1" applyFill="1" applyBorder="1" applyAlignment="1">
      <alignment horizontal="left" vertical="top" wrapText="1"/>
    </xf>
    <xf numFmtId="2" fontId="13" fillId="8" borderId="9" xfId="2" applyNumberFormat="1" applyFont="1" applyFill="1" applyBorder="1" applyAlignment="1">
      <alignment horizontal="left" vertical="top" wrapText="1"/>
    </xf>
    <xf numFmtId="2" fontId="11" fillId="3" borderId="12" xfId="2" applyNumberFormat="1" applyFont="1" applyFill="1" applyBorder="1" applyAlignment="1">
      <alignment horizontal="left" vertical="top" wrapText="1"/>
    </xf>
    <xf numFmtId="2" fontId="11" fillId="8" borderId="10" xfId="2" applyNumberFormat="1" applyFont="1" applyFill="1" applyBorder="1" applyAlignment="1">
      <alignment horizontal="left" vertical="top" wrapText="1"/>
    </xf>
    <xf numFmtId="2" fontId="11" fillId="8" borderId="12" xfId="2" applyNumberFormat="1" applyFont="1" applyFill="1" applyBorder="1" applyAlignment="1">
      <alignment horizontal="left" vertical="top" wrapText="1"/>
    </xf>
    <xf numFmtId="0" fontId="8" fillId="0" borderId="0" xfId="2" applyFont="1" applyFill="1" applyBorder="1" applyAlignment="1">
      <alignment horizontal="left" vertical="top"/>
    </xf>
    <xf numFmtId="2" fontId="13" fillId="7" borderId="4" xfId="2" applyNumberFormat="1" applyFont="1" applyFill="1" applyBorder="1" applyAlignment="1">
      <alignment horizontal="left" vertical="top" wrapText="1"/>
    </xf>
    <xf numFmtId="2" fontId="13" fillId="7" borderId="6" xfId="2" applyNumberFormat="1" applyFont="1" applyFill="1" applyBorder="1" applyAlignment="1">
      <alignment horizontal="left" vertical="top" wrapText="1"/>
    </xf>
    <xf numFmtId="2" fontId="13" fillId="7" borderId="9" xfId="2" applyNumberFormat="1" applyFont="1" applyFill="1" applyBorder="1" applyAlignment="1">
      <alignment horizontal="left" vertical="top" wrapText="1"/>
    </xf>
    <xf numFmtId="0" fontId="19" fillId="12" borderId="33" xfId="0" applyFont="1" applyFill="1" applyBorder="1" applyAlignment="1">
      <alignment horizontal="left" vertical="center" wrapText="1"/>
    </xf>
    <xf numFmtId="0" fontId="19" fillId="12" borderId="0" xfId="0" applyFont="1" applyFill="1" applyBorder="1" applyAlignment="1">
      <alignment horizontal="left" vertical="center" wrapText="1"/>
    </xf>
    <xf numFmtId="0" fontId="19" fillId="12" borderId="31" xfId="0" applyFont="1" applyFill="1" applyBorder="1" applyAlignment="1">
      <alignment horizontal="left" vertical="center" wrapText="1"/>
    </xf>
    <xf numFmtId="0" fontId="18" fillId="13" borderId="36" xfId="0" applyFont="1" applyFill="1" applyBorder="1" applyAlignment="1">
      <alignment horizontal="left" vertical="center" wrapText="1"/>
    </xf>
    <xf numFmtId="168" fontId="18" fillId="13" borderId="36" xfId="0" applyNumberFormat="1" applyFont="1" applyFill="1" applyBorder="1" applyAlignment="1">
      <alignment horizontal="center" vertical="center" shrinkToFit="1"/>
    </xf>
    <xf numFmtId="168" fontId="18" fillId="4" borderId="36" xfId="0" applyNumberFormat="1" applyFont="1" applyFill="1" applyBorder="1" applyAlignment="1">
      <alignment horizontal="center" vertical="center" shrinkToFit="1"/>
    </xf>
    <xf numFmtId="0" fontId="18" fillId="4" borderId="30" xfId="0" applyFont="1" applyFill="1" applyBorder="1" applyAlignment="1">
      <alignment horizontal="left" vertical="center" wrapText="1"/>
    </xf>
    <xf numFmtId="0" fontId="18" fillId="4" borderId="28" xfId="0" applyFont="1" applyFill="1" applyBorder="1" applyAlignment="1">
      <alignment horizontal="left" vertical="center" wrapText="1"/>
    </xf>
    <xf numFmtId="168" fontId="18" fillId="13" borderId="36" xfId="0" applyNumberFormat="1" applyFont="1" applyFill="1" applyBorder="1" applyAlignment="1">
      <alignment horizontal="right" vertical="center" shrinkToFit="1"/>
    </xf>
    <xf numFmtId="0" fontId="18" fillId="4" borderId="27" xfId="0" applyFont="1" applyFill="1" applyBorder="1" applyAlignment="1">
      <alignment horizontal="left" vertical="center" wrapText="1"/>
    </xf>
    <xf numFmtId="0" fontId="18" fillId="4" borderId="25" xfId="0" applyFont="1" applyFill="1" applyBorder="1" applyAlignment="1">
      <alignment horizontal="left" vertical="center" wrapText="1"/>
    </xf>
    <xf numFmtId="0" fontId="17" fillId="4" borderId="25" xfId="0" applyFont="1" applyFill="1" applyBorder="1" applyAlignment="1">
      <alignment horizontal="left" vertical="center" wrapText="1"/>
    </xf>
    <xf numFmtId="0" fontId="18" fillId="13" borderId="27" xfId="0" applyFont="1" applyFill="1" applyBorder="1" applyAlignment="1">
      <alignment horizontal="left" vertical="center" wrapText="1"/>
    </xf>
    <xf numFmtId="0" fontId="18" fillId="13" borderId="25" xfId="0" applyFont="1" applyFill="1" applyBorder="1" applyAlignment="1">
      <alignment horizontal="left" vertical="center" wrapText="1"/>
    </xf>
    <xf numFmtId="0" fontId="18" fillId="4" borderId="33" xfId="0" applyFont="1" applyFill="1" applyBorder="1" applyAlignment="1">
      <alignment horizontal="left" vertical="center" wrapText="1"/>
    </xf>
    <xf numFmtId="0" fontId="18" fillId="4" borderId="0" xfId="0" applyFont="1" applyFill="1" applyBorder="1" applyAlignment="1">
      <alignment horizontal="left" vertical="center" wrapText="1"/>
    </xf>
    <xf numFmtId="0" fontId="18" fillId="13" borderId="24" xfId="0" applyFont="1" applyFill="1" applyBorder="1" applyAlignment="1">
      <alignment horizontal="left" vertical="center" wrapText="1"/>
    </xf>
    <xf numFmtId="0" fontId="18" fillId="13" borderId="22" xfId="0" applyFont="1" applyFill="1" applyBorder="1" applyAlignment="1">
      <alignment horizontal="left" vertical="center" wrapText="1"/>
    </xf>
    <xf numFmtId="0" fontId="17" fillId="13" borderId="22" xfId="0" applyFont="1" applyFill="1" applyBorder="1" applyAlignment="1">
      <alignment horizontal="left" vertical="center" wrapText="1"/>
    </xf>
    <xf numFmtId="0" fontId="18" fillId="4" borderId="28" xfId="0" applyFont="1" applyFill="1" applyBorder="1" applyAlignment="1">
      <alignment horizontal="right" vertical="center" wrapText="1"/>
    </xf>
    <xf numFmtId="0" fontId="18" fillId="13" borderId="25" xfId="0" applyFont="1" applyFill="1" applyBorder="1" applyAlignment="1">
      <alignment horizontal="center" vertical="center" wrapText="1"/>
    </xf>
    <xf numFmtId="0" fontId="20" fillId="0" borderId="40" xfId="0" applyFont="1" applyBorder="1" applyAlignment="1">
      <alignment horizontal="left" vertical="center" wrapText="1"/>
    </xf>
    <xf numFmtId="0" fontId="20" fillId="0" borderId="0" xfId="0" applyFont="1" applyAlignment="1">
      <alignment horizontal="left" vertical="center" wrapText="1"/>
    </xf>
    <xf numFmtId="0" fontId="18" fillId="4" borderId="36" xfId="0" applyFont="1" applyFill="1" applyBorder="1" applyAlignment="1">
      <alignment horizontal="left" vertical="center" wrapText="1"/>
    </xf>
    <xf numFmtId="0" fontId="18" fillId="4" borderId="37" xfId="0" applyFont="1" applyFill="1" applyBorder="1" applyAlignment="1">
      <alignment horizontal="left" vertical="center" wrapText="1"/>
    </xf>
    <xf numFmtId="0" fontId="18" fillId="4" borderId="38" xfId="0" applyFont="1" applyFill="1" applyBorder="1" applyAlignment="1">
      <alignment horizontal="left" vertical="center" wrapText="1"/>
    </xf>
    <xf numFmtId="0" fontId="18" fillId="4" borderId="39" xfId="0" applyFont="1" applyFill="1" applyBorder="1" applyAlignment="1">
      <alignment horizontal="left" vertical="center" wrapText="1"/>
    </xf>
    <xf numFmtId="0" fontId="18" fillId="13" borderId="22" xfId="0" applyFont="1" applyFill="1" applyBorder="1" applyAlignment="1">
      <alignment horizontal="center" vertical="center" wrapText="1"/>
    </xf>
    <xf numFmtId="0" fontId="18" fillId="4" borderId="25" xfId="0" applyFont="1" applyFill="1" applyBorder="1" applyAlignment="1">
      <alignment horizontal="center" vertical="center" wrapText="1"/>
    </xf>
    <xf numFmtId="0" fontId="19" fillId="12" borderId="24" xfId="0" applyFont="1" applyFill="1" applyBorder="1" applyAlignment="1">
      <alignment horizontal="left" vertical="center" wrapText="1"/>
    </xf>
    <xf numFmtId="0" fontId="19" fillId="12" borderId="23" xfId="0" applyFont="1" applyFill="1" applyBorder="1" applyAlignment="1">
      <alignment horizontal="left" vertical="center" wrapText="1"/>
    </xf>
    <xf numFmtId="0" fontId="19" fillId="12" borderId="22" xfId="0" applyFont="1" applyFill="1" applyBorder="1" applyAlignment="1">
      <alignment horizontal="left" vertical="center" wrapText="1"/>
    </xf>
    <xf numFmtId="0" fontId="18" fillId="4" borderId="29" xfId="0" applyFont="1" applyFill="1" applyBorder="1" applyAlignment="1">
      <alignment horizontal="left" vertical="center" wrapText="1"/>
    </xf>
    <xf numFmtId="0" fontId="18" fillId="4" borderId="31" xfId="0" applyFont="1" applyFill="1" applyBorder="1" applyAlignment="1">
      <alignment horizontal="left" vertical="center" wrapText="1"/>
    </xf>
    <xf numFmtId="0" fontId="18" fillId="4" borderId="23" xfId="0" applyFont="1" applyFill="1" applyBorder="1" applyAlignment="1">
      <alignment horizontal="left" vertical="center" wrapText="1"/>
    </xf>
    <xf numFmtId="0" fontId="18" fillId="13" borderId="31" xfId="0" applyFont="1" applyFill="1" applyBorder="1" applyAlignment="1">
      <alignment horizontal="left" vertical="center" wrapText="1"/>
    </xf>
    <xf numFmtId="0" fontId="18" fillId="13" borderId="23" xfId="0" applyFont="1" applyFill="1" applyBorder="1" applyAlignment="1">
      <alignment horizontal="left" vertical="center" wrapText="1"/>
    </xf>
    <xf numFmtId="0" fontId="20" fillId="0" borderId="28" xfId="0" applyFont="1" applyBorder="1" applyAlignment="1">
      <alignment horizontal="left" vertical="center" wrapText="1"/>
    </xf>
    <xf numFmtId="0" fontId="18" fillId="13" borderId="30" xfId="0" applyFont="1" applyFill="1" applyBorder="1" applyAlignment="1">
      <alignment horizontal="left" vertical="center" wrapText="1"/>
    </xf>
    <xf numFmtId="0" fontId="18" fillId="13" borderId="28" xfId="0" applyFont="1" applyFill="1" applyBorder="1" applyAlignment="1">
      <alignment horizontal="left" vertical="center" wrapText="1"/>
    </xf>
    <xf numFmtId="0" fontId="18" fillId="4" borderId="22" xfId="0" applyFont="1" applyFill="1" applyBorder="1" applyAlignment="1">
      <alignment horizontal="right" vertical="center" wrapText="1"/>
    </xf>
    <xf numFmtId="0" fontId="18" fillId="13" borderId="29" xfId="0" applyFont="1" applyFill="1" applyBorder="1" applyAlignment="1">
      <alignment horizontal="left" vertical="center" wrapText="1"/>
    </xf>
    <xf numFmtId="0" fontId="18" fillId="14" borderId="29" xfId="0" applyFont="1" applyFill="1" applyBorder="1" applyAlignment="1">
      <alignment horizontal="left" vertical="center" wrapText="1"/>
    </xf>
    <xf numFmtId="0" fontId="18" fillId="14" borderId="31" xfId="0" applyFont="1" applyFill="1" applyBorder="1" applyAlignment="1">
      <alignment horizontal="left" vertical="center" wrapText="1"/>
    </xf>
    <xf numFmtId="0" fontId="19" fillId="12" borderId="24" xfId="0" applyFont="1" applyFill="1" applyBorder="1" applyAlignment="1">
      <alignment horizontal="center" vertical="center" wrapText="1"/>
    </xf>
    <xf numFmtId="0" fontId="19" fillId="12" borderId="23" xfId="0" applyFont="1" applyFill="1" applyBorder="1" applyAlignment="1">
      <alignment horizontal="center" vertical="center" wrapText="1"/>
    </xf>
    <xf numFmtId="0" fontId="19" fillId="12" borderId="22" xfId="0" applyFont="1" applyFill="1" applyBorder="1" applyAlignment="1">
      <alignment horizontal="center" vertical="center" wrapText="1"/>
    </xf>
    <xf numFmtId="0" fontId="18" fillId="13" borderId="33" xfId="0" applyFont="1" applyFill="1" applyBorder="1" applyAlignment="1">
      <alignment horizontal="left" vertical="center" wrapText="1"/>
    </xf>
    <xf numFmtId="0" fontId="18" fillId="13" borderId="0" xfId="0" applyFont="1" applyFill="1" applyBorder="1" applyAlignment="1">
      <alignment horizontal="left" vertical="center" wrapText="1"/>
    </xf>
    <xf numFmtId="0" fontId="18" fillId="13" borderId="24" xfId="0" applyFont="1" applyFill="1" applyBorder="1" applyAlignment="1">
      <alignment horizontal="center" vertical="center" wrapText="1"/>
    </xf>
    <xf numFmtId="0" fontId="18" fillId="13" borderId="27" xfId="0" applyFont="1" applyFill="1" applyBorder="1" applyAlignment="1">
      <alignment horizontal="center" vertical="center" wrapText="1"/>
    </xf>
    <xf numFmtId="0" fontId="21" fillId="4" borderId="32" xfId="0" applyFont="1" applyFill="1" applyBorder="1" applyAlignment="1">
      <alignment horizontal="left" vertical="center" wrapText="1"/>
    </xf>
    <xf numFmtId="0" fontId="21" fillId="4" borderId="34" xfId="0" applyFont="1" applyFill="1" applyBorder="1" applyAlignment="1">
      <alignment horizontal="left" vertical="center" wrapText="1"/>
    </xf>
    <xf numFmtId="0" fontId="18" fillId="13" borderId="32" xfId="0" applyFont="1" applyFill="1" applyBorder="1" applyAlignment="1">
      <alignment horizontal="left" vertical="center" wrapText="1"/>
    </xf>
    <xf numFmtId="0" fontId="18" fillId="13" borderId="34" xfId="0" applyFont="1" applyFill="1" applyBorder="1" applyAlignment="1">
      <alignment horizontal="left" vertical="center" wrapText="1"/>
    </xf>
    <xf numFmtId="0" fontId="18" fillId="4" borderId="32" xfId="0" applyFont="1" applyFill="1" applyBorder="1" applyAlignment="1">
      <alignment horizontal="center" vertical="center" wrapText="1"/>
    </xf>
    <xf numFmtId="0" fontId="18" fillId="4" borderId="34" xfId="0" applyFont="1" applyFill="1" applyBorder="1" applyAlignment="1">
      <alignment horizontal="center" vertical="center" wrapText="1"/>
    </xf>
    <xf numFmtId="0" fontId="18" fillId="4" borderId="31" xfId="0" applyFont="1" applyFill="1" applyBorder="1" applyAlignment="1">
      <alignment horizontal="center" vertical="center" wrapText="1"/>
    </xf>
    <xf numFmtId="0" fontId="18" fillId="4" borderId="23" xfId="0" applyFont="1" applyFill="1" applyBorder="1" applyAlignment="1">
      <alignment horizontal="center" vertical="center" wrapText="1"/>
    </xf>
    <xf numFmtId="0" fontId="18" fillId="4" borderId="25" xfId="0" applyFont="1" applyFill="1" applyBorder="1" applyAlignment="1">
      <alignment horizontal="right" vertical="center" wrapText="1"/>
    </xf>
    <xf numFmtId="0" fontId="18" fillId="8" borderId="33" xfId="0" applyFont="1" applyFill="1" applyBorder="1" applyAlignment="1">
      <alignment horizontal="left" vertical="center" wrapText="1"/>
    </xf>
    <xf numFmtId="0" fontId="18" fillId="8" borderId="0" xfId="0" applyFont="1" applyFill="1" applyBorder="1" applyAlignment="1">
      <alignment horizontal="left" vertical="center" wrapText="1"/>
    </xf>
    <xf numFmtId="0" fontId="18" fillId="7" borderId="41" xfId="0" applyFont="1" applyFill="1" applyBorder="1" applyAlignment="1">
      <alignment horizontal="left" vertical="center" wrapText="1"/>
    </xf>
    <xf numFmtId="0" fontId="18" fillId="8" borderId="22" xfId="0" applyFont="1" applyFill="1" applyBorder="1" applyAlignment="1">
      <alignment horizontal="left" vertical="center" wrapText="1"/>
    </xf>
    <xf numFmtId="0" fontId="0" fillId="8" borderId="22" xfId="0" applyFill="1" applyBorder="1" applyAlignment="1">
      <alignment horizontal="left" vertical="center" wrapText="1"/>
    </xf>
    <xf numFmtId="0" fontId="18" fillId="7" borderId="27" xfId="0" applyFont="1" applyFill="1" applyBorder="1" applyAlignment="1">
      <alignment horizontal="left" vertical="center" wrapText="1"/>
    </xf>
    <xf numFmtId="0" fontId="18" fillId="7" borderId="25" xfId="0" applyFont="1" applyFill="1" applyBorder="1" applyAlignment="1">
      <alignment horizontal="left" vertical="center" wrapText="1"/>
    </xf>
    <xf numFmtId="0" fontId="18" fillId="8" borderId="27" xfId="0" applyFont="1" applyFill="1" applyBorder="1" applyAlignment="1">
      <alignment horizontal="left" vertical="center" wrapText="1"/>
    </xf>
    <xf numFmtId="0" fontId="18" fillId="8" borderId="25" xfId="0" applyFont="1" applyFill="1" applyBorder="1" applyAlignment="1">
      <alignment horizontal="left" vertical="center" wrapText="1"/>
    </xf>
    <xf numFmtId="0" fontId="0" fillId="8" borderId="25" xfId="0" applyFill="1" applyBorder="1" applyAlignment="1">
      <alignment horizontal="left" vertical="center" wrapText="1"/>
    </xf>
    <xf numFmtId="0" fontId="0" fillId="7" borderId="25" xfId="0" applyFill="1" applyBorder="1" applyAlignment="1">
      <alignment horizontal="left" vertical="center" wrapText="1"/>
    </xf>
    <xf numFmtId="0" fontId="18" fillId="8" borderId="42" xfId="0" applyFont="1" applyFill="1" applyBorder="1" applyAlignment="1">
      <alignment horizontal="center" vertical="center" wrapText="1"/>
    </xf>
    <xf numFmtId="0" fontId="18" fillId="8" borderId="30" xfId="0" applyFont="1" applyFill="1" applyBorder="1" applyAlignment="1">
      <alignment horizontal="left" vertical="center" wrapText="1"/>
    </xf>
    <xf numFmtId="0" fontId="0" fillId="8" borderId="28" xfId="0" applyFill="1" applyBorder="1" applyAlignment="1">
      <alignment horizontal="left" vertical="center" wrapText="1"/>
    </xf>
    <xf numFmtId="0" fontId="18" fillId="7" borderId="28" xfId="0" applyFont="1" applyFill="1" applyBorder="1" applyAlignment="1">
      <alignment horizontal="center" vertical="center" wrapText="1"/>
    </xf>
    <xf numFmtId="0" fontId="18" fillId="8" borderId="31" xfId="0" applyFont="1" applyFill="1" applyBorder="1" applyAlignment="1">
      <alignment horizontal="left" vertical="center" wrapText="1"/>
    </xf>
    <xf numFmtId="0" fontId="18" fillId="8" borderId="23" xfId="0" applyFont="1" applyFill="1" applyBorder="1" applyAlignment="1">
      <alignment horizontal="left" vertical="center" wrapText="1"/>
    </xf>
    <xf numFmtId="0" fontId="18" fillId="8" borderId="22" xfId="0" applyFont="1" applyFill="1" applyBorder="1" applyAlignment="1">
      <alignment horizontal="center" vertical="center" wrapText="1"/>
    </xf>
    <xf numFmtId="0" fontId="18" fillId="7" borderId="25" xfId="0" applyFont="1" applyFill="1" applyBorder="1" applyAlignment="1">
      <alignment horizontal="center" vertical="center" wrapText="1"/>
    </xf>
    <xf numFmtId="0" fontId="18" fillId="8" borderId="25" xfId="0" applyFont="1" applyFill="1" applyBorder="1" applyAlignment="1">
      <alignment horizontal="center" vertical="center" wrapText="1"/>
    </xf>
    <xf numFmtId="0" fontId="18" fillId="8" borderId="24" xfId="0" applyFont="1" applyFill="1" applyBorder="1" applyAlignment="1">
      <alignment horizontal="left" vertical="center" wrapText="1"/>
    </xf>
    <xf numFmtId="0" fontId="18" fillId="8" borderId="41" xfId="0" applyFont="1" applyFill="1" applyBorder="1" applyAlignment="1">
      <alignment horizontal="left" vertical="center" wrapText="1"/>
    </xf>
    <xf numFmtId="0" fontId="18" fillId="7" borderId="33" xfId="0" applyFont="1" applyFill="1" applyBorder="1" applyAlignment="1">
      <alignment horizontal="left" vertical="center" wrapText="1"/>
    </xf>
    <xf numFmtId="0" fontId="18" fillId="7" borderId="0" xfId="0" applyFont="1" applyFill="1" applyBorder="1" applyAlignment="1">
      <alignment horizontal="left" vertical="center" wrapText="1"/>
    </xf>
    <xf numFmtId="0" fontId="18" fillId="8" borderId="0" xfId="0" applyFont="1" applyFill="1" applyBorder="1" applyAlignment="1">
      <alignment horizontal="center" vertical="center" wrapText="1"/>
    </xf>
    <xf numFmtId="0" fontId="18" fillId="7" borderId="40" xfId="0" applyFont="1" applyFill="1" applyBorder="1" applyAlignment="1">
      <alignment horizontal="center" vertical="center" wrapText="1"/>
    </xf>
    <xf numFmtId="0" fontId="18" fillId="7" borderId="42" xfId="0" applyFont="1" applyFill="1" applyBorder="1" applyAlignment="1">
      <alignment horizontal="center" vertical="center" wrapText="1"/>
    </xf>
    <xf numFmtId="0" fontId="18" fillId="7" borderId="24" xfId="0" applyFont="1" applyFill="1" applyBorder="1" applyAlignment="1">
      <alignment horizontal="left" vertical="center" wrapText="1"/>
    </xf>
    <xf numFmtId="0" fontId="18" fillId="7" borderId="22" xfId="0" applyFont="1" applyFill="1" applyBorder="1" applyAlignment="1">
      <alignment horizontal="left" vertical="center" wrapText="1"/>
    </xf>
    <xf numFmtId="0" fontId="18" fillId="7" borderId="31" xfId="0" applyFont="1" applyFill="1" applyBorder="1" applyAlignment="1">
      <alignment horizontal="left" vertical="center" wrapText="1"/>
    </xf>
    <xf numFmtId="0" fontId="18" fillId="7" borderId="23" xfId="0" applyFont="1" applyFill="1" applyBorder="1" applyAlignment="1">
      <alignment horizontal="left" vertical="center" wrapText="1"/>
    </xf>
    <xf numFmtId="0" fontId="18" fillId="8" borderId="29" xfId="0" applyFont="1" applyFill="1" applyBorder="1" applyAlignment="1">
      <alignment horizontal="left" vertical="center" wrapText="1"/>
    </xf>
    <xf numFmtId="2" fontId="13" fillId="8" borderId="5" xfId="2" applyNumberFormat="1" applyFont="1" applyFill="1" applyBorder="1" applyAlignment="1">
      <alignment horizontal="left" vertical="top" wrapText="1"/>
    </xf>
    <xf numFmtId="2" fontId="13" fillId="8" borderId="8" xfId="2" applyNumberFormat="1" applyFont="1" applyFill="1" applyBorder="1" applyAlignment="1">
      <alignment horizontal="left" vertical="top" wrapText="1"/>
    </xf>
    <xf numFmtId="2" fontId="13" fillId="3" borderId="5" xfId="2" applyNumberFormat="1" applyFont="1" applyFill="1" applyBorder="1" applyAlignment="1">
      <alignment horizontal="left" vertical="top" wrapText="1"/>
    </xf>
    <xf numFmtId="2" fontId="13" fillId="3" borderId="7" xfId="2" applyNumberFormat="1" applyFont="1" applyFill="1" applyBorder="1" applyAlignment="1">
      <alignment horizontal="left" vertical="top" wrapText="1"/>
    </xf>
    <xf numFmtId="2" fontId="13" fillId="3" borderId="8" xfId="2" applyNumberFormat="1" applyFont="1" applyFill="1" applyBorder="1" applyAlignment="1">
      <alignment horizontal="left" vertical="top" wrapText="1"/>
    </xf>
    <xf numFmtId="2" fontId="13" fillId="3" borderId="6" xfId="2" applyNumberFormat="1" applyFont="1" applyFill="1" applyBorder="1" applyAlignment="1">
      <alignment horizontal="left" vertical="top" wrapText="1"/>
    </xf>
    <xf numFmtId="2" fontId="13" fillId="3" borderId="9" xfId="2" applyNumberFormat="1" applyFont="1" applyFill="1" applyBorder="1" applyAlignment="1">
      <alignment horizontal="left" vertical="top" wrapText="1"/>
    </xf>
    <xf numFmtId="2" fontId="13" fillId="8" borderId="5" xfId="2" applyNumberFormat="1" applyFont="1" applyFill="1" applyBorder="1" applyAlignment="1">
      <alignment horizontal="left" vertical="top"/>
    </xf>
    <xf numFmtId="2" fontId="13" fillId="8" borderId="8" xfId="2" applyNumberFormat="1" applyFont="1" applyFill="1" applyBorder="1" applyAlignment="1">
      <alignment horizontal="left" vertical="top"/>
    </xf>
    <xf numFmtId="2" fontId="13" fillId="3" borderId="5" xfId="2" applyNumberFormat="1" applyFont="1" applyFill="1" applyBorder="1" applyAlignment="1">
      <alignment horizontal="left" vertical="top"/>
    </xf>
    <xf numFmtId="2" fontId="13" fillId="3" borderId="8" xfId="2" applyNumberFormat="1" applyFont="1" applyFill="1" applyBorder="1" applyAlignment="1">
      <alignment horizontal="left" vertical="top"/>
    </xf>
    <xf numFmtId="0" fontId="19" fillId="12" borderId="0" xfId="0" applyFont="1" applyFill="1" applyAlignment="1">
      <alignment horizontal="left" vertical="center" wrapText="1"/>
    </xf>
    <xf numFmtId="0" fontId="0" fillId="0" borderId="26" xfId="0" applyBorder="1" applyAlignment="1">
      <alignment horizontal="left" vertical="center" wrapText="1"/>
    </xf>
    <xf numFmtId="0" fontId="0" fillId="0" borderId="29" xfId="0" applyBorder="1" applyAlignment="1">
      <alignment horizontal="left" vertical="center" wrapText="1"/>
    </xf>
    <xf numFmtId="0" fontId="0" fillId="0" borderId="23" xfId="0" applyBorder="1" applyAlignment="1">
      <alignment horizontal="left" vertical="center" wrapText="1"/>
    </xf>
    <xf numFmtId="0" fontId="18" fillId="13" borderId="26" xfId="0" applyFont="1" applyFill="1" applyBorder="1" applyAlignment="1">
      <alignment horizontal="left" vertical="center" wrapText="1"/>
    </xf>
    <xf numFmtId="0" fontId="18" fillId="4" borderId="26" xfId="0" applyFont="1" applyFill="1" applyBorder="1" applyAlignment="1">
      <alignment horizontal="left" vertical="center" wrapText="1"/>
    </xf>
    <xf numFmtId="0" fontId="14" fillId="8" borderId="0" xfId="2" applyFont="1" applyFill="1" applyBorder="1" applyAlignment="1">
      <alignment horizontal="left" vertical="top" wrapText="1"/>
    </xf>
    <xf numFmtId="2" fontId="13" fillId="3" borderId="10" xfId="2" applyNumberFormat="1" applyFont="1" applyFill="1" applyBorder="1" applyAlignment="1">
      <alignment horizontal="left" vertical="top" wrapText="1"/>
    </xf>
    <xf numFmtId="0" fontId="8" fillId="0" borderId="0" xfId="2" applyFont="1" applyFill="1" applyBorder="1" applyAlignment="1">
      <alignment horizontal="left" vertical="top" wrapText="1"/>
    </xf>
    <xf numFmtId="2" fontId="13" fillId="8" borderId="12" xfId="2" applyNumberFormat="1" applyFont="1" applyFill="1" applyBorder="1" applyAlignment="1">
      <alignment horizontal="left" vertical="top" wrapText="1"/>
    </xf>
    <xf numFmtId="2" fontId="13" fillId="8" borderId="10" xfId="2" applyNumberFormat="1" applyFont="1" applyFill="1" applyBorder="1" applyAlignment="1">
      <alignment horizontal="left" vertical="top" wrapText="1"/>
    </xf>
    <xf numFmtId="2" fontId="13" fillId="3" borderId="12" xfId="2" applyNumberFormat="1" applyFont="1" applyFill="1" applyBorder="1" applyAlignment="1">
      <alignment horizontal="left" vertical="top" wrapText="1"/>
    </xf>
    <xf numFmtId="0" fontId="0" fillId="0" borderId="0" xfId="0" applyAlignment="1">
      <alignment horizontal="left" vertical="center" wrapText="1"/>
    </xf>
    <xf numFmtId="0" fontId="20" fillId="0" borderId="0" xfId="0" applyFont="1" applyAlignment="1">
      <alignment horizontal="left" vertical="top" wrapText="1"/>
    </xf>
    <xf numFmtId="0" fontId="18" fillId="13" borderId="43" xfId="0" applyFont="1" applyFill="1" applyBorder="1" applyAlignment="1">
      <alignment horizontal="left" vertical="center" wrapText="1"/>
    </xf>
    <xf numFmtId="0" fontId="18" fillId="13" borderId="40" xfId="0" applyFont="1" applyFill="1" applyBorder="1" applyAlignment="1">
      <alignment horizontal="left" vertical="center" wrapText="1"/>
    </xf>
    <xf numFmtId="0" fontId="18" fillId="4" borderId="43" xfId="0" applyFont="1" applyFill="1" applyBorder="1" applyAlignment="1">
      <alignment horizontal="left" vertical="center" wrapText="1"/>
    </xf>
    <xf numFmtId="0" fontId="18" fillId="4" borderId="40" xfId="0" applyFont="1" applyFill="1" applyBorder="1" applyAlignment="1">
      <alignment horizontal="left" vertical="center" wrapText="1"/>
    </xf>
    <xf numFmtId="0" fontId="0" fillId="0" borderId="40" xfId="0" applyBorder="1" applyAlignment="1">
      <alignment horizontal="left" vertical="center" wrapText="1"/>
    </xf>
    <xf numFmtId="2" fontId="0" fillId="5" borderId="0" xfId="0" applyNumberFormat="1" applyFill="1"/>
    <xf numFmtId="172" fontId="0" fillId="5" borderId="0" xfId="11" applyNumberFormat="1" applyFont="1" applyFill="1"/>
    <xf numFmtId="175" fontId="0" fillId="5" borderId="0" xfId="1" applyNumberFormat="1" applyFont="1" applyFill="1"/>
  </cellXfs>
  <cellStyles count="12">
    <cellStyle name="Comma" xfId="11" builtinId="3"/>
    <cellStyle name="Comma 2" xfId="4" xr:uid="{98667625-DBDA-4A0A-90C2-7DF529AB6EBB}"/>
    <cellStyle name="Comma 3" xfId="10" xr:uid="{9C05FF41-9775-4764-B93B-A18C9AE210CB}"/>
    <cellStyle name="Currency 2" xfId="7" xr:uid="{34A927E8-CC7C-410D-89E5-31C7481B6499}"/>
    <cellStyle name="Normal" xfId="0" builtinId="0"/>
    <cellStyle name="Normal 2 2 3" xfId="8" xr:uid="{E725DB04-C979-40D4-A89F-86FBF4B4F1F1}"/>
    <cellStyle name="Normal 2 3" xfId="2" xr:uid="{FE533993-4DA5-4BB9-8C99-B66FEFD22501}"/>
    <cellStyle name="Normal 2 7" xfId="9" xr:uid="{CD3BD2EA-D2B2-459A-BB3C-2EC2BFDD112E}"/>
    <cellStyle name="Normal 9 3" xfId="6" xr:uid="{81C6FEAB-BF8E-4FAA-9136-C6C672CB379C}"/>
    <cellStyle name="Percent" xfId="1" builtinId="5"/>
    <cellStyle name="Percent 2" xfId="3" xr:uid="{B911DBBF-136D-4734-AB98-5D82DDF93A81}"/>
    <cellStyle name="Percent 3" xfId="5" xr:uid="{C30C90D4-6CAD-4F3B-89BE-8C9D5C9672D1}"/>
  </cellStyles>
  <dxfs count="0"/>
  <tableStyles count="0" defaultTableStyle="TableStyleMedium2" defaultPivotStyle="PivotStyleLight16"/>
  <colors>
    <mruColors>
      <color rgb="FFE5E5E5"/>
      <color rgb="FFCC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5.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8.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externalLink" Target="externalLinks/externalLink7.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externalLink" Target="externalLinks/externalLink9.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TRIMDATA\TRIM\TEMP\HPTRIM.1380\D13%20149663%20%20FINAL%20-%20United%20Energy%20STPIS%20Compliance%20Model%202012%20including%20amended%20telephone%20answering%20data%20-%2020131025(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TRIMDATA\TRIM\TEMP\HPTRIM.284\t0MZHKP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utilnsw-my.sharepoint.com/Coy1-Fin/Reg_Affairs/2014%20Determination/1-Substantive%20Reg%20Proposal%20(SRP)/2-%20SRP/PTRM%20SRP%20V1.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ata\ACCC\Network%20Asset%20Replacement\Substations\6%20oct%2004%20Working%20Substations%20Budget.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Data\ACCC\TG%20Capital%20Works%20Budget\August%20Rev00%20Project%20List%20-%20incl%20PDR%20Dates%20rev05%20-%20High%20level.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Data\ACCC\Chris%20Discussion\FoRward%20CAPEX%20Rev%2003-ping.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Data\ACCC\Forward%20CAPEX\Pro%20Forma%20Rev%2004%20PT%206_10_04.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Documents%20and%20Settings\P69258\Local%20Settings\Temporary%20Internet%20Files\OLK5D\Substations%20Budget%2017%20Aug.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Coy1-Fin/Reg_Affairs/CPI/CPI%20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Inputs"/>
      <sheetName val="Actual Performance"/>
      <sheetName val="S-factor"/>
      <sheetName val="Customer numbers"/>
      <sheetName val="2011 - STPIS Exclusions"/>
      <sheetName val="2012 - STPIS Exclusions"/>
      <sheetName val="2011 - Major Event Days"/>
      <sheetName val="2012 - Major Event Days"/>
      <sheetName val="2011 - Daily Performance Data"/>
      <sheetName val="2012 - Telephone Answering"/>
      <sheetName val="2012 - Daily Performance Data"/>
      <sheetName val="2011 - Telephone Answering"/>
      <sheetName val="STPIS Performance Calculations"/>
    </sheetNames>
    <sheetDataSet>
      <sheetData sheetId="0">
        <row r="6">
          <cell r="D6">
            <v>0.05</v>
          </cell>
        </row>
        <row r="7">
          <cell r="D7">
            <v>-0.05</v>
          </cell>
        </row>
        <row r="9">
          <cell r="D9">
            <v>0.01</v>
          </cell>
        </row>
        <row r="10">
          <cell r="D10">
            <v>-0.01</v>
          </cell>
        </row>
        <row r="12">
          <cell r="D12">
            <v>5.0000000000000001E-3</v>
          </cell>
        </row>
        <row r="13">
          <cell r="D13">
            <v>-5.0000000000000001E-3</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ING SHEET 1"/>
      <sheetName val="WORKING SHEET 2"/>
      <sheetName val="Contents"/>
      <sheetName val="1.1 Instructions"/>
      <sheetName val="1.3 Business &amp; other details  "/>
      <sheetName val="1.2 Definitions"/>
      <sheetName val="4. Outputs to PTRM "/>
      <sheetName val="2.Expenditure Summary"/>
      <sheetName val="2.1 Capex"/>
      <sheetName val="2.1.1 Repex"/>
      <sheetName val="2.1.2 Repex Age Profile"/>
      <sheetName val="2.1.2.1 Augex"/>
      <sheetName val="2.1.2.2 Augex model"/>
      <sheetName val="2.1.3 Connections"/>
      <sheetName val="2.1.4 Metering"/>
      <sheetName val="2.1.5 Public lighting"/>
      <sheetName val="2.1.6 Fee &amp; quoted - Dx"/>
      <sheetName val="2.1.7 Non-network"/>
      <sheetName val="2.2 Opex "/>
      <sheetName val="2.2.1 Veg. management zones"/>
      <sheetName val="2.2.2 Vegetation Management"/>
      <sheetName val="2.2.3 Maintenance"/>
      <sheetName val="2.2.4 Emergency Response"/>
      <sheetName val="2.2.5 Overheads"/>
      <sheetName val="3. Network Information"/>
      <sheetName val="3.1 Customer Numbers"/>
      <sheetName val="3.2 Energy Consumption"/>
      <sheetName val="3.3 Network Demand"/>
      <sheetName val="3.3.1  Demand - System level"/>
      <sheetName val="3.3.2 Demand - Terminal station"/>
      <sheetName val="3.3.3 Demand - Zone sub station"/>
      <sheetName val="3.3.4 Demand - Feeder"/>
      <sheetName val="3.3.5 Demand - Weather data"/>
      <sheetName val="3.4 Aging Asset Schedule"/>
      <sheetName val="3.5 Asset Capacity"/>
      <sheetName val="3.6 Material Projects"/>
      <sheetName val="3.7 Contributions"/>
      <sheetName val="3.8 Services -Indicative  Price"/>
      <sheetName val="3.9 Service standards (STIPIS)"/>
      <sheetName val="3.10 Daily Performance Data"/>
      <sheetName val="5.1 Regulatory obligations"/>
      <sheetName val="5.2 Major Projects"/>
      <sheetName val="5.3 Expenditure with other pers"/>
      <sheetName val="6. Other Templates"/>
      <sheetName val="6.1  Policies and Procedures"/>
      <sheetName val="6.2 Key Assumptions"/>
      <sheetName val="6.3 Confidentiality"/>
      <sheetName val="7. Incentive Schemes"/>
      <sheetName val="7.1 EBSS"/>
      <sheetName val="7.2 CESS"/>
      <sheetName val="7.3 Cost of Capital"/>
      <sheetName val="7.4 Shared Assets"/>
      <sheetName val="3.6 Consumption"/>
      <sheetName val="3.7 Pricing"/>
      <sheetName val="8.1 Revenue"/>
      <sheetName val="8.2 Assets (RAB)"/>
      <sheetName val="8.3 Operational data"/>
      <sheetName val="8.4 Physical assets"/>
      <sheetName val="8.5 Quality of services"/>
      <sheetName val="8.6 Environmental factors"/>
      <sheetName val="9. Assumptions"/>
      <sheetName val="10. Confidentiality"/>
    </sheetNames>
    <sheetDataSet>
      <sheetData sheetId="0"/>
      <sheetData sheetId="1"/>
      <sheetData sheetId="2"/>
      <sheetData sheetId="3"/>
      <sheetData sheetId="4"/>
      <sheetData sheetId="5"/>
      <sheetData sheetId="6">
        <row r="9">
          <cell r="D9" t="str">
            <v>Asset Class Name</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Input"/>
      <sheetName val="WACC"/>
      <sheetName val="Assets"/>
      <sheetName val="Analysis"/>
      <sheetName val="Forecast revenues"/>
      <sheetName val="Equity raising cost-capex"/>
      <sheetName val="X factor"/>
      <sheetName val="Chart2"/>
      <sheetName val="Chart3"/>
      <sheetName val="Chart4"/>
    </sheetNames>
    <sheetDataSet>
      <sheetData sheetId="0"/>
      <sheetData sheetId="1">
        <row r="186">
          <cell r="G186">
            <v>4.7800000000000002E-2</v>
          </cell>
        </row>
        <row r="187">
          <cell r="G187">
            <v>2.5000000000000001E-2</v>
          </cell>
        </row>
        <row r="188">
          <cell r="G188">
            <v>3.2000000000000008E-2</v>
          </cell>
        </row>
        <row r="189">
          <cell r="G189">
            <v>6.5000000000000002E-2</v>
          </cell>
        </row>
        <row r="190">
          <cell r="G190">
            <v>0.25</v>
          </cell>
        </row>
        <row r="191">
          <cell r="G191">
            <v>0.6</v>
          </cell>
        </row>
        <row r="192">
          <cell r="G192">
            <v>0.82</v>
          </cell>
        </row>
      </sheetData>
      <sheetData sheetId="2"/>
      <sheetData sheetId="3"/>
      <sheetData sheetId="4">
        <row r="70">
          <cell r="D70">
            <v>0.3000000000000026</v>
          </cell>
        </row>
      </sheetData>
      <sheetData sheetId="5"/>
      <sheetData sheetId="6"/>
      <sheetData sheetId="7"/>
      <sheetData sheetId="8" refreshError="1"/>
      <sheetData sheetId="9" refreshError="1"/>
      <sheetData sheetId="1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by Location"/>
      <sheetName val="Summary by Strategy"/>
      <sheetName val="Strategies"/>
      <sheetName val="Comments"/>
      <sheetName val="Deleted"/>
      <sheetName val="Sheet1"/>
      <sheetName val="Sheet2"/>
      <sheetName val="Sheet3"/>
      <sheetName val="Summary "/>
      <sheetName val="Projects"/>
    </sheetNames>
    <sheetDataSet>
      <sheetData sheetId="0"/>
      <sheetData sheetId="1"/>
      <sheetData sheetId="2">
        <row r="6">
          <cell r="B6">
            <v>0</v>
          </cell>
          <cell r="C6" t="str">
            <v>Transformers</v>
          </cell>
          <cell r="D6" t="str">
            <v>Condition Assessment</v>
          </cell>
          <cell r="E6" t="str">
            <v>Other</v>
          </cell>
          <cell r="F6" t="str">
            <v>Life Assessment</v>
          </cell>
          <cell r="G6" t="str">
            <v>O</v>
          </cell>
          <cell r="H6" t="str">
            <v>I</v>
          </cell>
          <cell r="I6">
            <v>1994</v>
          </cell>
          <cell r="J6" t="str">
            <v>Asset Managers</v>
          </cell>
          <cell r="K6" t="str">
            <v>Recurrent</v>
          </cell>
          <cell r="M6" t="str">
            <v>RM</v>
          </cell>
          <cell r="Q6">
            <v>3</v>
          </cell>
        </row>
        <row r="7">
          <cell r="B7">
            <v>0.1</v>
          </cell>
          <cell r="C7" t="str">
            <v>Transformers</v>
          </cell>
          <cell r="D7" t="str">
            <v>Transformer/Reactor Refurbishment</v>
          </cell>
          <cell r="E7" t="str">
            <v>Life Extension</v>
          </cell>
          <cell r="F7" t="str">
            <v>Refurbish Transformers</v>
          </cell>
          <cell r="G7" t="str">
            <v>M</v>
          </cell>
          <cell r="H7" t="str">
            <v>C</v>
          </cell>
          <cell r="I7">
            <v>1994</v>
          </cell>
          <cell r="J7" t="str">
            <v>Asset Managers</v>
          </cell>
          <cell r="K7" t="str">
            <v>Recurrent</v>
          </cell>
          <cell r="L7" t="str">
            <v>Need to separate oil leaks and oil treatment and also to include all txs in Attach A</v>
          </cell>
          <cell r="M7" t="str">
            <v>Assess indivually</v>
          </cell>
          <cell r="Q7" t="str">
            <v>3i</v>
          </cell>
        </row>
        <row r="8">
          <cell r="B8">
            <v>1</v>
          </cell>
          <cell r="C8" t="str">
            <v>Transformers</v>
          </cell>
          <cell r="D8" t="str">
            <v>Transformer/Reactor Life Extension</v>
          </cell>
          <cell r="E8" t="str">
            <v>Life Extension</v>
          </cell>
          <cell r="F8" t="str">
            <v>Life Extension Works</v>
          </cell>
          <cell r="G8" t="str">
            <v>C</v>
          </cell>
        </row>
        <row r="9">
          <cell r="B9">
            <v>1.1000000000000001</v>
          </cell>
          <cell r="C9" t="str">
            <v>Transformers</v>
          </cell>
          <cell r="D9" t="str">
            <v>Transformer/Reactor Replacement</v>
          </cell>
          <cell r="E9" t="str">
            <v>Replacement</v>
          </cell>
          <cell r="F9" t="str">
            <v>Replace Transformers (planned)</v>
          </cell>
          <cell r="G9" t="str">
            <v>C</v>
          </cell>
          <cell r="H9" t="str">
            <v>C</v>
          </cell>
          <cell r="I9">
            <v>2002</v>
          </cell>
          <cell r="J9" t="str">
            <v>Asset Managers</v>
          </cell>
          <cell r="K9" t="str">
            <v>Recurrent</v>
          </cell>
          <cell r="M9" t="str">
            <v>Assess indivually</v>
          </cell>
          <cell r="Q9" t="str">
            <v>2i</v>
          </cell>
        </row>
        <row r="10">
          <cell r="B10">
            <v>2</v>
          </cell>
          <cell r="C10" t="str">
            <v>Transformers</v>
          </cell>
          <cell r="D10" t="str">
            <v>Transformer/Reactor Failure</v>
          </cell>
          <cell r="E10" t="str">
            <v>Replacement</v>
          </cell>
          <cell r="F10" t="str">
            <v>Replace Transformers (unplanned)</v>
          </cell>
          <cell r="G10" t="str">
            <v>C</v>
          </cell>
          <cell r="H10" t="str">
            <v>C</v>
          </cell>
          <cell r="I10">
            <v>2002</v>
          </cell>
          <cell r="J10" t="str">
            <v>SSE</v>
          </cell>
          <cell r="K10" t="str">
            <v>Recurrent</v>
          </cell>
          <cell r="M10">
            <v>0</v>
          </cell>
          <cell r="N10">
            <v>0</v>
          </cell>
          <cell r="O10">
            <v>10</v>
          </cell>
          <cell r="P10">
            <v>0</v>
          </cell>
          <cell r="Q10">
            <v>1</v>
          </cell>
        </row>
        <row r="11">
          <cell r="B11">
            <v>3.1</v>
          </cell>
          <cell r="C11" t="str">
            <v>Transformers</v>
          </cell>
          <cell r="D11" t="str">
            <v>Conservator Bags</v>
          </cell>
          <cell r="E11" t="str">
            <v>Conservator Bags</v>
          </cell>
          <cell r="F11" t="str">
            <v>Install bags on Txs manufactured &gt;1975</v>
          </cell>
          <cell r="G11" t="str">
            <v>C</v>
          </cell>
          <cell r="H11" t="str">
            <v>R</v>
          </cell>
          <cell r="I11">
            <v>1994</v>
          </cell>
          <cell r="J11" t="str">
            <v>Asset Managers</v>
          </cell>
          <cell r="K11" t="str">
            <v>Deferred (no date)</v>
          </cell>
          <cell r="L11" t="str">
            <v>Need to split Strategy a1 into pre 1975 and post1975</v>
          </cell>
          <cell r="M11">
            <v>0</v>
          </cell>
          <cell r="N11">
            <v>0</v>
          </cell>
          <cell r="O11">
            <v>0</v>
          </cell>
          <cell r="P11">
            <v>10</v>
          </cell>
          <cell r="Q11">
            <v>3</v>
          </cell>
        </row>
        <row r="12">
          <cell r="B12">
            <v>3.2</v>
          </cell>
          <cell r="C12" t="str">
            <v>Transformers</v>
          </cell>
          <cell r="D12" t="str">
            <v>Conservator Bags</v>
          </cell>
          <cell r="E12" t="str">
            <v>Conservator Bags</v>
          </cell>
          <cell r="F12" t="str">
            <v>Install bags on Txs manufactured &lt;1975</v>
          </cell>
          <cell r="G12" t="str">
            <v>C</v>
          </cell>
          <cell r="H12" t="str">
            <v>R</v>
          </cell>
          <cell r="I12">
            <v>1994</v>
          </cell>
          <cell r="J12" t="str">
            <v>Asset Managers</v>
          </cell>
          <cell r="K12" t="str">
            <v>Deferred (2003)</v>
          </cell>
          <cell r="L12" t="str">
            <v>Reason for difference between pre 1975 and post 1975 not clear</v>
          </cell>
          <cell r="M12">
            <v>0</v>
          </cell>
          <cell r="N12">
            <v>0</v>
          </cell>
          <cell r="O12">
            <v>0</v>
          </cell>
          <cell r="P12">
            <v>8</v>
          </cell>
          <cell r="Q12">
            <v>3</v>
          </cell>
        </row>
        <row r="13">
          <cell r="B13">
            <v>3.3</v>
          </cell>
          <cell r="C13" t="str">
            <v>Transformers</v>
          </cell>
          <cell r="D13" t="str">
            <v>Conservator Bags</v>
          </cell>
          <cell r="E13" t="str">
            <v>Conservator Bags</v>
          </cell>
          <cell r="F13" t="str">
            <v>Review effectiveness of air/oil separation systems and investigate alternative methods</v>
          </cell>
          <cell r="G13" t="str">
            <v>O</v>
          </cell>
          <cell r="H13" t="str">
            <v>I</v>
          </cell>
          <cell r="I13">
            <v>2002</v>
          </cell>
          <cell r="J13" t="str">
            <v>AM/Central</v>
          </cell>
          <cell r="K13">
            <v>38352</v>
          </cell>
          <cell r="M13">
            <v>0</v>
          </cell>
          <cell r="N13">
            <v>0</v>
          </cell>
          <cell r="O13">
            <v>0</v>
          </cell>
          <cell r="P13">
            <v>8</v>
          </cell>
          <cell r="Q13">
            <v>3</v>
          </cell>
        </row>
        <row r="14">
          <cell r="B14">
            <v>4</v>
          </cell>
          <cell r="C14" t="str">
            <v>Transformers</v>
          </cell>
          <cell r="D14" t="str">
            <v>Sealing of On Load Tapchanger Diverter Compartments</v>
          </cell>
          <cell r="E14" t="str">
            <v>Other</v>
          </cell>
          <cell r="F14" t="str">
            <v>Review effectiveness of existing condition monitoring where oil leaks from diverter into the main tank and examine alternative techniques</v>
          </cell>
          <cell r="G14" t="str">
            <v>O</v>
          </cell>
          <cell r="H14" t="str">
            <v>I</v>
          </cell>
          <cell r="I14">
            <v>2002</v>
          </cell>
          <cell r="J14" t="str">
            <v>SSE</v>
          </cell>
          <cell r="K14">
            <v>38504</v>
          </cell>
          <cell r="L14" t="str">
            <v>Target dates required</v>
          </cell>
          <cell r="M14">
            <v>0</v>
          </cell>
          <cell r="N14">
            <v>0</v>
          </cell>
          <cell r="O14">
            <v>0</v>
          </cell>
          <cell r="P14">
            <v>8</v>
          </cell>
          <cell r="Q14">
            <v>3</v>
          </cell>
        </row>
        <row r="15">
          <cell r="B15">
            <v>5.0999999999999996</v>
          </cell>
          <cell r="C15" t="str">
            <v>Transformers</v>
          </cell>
          <cell r="D15" t="str">
            <v>Ageing of On Load Tapchangers</v>
          </cell>
          <cell r="E15" t="str">
            <v>Other</v>
          </cell>
          <cell r="F15" t="str">
            <v>Review all tapchangers that operate more than 15,000 times per year and assess suitability for an on-line filter unit to be installed, or other methods of controlling diverter switch wear</v>
          </cell>
          <cell r="G15" t="str">
            <v>O</v>
          </cell>
          <cell r="H15" t="str">
            <v>I</v>
          </cell>
          <cell r="I15">
            <v>1998</v>
          </cell>
          <cell r="J15" t="str">
            <v>Asset Managers</v>
          </cell>
          <cell r="K15">
            <v>38504</v>
          </cell>
          <cell r="L15" t="str">
            <v>Target dates required</v>
          </cell>
          <cell r="M15">
            <v>2</v>
          </cell>
          <cell r="N15">
            <v>2</v>
          </cell>
          <cell r="O15">
            <v>10</v>
          </cell>
          <cell r="P15">
            <v>8</v>
          </cell>
          <cell r="Q15">
            <v>3</v>
          </cell>
        </row>
        <row r="16">
          <cell r="B16">
            <v>5.2</v>
          </cell>
          <cell r="C16" t="str">
            <v>Transformers</v>
          </cell>
          <cell r="D16" t="str">
            <v>Ageing of On Load Tapchangers</v>
          </cell>
          <cell r="E16" t="str">
            <v>Other</v>
          </cell>
          <cell r="F16" t="str">
            <v>Install on-line oil filter units as determined by the investigation</v>
          </cell>
          <cell r="G16" t="str">
            <v>C</v>
          </cell>
          <cell r="H16" t="str">
            <v>C</v>
          </cell>
          <cell r="I16">
            <v>1998</v>
          </cell>
          <cell r="J16" t="str">
            <v>Asset Managers</v>
          </cell>
          <cell r="K16" t="str">
            <v>To be determined by investigation</v>
          </cell>
          <cell r="M16">
            <v>2</v>
          </cell>
          <cell r="N16">
            <v>2</v>
          </cell>
          <cell r="O16">
            <v>10</v>
          </cell>
          <cell r="P16">
            <v>8</v>
          </cell>
          <cell r="Q16">
            <v>3</v>
          </cell>
        </row>
        <row r="17">
          <cell r="B17">
            <v>6.1</v>
          </cell>
          <cell r="C17" t="str">
            <v>Transformers</v>
          </cell>
          <cell r="D17" t="str">
            <v>Ageing of On Load Tapchangers</v>
          </cell>
          <cell r="E17" t="str">
            <v>Other</v>
          </cell>
          <cell r="F17" t="str">
            <v>Develop a schedule for the inspection of all Reinhausen tapchangers with greater than 300,000 operations (500,000 operations for transformers loaded between 30%  and 50% of rating)</v>
          </cell>
          <cell r="G17" t="str">
            <v>O</v>
          </cell>
          <cell r="H17" t="str">
            <v>I</v>
          </cell>
          <cell r="I17">
            <v>2002</v>
          </cell>
          <cell r="J17" t="str">
            <v>SSE</v>
          </cell>
          <cell r="K17">
            <v>38322</v>
          </cell>
          <cell r="L17" t="str">
            <v>If it hasn't been done need to renew target date.  Also need to split strategy it List and Maintenance Actions</v>
          </cell>
          <cell r="M17">
            <v>2</v>
          </cell>
          <cell r="N17">
            <v>2</v>
          </cell>
          <cell r="O17">
            <v>10</v>
          </cell>
          <cell r="P17">
            <v>10</v>
          </cell>
          <cell r="Q17">
            <v>3</v>
          </cell>
        </row>
        <row r="18">
          <cell r="B18">
            <v>6.2</v>
          </cell>
          <cell r="C18" t="str">
            <v>Transformers</v>
          </cell>
          <cell r="D18" t="str">
            <v>Ageing of On Load Tapchangers</v>
          </cell>
          <cell r="E18" t="str">
            <v>Other</v>
          </cell>
          <cell r="F18" t="str">
            <v>Inspect Reinhausen type diverters in conjunction with suitably trained persons as per operational schedule</v>
          </cell>
          <cell r="G18" t="str">
            <v>O</v>
          </cell>
          <cell r="H18" t="str">
            <v>I</v>
          </cell>
          <cell r="I18">
            <v>2002</v>
          </cell>
          <cell r="J18" t="str">
            <v>Asset Managers</v>
          </cell>
          <cell r="K18">
            <v>38533</v>
          </cell>
          <cell r="M18">
            <v>2</v>
          </cell>
          <cell r="N18">
            <v>2</v>
          </cell>
          <cell r="O18">
            <v>10</v>
          </cell>
          <cell r="P18">
            <v>10</v>
          </cell>
          <cell r="Q18">
            <v>3</v>
          </cell>
        </row>
        <row r="19">
          <cell r="B19">
            <v>6.3</v>
          </cell>
          <cell r="C19" t="str">
            <v>Transformers</v>
          </cell>
          <cell r="D19" t="str">
            <v>Ageing of On Load Tapchangers</v>
          </cell>
          <cell r="E19" t="str">
            <v>Replacement</v>
          </cell>
          <cell r="F19" t="str">
            <v>Replace Reinhausen diverter switches dependent on assessment</v>
          </cell>
          <cell r="G19" t="str">
            <v>C</v>
          </cell>
          <cell r="H19" t="str">
            <v>C</v>
          </cell>
          <cell r="I19">
            <v>1998</v>
          </cell>
          <cell r="J19" t="str">
            <v>Asset Managers</v>
          </cell>
          <cell r="K19" t="str">
            <v>To be determined by investigation</v>
          </cell>
          <cell r="L19" t="str">
            <v>This strategy will need to be defined better so it can be costed.</v>
          </cell>
          <cell r="M19">
            <v>2</v>
          </cell>
          <cell r="N19">
            <v>2</v>
          </cell>
          <cell r="O19">
            <v>10</v>
          </cell>
          <cell r="P19">
            <v>10</v>
          </cell>
          <cell r="Q19">
            <v>3</v>
          </cell>
        </row>
        <row r="20">
          <cell r="B20">
            <v>7</v>
          </cell>
          <cell r="C20" t="str">
            <v>Transformers</v>
          </cell>
          <cell r="D20" t="str">
            <v>Ageing of On Load Tapchangers</v>
          </cell>
          <cell r="E20" t="str">
            <v>Other</v>
          </cell>
          <cell r="F20" t="str">
            <v>Identify F&amp;D Type diverters where there is no mechanical stop</v>
          </cell>
          <cell r="G20" t="str">
            <v>O</v>
          </cell>
          <cell r="H20" t="str">
            <v>I</v>
          </cell>
          <cell r="I20">
            <v>2003</v>
          </cell>
          <cell r="J20" t="str">
            <v>Asset Managers</v>
          </cell>
          <cell r="L20" t="str">
            <v xml:space="preserve">This strategy needs to be split into I &amp; M and target date added to I </v>
          </cell>
          <cell r="M20">
            <v>2</v>
          </cell>
          <cell r="N20">
            <v>2</v>
          </cell>
          <cell r="O20">
            <v>10</v>
          </cell>
          <cell r="P20">
            <v>10</v>
          </cell>
          <cell r="Q20">
            <v>3</v>
          </cell>
        </row>
        <row r="21">
          <cell r="B21">
            <v>7.1</v>
          </cell>
          <cell r="C21" t="str">
            <v>Transformers</v>
          </cell>
          <cell r="D21" t="str">
            <v>Ageing of On Load Tapchangers</v>
          </cell>
          <cell r="E21" t="str">
            <v>Other</v>
          </cell>
          <cell r="F21" t="str">
            <v>Fit new end stops to F &amp; D types</v>
          </cell>
          <cell r="G21" t="str">
            <v>O</v>
          </cell>
          <cell r="H21" t="str">
            <v>M</v>
          </cell>
          <cell r="I21">
            <v>2003</v>
          </cell>
          <cell r="J21" t="str">
            <v>Asset Managers</v>
          </cell>
          <cell r="K21">
            <v>38168</v>
          </cell>
          <cell r="L21" t="str">
            <v>If not done renew target dates.</v>
          </cell>
          <cell r="M21">
            <v>2</v>
          </cell>
          <cell r="N21">
            <v>2</v>
          </cell>
          <cell r="O21">
            <v>10</v>
          </cell>
          <cell r="P21">
            <v>10</v>
          </cell>
          <cell r="Q21">
            <v>3</v>
          </cell>
        </row>
        <row r="22">
          <cell r="B22">
            <v>8</v>
          </cell>
          <cell r="C22" t="str">
            <v>Transformers</v>
          </cell>
          <cell r="D22" t="str">
            <v>Ageing of On Load Tapchangers</v>
          </cell>
          <cell r="E22" t="str">
            <v>Other</v>
          </cell>
          <cell r="F22" t="str">
            <v>Investigate comparison methods to verify alignment in tapchangers</v>
          </cell>
          <cell r="G22" t="str">
            <v>O</v>
          </cell>
          <cell r="H22" t="str">
            <v>I</v>
          </cell>
          <cell r="I22">
            <v>2003</v>
          </cell>
          <cell r="J22" t="str">
            <v>SSE</v>
          </cell>
          <cell r="K22">
            <v>38533</v>
          </cell>
          <cell r="M22">
            <v>2</v>
          </cell>
          <cell r="N22">
            <v>2</v>
          </cell>
          <cell r="O22">
            <v>10</v>
          </cell>
          <cell r="P22">
            <v>10</v>
          </cell>
          <cell r="Q22">
            <v>3</v>
          </cell>
        </row>
        <row r="23">
          <cell r="B23">
            <v>9.1</v>
          </cell>
          <cell r="C23" t="str">
            <v>Transformers</v>
          </cell>
          <cell r="D23" t="str">
            <v>Ageing of On Load Tapchangers</v>
          </cell>
          <cell r="E23" t="str">
            <v>Other</v>
          </cell>
          <cell r="F23" t="str">
            <v>Set up program of inspection and life assessment of at risk and aged tapchangers</v>
          </cell>
          <cell r="G23" t="str">
            <v>O</v>
          </cell>
          <cell r="H23" t="str">
            <v>I</v>
          </cell>
          <cell r="I23">
            <v>2003</v>
          </cell>
          <cell r="J23" t="str">
            <v>SSE</v>
          </cell>
          <cell r="K23">
            <v>37741</v>
          </cell>
          <cell r="L23" t="str">
            <v>Needs to be split into I &amp; M strategies and really needs more specific targets clarifying types of tapchangers referred to</v>
          </cell>
          <cell r="M23">
            <v>2</v>
          </cell>
          <cell r="N23">
            <v>2</v>
          </cell>
          <cell r="O23">
            <v>10</v>
          </cell>
          <cell r="P23">
            <v>10</v>
          </cell>
          <cell r="Q23">
            <v>3</v>
          </cell>
        </row>
        <row r="24">
          <cell r="B24">
            <v>9.1999999999999993</v>
          </cell>
          <cell r="C24" t="str">
            <v>Transformers</v>
          </cell>
          <cell r="D24" t="str">
            <v>Ageing of On Load Tapchangers</v>
          </cell>
          <cell r="E24" t="str">
            <v>Other</v>
          </cell>
          <cell r="F24" t="str">
            <v>Suitably trained staff to Inspect tapchangers determine life assessment</v>
          </cell>
          <cell r="G24" t="str">
            <v>O</v>
          </cell>
          <cell r="H24" t="str">
            <v>I</v>
          </cell>
          <cell r="I24">
            <v>2003</v>
          </cell>
          <cell r="J24" t="str">
            <v>Asset Managers</v>
          </cell>
          <cell r="K24">
            <v>39263</v>
          </cell>
          <cell r="M24">
            <v>2</v>
          </cell>
          <cell r="N24">
            <v>2</v>
          </cell>
          <cell r="O24">
            <v>10</v>
          </cell>
          <cell r="P24">
            <v>10</v>
          </cell>
          <cell r="Q24">
            <v>3</v>
          </cell>
        </row>
        <row r="25">
          <cell r="B25">
            <v>10</v>
          </cell>
          <cell r="C25" t="str">
            <v>Transformers</v>
          </cell>
          <cell r="D25" t="str">
            <v>Ageing of On Load Tapchangers</v>
          </cell>
          <cell r="E25" t="str">
            <v>Other</v>
          </cell>
          <cell r="F25" t="str">
            <v>Report and investigate AVR to reduce no. taps/day</v>
          </cell>
          <cell r="G25" t="str">
            <v>O</v>
          </cell>
          <cell r="H25" t="str">
            <v>I</v>
          </cell>
          <cell r="I25">
            <v>2003</v>
          </cell>
          <cell r="J25" t="str">
            <v>Asset Managers</v>
          </cell>
          <cell r="K25">
            <v>38168</v>
          </cell>
          <cell r="M25">
            <v>2</v>
          </cell>
          <cell r="N25">
            <v>2</v>
          </cell>
          <cell r="O25">
            <v>10</v>
          </cell>
          <cell r="P25">
            <v>8</v>
          </cell>
          <cell r="Q25">
            <v>3</v>
          </cell>
        </row>
        <row r="26">
          <cell r="B26">
            <v>11</v>
          </cell>
          <cell r="C26" t="str">
            <v>Transformers</v>
          </cell>
          <cell r="D26" t="str">
            <v>Bushings</v>
          </cell>
          <cell r="E26" t="str">
            <v>Replacement</v>
          </cell>
          <cell r="F26" t="str">
            <v>Replace all condenser bushings with no DDF point</v>
          </cell>
          <cell r="G26" t="str">
            <v>M</v>
          </cell>
          <cell r="H26" t="str">
            <v>R</v>
          </cell>
          <cell r="I26">
            <v>2000</v>
          </cell>
          <cell r="J26" t="str">
            <v>Asset Managers</v>
          </cell>
          <cell r="K26" t="str">
            <v xml:space="preserve"> Dec 2004</v>
          </cell>
          <cell r="L26" t="str">
            <v>Need to identify which transformers have condenser bushings with no DDF point</v>
          </cell>
          <cell r="M26">
            <v>10</v>
          </cell>
          <cell r="N26">
            <v>5</v>
          </cell>
          <cell r="O26">
            <v>10</v>
          </cell>
          <cell r="P26">
            <v>10</v>
          </cell>
          <cell r="Q26">
            <v>3</v>
          </cell>
        </row>
        <row r="27">
          <cell r="B27">
            <v>12</v>
          </cell>
          <cell r="C27" t="str">
            <v>Transformers</v>
          </cell>
          <cell r="D27" t="str">
            <v>Bushings</v>
          </cell>
          <cell r="E27" t="str">
            <v>Replacement</v>
          </cell>
          <cell r="F27" t="str">
            <v>Replace all condenser type SRBP bushings</v>
          </cell>
          <cell r="G27" t="str">
            <v>M</v>
          </cell>
          <cell r="H27" t="str">
            <v>R</v>
          </cell>
          <cell r="I27">
            <v>2003</v>
          </cell>
          <cell r="J27" t="str">
            <v>Asset Managers</v>
          </cell>
          <cell r="K27">
            <v>39629</v>
          </cell>
          <cell r="L27" t="str">
            <v>Identify bushings</v>
          </cell>
          <cell r="M27">
            <v>10</v>
          </cell>
          <cell r="N27">
            <v>5</v>
          </cell>
          <cell r="O27">
            <v>10</v>
          </cell>
          <cell r="P27">
            <v>10</v>
          </cell>
          <cell r="Q27">
            <v>3</v>
          </cell>
        </row>
        <row r="28">
          <cell r="B28">
            <v>13</v>
          </cell>
          <cell r="C28" t="str">
            <v>Transformers</v>
          </cell>
          <cell r="D28" t="str">
            <v>DGA Techniques</v>
          </cell>
          <cell r="E28" t="str">
            <v>Other</v>
          </cell>
          <cell r="F28" t="str">
            <v>Provide Specialist Training in DGA assessment techniques for selected staff</v>
          </cell>
          <cell r="G28" t="str">
            <v>O</v>
          </cell>
          <cell r="H28" t="str">
            <v>I</v>
          </cell>
          <cell r="I28">
            <v>2003</v>
          </cell>
          <cell r="J28" t="str">
            <v>SSE</v>
          </cell>
          <cell r="K28">
            <v>38322</v>
          </cell>
          <cell r="M28">
            <v>0</v>
          </cell>
          <cell r="N28">
            <v>0</v>
          </cell>
          <cell r="O28">
            <v>0</v>
          </cell>
          <cell r="P28">
            <v>8</v>
          </cell>
          <cell r="Q28">
            <v>3</v>
          </cell>
        </row>
        <row r="29">
          <cell r="B29">
            <v>13.1</v>
          </cell>
          <cell r="C29" t="str">
            <v>Transformers</v>
          </cell>
          <cell r="D29" t="str">
            <v>DGA Techniques</v>
          </cell>
          <cell r="E29" t="str">
            <v>Other</v>
          </cell>
          <cell r="F29" t="str">
            <v>Acquire DGA Assessment tools and implement supporting processes</v>
          </cell>
          <cell r="G29" t="str">
            <v>O</v>
          </cell>
          <cell r="H29" t="str">
            <v>I</v>
          </cell>
          <cell r="I29">
            <v>2003</v>
          </cell>
          <cell r="J29" t="str">
            <v>SSE</v>
          </cell>
          <cell r="K29">
            <v>38504</v>
          </cell>
          <cell r="M29">
            <v>0</v>
          </cell>
          <cell r="N29">
            <v>0</v>
          </cell>
          <cell r="O29">
            <v>0</v>
          </cell>
          <cell r="P29">
            <v>8</v>
          </cell>
          <cell r="Q29">
            <v>3</v>
          </cell>
        </row>
        <row r="30">
          <cell r="B30">
            <v>14.1</v>
          </cell>
          <cell r="C30" t="str">
            <v>Transformers</v>
          </cell>
          <cell r="D30" t="str">
            <v>Aged Transformers</v>
          </cell>
          <cell r="E30" t="str">
            <v>Other</v>
          </cell>
          <cell r="F30" t="str">
            <v>Review available DGA Data to identify transformers of concern</v>
          </cell>
          <cell r="G30" t="str">
            <v>O</v>
          </cell>
          <cell r="H30" t="str">
            <v>I</v>
          </cell>
          <cell r="I30">
            <v>2003</v>
          </cell>
          <cell r="J30" t="str">
            <v>Asset Managers</v>
          </cell>
          <cell r="K30">
            <v>38322</v>
          </cell>
          <cell r="M30">
            <v>0</v>
          </cell>
          <cell r="N30">
            <v>0</v>
          </cell>
          <cell r="O30">
            <v>0</v>
          </cell>
          <cell r="P30">
            <v>8</v>
          </cell>
          <cell r="Q30">
            <v>3</v>
          </cell>
        </row>
        <row r="31">
          <cell r="B31">
            <v>14.2</v>
          </cell>
          <cell r="C31" t="str">
            <v>Transformers</v>
          </cell>
          <cell r="D31" t="str">
            <v>Aged Transformers</v>
          </cell>
          <cell r="E31" t="str">
            <v>Other</v>
          </cell>
          <cell r="F31" t="str">
            <v>Develop an Aged transformer management policy supported by a decision making model</v>
          </cell>
          <cell r="G31" t="str">
            <v>O</v>
          </cell>
          <cell r="H31" t="str">
            <v>I</v>
          </cell>
          <cell r="I31">
            <v>2003</v>
          </cell>
          <cell r="J31" t="str">
            <v>SSE</v>
          </cell>
          <cell r="K31">
            <v>38322</v>
          </cell>
          <cell r="M31">
            <v>0</v>
          </cell>
          <cell r="N31">
            <v>0</v>
          </cell>
          <cell r="O31">
            <v>0</v>
          </cell>
          <cell r="P31">
            <v>8</v>
          </cell>
          <cell r="Q31">
            <v>3</v>
          </cell>
        </row>
        <row r="32">
          <cell r="B32">
            <v>14.3</v>
          </cell>
          <cell r="C32" t="str">
            <v>Transformers</v>
          </cell>
          <cell r="D32" t="str">
            <v>Aged Transformers</v>
          </cell>
          <cell r="E32" t="str">
            <v>Other</v>
          </cell>
          <cell r="F32" t="str">
            <v>Apply the Aged Transformer model to all transformers to prioritise at risk transformers for replacement or refurbishment</v>
          </cell>
          <cell r="G32" t="str">
            <v>O</v>
          </cell>
          <cell r="H32" t="str">
            <v>I</v>
          </cell>
          <cell r="I32">
            <v>2003</v>
          </cell>
          <cell r="J32" t="str">
            <v>Asset Managers</v>
          </cell>
          <cell r="K32">
            <v>38504</v>
          </cell>
          <cell r="M32">
            <v>0</v>
          </cell>
          <cell r="N32">
            <v>0</v>
          </cell>
          <cell r="O32">
            <v>0</v>
          </cell>
          <cell r="P32">
            <v>8</v>
          </cell>
          <cell r="Q32">
            <v>3</v>
          </cell>
        </row>
        <row r="33">
          <cell r="B33">
            <v>15</v>
          </cell>
          <cell r="C33" t="str">
            <v>Transformers</v>
          </cell>
          <cell r="D33" t="str">
            <v>Operational Recommendations</v>
          </cell>
          <cell r="E33" t="str">
            <v>Other</v>
          </cell>
          <cell r="F33" t="str">
            <v>Implement operating procedures to minimise risk of loss of supply when taking tapchangers out of service by taking transformers to new tap before switching</v>
          </cell>
          <cell r="G33" t="str">
            <v>O</v>
          </cell>
          <cell r="H33" t="str">
            <v>I</v>
          </cell>
          <cell r="I33">
            <v>2003</v>
          </cell>
          <cell r="J33" t="str">
            <v>SSE</v>
          </cell>
          <cell r="K33">
            <v>38322</v>
          </cell>
          <cell r="M33">
            <v>2</v>
          </cell>
          <cell r="N33">
            <v>2</v>
          </cell>
          <cell r="O33">
            <v>10</v>
          </cell>
          <cell r="P33">
            <v>8</v>
          </cell>
          <cell r="Q33">
            <v>3</v>
          </cell>
        </row>
        <row r="34">
          <cell r="B34">
            <v>16</v>
          </cell>
          <cell r="C34" t="str">
            <v>Circuit Breakers</v>
          </cell>
          <cell r="D34" t="str">
            <v>AEI GA 11 W8 CBs</v>
          </cell>
          <cell r="E34" t="str">
            <v>Replacement</v>
          </cell>
          <cell r="F34" t="str">
            <v>Replace all of this type</v>
          </cell>
          <cell r="G34" t="str">
            <v>C</v>
          </cell>
          <cell r="H34" t="str">
            <v>R</v>
          </cell>
          <cell r="I34">
            <v>1995</v>
          </cell>
          <cell r="J34" t="str">
            <v>Asset Managers</v>
          </cell>
          <cell r="K34" t="str">
            <v>June, 2008</v>
          </cell>
          <cell r="L34" t="str">
            <v>Strategy shouldn't identify rate of change</v>
          </cell>
          <cell r="M34">
            <v>8</v>
          </cell>
          <cell r="N34">
            <v>0</v>
          </cell>
          <cell r="O34">
            <v>10</v>
          </cell>
          <cell r="P34">
            <v>10</v>
          </cell>
        </row>
        <row r="35">
          <cell r="B35">
            <v>17</v>
          </cell>
          <cell r="C35" t="str">
            <v>Circuit Breakers</v>
          </cell>
          <cell r="D35" t="str">
            <v>132 kV (OBR30) Reyrolle CBs</v>
          </cell>
          <cell r="E35" t="str">
            <v>Replacement</v>
          </cell>
          <cell r="F35" t="str">
            <v>Replace all of this type</v>
          </cell>
          <cell r="G35" t="str">
            <v>C</v>
          </cell>
          <cell r="H35" t="str">
            <v>R</v>
          </cell>
          <cell r="I35">
            <v>1995</v>
          </cell>
          <cell r="J35" t="str">
            <v>Asset Managers</v>
          </cell>
          <cell r="K35" t="str">
            <v>June, 2004</v>
          </cell>
          <cell r="M35">
            <v>5</v>
          </cell>
          <cell r="N35">
            <v>0</v>
          </cell>
          <cell r="O35">
            <v>10</v>
          </cell>
          <cell r="P35">
            <v>10</v>
          </cell>
        </row>
        <row r="36">
          <cell r="B36">
            <v>18</v>
          </cell>
          <cell r="C36" t="str">
            <v>Circuit Breakers</v>
          </cell>
          <cell r="D36" t="str">
            <v>132 kV AEG WM5077</v>
          </cell>
          <cell r="E36" t="str">
            <v>Replacement</v>
          </cell>
          <cell r="F36" t="str">
            <v>Replace all of this type</v>
          </cell>
          <cell r="G36" t="str">
            <v>C</v>
          </cell>
          <cell r="H36" t="str">
            <v>R</v>
          </cell>
          <cell r="I36">
            <v>1995</v>
          </cell>
          <cell r="J36" t="str">
            <v>Asset Managers</v>
          </cell>
          <cell r="K36" t="str">
            <v>June, 2005</v>
          </cell>
          <cell r="M36">
            <v>0</v>
          </cell>
          <cell r="N36">
            <v>0</v>
          </cell>
          <cell r="O36">
            <v>8</v>
          </cell>
          <cell r="P36">
            <v>8</v>
          </cell>
        </row>
        <row r="37">
          <cell r="B37">
            <v>19</v>
          </cell>
          <cell r="C37" t="str">
            <v>Circuit Breakers</v>
          </cell>
          <cell r="D37" t="str">
            <v>66kV Oerlikon TOF60.6</v>
          </cell>
          <cell r="E37" t="str">
            <v>Replacement</v>
          </cell>
          <cell r="F37" t="str">
            <v>Replace all of this type</v>
          </cell>
          <cell r="G37" t="str">
            <v>C</v>
          </cell>
          <cell r="H37" t="str">
            <v>R</v>
          </cell>
          <cell r="I37">
            <v>1995</v>
          </cell>
          <cell r="J37" t="str">
            <v>Asset Managers</v>
          </cell>
          <cell r="K37">
            <v>38139</v>
          </cell>
          <cell r="M37">
            <v>0</v>
          </cell>
          <cell r="N37">
            <v>0</v>
          </cell>
          <cell r="O37">
            <v>8</v>
          </cell>
          <cell r="P37">
            <v>8</v>
          </cell>
        </row>
        <row r="38">
          <cell r="B38">
            <v>20</v>
          </cell>
          <cell r="C38" t="str">
            <v>Circuit Breakers</v>
          </cell>
          <cell r="D38" t="str">
            <v xml:space="preserve">33kV Westinghouse GC </v>
          </cell>
          <cell r="E38" t="str">
            <v>Replacement</v>
          </cell>
          <cell r="F38" t="str">
            <v>Replace if no DDF Point</v>
          </cell>
          <cell r="G38" t="str">
            <v>C</v>
          </cell>
          <cell r="H38" t="str">
            <v>R</v>
          </cell>
          <cell r="I38">
            <v>2001</v>
          </cell>
          <cell r="J38" t="str">
            <v>Asset Managers</v>
          </cell>
          <cell r="K38">
            <v>38504</v>
          </cell>
          <cell r="L38" t="str">
            <v>No completion date</v>
          </cell>
          <cell r="M38">
            <v>8</v>
          </cell>
          <cell r="N38">
            <v>2</v>
          </cell>
          <cell r="O38">
            <v>8</v>
          </cell>
          <cell r="P38">
            <v>5</v>
          </cell>
        </row>
        <row r="39">
          <cell r="B39">
            <v>20.100000000000001</v>
          </cell>
          <cell r="C39" t="str">
            <v>Circuit Breakers</v>
          </cell>
          <cell r="D39" t="str">
            <v xml:space="preserve">33kV Westinghouse GC </v>
          </cell>
          <cell r="E39" t="str">
            <v>Replacement</v>
          </cell>
          <cell r="F39" t="str">
            <v>Replace all of this type</v>
          </cell>
          <cell r="G39" t="str">
            <v>C</v>
          </cell>
          <cell r="H39" t="str">
            <v>R</v>
          </cell>
          <cell r="I39">
            <v>2004</v>
          </cell>
          <cell r="J39" t="str">
            <v>Asset Managers</v>
          </cell>
          <cell r="K39" t="str">
            <v>June, 2007</v>
          </cell>
          <cell r="M39">
            <v>5</v>
          </cell>
          <cell r="N39">
            <v>2</v>
          </cell>
          <cell r="O39">
            <v>8</v>
          </cell>
          <cell r="P39">
            <v>5</v>
          </cell>
        </row>
        <row r="40">
          <cell r="B40">
            <v>21</v>
          </cell>
          <cell r="C40" t="str">
            <v>Circuit Breakers</v>
          </cell>
          <cell r="D40" t="str">
            <v>22kv Sace</v>
          </cell>
          <cell r="E40" t="str">
            <v>Replacement</v>
          </cell>
          <cell r="F40" t="str">
            <v>Replace all of this type</v>
          </cell>
          <cell r="G40" t="str">
            <v>C</v>
          </cell>
          <cell r="H40" t="str">
            <v>R</v>
          </cell>
          <cell r="I40">
            <v>1998</v>
          </cell>
          <cell r="J40" t="str">
            <v>Asset Managers</v>
          </cell>
          <cell r="K40" t="str">
            <v>June, 2005</v>
          </cell>
          <cell r="M40">
            <v>0</v>
          </cell>
          <cell r="N40">
            <v>0</v>
          </cell>
          <cell r="O40">
            <v>8</v>
          </cell>
          <cell r="P40">
            <v>8</v>
          </cell>
        </row>
        <row r="41">
          <cell r="B41">
            <v>22</v>
          </cell>
          <cell r="C41" t="str">
            <v>Circuit Breakers</v>
          </cell>
          <cell r="D41" t="str">
            <v>132kV Galileo OCERD 150</v>
          </cell>
          <cell r="E41" t="str">
            <v>Replacement</v>
          </cell>
          <cell r="F41" t="str">
            <v>Replace all of this type</v>
          </cell>
          <cell r="G41" t="str">
            <v>C</v>
          </cell>
          <cell r="H41" t="str">
            <v>R</v>
          </cell>
          <cell r="I41">
            <v>1998</v>
          </cell>
          <cell r="J41" t="str">
            <v>Asset Managers</v>
          </cell>
          <cell r="K41" t="str">
            <v>June, 2005</v>
          </cell>
          <cell r="M41">
            <v>0</v>
          </cell>
          <cell r="N41">
            <v>10</v>
          </cell>
          <cell r="O41">
            <v>5</v>
          </cell>
          <cell r="P41">
            <v>5</v>
          </cell>
        </row>
        <row r="42">
          <cell r="B42">
            <v>23</v>
          </cell>
          <cell r="C42" t="str">
            <v>Circuit Breakers</v>
          </cell>
          <cell r="D42" t="str">
            <v>Oerlikon FS13C3.1 &amp; FR</v>
          </cell>
          <cell r="E42" t="str">
            <v>Replacement</v>
          </cell>
          <cell r="F42" t="str">
            <v>Replace all of this type</v>
          </cell>
          <cell r="G42" t="str">
            <v>C</v>
          </cell>
          <cell r="H42" t="str">
            <v>R</v>
          </cell>
          <cell r="I42">
            <v>1995</v>
          </cell>
          <cell r="J42" t="str">
            <v>Asset Managers</v>
          </cell>
          <cell r="K42" t="str">
            <v>June, 2005</v>
          </cell>
          <cell r="M42">
            <v>0</v>
          </cell>
          <cell r="N42">
            <v>0</v>
          </cell>
          <cell r="O42">
            <v>8</v>
          </cell>
          <cell r="P42">
            <v>8</v>
          </cell>
        </row>
        <row r="43">
          <cell r="B43">
            <v>24</v>
          </cell>
          <cell r="C43" t="str">
            <v>Circuit Breakers</v>
          </cell>
          <cell r="D43" t="str">
            <v xml:space="preserve">BTH 66kV </v>
          </cell>
          <cell r="E43" t="str">
            <v>Replacement</v>
          </cell>
          <cell r="F43" t="str">
            <v>Replace all of this type</v>
          </cell>
          <cell r="G43" t="str">
            <v>C</v>
          </cell>
          <cell r="H43" t="str">
            <v>R</v>
          </cell>
          <cell r="I43">
            <v>2000</v>
          </cell>
          <cell r="J43" t="str">
            <v>Asset Managers</v>
          </cell>
          <cell r="K43" t="str">
            <v>June, 2005</v>
          </cell>
          <cell r="M43">
            <v>5</v>
          </cell>
          <cell r="N43">
            <v>2</v>
          </cell>
          <cell r="O43">
            <v>8</v>
          </cell>
          <cell r="P43">
            <v>5</v>
          </cell>
        </row>
        <row r="44">
          <cell r="B44">
            <v>25</v>
          </cell>
          <cell r="C44" t="str">
            <v>Circuit Breakers</v>
          </cell>
          <cell r="D44" t="str">
            <v>Reyrolle 132kV OS</v>
          </cell>
          <cell r="E44" t="str">
            <v>Replacement</v>
          </cell>
          <cell r="F44" t="str">
            <v>Replace all of this type</v>
          </cell>
          <cell r="G44" t="str">
            <v>C</v>
          </cell>
          <cell r="H44" t="str">
            <v>R</v>
          </cell>
          <cell r="I44">
            <v>2000</v>
          </cell>
          <cell r="J44" t="str">
            <v>Asset Managers</v>
          </cell>
          <cell r="K44" t="str">
            <v>June,2005</v>
          </cell>
          <cell r="M44">
            <v>0</v>
          </cell>
          <cell r="N44">
            <v>0</v>
          </cell>
          <cell r="O44">
            <v>8</v>
          </cell>
          <cell r="P44">
            <v>8</v>
          </cell>
        </row>
        <row r="45">
          <cell r="B45">
            <v>26</v>
          </cell>
          <cell r="C45" t="str">
            <v>Circuit Breakers</v>
          </cell>
          <cell r="D45" t="str">
            <v>ASEA 132kV HKEY</v>
          </cell>
          <cell r="E45" t="str">
            <v>Replacement</v>
          </cell>
          <cell r="F45" t="str">
            <v>Replace all of this type</v>
          </cell>
          <cell r="G45" t="str">
            <v>C</v>
          </cell>
          <cell r="H45" t="str">
            <v>R</v>
          </cell>
          <cell r="I45">
            <v>2000</v>
          </cell>
          <cell r="J45" t="str">
            <v>Asset Managers</v>
          </cell>
          <cell r="K45" t="str">
            <v>June, 2011</v>
          </cell>
          <cell r="M45">
            <v>0</v>
          </cell>
          <cell r="N45">
            <v>0</v>
          </cell>
          <cell r="O45">
            <v>8</v>
          </cell>
          <cell r="P45">
            <v>8</v>
          </cell>
        </row>
        <row r="46">
          <cell r="B46">
            <v>27</v>
          </cell>
          <cell r="C46" t="str">
            <v>Circuit Breakers</v>
          </cell>
          <cell r="D46" t="str">
            <v>ASEA 66kV HKEY</v>
          </cell>
          <cell r="E46" t="str">
            <v>Replacement</v>
          </cell>
          <cell r="F46" t="str">
            <v>Replace all of this type</v>
          </cell>
          <cell r="G46" t="str">
            <v>C</v>
          </cell>
          <cell r="H46" t="str">
            <v>R</v>
          </cell>
          <cell r="I46">
            <v>2000</v>
          </cell>
          <cell r="J46" t="str">
            <v>Asset Managers</v>
          </cell>
          <cell r="K46" t="str">
            <v>June, 2007</v>
          </cell>
          <cell r="M46">
            <v>0</v>
          </cell>
          <cell r="N46">
            <v>0</v>
          </cell>
          <cell r="O46">
            <v>8</v>
          </cell>
          <cell r="P46">
            <v>8</v>
          </cell>
        </row>
        <row r="47">
          <cell r="B47">
            <v>28</v>
          </cell>
          <cell r="C47" t="str">
            <v>Circuit Breakers</v>
          </cell>
          <cell r="D47" t="str">
            <v>Brown Boveri 66kV ELF</v>
          </cell>
          <cell r="E47" t="str">
            <v>Replacement</v>
          </cell>
          <cell r="F47" t="str">
            <v>Replace all of this type</v>
          </cell>
          <cell r="G47" t="str">
            <v>C</v>
          </cell>
          <cell r="H47" t="str">
            <v>R</v>
          </cell>
          <cell r="I47">
            <v>2000</v>
          </cell>
          <cell r="J47" t="str">
            <v>Asset Managers</v>
          </cell>
          <cell r="K47" t="str">
            <v>June, 2013</v>
          </cell>
          <cell r="M47">
            <v>0</v>
          </cell>
          <cell r="N47">
            <v>0</v>
          </cell>
          <cell r="O47">
            <v>8</v>
          </cell>
          <cell r="P47">
            <v>8</v>
          </cell>
        </row>
        <row r="48">
          <cell r="B48">
            <v>29</v>
          </cell>
          <cell r="C48" t="str">
            <v>Circuit Breakers</v>
          </cell>
          <cell r="D48" t="str">
            <v>SF6 CBs</v>
          </cell>
          <cell r="E48" t="str">
            <v>Other</v>
          </cell>
          <cell r="F48" t="str">
            <v>Inspection of Nominated CBs</v>
          </cell>
          <cell r="G48" t="str">
            <v>O</v>
          </cell>
          <cell r="H48" t="str">
            <v>I</v>
          </cell>
          <cell r="I48">
            <v>2000</v>
          </cell>
          <cell r="J48" t="str">
            <v>SSE</v>
          </cell>
          <cell r="K48" t="str">
            <v>Recurrent Each April</v>
          </cell>
          <cell r="M48">
            <v>0</v>
          </cell>
          <cell r="N48">
            <v>0</v>
          </cell>
          <cell r="O48">
            <v>8</v>
          </cell>
          <cell r="P48">
            <v>0</v>
          </cell>
        </row>
        <row r="49">
          <cell r="B49">
            <v>30</v>
          </cell>
          <cell r="C49" t="str">
            <v>Circuit Breakers</v>
          </cell>
          <cell r="D49" t="str">
            <v>AEI 33kV Bulk Oil</v>
          </cell>
          <cell r="E49" t="str">
            <v>Replacement</v>
          </cell>
          <cell r="F49" t="str">
            <v>Replace all of this type</v>
          </cell>
          <cell r="G49" t="str">
            <v>C</v>
          </cell>
          <cell r="H49" t="str">
            <v>R</v>
          </cell>
          <cell r="I49">
            <v>2001</v>
          </cell>
          <cell r="J49" t="str">
            <v>Asset Managers</v>
          </cell>
          <cell r="K49">
            <v>39417</v>
          </cell>
          <cell r="M49">
            <v>5</v>
          </cell>
          <cell r="N49">
            <v>2</v>
          </cell>
          <cell r="O49">
            <v>8</v>
          </cell>
          <cell r="P49">
            <v>5</v>
          </cell>
        </row>
        <row r="50">
          <cell r="B50">
            <v>31</v>
          </cell>
          <cell r="C50" t="str">
            <v>Circuit Breakers</v>
          </cell>
          <cell r="D50" t="str">
            <v>ABB 132kV HLD</v>
          </cell>
          <cell r="E50" t="str">
            <v>Replacement</v>
          </cell>
          <cell r="F50" t="str">
            <v>Replace all of this type</v>
          </cell>
          <cell r="G50" t="str">
            <v>C</v>
          </cell>
          <cell r="H50" t="str">
            <v>R</v>
          </cell>
          <cell r="I50">
            <v>2004</v>
          </cell>
          <cell r="J50" t="str">
            <v>Asset Managers</v>
          </cell>
          <cell r="K50">
            <v>42887</v>
          </cell>
          <cell r="M50">
            <v>0</v>
          </cell>
          <cell r="N50">
            <v>0</v>
          </cell>
          <cell r="O50">
            <v>8</v>
          </cell>
          <cell r="P50">
            <v>8</v>
          </cell>
        </row>
        <row r="51">
          <cell r="B51">
            <v>32</v>
          </cell>
          <cell r="C51" t="str">
            <v>Circuit Breakers</v>
          </cell>
          <cell r="D51" t="str">
            <v>DELLE 66kV HPGE</v>
          </cell>
          <cell r="E51" t="str">
            <v>Replacement</v>
          </cell>
          <cell r="F51" t="str">
            <v>Replace all of this type</v>
          </cell>
          <cell r="G51" t="str">
            <v>C</v>
          </cell>
          <cell r="H51" t="str">
            <v>R</v>
          </cell>
          <cell r="I51">
            <v>2004</v>
          </cell>
          <cell r="J51" t="str">
            <v>Asset Managers</v>
          </cell>
          <cell r="K51">
            <v>42887</v>
          </cell>
          <cell r="M51">
            <v>0</v>
          </cell>
          <cell r="N51">
            <v>0</v>
          </cell>
          <cell r="O51">
            <v>8</v>
          </cell>
          <cell r="P51">
            <v>8</v>
          </cell>
        </row>
        <row r="52">
          <cell r="B52">
            <v>33</v>
          </cell>
          <cell r="C52" t="str">
            <v>Circuit Breakers</v>
          </cell>
          <cell r="D52" t="str">
            <v>Merlin Gerin FA1</v>
          </cell>
          <cell r="E52" t="str">
            <v>Replacement</v>
          </cell>
          <cell r="F52" t="str">
            <v>Assess for Replacement Strategy</v>
          </cell>
          <cell r="G52" t="str">
            <v>O</v>
          </cell>
          <cell r="H52" t="str">
            <v>I</v>
          </cell>
          <cell r="I52">
            <v>2002</v>
          </cell>
          <cell r="J52" t="str">
            <v>SSE</v>
          </cell>
          <cell r="K52">
            <v>39052</v>
          </cell>
          <cell r="M52">
            <v>0</v>
          </cell>
          <cell r="N52">
            <v>0</v>
          </cell>
          <cell r="O52">
            <v>8</v>
          </cell>
          <cell r="P52">
            <v>8</v>
          </cell>
        </row>
        <row r="53">
          <cell r="B53">
            <v>34</v>
          </cell>
          <cell r="C53" t="str">
            <v>Circuit Breakers</v>
          </cell>
          <cell r="D53" t="str">
            <v>Merlin Gerin FA2</v>
          </cell>
          <cell r="E53" t="str">
            <v>Replacement</v>
          </cell>
          <cell r="F53" t="str">
            <v>Assess for Replacement Strategy</v>
          </cell>
          <cell r="G53" t="str">
            <v>O</v>
          </cell>
          <cell r="H53" t="str">
            <v>I</v>
          </cell>
          <cell r="I53">
            <v>2002</v>
          </cell>
          <cell r="J53" t="str">
            <v>SSE</v>
          </cell>
          <cell r="K53">
            <v>38687</v>
          </cell>
          <cell r="M53">
            <v>0</v>
          </cell>
          <cell r="N53">
            <v>0</v>
          </cell>
          <cell r="O53">
            <v>8</v>
          </cell>
          <cell r="P53">
            <v>8</v>
          </cell>
        </row>
        <row r="54">
          <cell r="B54">
            <v>35</v>
          </cell>
          <cell r="C54" t="str">
            <v>Circuit Breakers</v>
          </cell>
          <cell r="D54" t="str">
            <v>Merlin Gerin FA4</v>
          </cell>
          <cell r="E54" t="str">
            <v>Replacement</v>
          </cell>
          <cell r="F54" t="str">
            <v>Assess for Replacement Strategy</v>
          </cell>
          <cell r="G54" t="str">
            <v>O</v>
          </cell>
          <cell r="H54" t="str">
            <v>I</v>
          </cell>
          <cell r="I54">
            <v>2002</v>
          </cell>
          <cell r="J54" t="str">
            <v>SSE</v>
          </cell>
          <cell r="K54">
            <v>38687</v>
          </cell>
          <cell r="M54">
            <v>0</v>
          </cell>
          <cell r="N54">
            <v>0</v>
          </cell>
          <cell r="O54">
            <v>8</v>
          </cell>
          <cell r="P54">
            <v>8</v>
          </cell>
        </row>
        <row r="55">
          <cell r="B55">
            <v>36</v>
          </cell>
          <cell r="C55" t="str">
            <v>Circuit Breakers</v>
          </cell>
          <cell r="D55" t="str">
            <v>Merlin Gerin PFA</v>
          </cell>
          <cell r="E55" t="str">
            <v>Replacement</v>
          </cell>
          <cell r="F55" t="str">
            <v>Assess for Replacement Strategy</v>
          </cell>
          <cell r="G55" t="str">
            <v>O</v>
          </cell>
          <cell r="H55" t="str">
            <v>I</v>
          </cell>
          <cell r="I55">
            <v>2002</v>
          </cell>
          <cell r="J55" t="str">
            <v>SSE</v>
          </cell>
          <cell r="K55">
            <v>39052</v>
          </cell>
          <cell r="M55">
            <v>0</v>
          </cell>
          <cell r="N55">
            <v>0</v>
          </cell>
          <cell r="O55">
            <v>8</v>
          </cell>
          <cell r="P55">
            <v>8</v>
          </cell>
        </row>
        <row r="56">
          <cell r="B56">
            <v>37</v>
          </cell>
          <cell r="C56" t="str">
            <v>Circuit Breakers</v>
          </cell>
          <cell r="D56" t="str">
            <v>330kv Sprecher HPF515Q6</v>
          </cell>
          <cell r="E56" t="str">
            <v>Replacement</v>
          </cell>
          <cell r="F56" t="str">
            <v>Assess for Replacement Strategy</v>
          </cell>
          <cell r="G56" t="str">
            <v>O</v>
          </cell>
          <cell r="H56" t="str">
            <v>I</v>
          </cell>
          <cell r="I56">
            <v>2002</v>
          </cell>
          <cell r="J56" t="str">
            <v>SSE</v>
          </cell>
          <cell r="K56">
            <v>38687</v>
          </cell>
          <cell r="M56">
            <v>0</v>
          </cell>
          <cell r="N56">
            <v>0</v>
          </cell>
          <cell r="O56">
            <v>8</v>
          </cell>
          <cell r="P56">
            <v>8</v>
          </cell>
        </row>
        <row r="57">
          <cell r="B57">
            <v>37.1</v>
          </cell>
          <cell r="C57" t="str">
            <v>Circuit Breakers</v>
          </cell>
          <cell r="D57" t="str">
            <v>BTH OW407</v>
          </cell>
          <cell r="E57" t="str">
            <v>Replacement</v>
          </cell>
          <cell r="F57" t="str">
            <v>Assess for Replacement Strategy</v>
          </cell>
          <cell r="G57" t="str">
            <v>O</v>
          </cell>
          <cell r="H57" t="str">
            <v>I</v>
          </cell>
          <cell r="I57">
            <v>2004</v>
          </cell>
          <cell r="J57" t="str">
            <v>SSE</v>
          </cell>
          <cell r="M57">
            <v>0</v>
          </cell>
          <cell r="N57">
            <v>0</v>
          </cell>
          <cell r="O57">
            <v>8</v>
          </cell>
          <cell r="P57">
            <v>8</v>
          </cell>
        </row>
        <row r="58">
          <cell r="B58">
            <v>37.200000000000003</v>
          </cell>
          <cell r="C58" t="str">
            <v>Circuit Breakers</v>
          </cell>
          <cell r="D58" t="str">
            <v>REYROLLE 132OS10</v>
          </cell>
          <cell r="E58" t="str">
            <v>Replacement</v>
          </cell>
          <cell r="F58" t="str">
            <v>Assess for Replacement Strategy</v>
          </cell>
          <cell r="G58" t="str">
            <v>O</v>
          </cell>
          <cell r="H58" t="str">
            <v>I</v>
          </cell>
          <cell r="I58">
            <v>2004</v>
          </cell>
          <cell r="J58" t="str">
            <v>SSE</v>
          </cell>
          <cell r="M58">
            <v>0</v>
          </cell>
          <cell r="N58">
            <v>0</v>
          </cell>
          <cell r="O58">
            <v>8</v>
          </cell>
          <cell r="P58">
            <v>8</v>
          </cell>
        </row>
        <row r="59">
          <cell r="B59">
            <v>37.299999999999997</v>
          </cell>
          <cell r="C59" t="str">
            <v>Circuit Breakers</v>
          </cell>
          <cell r="D59" t="str">
            <v>OERLIKON TOF60.6</v>
          </cell>
          <cell r="E59" t="str">
            <v>Replacement</v>
          </cell>
          <cell r="F59" t="str">
            <v>Assess for Replacement Strategy</v>
          </cell>
          <cell r="G59" t="str">
            <v>O</v>
          </cell>
          <cell r="H59" t="str">
            <v>I</v>
          </cell>
          <cell r="I59">
            <v>2004</v>
          </cell>
          <cell r="J59" t="str">
            <v>SSE</v>
          </cell>
          <cell r="M59">
            <v>0</v>
          </cell>
          <cell r="N59">
            <v>0</v>
          </cell>
          <cell r="O59">
            <v>8</v>
          </cell>
          <cell r="P59">
            <v>8</v>
          </cell>
        </row>
        <row r="60">
          <cell r="B60">
            <v>37.4</v>
          </cell>
          <cell r="C60" t="str">
            <v>Circuit Breakers</v>
          </cell>
          <cell r="D60" t="str">
            <v>WESTINGHOUSE 345GC</v>
          </cell>
          <cell r="E60" t="str">
            <v>Replacement</v>
          </cell>
          <cell r="F60" t="str">
            <v>Assess for Replacement Strategy</v>
          </cell>
          <cell r="G60" t="str">
            <v>O</v>
          </cell>
          <cell r="H60" t="str">
            <v>I</v>
          </cell>
          <cell r="I60">
            <v>2004</v>
          </cell>
          <cell r="J60" t="str">
            <v>SSE</v>
          </cell>
          <cell r="M60">
            <v>0</v>
          </cell>
          <cell r="N60">
            <v>0</v>
          </cell>
          <cell r="O60">
            <v>8</v>
          </cell>
          <cell r="P60">
            <v>8</v>
          </cell>
        </row>
        <row r="61">
          <cell r="B61">
            <v>37.5</v>
          </cell>
          <cell r="C61" t="str">
            <v>Circuit Breakers</v>
          </cell>
          <cell r="D61" t="str">
            <v>REYROLLE 132OS15</v>
          </cell>
          <cell r="E61" t="str">
            <v>Replacement</v>
          </cell>
          <cell r="F61" t="str">
            <v>Assess for Replacement Strategy</v>
          </cell>
          <cell r="G61" t="str">
            <v>O</v>
          </cell>
          <cell r="H61" t="str">
            <v>I</v>
          </cell>
          <cell r="I61">
            <v>2004</v>
          </cell>
          <cell r="J61" t="str">
            <v>SSE</v>
          </cell>
          <cell r="M61">
            <v>0</v>
          </cell>
          <cell r="N61">
            <v>0</v>
          </cell>
          <cell r="O61">
            <v>8</v>
          </cell>
          <cell r="P61">
            <v>8</v>
          </cell>
        </row>
        <row r="62">
          <cell r="B62">
            <v>37.6</v>
          </cell>
          <cell r="C62" t="str">
            <v>Circuit Breakers</v>
          </cell>
          <cell r="D62" t="str">
            <v>AEI GA11W8</v>
          </cell>
          <cell r="E62" t="str">
            <v>Replacement</v>
          </cell>
          <cell r="F62" t="str">
            <v>Assess for Replacement Strategy</v>
          </cell>
          <cell r="G62" t="str">
            <v>O</v>
          </cell>
          <cell r="H62" t="str">
            <v>I</v>
          </cell>
          <cell r="I62">
            <v>2004</v>
          </cell>
          <cell r="J62" t="str">
            <v>SSE</v>
          </cell>
          <cell r="M62">
            <v>0</v>
          </cell>
          <cell r="N62">
            <v>0</v>
          </cell>
          <cell r="O62">
            <v>8</v>
          </cell>
          <cell r="P62">
            <v>8</v>
          </cell>
        </row>
        <row r="63">
          <cell r="B63">
            <v>37.700000000000003</v>
          </cell>
          <cell r="C63" t="str">
            <v>Circuit Breakers</v>
          </cell>
          <cell r="D63" t="str">
            <v>REYROLLE 14SPH</v>
          </cell>
          <cell r="E63" t="str">
            <v>Replacement</v>
          </cell>
          <cell r="F63" t="str">
            <v>Assess for Replacement Strategy</v>
          </cell>
          <cell r="G63" t="str">
            <v>O</v>
          </cell>
          <cell r="H63" t="str">
            <v>I</v>
          </cell>
          <cell r="I63">
            <v>2004</v>
          </cell>
          <cell r="J63" t="str">
            <v>SSE</v>
          </cell>
          <cell r="M63">
            <v>0</v>
          </cell>
          <cell r="N63">
            <v>0</v>
          </cell>
          <cell r="O63">
            <v>8</v>
          </cell>
          <cell r="P63">
            <v>8</v>
          </cell>
        </row>
        <row r="64">
          <cell r="B64">
            <v>37.799999999999997</v>
          </cell>
          <cell r="C64" t="str">
            <v>Circuit Breakers</v>
          </cell>
          <cell r="D64" t="str">
            <v>REYROLLE 132OS14</v>
          </cell>
          <cell r="E64" t="str">
            <v>Replacement</v>
          </cell>
          <cell r="F64" t="str">
            <v>Assess for Replacement Strategy</v>
          </cell>
          <cell r="G64" t="str">
            <v>O</v>
          </cell>
          <cell r="H64" t="str">
            <v>I</v>
          </cell>
          <cell r="I64">
            <v>2004</v>
          </cell>
          <cell r="J64" t="str">
            <v>SSE</v>
          </cell>
          <cell r="M64">
            <v>0</v>
          </cell>
          <cell r="N64">
            <v>0</v>
          </cell>
          <cell r="O64">
            <v>8</v>
          </cell>
          <cell r="P64">
            <v>8</v>
          </cell>
        </row>
        <row r="65">
          <cell r="B65">
            <v>37.9</v>
          </cell>
          <cell r="C65" t="str">
            <v>Circuit Breakers</v>
          </cell>
          <cell r="D65" t="str">
            <v>ASEA HKEYC120/600</v>
          </cell>
          <cell r="E65" t="str">
            <v>Replacement</v>
          </cell>
          <cell r="F65" t="str">
            <v>Assess for Replacement Strategy</v>
          </cell>
          <cell r="G65" t="str">
            <v>O</v>
          </cell>
          <cell r="H65" t="str">
            <v>I</v>
          </cell>
          <cell r="I65">
            <v>2004</v>
          </cell>
          <cell r="J65" t="str">
            <v>SSE</v>
          </cell>
          <cell r="M65">
            <v>0</v>
          </cell>
          <cell r="N65">
            <v>0</v>
          </cell>
          <cell r="O65">
            <v>8</v>
          </cell>
          <cell r="P65">
            <v>8</v>
          </cell>
        </row>
        <row r="66">
          <cell r="B66">
            <v>37.909999999999997</v>
          </cell>
          <cell r="C66" t="str">
            <v>Circuit Breakers</v>
          </cell>
          <cell r="D66" t="str">
            <v>BROWN BOV. ECKS132</v>
          </cell>
          <cell r="E66" t="str">
            <v>Replacement</v>
          </cell>
          <cell r="F66" t="str">
            <v>Assess for Replacement Strategy</v>
          </cell>
          <cell r="G66" t="str">
            <v>O</v>
          </cell>
          <cell r="H66" t="str">
            <v>I</v>
          </cell>
          <cell r="I66">
            <v>2004</v>
          </cell>
          <cell r="J66" t="str">
            <v>SSE</v>
          </cell>
          <cell r="M66">
            <v>0</v>
          </cell>
          <cell r="N66">
            <v>0</v>
          </cell>
          <cell r="O66">
            <v>8</v>
          </cell>
          <cell r="P66">
            <v>8</v>
          </cell>
        </row>
        <row r="67">
          <cell r="B67">
            <v>37.92</v>
          </cell>
          <cell r="C67" t="str">
            <v>Circuit Breakers</v>
          </cell>
          <cell r="D67" t="str">
            <v>OERLIKON FR</v>
          </cell>
          <cell r="E67" t="str">
            <v>Replacement</v>
          </cell>
          <cell r="F67" t="str">
            <v>Assess for Replacement Strategy</v>
          </cell>
          <cell r="G67" t="str">
            <v>O</v>
          </cell>
          <cell r="H67" t="str">
            <v>I</v>
          </cell>
          <cell r="I67">
            <v>2004</v>
          </cell>
          <cell r="J67" t="str">
            <v>SSE</v>
          </cell>
          <cell r="M67">
            <v>0</v>
          </cell>
          <cell r="N67">
            <v>0</v>
          </cell>
          <cell r="O67">
            <v>8</v>
          </cell>
          <cell r="P67">
            <v>8</v>
          </cell>
        </row>
        <row r="68">
          <cell r="B68">
            <v>37.93</v>
          </cell>
          <cell r="C68" t="str">
            <v>Circuit Breakers</v>
          </cell>
          <cell r="D68" t="str">
            <v>SPRECHER HPF515C6FS</v>
          </cell>
          <cell r="E68" t="str">
            <v>Replacement</v>
          </cell>
          <cell r="F68" t="str">
            <v>Assess for Replacement Strategy</v>
          </cell>
          <cell r="G68" t="str">
            <v>O</v>
          </cell>
          <cell r="H68" t="str">
            <v>I</v>
          </cell>
          <cell r="I68">
            <v>2004</v>
          </cell>
          <cell r="J68" t="str">
            <v>SSE</v>
          </cell>
          <cell r="M68">
            <v>0</v>
          </cell>
          <cell r="N68">
            <v>0</v>
          </cell>
          <cell r="O68">
            <v>8</v>
          </cell>
          <cell r="P68">
            <v>8</v>
          </cell>
        </row>
        <row r="69">
          <cell r="B69">
            <v>37.94</v>
          </cell>
          <cell r="C69" t="str">
            <v>Circuit Breakers</v>
          </cell>
          <cell r="D69" t="str">
            <v>ASEA HLC72.5 1600</v>
          </cell>
          <cell r="E69" t="str">
            <v>Replacement</v>
          </cell>
          <cell r="F69" t="str">
            <v>Assess for Replacement Strategy</v>
          </cell>
          <cell r="G69" t="str">
            <v>O</v>
          </cell>
          <cell r="H69" t="str">
            <v>I</v>
          </cell>
          <cell r="I69">
            <v>2004</v>
          </cell>
          <cell r="J69" t="str">
            <v>SSE</v>
          </cell>
          <cell r="M69">
            <v>0</v>
          </cell>
          <cell r="N69">
            <v>0</v>
          </cell>
          <cell r="O69">
            <v>8</v>
          </cell>
          <cell r="P69">
            <v>8</v>
          </cell>
        </row>
        <row r="70">
          <cell r="B70">
            <v>37.950000000000003</v>
          </cell>
          <cell r="C70" t="str">
            <v>Circuit Breakers</v>
          </cell>
          <cell r="D70" t="str">
            <v>MAGRINI 38MGE1500</v>
          </cell>
          <cell r="E70" t="str">
            <v>Replacement</v>
          </cell>
          <cell r="F70" t="str">
            <v>Assess for Replacement Strategy</v>
          </cell>
          <cell r="G70" t="str">
            <v>O</v>
          </cell>
          <cell r="H70" t="str">
            <v>I</v>
          </cell>
          <cell r="I70">
            <v>2004</v>
          </cell>
          <cell r="J70" t="str">
            <v>SSE</v>
          </cell>
          <cell r="M70">
            <v>0</v>
          </cell>
          <cell r="N70">
            <v>0</v>
          </cell>
          <cell r="O70">
            <v>8</v>
          </cell>
          <cell r="P70">
            <v>8</v>
          </cell>
        </row>
        <row r="71">
          <cell r="B71">
            <v>37.96</v>
          </cell>
          <cell r="C71" t="str">
            <v>Circuit Breakers</v>
          </cell>
          <cell r="D71" t="str">
            <v>SPRECHER HPF509K</v>
          </cell>
          <cell r="E71" t="str">
            <v>Replacement</v>
          </cell>
          <cell r="F71" t="str">
            <v>Assess for Replacement Strategy</v>
          </cell>
          <cell r="G71" t="str">
            <v>O</v>
          </cell>
          <cell r="H71" t="str">
            <v>I</v>
          </cell>
          <cell r="I71">
            <v>2004</v>
          </cell>
          <cell r="J71" t="str">
            <v>SSE</v>
          </cell>
          <cell r="M71">
            <v>0</v>
          </cell>
          <cell r="N71">
            <v>0</v>
          </cell>
          <cell r="O71">
            <v>8</v>
          </cell>
          <cell r="P71">
            <v>8</v>
          </cell>
        </row>
        <row r="72">
          <cell r="B72">
            <v>37.97</v>
          </cell>
          <cell r="C72" t="str">
            <v>Circuit Breakers</v>
          </cell>
          <cell r="D72" t="str">
            <v>JOSLYN VBU-4</v>
          </cell>
          <cell r="E72" t="str">
            <v>Replacement</v>
          </cell>
          <cell r="F72" t="str">
            <v>Assess for Replacement Strategy</v>
          </cell>
          <cell r="G72" t="str">
            <v>O</v>
          </cell>
          <cell r="H72" t="str">
            <v>I</v>
          </cell>
          <cell r="I72">
            <v>2004</v>
          </cell>
          <cell r="J72" t="str">
            <v>SSE</v>
          </cell>
          <cell r="M72">
            <v>0</v>
          </cell>
          <cell r="N72">
            <v>0</v>
          </cell>
          <cell r="O72">
            <v>8</v>
          </cell>
          <cell r="P72">
            <v>8</v>
          </cell>
        </row>
        <row r="73">
          <cell r="B73">
            <v>38</v>
          </cell>
          <cell r="C73" t="str">
            <v>Instrument Transformers</v>
          </cell>
          <cell r="D73" t="str">
            <v>Its that cannot be sampled</v>
          </cell>
          <cell r="E73" t="str">
            <v>Replacement</v>
          </cell>
          <cell r="F73" t="str">
            <v>Replace all instrument transformers that cannot be sampled to meet the requirements of the maintenance policy</v>
          </cell>
          <cell r="G73" t="str">
            <v>CAP</v>
          </cell>
          <cell r="H73" t="str">
            <v>R</v>
          </cell>
          <cell r="I73">
            <v>1994</v>
          </cell>
          <cell r="J73" t="str">
            <v>Asset Managers</v>
          </cell>
          <cell r="K73" t="str">
            <v xml:space="preserve"> dec2008</v>
          </cell>
          <cell r="M73">
            <v>8</v>
          </cell>
          <cell r="N73">
            <v>5</v>
          </cell>
          <cell r="O73">
            <v>8</v>
          </cell>
          <cell r="P73">
            <v>5</v>
          </cell>
        </row>
        <row r="74">
          <cell r="B74">
            <v>39.1</v>
          </cell>
          <cell r="C74" t="str">
            <v>Instrument Transformers</v>
          </cell>
          <cell r="D74" t="str">
            <v>High DGA ITs - 220kV and above</v>
          </cell>
          <cell r="E74" t="str">
            <v>Replacement</v>
          </cell>
          <cell r="F74" t="str">
            <v>Assess and Replace as required</v>
          </cell>
          <cell r="G74" t="str">
            <v>CAP</v>
          </cell>
          <cell r="H74" t="str">
            <v>C</v>
          </cell>
          <cell r="I74">
            <v>1994</v>
          </cell>
          <cell r="J74" t="str">
            <v>Asset Managers</v>
          </cell>
          <cell r="K74" t="str">
            <v>Recurrent</v>
          </cell>
          <cell r="M74">
            <v>10</v>
          </cell>
          <cell r="N74">
            <v>5</v>
          </cell>
          <cell r="O74">
            <v>8</v>
          </cell>
          <cell r="P74">
            <v>5</v>
          </cell>
        </row>
        <row r="75">
          <cell r="B75">
            <v>39.200000000000003</v>
          </cell>
          <cell r="C75" t="str">
            <v>Instrument Transformers</v>
          </cell>
          <cell r="D75" t="str">
            <v>High DGA ITs - 220kV and above</v>
          </cell>
          <cell r="E75" t="str">
            <v>Replacement</v>
          </cell>
          <cell r="F75" t="str">
            <v>Make budget provision for unidentified replacements based on historical replacement rates</v>
          </cell>
          <cell r="G75" t="str">
            <v>CAP</v>
          </cell>
          <cell r="H75" t="str">
            <v>C</v>
          </cell>
          <cell r="J75" t="str">
            <v>SSE</v>
          </cell>
          <cell r="K75" t="str">
            <v>Recurrent</v>
          </cell>
          <cell r="M75">
            <v>10</v>
          </cell>
          <cell r="N75">
            <v>5</v>
          </cell>
          <cell r="O75">
            <v>8</v>
          </cell>
          <cell r="P75">
            <v>5</v>
          </cell>
        </row>
        <row r="76">
          <cell r="B76">
            <v>40.1</v>
          </cell>
          <cell r="C76" t="str">
            <v>Instrument Transformers</v>
          </cell>
          <cell r="D76" t="str">
            <v xml:space="preserve">High DGA ITs - 132kV </v>
          </cell>
          <cell r="E76" t="str">
            <v>Replacement</v>
          </cell>
          <cell r="F76" t="str">
            <v>Assess and Replace as required</v>
          </cell>
          <cell r="G76" t="str">
            <v>CAP</v>
          </cell>
          <cell r="H76" t="str">
            <v>C</v>
          </cell>
          <cell r="I76">
            <v>1994</v>
          </cell>
          <cell r="J76" t="str">
            <v>Asset Managers</v>
          </cell>
          <cell r="K76" t="str">
            <v>Recurrent</v>
          </cell>
          <cell r="M76">
            <v>10</v>
          </cell>
          <cell r="N76">
            <v>5</v>
          </cell>
          <cell r="O76">
            <v>8</v>
          </cell>
          <cell r="P76">
            <v>5</v>
          </cell>
        </row>
        <row r="77">
          <cell r="B77">
            <v>40.200000000000003</v>
          </cell>
          <cell r="C77" t="str">
            <v>Instrument Transformers</v>
          </cell>
          <cell r="D77" t="str">
            <v xml:space="preserve">High DGA ITs - 132kV </v>
          </cell>
          <cell r="E77" t="str">
            <v>Replacement</v>
          </cell>
          <cell r="F77" t="str">
            <v>Make budget provision for unidentified replacements based on historical replacement rates</v>
          </cell>
          <cell r="G77" t="str">
            <v>CAP</v>
          </cell>
          <cell r="H77" t="str">
            <v>C</v>
          </cell>
          <cell r="J77" t="str">
            <v>SSE</v>
          </cell>
          <cell r="K77" t="str">
            <v>Recurrent</v>
          </cell>
          <cell r="M77">
            <v>10</v>
          </cell>
          <cell r="N77">
            <v>5</v>
          </cell>
          <cell r="O77">
            <v>8</v>
          </cell>
          <cell r="P77">
            <v>5</v>
          </cell>
        </row>
        <row r="78">
          <cell r="B78">
            <v>41.1</v>
          </cell>
          <cell r="C78" t="str">
            <v>Instrument Transformers</v>
          </cell>
          <cell r="D78" t="str">
            <v>High DGA ITs - 66kV and below</v>
          </cell>
          <cell r="E78" t="str">
            <v>Replacement</v>
          </cell>
          <cell r="F78" t="str">
            <v>Assess and Replace as required</v>
          </cell>
          <cell r="G78" t="str">
            <v>CAP</v>
          </cell>
          <cell r="H78" t="str">
            <v>C</v>
          </cell>
          <cell r="I78">
            <v>1994</v>
          </cell>
          <cell r="J78" t="str">
            <v>Asset Managers</v>
          </cell>
          <cell r="K78" t="str">
            <v>Recurrent</v>
          </cell>
          <cell r="M78">
            <v>10</v>
          </cell>
          <cell r="N78">
            <v>5</v>
          </cell>
          <cell r="O78">
            <v>8</v>
          </cell>
          <cell r="P78">
            <v>5</v>
          </cell>
        </row>
        <row r="79">
          <cell r="B79">
            <v>41.2</v>
          </cell>
          <cell r="C79" t="str">
            <v>Instrument Transformers</v>
          </cell>
          <cell r="D79" t="str">
            <v>High DGA ITs - 66kV and below</v>
          </cell>
          <cell r="E79" t="str">
            <v>Replacement</v>
          </cell>
          <cell r="F79" t="str">
            <v>Make budget provision for unidentified replacements based on historical replacement rates</v>
          </cell>
          <cell r="G79" t="str">
            <v>CAP</v>
          </cell>
          <cell r="H79" t="str">
            <v>C</v>
          </cell>
          <cell r="J79" t="str">
            <v>SSE</v>
          </cell>
          <cell r="K79" t="str">
            <v>Recurrent</v>
          </cell>
          <cell r="M79">
            <v>10</v>
          </cell>
          <cell r="N79">
            <v>5</v>
          </cell>
          <cell r="O79">
            <v>8</v>
          </cell>
          <cell r="P79">
            <v>5</v>
          </cell>
        </row>
        <row r="80">
          <cell r="B80">
            <v>42.1</v>
          </cell>
          <cell r="C80" t="str">
            <v>Instrument Transformers</v>
          </cell>
          <cell r="D80" t="str">
            <v>Tyree Contract 2794 (with on-line monitoring)</v>
          </cell>
          <cell r="E80" t="str">
            <v>Other</v>
          </cell>
          <cell r="F80" t="str">
            <v>Assess effectiveness and reliability of OLM</v>
          </cell>
          <cell r="G80" t="str">
            <v>CAP</v>
          </cell>
          <cell r="H80" t="str">
            <v>I</v>
          </cell>
          <cell r="I80">
            <v>2000</v>
          </cell>
          <cell r="J80" t="str">
            <v>AM/Central, AM/Northern</v>
          </cell>
          <cell r="K80" t="str">
            <v>Recurrent</v>
          </cell>
          <cell r="M80">
            <v>8</v>
          </cell>
          <cell r="N80">
            <v>5</v>
          </cell>
          <cell r="O80">
            <v>8</v>
          </cell>
          <cell r="P80">
            <v>5</v>
          </cell>
        </row>
        <row r="81">
          <cell r="B81">
            <v>42.2</v>
          </cell>
          <cell r="C81" t="str">
            <v>Instrument Transformers</v>
          </cell>
          <cell r="D81" t="str">
            <v>Tyree Contract 2794 (without on-line monitoring)</v>
          </cell>
          <cell r="E81" t="str">
            <v>Replacement</v>
          </cell>
          <cell r="F81" t="str">
            <v>Replace all of this type without on-line monitoring</v>
          </cell>
          <cell r="G81" t="str">
            <v>CAP</v>
          </cell>
          <cell r="H81" t="str">
            <v>R</v>
          </cell>
          <cell r="I81">
            <v>2000</v>
          </cell>
          <cell r="J81" t="str">
            <v>Asset Managers</v>
          </cell>
          <cell r="M81">
            <v>8</v>
          </cell>
          <cell r="N81">
            <v>5</v>
          </cell>
          <cell r="O81">
            <v>8</v>
          </cell>
          <cell r="P81">
            <v>5</v>
          </cell>
        </row>
        <row r="82">
          <cell r="B82">
            <v>42.3</v>
          </cell>
          <cell r="C82" t="str">
            <v>Instrument Transformers</v>
          </cell>
          <cell r="D82" t="str">
            <v>Tyree Contract 2794</v>
          </cell>
          <cell r="E82" t="str">
            <v>Replacement</v>
          </cell>
          <cell r="F82" t="str">
            <v>Replace all of this type</v>
          </cell>
          <cell r="G82" t="str">
            <v>CAP</v>
          </cell>
          <cell r="H82" t="str">
            <v>R</v>
          </cell>
          <cell r="I82">
            <v>2005</v>
          </cell>
          <cell r="J82" t="str">
            <v>Asset Managers</v>
          </cell>
          <cell r="K82">
            <v>2010</v>
          </cell>
          <cell r="L82" t="str">
            <v>80% certain</v>
          </cell>
          <cell r="M82">
            <v>8</v>
          </cell>
          <cell r="N82">
            <v>5</v>
          </cell>
          <cell r="O82">
            <v>8</v>
          </cell>
          <cell r="P82">
            <v>5</v>
          </cell>
        </row>
        <row r="83">
          <cell r="B83">
            <v>43.1</v>
          </cell>
          <cell r="C83" t="str">
            <v>Instrument Transformers</v>
          </cell>
          <cell r="D83" t="str">
            <v>Tyree Contract 3113 (without OLM)</v>
          </cell>
          <cell r="E83" t="str">
            <v>Other</v>
          </cell>
          <cell r="F83" t="str">
            <v>Carry out 6-monthly oil sampling</v>
          </cell>
          <cell r="G83" t="str">
            <v>CAP</v>
          </cell>
          <cell r="H83" t="str">
            <v>M</v>
          </cell>
          <cell r="I83">
            <v>2000</v>
          </cell>
          <cell r="J83" t="str">
            <v>Asset Managers</v>
          </cell>
          <cell r="K83" t="str">
            <v>Ongoing</v>
          </cell>
          <cell r="M83">
            <v>8</v>
          </cell>
          <cell r="N83">
            <v>5</v>
          </cell>
          <cell r="O83">
            <v>8</v>
          </cell>
          <cell r="P83">
            <v>5</v>
          </cell>
        </row>
        <row r="84">
          <cell r="B84">
            <v>43.2</v>
          </cell>
          <cell r="C84" t="str">
            <v>Instrument Transformers</v>
          </cell>
          <cell r="D84" t="str">
            <v>Tyree Contract 3113 (without OLM)</v>
          </cell>
          <cell r="E84" t="str">
            <v>Replacement</v>
          </cell>
          <cell r="F84" t="str">
            <v>Replace</v>
          </cell>
          <cell r="G84" t="str">
            <v>CAP</v>
          </cell>
          <cell r="H84" t="str">
            <v>R</v>
          </cell>
          <cell r="I84">
            <v>2000</v>
          </cell>
          <cell r="J84" t="str">
            <v>Asset Managers</v>
          </cell>
          <cell r="K84">
            <v>38139</v>
          </cell>
          <cell r="M84">
            <v>8</v>
          </cell>
          <cell r="N84">
            <v>5</v>
          </cell>
          <cell r="O84">
            <v>8</v>
          </cell>
          <cell r="P84">
            <v>5</v>
          </cell>
        </row>
        <row r="85">
          <cell r="B85">
            <v>43.3</v>
          </cell>
          <cell r="C85" t="str">
            <v>Instrument Transformers</v>
          </cell>
          <cell r="D85" t="str">
            <v>Tyree Contract 3113 (with OLM)</v>
          </cell>
          <cell r="E85" t="str">
            <v>Other</v>
          </cell>
          <cell r="F85" t="str">
            <v>Assess effectiveness and reliability of OLM</v>
          </cell>
          <cell r="G85" t="str">
            <v>CAP</v>
          </cell>
          <cell r="H85" t="str">
            <v>I</v>
          </cell>
          <cell r="I85">
            <v>2000</v>
          </cell>
          <cell r="J85" t="str">
            <v>AM/Central</v>
          </cell>
          <cell r="M85">
            <v>8</v>
          </cell>
          <cell r="N85">
            <v>5</v>
          </cell>
          <cell r="O85">
            <v>8</v>
          </cell>
          <cell r="P85">
            <v>5</v>
          </cell>
        </row>
        <row r="86">
          <cell r="B86">
            <v>43.4</v>
          </cell>
          <cell r="C86" t="str">
            <v>Instrument Transformers</v>
          </cell>
          <cell r="D86" t="str">
            <v>Tyree Contract 3113 (with OLM)</v>
          </cell>
          <cell r="E86" t="str">
            <v>Other</v>
          </cell>
          <cell r="F86" t="str">
            <v>Annual DGA testing?</v>
          </cell>
          <cell r="G86" t="str">
            <v>CAP</v>
          </cell>
          <cell r="H86" t="str">
            <v>I</v>
          </cell>
          <cell r="I86">
            <v>2000</v>
          </cell>
          <cell r="J86" t="str">
            <v>AM/Central</v>
          </cell>
          <cell r="M86">
            <v>8</v>
          </cell>
          <cell r="N86">
            <v>5</v>
          </cell>
          <cell r="O86">
            <v>8</v>
          </cell>
          <cell r="P86">
            <v>5</v>
          </cell>
        </row>
        <row r="87">
          <cell r="B87">
            <v>44.1</v>
          </cell>
          <cell r="C87" t="str">
            <v>Instrument Transformers</v>
          </cell>
          <cell r="D87" t="str">
            <v>Tyree Contract 2909 (without OLM)</v>
          </cell>
          <cell r="E87" t="str">
            <v>Other</v>
          </cell>
          <cell r="F87" t="str">
            <v>Assess effectiveness and reliability of OLM</v>
          </cell>
          <cell r="G87" t="str">
            <v>CAP</v>
          </cell>
          <cell r="M87">
            <v>8</v>
          </cell>
          <cell r="N87">
            <v>5</v>
          </cell>
          <cell r="O87">
            <v>8</v>
          </cell>
          <cell r="P87">
            <v>5</v>
          </cell>
        </row>
        <row r="88">
          <cell r="B88">
            <v>44.2</v>
          </cell>
          <cell r="C88" t="str">
            <v>Instrument Transformers</v>
          </cell>
          <cell r="D88" t="str">
            <v>Tyree Contract 2909 (without OLM)</v>
          </cell>
          <cell r="E88" t="str">
            <v>Replacement</v>
          </cell>
          <cell r="F88" t="str">
            <v>Replace all of this type without on-line monitoring</v>
          </cell>
          <cell r="G88" t="str">
            <v>CAP</v>
          </cell>
          <cell r="H88" t="str">
            <v>R</v>
          </cell>
          <cell r="I88">
            <v>2001</v>
          </cell>
          <cell r="J88" t="str">
            <v>Asset Managers</v>
          </cell>
          <cell r="K88" t="str">
            <v>June, 2006</v>
          </cell>
          <cell r="M88">
            <v>8</v>
          </cell>
          <cell r="N88">
            <v>5</v>
          </cell>
          <cell r="O88">
            <v>8</v>
          </cell>
          <cell r="P88">
            <v>5</v>
          </cell>
        </row>
        <row r="89">
          <cell r="B89">
            <v>45.1</v>
          </cell>
          <cell r="C89" t="str">
            <v>Instrument Transformers</v>
          </cell>
          <cell r="D89" t="str">
            <v>ASEA CUEA (X-mas Tree) CVT</v>
          </cell>
          <cell r="E89" t="str">
            <v>Replacement</v>
          </cell>
          <cell r="F89" t="str">
            <v>Replace all of this type</v>
          </cell>
          <cell r="G89" t="str">
            <v>CAP</v>
          </cell>
          <cell r="H89" t="str">
            <v>R</v>
          </cell>
          <cell r="I89">
            <v>1995</v>
          </cell>
          <cell r="J89" t="str">
            <v>Asset Managers</v>
          </cell>
          <cell r="K89">
            <v>38504</v>
          </cell>
          <cell r="M89">
            <v>8</v>
          </cell>
          <cell r="N89">
            <v>5</v>
          </cell>
          <cell r="O89">
            <v>8</v>
          </cell>
          <cell r="P89">
            <v>8</v>
          </cell>
        </row>
        <row r="90">
          <cell r="B90">
            <v>45.2</v>
          </cell>
          <cell r="C90" t="str">
            <v>Instrument Transformers</v>
          </cell>
          <cell r="D90" t="str">
            <v>Coupling Capacitors for X-mas Tress CVTs</v>
          </cell>
          <cell r="E90" t="str">
            <v>Replacement</v>
          </cell>
          <cell r="F90" t="str">
            <v>Replace all of this type</v>
          </cell>
          <cell r="G90" t="str">
            <v>CAP</v>
          </cell>
          <cell r="H90" t="str">
            <v>R</v>
          </cell>
          <cell r="I90">
            <v>1998</v>
          </cell>
          <cell r="J90" t="str">
            <v>Asset Managers</v>
          </cell>
          <cell r="K90" t="str">
            <v>June, 2005</v>
          </cell>
          <cell r="M90">
            <v>8</v>
          </cell>
          <cell r="N90">
            <v>5</v>
          </cell>
          <cell r="O90">
            <v>8</v>
          </cell>
          <cell r="P90">
            <v>8</v>
          </cell>
        </row>
        <row r="91">
          <cell r="B91">
            <v>46</v>
          </cell>
          <cell r="C91" t="str">
            <v>Instrument Transformers</v>
          </cell>
          <cell r="D91" t="str">
            <v>Under rated NUB CTs for in capacitor banks</v>
          </cell>
          <cell r="E91" t="str">
            <v>Replacement</v>
          </cell>
          <cell r="F91" t="str">
            <v>Replace with fully rated CT</v>
          </cell>
          <cell r="G91" t="str">
            <v>CAP</v>
          </cell>
          <cell r="H91" t="str">
            <v>R</v>
          </cell>
          <cell r="I91">
            <v>1995</v>
          </cell>
          <cell r="J91" t="str">
            <v>Asset Managers</v>
          </cell>
          <cell r="K91">
            <v>38504</v>
          </cell>
          <cell r="L91" t="str">
            <v>Not defined</v>
          </cell>
          <cell r="M91">
            <v>8</v>
          </cell>
          <cell r="N91">
            <v>2</v>
          </cell>
          <cell r="O91">
            <v>8</v>
          </cell>
          <cell r="P91">
            <v>0</v>
          </cell>
        </row>
        <row r="92">
          <cell r="B92">
            <v>47</v>
          </cell>
          <cell r="C92" t="str">
            <v>Other Equipment</v>
          </cell>
          <cell r="D92" t="str">
            <v>Provide alternate auxiliary supply to Avon SS</v>
          </cell>
          <cell r="E92" t="str">
            <v>Replacement</v>
          </cell>
          <cell r="F92" t="str">
            <v>Install power rated MVTs at Avon to Provide auxiliary supply</v>
          </cell>
          <cell r="G92" t="str">
            <v>CAP</v>
          </cell>
          <cell r="H92" t="str">
            <v>R</v>
          </cell>
          <cell r="I92">
            <v>2003</v>
          </cell>
          <cell r="J92" t="str">
            <v>AM/Central</v>
          </cell>
          <cell r="K92">
            <v>38504</v>
          </cell>
          <cell r="M92">
            <v>0</v>
          </cell>
          <cell r="N92">
            <v>0</v>
          </cell>
          <cell r="O92">
            <v>10</v>
          </cell>
          <cell r="P92">
            <v>8</v>
          </cell>
        </row>
        <row r="93">
          <cell r="B93">
            <v>48</v>
          </cell>
          <cell r="C93" t="str">
            <v>Ancillary Systems</v>
          </cell>
          <cell r="D93" t="str">
            <v xml:space="preserve">VT Secondary Boxes </v>
          </cell>
          <cell r="E93" t="str">
            <v>Replacement</v>
          </cell>
          <cell r="F93" t="str">
            <v>Replace De-ion CBs</v>
          </cell>
          <cell r="G93" t="str">
            <v>MOPS</v>
          </cell>
          <cell r="H93" t="str">
            <v>R</v>
          </cell>
          <cell r="I93">
            <v>2004</v>
          </cell>
          <cell r="J93" t="str">
            <v>Asset Managers</v>
          </cell>
          <cell r="K93">
            <v>38504</v>
          </cell>
          <cell r="M93">
            <v>0</v>
          </cell>
          <cell r="N93">
            <v>0</v>
          </cell>
          <cell r="O93">
            <v>5</v>
          </cell>
          <cell r="P93">
            <v>8</v>
          </cell>
        </row>
        <row r="94">
          <cell r="B94">
            <v>49</v>
          </cell>
          <cell r="C94" t="str">
            <v>Instrument Transformers</v>
          </cell>
          <cell r="D94" t="str">
            <v>Non-Standard CTs</v>
          </cell>
          <cell r="E94" t="str">
            <v>Replacement</v>
          </cell>
          <cell r="F94" t="str">
            <v>Where non-standard CTs are in service, replace if there is no reasonable contingency available</v>
          </cell>
          <cell r="G94" t="str">
            <v>CAP</v>
          </cell>
          <cell r="H94" t="str">
            <v>R</v>
          </cell>
          <cell r="I94">
            <v>1994</v>
          </cell>
          <cell r="J94" t="str">
            <v>Asset Managers</v>
          </cell>
          <cell r="K94">
            <v>38869</v>
          </cell>
          <cell r="L94" t="str">
            <v>Not defined, split</v>
          </cell>
          <cell r="M94">
            <v>0</v>
          </cell>
          <cell r="N94">
            <v>0</v>
          </cell>
          <cell r="O94">
            <v>8</v>
          </cell>
          <cell r="P94">
            <v>5</v>
          </cell>
        </row>
        <row r="95">
          <cell r="B95">
            <v>50</v>
          </cell>
          <cell r="C95" t="str">
            <v>DC Systems</v>
          </cell>
          <cell r="D95" t="str">
            <v>Substation Batteries - 50V</v>
          </cell>
          <cell r="E95" t="str">
            <v>Replacement</v>
          </cell>
          <cell r="F95" t="str">
            <v>Monitor and replace as required</v>
          </cell>
          <cell r="G95" t="str">
            <v>CAP</v>
          </cell>
          <cell r="H95" t="str">
            <v>C</v>
          </cell>
          <cell r="I95">
            <v>1994</v>
          </cell>
          <cell r="J95" t="str">
            <v>Asset Managers</v>
          </cell>
          <cell r="K95" t="str">
            <v>Recurrent</v>
          </cell>
          <cell r="M95">
            <v>0</v>
          </cell>
          <cell r="N95">
            <v>0</v>
          </cell>
          <cell r="O95">
            <v>10</v>
          </cell>
          <cell r="P95">
            <v>2</v>
          </cell>
        </row>
        <row r="96">
          <cell r="B96">
            <v>51</v>
          </cell>
          <cell r="C96" t="str">
            <v>DC Systems</v>
          </cell>
          <cell r="D96" t="str">
            <v>Substation Batteries - 110V</v>
          </cell>
          <cell r="E96" t="str">
            <v>Replacement</v>
          </cell>
          <cell r="F96" t="str">
            <v>Monitor and replace as required</v>
          </cell>
          <cell r="G96" t="str">
            <v>CAP</v>
          </cell>
          <cell r="H96" t="str">
            <v>C</v>
          </cell>
          <cell r="I96">
            <v>1994</v>
          </cell>
          <cell r="J96" t="str">
            <v>Asset Managers</v>
          </cell>
          <cell r="K96" t="str">
            <v>Recurrent</v>
          </cell>
          <cell r="M96">
            <v>0</v>
          </cell>
          <cell r="N96">
            <v>0</v>
          </cell>
          <cell r="O96">
            <v>8</v>
          </cell>
          <cell r="P96">
            <v>2</v>
          </cell>
        </row>
        <row r="97">
          <cell r="B97">
            <v>52</v>
          </cell>
          <cell r="C97" t="str">
            <v>DC Systems</v>
          </cell>
          <cell r="D97" t="str">
            <v>Substation Batteries - 240V</v>
          </cell>
          <cell r="E97" t="str">
            <v>Replacement</v>
          </cell>
          <cell r="F97" t="str">
            <v>Monitor and replace as required</v>
          </cell>
          <cell r="G97" t="str">
            <v>CAP</v>
          </cell>
          <cell r="H97" t="str">
            <v>C</v>
          </cell>
          <cell r="J97" t="str">
            <v>Asset Managers</v>
          </cell>
          <cell r="K97" t="str">
            <v>Recurrent</v>
          </cell>
          <cell r="M97">
            <v>0</v>
          </cell>
          <cell r="N97">
            <v>0</v>
          </cell>
          <cell r="O97">
            <v>8</v>
          </cell>
          <cell r="P97">
            <v>2</v>
          </cell>
        </row>
        <row r="98">
          <cell r="B98">
            <v>53</v>
          </cell>
          <cell r="C98" t="str">
            <v>DC Systems</v>
          </cell>
          <cell r="D98" t="str">
            <v>Substation Battery chargers - 50V</v>
          </cell>
          <cell r="E98" t="str">
            <v>Replacement</v>
          </cell>
          <cell r="F98" t="str">
            <v>Monitor and replace as required</v>
          </cell>
          <cell r="G98" t="str">
            <v>CAP</v>
          </cell>
          <cell r="H98" t="str">
            <v>C</v>
          </cell>
          <cell r="I98">
            <v>1998</v>
          </cell>
          <cell r="J98" t="str">
            <v>Asset Managers</v>
          </cell>
          <cell r="K98" t="str">
            <v>Recurrent</v>
          </cell>
          <cell r="M98">
            <v>0</v>
          </cell>
          <cell r="N98">
            <v>0</v>
          </cell>
          <cell r="O98">
            <v>8</v>
          </cell>
          <cell r="P98">
            <v>2</v>
          </cell>
        </row>
        <row r="99">
          <cell r="B99">
            <v>54</v>
          </cell>
          <cell r="C99" t="str">
            <v>DC Systems</v>
          </cell>
          <cell r="D99" t="str">
            <v>Substation Battery chargers - 110V</v>
          </cell>
          <cell r="E99" t="str">
            <v>Replacement</v>
          </cell>
          <cell r="F99" t="str">
            <v>Monitor and replace as required</v>
          </cell>
          <cell r="G99" t="str">
            <v>CAP</v>
          </cell>
          <cell r="H99" t="str">
            <v>C</v>
          </cell>
          <cell r="I99">
            <v>1998</v>
          </cell>
          <cell r="J99" t="str">
            <v>Asset Managers</v>
          </cell>
          <cell r="K99" t="str">
            <v>Recurrent</v>
          </cell>
          <cell r="M99">
            <v>0</v>
          </cell>
          <cell r="N99">
            <v>0</v>
          </cell>
          <cell r="O99">
            <v>8</v>
          </cell>
          <cell r="P99">
            <v>2</v>
          </cell>
        </row>
        <row r="100">
          <cell r="B100">
            <v>55</v>
          </cell>
          <cell r="C100" t="str">
            <v>DC Systems</v>
          </cell>
          <cell r="D100" t="str">
            <v>Substation Battery chargers - 240V</v>
          </cell>
          <cell r="E100" t="str">
            <v>Replacement</v>
          </cell>
          <cell r="F100" t="str">
            <v>Monitor and replace as required</v>
          </cell>
          <cell r="G100" t="str">
            <v>CAP</v>
          </cell>
          <cell r="H100" t="str">
            <v>C</v>
          </cell>
          <cell r="J100" t="str">
            <v>Asset Managers</v>
          </cell>
          <cell r="K100" t="str">
            <v>Recurrent</v>
          </cell>
          <cell r="M100">
            <v>0</v>
          </cell>
          <cell r="N100">
            <v>0</v>
          </cell>
          <cell r="O100">
            <v>8</v>
          </cell>
          <cell r="P100">
            <v>2</v>
          </cell>
        </row>
        <row r="101">
          <cell r="B101">
            <v>56</v>
          </cell>
          <cell r="C101" t="str">
            <v>Disconnectors and Earth Switches</v>
          </cell>
          <cell r="D101" t="str">
            <v>220kV and above</v>
          </cell>
          <cell r="E101" t="str">
            <v>Replacement</v>
          </cell>
          <cell r="F101" t="str">
            <v>Monitor and replace as required</v>
          </cell>
          <cell r="G101" t="str">
            <v>CAP</v>
          </cell>
          <cell r="H101" t="str">
            <v>C</v>
          </cell>
          <cell r="I101">
            <v>1997</v>
          </cell>
          <cell r="J101" t="str">
            <v>Asset Managers</v>
          </cell>
          <cell r="K101" t="str">
            <v>Recurrent</v>
          </cell>
          <cell r="M101">
            <v>5</v>
          </cell>
          <cell r="N101">
            <v>0</v>
          </cell>
          <cell r="O101">
            <v>10</v>
          </cell>
          <cell r="P101">
            <v>5</v>
          </cell>
        </row>
        <row r="102">
          <cell r="B102">
            <v>57</v>
          </cell>
          <cell r="C102" t="str">
            <v>Disconnectors and Earth Switches</v>
          </cell>
          <cell r="D102" t="str">
            <v>132kV</v>
          </cell>
          <cell r="E102" t="str">
            <v>Replacement</v>
          </cell>
          <cell r="F102" t="str">
            <v>Monitor and replace as required</v>
          </cell>
          <cell r="G102" t="str">
            <v>CAP</v>
          </cell>
          <cell r="H102" t="str">
            <v>C</v>
          </cell>
          <cell r="I102">
            <v>1997</v>
          </cell>
          <cell r="J102" t="str">
            <v>Asset Managers</v>
          </cell>
          <cell r="K102" t="str">
            <v>Recurrent</v>
          </cell>
          <cell r="M102">
            <v>5</v>
          </cell>
          <cell r="N102">
            <v>0</v>
          </cell>
          <cell r="O102">
            <v>10</v>
          </cell>
          <cell r="P102">
            <v>5</v>
          </cell>
        </row>
        <row r="103">
          <cell r="B103">
            <v>58</v>
          </cell>
          <cell r="C103" t="str">
            <v>Disconnectors and Earth Switches</v>
          </cell>
          <cell r="D103" t="str">
            <v>66kV and below</v>
          </cell>
          <cell r="E103" t="str">
            <v>Replacement</v>
          </cell>
          <cell r="F103" t="str">
            <v>Monitor and replace as required</v>
          </cell>
          <cell r="G103" t="str">
            <v>CAP</v>
          </cell>
          <cell r="H103" t="str">
            <v>C</v>
          </cell>
          <cell r="I103">
            <v>1997</v>
          </cell>
          <cell r="J103" t="str">
            <v>Asset Managers</v>
          </cell>
          <cell r="K103" t="str">
            <v>Recurrent</v>
          </cell>
          <cell r="M103">
            <v>5</v>
          </cell>
          <cell r="N103">
            <v>0</v>
          </cell>
          <cell r="O103">
            <v>10</v>
          </cell>
          <cell r="P103">
            <v>5</v>
          </cell>
        </row>
        <row r="104">
          <cell r="B104">
            <v>59</v>
          </cell>
          <cell r="C104" t="str">
            <v>GIS</v>
          </cell>
          <cell r="D104" t="str">
            <v>Beaconsfield</v>
          </cell>
          <cell r="E104" t="str">
            <v>Other</v>
          </cell>
          <cell r="F104" t="str">
            <v>Review options beyond 2006</v>
          </cell>
          <cell r="G104" t="str">
            <v>Ops</v>
          </cell>
          <cell r="H104" t="str">
            <v>I</v>
          </cell>
          <cell r="I104">
            <v>2003</v>
          </cell>
          <cell r="J104" t="str">
            <v>M/AP</v>
          </cell>
          <cell r="K104">
            <v>38687</v>
          </cell>
          <cell r="M104">
            <v>0</v>
          </cell>
          <cell r="N104">
            <v>0</v>
          </cell>
          <cell r="O104">
            <v>8</v>
          </cell>
          <cell r="P104">
            <v>10</v>
          </cell>
        </row>
        <row r="105">
          <cell r="B105">
            <v>60</v>
          </cell>
          <cell r="C105" t="str">
            <v>GIS</v>
          </cell>
          <cell r="D105" t="str">
            <v>Beaconsfield</v>
          </cell>
          <cell r="E105" t="str">
            <v>Replacement</v>
          </cell>
          <cell r="F105" t="str">
            <v>Install conventional CB on No.1 Reactor</v>
          </cell>
          <cell r="G105" t="str">
            <v>CAP</v>
          </cell>
          <cell r="H105" t="str">
            <v>R</v>
          </cell>
          <cell r="I105">
            <v>2004</v>
          </cell>
          <cell r="J105" t="str">
            <v>AM/Central</v>
          </cell>
          <cell r="K105">
            <v>38504</v>
          </cell>
          <cell r="M105">
            <v>0</v>
          </cell>
          <cell r="N105">
            <v>2</v>
          </cell>
          <cell r="O105">
            <v>10</v>
          </cell>
          <cell r="P105">
            <v>10</v>
          </cell>
        </row>
        <row r="106">
          <cell r="B106">
            <v>61</v>
          </cell>
          <cell r="C106" t="str">
            <v>Environment</v>
          </cell>
          <cell r="D106" t="str">
            <v>PCB Disposal</v>
          </cell>
          <cell r="E106" t="str">
            <v>Replacement</v>
          </cell>
          <cell r="F106" t="str">
            <v>Remove all scheduled PCB contaminated from in-service equipment</v>
          </cell>
          <cell r="G106" t="str">
            <v>CAP</v>
          </cell>
          <cell r="H106" t="str">
            <v>R</v>
          </cell>
          <cell r="I106">
            <v>2003</v>
          </cell>
          <cell r="J106" t="str">
            <v>Asset Managers</v>
          </cell>
          <cell r="K106">
            <v>40179</v>
          </cell>
          <cell r="M106">
            <v>2</v>
          </cell>
          <cell r="N106">
            <v>10</v>
          </cell>
          <cell r="O106">
            <v>0</v>
          </cell>
          <cell r="P106">
            <v>8</v>
          </cell>
        </row>
        <row r="107">
          <cell r="B107">
            <v>62</v>
          </cell>
          <cell r="C107" t="str">
            <v>Surge Diverters</v>
          </cell>
          <cell r="D107" t="str">
            <v>Gapped Type (pre 1965) - 220kV and above</v>
          </cell>
          <cell r="E107" t="str">
            <v>Replacement</v>
          </cell>
          <cell r="F107" t="str">
            <v>Replace</v>
          </cell>
          <cell r="G107" t="str">
            <v>MOPS</v>
          </cell>
          <cell r="H107" t="str">
            <v>R</v>
          </cell>
          <cell r="I107">
            <v>2000</v>
          </cell>
          <cell r="J107" t="str">
            <v>Asset Managers</v>
          </cell>
          <cell r="K107" t="str">
            <v>June, 2005</v>
          </cell>
          <cell r="M107">
            <v>8</v>
          </cell>
          <cell r="N107">
            <v>0</v>
          </cell>
          <cell r="O107">
            <v>8</v>
          </cell>
          <cell r="P107">
            <v>0</v>
          </cell>
        </row>
        <row r="108">
          <cell r="B108">
            <v>63</v>
          </cell>
          <cell r="C108" t="str">
            <v>Surge Diverters</v>
          </cell>
          <cell r="D108" t="str">
            <v>Gapped Type (pre 1965) - 132kV</v>
          </cell>
          <cell r="E108" t="str">
            <v>Replacement</v>
          </cell>
          <cell r="F108" t="str">
            <v>Replace</v>
          </cell>
          <cell r="G108" t="str">
            <v>MOPS</v>
          </cell>
          <cell r="H108" t="str">
            <v>R</v>
          </cell>
          <cell r="I108">
            <v>2000</v>
          </cell>
          <cell r="J108" t="str">
            <v>Asset Managers</v>
          </cell>
          <cell r="K108" t="str">
            <v>June, 2005</v>
          </cell>
          <cell r="M108">
            <v>8</v>
          </cell>
          <cell r="N108">
            <v>0</v>
          </cell>
          <cell r="O108">
            <v>8</v>
          </cell>
          <cell r="P108">
            <v>0</v>
          </cell>
        </row>
        <row r="109">
          <cell r="B109">
            <v>64</v>
          </cell>
          <cell r="C109" t="str">
            <v>Surge Diverters</v>
          </cell>
          <cell r="D109" t="str">
            <v>Gapped Type (pre 1965) - 66kV</v>
          </cell>
          <cell r="E109" t="str">
            <v>Replacement</v>
          </cell>
          <cell r="F109" t="str">
            <v>Replace</v>
          </cell>
          <cell r="G109" t="str">
            <v>MOPS</v>
          </cell>
          <cell r="H109" t="str">
            <v>R</v>
          </cell>
          <cell r="I109">
            <v>2000</v>
          </cell>
          <cell r="J109" t="str">
            <v>Asset Managers</v>
          </cell>
          <cell r="K109" t="str">
            <v>June, 2005</v>
          </cell>
          <cell r="M109">
            <v>8</v>
          </cell>
          <cell r="N109">
            <v>0</v>
          </cell>
          <cell r="O109">
            <v>8</v>
          </cell>
          <cell r="P109">
            <v>0</v>
          </cell>
        </row>
        <row r="110">
          <cell r="B110">
            <v>65</v>
          </cell>
          <cell r="C110" t="str">
            <v>Surge Diverters</v>
          </cell>
          <cell r="D110" t="str">
            <v>Gapped Type (post 1965) - 220kV and above</v>
          </cell>
          <cell r="E110" t="str">
            <v>Replacement</v>
          </cell>
          <cell r="F110" t="str">
            <v>Replace</v>
          </cell>
          <cell r="G110" t="str">
            <v>MOPS</v>
          </cell>
          <cell r="H110" t="str">
            <v>R</v>
          </cell>
          <cell r="I110">
            <v>2002</v>
          </cell>
          <cell r="J110" t="str">
            <v>Asset Managers</v>
          </cell>
          <cell r="K110">
            <v>40330</v>
          </cell>
          <cell r="M110">
            <v>8</v>
          </cell>
          <cell r="N110">
            <v>0</v>
          </cell>
          <cell r="O110">
            <v>8</v>
          </cell>
          <cell r="P110">
            <v>0</v>
          </cell>
        </row>
        <row r="111">
          <cell r="B111">
            <v>66</v>
          </cell>
          <cell r="C111" t="str">
            <v>Surge Diverters</v>
          </cell>
          <cell r="D111" t="str">
            <v>Gapped Type (post 1965) - 132kV</v>
          </cell>
          <cell r="E111" t="str">
            <v>Replacement</v>
          </cell>
          <cell r="F111" t="str">
            <v>Replace</v>
          </cell>
          <cell r="G111" t="str">
            <v>MOPS</v>
          </cell>
          <cell r="H111" t="str">
            <v>R</v>
          </cell>
          <cell r="I111">
            <v>2002</v>
          </cell>
          <cell r="J111" t="str">
            <v>Asset Managers</v>
          </cell>
          <cell r="K111">
            <v>40330</v>
          </cell>
          <cell r="M111">
            <v>8</v>
          </cell>
          <cell r="N111">
            <v>0</v>
          </cell>
          <cell r="O111">
            <v>8</v>
          </cell>
          <cell r="P111">
            <v>0</v>
          </cell>
        </row>
        <row r="112">
          <cell r="B112">
            <v>67</v>
          </cell>
          <cell r="C112" t="str">
            <v>Surge Diverters</v>
          </cell>
          <cell r="D112" t="str">
            <v>Gapped Type (post 1965) - 66kV and below</v>
          </cell>
          <cell r="E112" t="str">
            <v>Replacement</v>
          </cell>
          <cell r="F112" t="str">
            <v>Replace</v>
          </cell>
          <cell r="G112" t="str">
            <v>MOPS</v>
          </cell>
          <cell r="H112" t="str">
            <v>R</v>
          </cell>
          <cell r="I112">
            <v>2002</v>
          </cell>
          <cell r="J112" t="str">
            <v>Asset Managers</v>
          </cell>
          <cell r="K112">
            <v>40330</v>
          </cell>
          <cell r="M112">
            <v>8</v>
          </cell>
          <cell r="N112">
            <v>0</v>
          </cell>
          <cell r="O112">
            <v>8</v>
          </cell>
          <cell r="P112">
            <v>0</v>
          </cell>
        </row>
        <row r="113">
          <cell r="B113">
            <v>68</v>
          </cell>
          <cell r="C113" t="str">
            <v>Reactive Plant</v>
          </cell>
          <cell r="D113" t="str">
            <v>Capacitor</v>
          </cell>
          <cell r="E113" t="str">
            <v>Replacement</v>
          </cell>
          <cell r="F113" t="str">
            <v>Monitor and replace as required</v>
          </cell>
          <cell r="G113" t="str">
            <v>CAP</v>
          </cell>
          <cell r="H113" t="str">
            <v>C</v>
          </cell>
          <cell r="I113">
            <v>2000</v>
          </cell>
          <cell r="J113" t="str">
            <v>Asset Managers</v>
          </cell>
          <cell r="K113" t="str">
            <v>Recurrent</v>
          </cell>
          <cell r="M113">
            <v>2</v>
          </cell>
          <cell r="N113">
            <v>2</v>
          </cell>
          <cell r="O113">
            <v>8</v>
          </cell>
          <cell r="P113">
            <v>10</v>
          </cell>
        </row>
        <row r="114">
          <cell r="B114">
            <v>69.099999999999994</v>
          </cell>
          <cell r="C114" t="str">
            <v>Buildings</v>
          </cell>
          <cell r="D114" t="str">
            <v>Pre- 1975 Buildings</v>
          </cell>
          <cell r="E114" t="str">
            <v>Other</v>
          </cell>
          <cell r="F114" t="str">
            <v>Formal building inspection to be carried out since 1990</v>
          </cell>
          <cell r="G114" t="str">
            <v>Ops</v>
          </cell>
          <cell r="H114" t="str">
            <v>I</v>
          </cell>
          <cell r="I114">
            <v>1998</v>
          </cell>
          <cell r="J114" t="str">
            <v>Asset Managers</v>
          </cell>
          <cell r="K114">
            <v>38322</v>
          </cell>
        </row>
        <row r="115">
          <cell r="B115">
            <v>69.2</v>
          </cell>
          <cell r="C115" t="str">
            <v>Buildings</v>
          </cell>
          <cell r="D115" t="str">
            <v>Building Defects</v>
          </cell>
          <cell r="E115" t="str">
            <v>Other</v>
          </cell>
          <cell r="F115" t="str">
            <v>Regional Business plans to make provision for maintenance</v>
          </cell>
          <cell r="G115" t="str">
            <v>MOPS</v>
          </cell>
          <cell r="H115" t="str">
            <v>c</v>
          </cell>
          <cell r="I115">
            <v>1998</v>
          </cell>
          <cell r="J115" t="str">
            <v>Asset Managers</v>
          </cell>
          <cell r="K115" t="str">
            <v>Recurrent</v>
          </cell>
          <cell r="M115">
            <v>5</v>
          </cell>
          <cell r="N115">
            <v>2</v>
          </cell>
          <cell r="O115">
            <v>0</v>
          </cell>
          <cell r="P115">
            <v>2</v>
          </cell>
        </row>
        <row r="116">
          <cell r="B116">
            <v>69.3</v>
          </cell>
          <cell r="C116" t="str">
            <v>Buildings</v>
          </cell>
          <cell r="D116" t="str">
            <v>Building Improvements</v>
          </cell>
          <cell r="E116" t="str">
            <v>Other</v>
          </cell>
          <cell r="F116" t="str">
            <v>Regional Buisness plans to make provision for building improvements</v>
          </cell>
          <cell r="G116" t="str">
            <v>CAP</v>
          </cell>
          <cell r="H116" t="str">
            <v>c</v>
          </cell>
          <cell r="I116">
            <v>2004</v>
          </cell>
          <cell r="J116" t="str">
            <v>Asset Managers</v>
          </cell>
          <cell r="K116" t="str">
            <v>recurrent</v>
          </cell>
        </row>
        <row r="117">
          <cell r="B117">
            <v>70.099999999999994</v>
          </cell>
          <cell r="C117" t="str">
            <v>Buildings</v>
          </cell>
          <cell r="D117" t="str">
            <v>Energy Efficiency (220kV sites and above)</v>
          </cell>
          <cell r="E117" t="str">
            <v>Other</v>
          </cell>
          <cell r="F117" t="str">
            <v>Carry out energy audit and implement approved recommendations</v>
          </cell>
          <cell r="G117" t="str">
            <v>Ops</v>
          </cell>
          <cell r="H117" t="str">
            <v>I,A</v>
          </cell>
          <cell r="I117">
            <v>2003</v>
          </cell>
          <cell r="J117" t="str">
            <v>Asset Managers</v>
          </cell>
          <cell r="K117" t="str">
            <v>December, 2003, June 2004</v>
          </cell>
          <cell r="L117" t="str">
            <v>Split</v>
          </cell>
        </row>
        <row r="118">
          <cell r="B118">
            <v>70.2</v>
          </cell>
          <cell r="C118" t="str">
            <v>Buildings</v>
          </cell>
          <cell r="D118" t="str">
            <v>Energy Efficiency (sites 132kV and below)</v>
          </cell>
          <cell r="E118" t="str">
            <v>Other</v>
          </cell>
          <cell r="F118" t="str">
            <v>Carry out energy audit and implement approved recommendations</v>
          </cell>
          <cell r="G118" t="str">
            <v>Ops</v>
          </cell>
          <cell r="H118" t="str">
            <v>I,A</v>
          </cell>
          <cell r="I118">
            <v>2003</v>
          </cell>
          <cell r="J118" t="str">
            <v>Asset Managers</v>
          </cell>
          <cell r="K118" t="str">
            <v>June, 2004, December 2004</v>
          </cell>
          <cell r="L118" t="str">
            <v>Split</v>
          </cell>
          <cell r="M118" t="str">
            <v>Assess indivually</v>
          </cell>
        </row>
        <row r="119">
          <cell r="B119">
            <v>71.099999999999994</v>
          </cell>
          <cell r="C119" t="str">
            <v>Fire</v>
          </cell>
          <cell r="D119" t="str">
            <v>Fire Detection and Protection Systems</v>
          </cell>
          <cell r="E119" t="str">
            <v>Other</v>
          </cell>
          <cell r="F119" t="str">
            <v>Regional Business plans to make provision for any installation or replacement to fire detection and protection systems in accordance with the Fire Protection Policies and procedures manual</v>
          </cell>
          <cell r="G119" t="str">
            <v>MOPS</v>
          </cell>
          <cell r="H119" t="str">
            <v>C</v>
          </cell>
          <cell r="I119">
            <v>1998</v>
          </cell>
          <cell r="J119" t="str">
            <v>Asset Managers</v>
          </cell>
          <cell r="K119" t="str">
            <v>Recurrent</v>
          </cell>
          <cell r="M119" t="str">
            <v>Assess indivually</v>
          </cell>
        </row>
        <row r="120">
          <cell r="B120">
            <v>71.2</v>
          </cell>
          <cell r="C120" t="str">
            <v>Fire</v>
          </cell>
          <cell r="D120" t="str">
            <v>Fire Detection and Protection Systems</v>
          </cell>
          <cell r="E120" t="str">
            <v>Upgrade</v>
          </cell>
          <cell r="F120" t="str">
            <v>Install VESDA Systems</v>
          </cell>
          <cell r="G120" t="str">
            <v>CAP</v>
          </cell>
          <cell r="H120" t="str">
            <v>R</v>
          </cell>
        </row>
        <row r="121">
          <cell r="B121">
            <v>72.099999999999994</v>
          </cell>
          <cell r="C121" t="str">
            <v>Fire</v>
          </cell>
          <cell r="D121" t="str">
            <v>Automatic Fire Protection Schemes for Power transformers</v>
          </cell>
          <cell r="E121" t="str">
            <v>Other</v>
          </cell>
          <cell r="F121" t="str">
            <v>Regional Business plans to make provision for any installation or replacement to fire detection and protection systems in accordance with the Fire Protection Policies and procedures manual</v>
          </cell>
          <cell r="G121" t="str">
            <v>MOPS</v>
          </cell>
          <cell r="H121" t="str">
            <v>C</v>
          </cell>
          <cell r="I121">
            <v>1998</v>
          </cell>
          <cell r="J121" t="str">
            <v>Asset Managers</v>
          </cell>
          <cell r="K121">
            <v>38504</v>
          </cell>
          <cell r="M121" t="str">
            <v>Assess indivually</v>
          </cell>
        </row>
        <row r="122">
          <cell r="B122">
            <v>72.2</v>
          </cell>
          <cell r="C122" t="str">
            <v>Fire</v>
          </cell>
          <cell r="D122" t="str">
            <v>Automatic Fire Protection Schemes for Power transformers</v>
          </cell>
          <cell r="E122" t="str">
            <v>Other</v>
          </cell>
          <cell r="F122" t="str">
            <v>Decommission deluge systems not required as and when maintenance costs become significant.</v>
          </cell>
          <cell r="G122" t="str">
            <v>Ops</v>
          </cell>
          <cell r="H122" t="str">
            <v>C</v>
          </cell>
          <cell r="I122">
            <v>1998</v>
          </cell>
          <cell r="J122" t="str">
            <v>Asset Managers</v>
          </cell>
          <cell r="K122">
            <v>38504</v>
          </cell>
          <cell r="M122">
            <v>0</v>
          </cell>
          <cell r="N122">
            <v>0</v>
          </cell>
          <cell r="O122">
            <v>0</v>
          </cell>
          <cell r="P122">
            <v>10</v>
          </cell>
        </row>
        <row r="123">
          <cell r="B123">
            <v>73</v>
          </cell>
          <cell r="C123" t="str">
            <v>Other Equipment</v>
          </cell>
          <cell r="D123" t="str">
            <v>General</v>
          </cell>
          <cell r="E123" t="str">
            <v>Other</v>
          </cell>
          <cell r="F123" t="str">
            <v>Monitor and replace as required</v>
          </cell>
          <cell r="G123" t="str">
            <v>MOPS</v>
          </cell>
          <cell r="H123" t="str">
            <v>C</v>
          </cell>
          <cell r="I123">
            <v>1998</v>
          </cell>
          <cell r="J123" t="str">
            <v>Asset Managers</v>
          </cell>
          <cell r="K123" t="str">
            <v>recurrent</v>
          </cell>
          <cell r="M123" t="str">
            <v>Assess indivually</v>
          </cell>
        </row>
        <row r="124">
          <cell r="B124">
            <v>74</v>
          </cell>
          <cell r="C124" t="str">
            <v>Environment</v>
          </cell>
          <cell r="D124" t="str">
            <v>Transformer Bunds</v>
          </cell>
          <cell r="E124" t="str">
            <v>Other</v>
          </cell>
          <cell r="F124" t="str">
            <v>Inspect and reseal all bunds where sealing is not satisfactory</v>
          </cell>
          <cell r="G124" t="str">
            <v>MOPS</v>
          </cell>
          <cell r="H124" t="str">
            <v>C</v>
          </cell>
          <cell r="I124">
            <v>2004</v>
          </cell>
          <cell r="J124" t="str">
            <v>Asset Managers</v>
          </cell>
          <cell r="K124">
            <v>38869</v>
          </cell>
          <cell r="M124">
            <v>0</v>
          </cell>
          <cell r="N124">
            <v>10</v>
          </cell>
          <cell r="O124">
            <v>0</v>
          </cell>
          <cell r="P124">
            <v>10</v>
          </cell>
        </row>
        <row r="125">
          <cell r="B125">
            <v>75</v>
          </cell>
          <cell r="C125" t="str">
            <v>Circuit Breakers</v>
          </cell>
          <cell r="D125" t="str">
            <v>POW Circuit Breakers</v>
          </cell>
          <cell r="E125" t="str">
            <v>Replacement</v>
          </cell>
          <cell r="F125" t="str">
            <v>Install Point on Wave CBs</v>
          </cell>
          <cell r="G125" t="str">
            <v>CAP</v>
          </cell>
          <cell r="H125" t="str">
            <v>A</v>
          </cell>
          <cell r="I125">
            <v>1998</v>
          </cell>
          <cell r="J125" t="str">
            <v>Asset Managers</v>
          </cell>
          <cell r="K125" t="str">
            <v>June , 2005</v>
          </cell>
          <cell r="M125">
            <v>0</v>
          </cell>
          <cell r="N125">
            <v>0</v>
          </cell>
          <cell r="O125">
            <v>8</v>
          </cell>
          <cell r="P125">
            <v>10</v>
          </cell>
        </row>
        <row r="126">
          <cell r="B126">
            <v>76</v>
          </cell>
          <cell r="C126" t="str">
            <v>Reactive Plant</v>
          </cell>
          <cell r="D126" t="str">
            <v>Sydney South Syn Cons</v>
          </cell>
          <cell r="E126" t="str">
            <v>Other</v>
          </cell>
          <cell r="F126" t="str">
            <v>Retire on commissioning of Sydney South SVC</v>
          </cell>
          <cell r="G126" t="str">
            <v>Ops</v>
          </cell>
          <cell r="H126" t="str">
            <v>C</v>
          </cell>
          <cell r="I126">
            <v>1998</v>
          </cell>
          <cell r="J126" t="str">
            <v>Asset Managers</v>
          </cell>
          <cell r="K126" t="str">
            <v>within 12 months of SYW SVC</v>
          </cell>
          <cell r="M126">
            <v>5</v>
          </cell>
          <cell r="N126">
            <v>2</v>
          </cell>
          <cell r="O126">
            <v>10</v>
          </cell>
          <cell r="P126">
            <v>10</v>
          </cell>
        </row>
        <row r="127">
          <cell r="B127">
            <v>77</v>
          </cell>
          <cell r="C127" t="str">
            <v>Shunt Capacitor Banks</v>
          </cell>
          <cell r="D127" t="str">
            <v>Concrete Pads</v>
          </cell>
          <cell r="E127" t="str">
            <v>Other</v>
          </cell>
          <cell r="F127" t="str">
            <v xml:space="preserve">Identify Capacitor banks with excessive weed growth </v>
          </cell>
          <cell r="G127" t="str">
            <v>Ops</v>
          </cell>
          <cell r="H127" t="str">
            <v>I</v>
          </cell>
          <cell r="I127">
            <v>2001</v>
          </cell>
          <cell r="J127" t="str">
            <v>Asset Managers</v>
          </cell>
          <cell r="K127">
            <v>38504</v>
          </cell>
          <cell r="M127">
            <v>2</v>
          </cell>
          <cell r="N127">
            <v>2</v>
          </cell>
          <cell r="O127">
            <v>8</v>
          </cell>
          <cell r="P127">
            <v>5</v>
          </cell>
        </row>
        <row r="128">
          <cell r="B128">
            <v>77.099999999999994</v>
          </cell>
          <cell r="C128" t="str">
            <v>Shunt Capacitor Banks</v>
          </cell>
          <cell r="D128" t="str">
            <v>Concrete Pads</v>
          </cell>
          <cell r="E128" t="str">
            <v>Replacement</v>
          </cell>
          <cell r="F128" t="str">
            <v>Re-surface capacitor banks as required</v>
          </cell>
          <cell r="G128" t="str">
            <v>MOPS</v>
          </cell>
          <cell r="H128" t="str">
            <v>C</v>
          </cell>
          <cell r="I128">
            <v>2001</v>
          </cell>
          <cell r="J128" t="str">
            <v>Asset Managers</v>
          </cell>
          <cell r="K128">
            <v>39965</v>
          </cell>
          <cell r="M128">
            <v>2</v>
          </cell>
          <cell r="N128">
            <v>2</v>
          </cell>
          <cell r="O128">
            <v>8</v>
          </cell>
          <cell r="P128">
            <v>8</v>
          </cell>
        </row>
        <row r="129">
          <cell r="B129">
            <v>78</v>
          </cell>
          <cell r="C129" t="str">
            <v>Condition Monitoring</v>
          </cell>
          <cell r="D129" t="str">
            <v>Dissolved Gas in Oil</v>
          </cell>
          <cell r="E129" t="str">
            <v>Other</v>
          </cell>
          <cell r="F129" t="str">
            <v>Install DGA monitors on transformers nominated in the Condition Monitoring Working Group Report (Recommendation 5.)</v>
          </cell>
          <cell r="G129" t="str">
            <v>CAP</v>
          </cell>
          <cell r="H129" t="str">
            <v>A</v>
          </cell>
          <cell r="I129">
            <v>2003</v>
          </cell>
          <cell r="J129" t="str">
            <v>Asset Managers</v>
          </cell>
          <cell r="K129">
            <v>38504</v>
          </cell>
          <cell r="L129" t="str">
            <v>List in Doc, - 3 categories</v>
          </cell>
          <cell r="M129">
            <v>0</v>
          </cell>
          <cell r="N129">
            <v>0</v>
          </cell>
          <cell r="O129">
            <v>10</v>
          </cell>
          <cell r="P129">
            <v>10</v>
          </cell>
        </row>
        <row r="130">
          <cell r="B130">
            <v>79</v>
          </cell>
          <cell r="C130" t="str">
            <v>Condition Monitoring</v>
          </cell>
          <cell r="D130" t="str">
            <v>Dissolved Gas in Oil</v>
          </cell>
          <cell r="E130" t="str">
            <v>Other</v>
          </cell>
          <cell r="F130" t="str">
            <v>Upgrade  to Calisto type</v>
          </cell>
          <cell r="G130" t="str">
            <v>CAP</v>
          </cell>
          <cell r="I130">
            <v>2003</v>
          </cell>
          <cell r="J130" t="str">
            <v>Asset Managers</v>
          </cell>
          <cell r="K130">
            <v>38504</v>
          </cell>
          <cell r="M130">
            <v>0</v>
          </cell>
          <cell r="N130">
            <v>0</v>
          </cell>
          <cell r="O130">
            <v>10</v>
          </cell>
          <cell r="P130">
            <v>10</v>
          </cell>
        </row>
        <row r="131">
          <cell r="B131">
            <v>80</v>
          </cell>
          <cell r="C131" t="str">
            <v>Condition Monitoring</v>
          </cell>
          <cell r="D131" t="str">
            <v>Dissolved Gas in Oil</v>
          </cell>
          <cell r="E131" t="str">
            <v>Other</v>
          </cell>
          <cell r="F131" t="str">
            <v>Move to Oil circulation path</v>
          </cell>
          <cell r="G131" t="str">
            <v>MOPS</v>
          </cell>
          <cell r="I131">
            <v>2003</v>
          </cell>
          <cell r="J131" t="str">
            <v>Asset Managers</v>
          </cell>
          <cell r="K131">
            <v>38869</v>
          </cell>
          <cell r="M131">
            <v>0</v>
          </cell>
          <cell r="N131">
            <v>0</v>
          </cell>
          <cell r="O131">
            <v>10</v>
          </cell>
          <cell r="P131">
            <v>10</v>
          </cell>
        </row>
        <row r="132">
          <cell r="B132">
            <v>81</v>
          </cell>
          <cell r="C132" t="str">
            <v>Condition Monitoring</v>
          </cell>
          <cell r="D132" t="str">
            <v>Moisture in Oil</v>
          </cell>
          <cell r="E132" t="str">
            <v>Other</v>
          </cell>
          <cell r="F132" t="str">
            <v>Install online moisture monitors to  transformers nominated in the Condition Monitoring working group Report (Recommendation 10)</v>
          </cell>
          <cell r="G132" t="str">
            <v>CAP</v>
          </cell>
          <cell r="H132" t="str">
            <v>R</v>
          </cell>
          <cell r="I132">
            <v>2003</v>
          </cell>
          <cell r="J132" t="str">
            <v>Asset Managers</v>
          </cell>
          <cell r="K132">
            <v>38504</v>
          </cell>
          <cell r="M132">
            <v>0</v>
          </cell>
          <cell r="N132">
            <v>0</v>
          </cell>
          <cell r="O132">
            <v>10</v>
          </cell>
          <cell r="P132">
            <v>10</v>
          </cell>
        </row>
        <row r="133">
          <cell r="B133">
            <v>82.1</v>
          </cell>
          <cell r="C133" t="str">
            <v>Condition Monitoring</v>
          </cell>
          <cell r="D133" t="str">
            <v>Tapchanger Monitors</v>
          </cell>
          <cell r="E133" t="str">
            <v>Other</v>
          </cell>
          <cell r="F133" t="str">
            <v>Install tapchanger monitors to specific Reinhausen Tapchangers nominated in the Condition Monitoring Working Group Report (Recommendation 13)</v>
          </cell>
          <cell r="G133" t="str">
            <v>CAP</v>
          </cell>
          <cell r="H133" t="str">
            <v>R</v>
          </cell>
          <cell r="I133">
            <v>2003</v>
          </cell>
          <cell r="J133" t="str">
            <v>Asset Managers</v>
          </cell>
          <cell r="K133">
            <v>39234</v>
          </cell>
          <cell r="M133">
            <v>2</v>
          </cell>
          <cell r="N133">
            <v>2</v>
          </cell>
          <cell r="O133">
            <v>10</v>
          </cell>
          <cell r="P133">
            <v>8</v>
          </cell>
        </row>
        <row r="134">
          <cell r="B134">
            <v>82.2</v>
          </cell>
          <cell r="C134" t="str">
            <v>Condition Monitoring</v>
          </cell>
          <cell r="D134" t="str">
            <v>Tapchanger Monitors</v>
          </cell>
          <cell r="E134" t="str">
            <v>Other</v>
          </cell>
          <cell r="F134" t="str">
            <v>Review effectiveness of existing tapchanger monitors and consider further installation of tapchanger monitors on transformers identified in the Condition Working Group Report (Recommendation 13)</v>
          </cell>
          <cell r="G134" t="str">
            <v>Ops</v>
          </cell>
          <cell r="H134" t="str">
            <v>I</v>
          </cell>
          <cell r="I134">
            <v>2003</v>
          </cell>
          <cell r="J134" t="str">
            <v>SSE</v>
          </cell>
          <cell r="K134">
            <v>38322</v>
          </cell>
          <cell r="M134">
            <v>2</v>
          </cell>
          <cell r="N134">
            <v>2</v>
          </cell>
          <cell r="O134">
            <v>10</v>
          </cell>
          <cell r="P134">
            <v>8</v>
          </cell>
        </row>
        <row r="135">
          <cell r="B135">
            <v>82.3</v>
          </cell>
          <cell r="C135" t="str">
            <v>Condition Monitoring</v>
          </cell>
          <cell r="D135" t="str">
            <v>Tapchanger Monitors</v>
          </cell>
          <cell r="E135" t="str">
            <v>Other</v>
          </cell>
          <cell r="F135" t="str">
            <v>Install Reinhausen Tapchanger Monitors to transformers identified above</v>
          </cell>
          <cell r="G135" t="str">
            <v>CAP</v>
          </cell>
          <cell r="H135" t="str">
            <v>C</v>
          </cell>
          <cell r="I135">
            <v>2003</v>
          </cell>
          <cell r="J135" t="str">
            <v>Asset Managers</v>
          </cell>
          <cell r="K135">
            <v>39965</v>
          </cell>
          <cell r="M135">
            <v>2</v>
          </cell>
          <cell r="N135">
            <v>2</v>
          </cell>
          <cell r="O135">
            <v>10</v>
          </cell>
          <cell r="P135">
            <v>8</v>
          </cell>
        </row>
        <row r="136">
          <cell r="B136">
            <v>83</v>
          </cell>
          <cell r="C136" t="str">
            <v>Condition Monitoring</v>
          </cell>
          <cell r="D136" t="str">
            <v>CT  DDF Monitors</v>
          </cell>
          <cell r="E136" t="str">
            <v>Other</v>
          </cell>
          <cell r="F136" t="str">
            <v>Resolve Reliability Concerns for Powerlink DDF monitoring system</v>
          </cell>
          <cell r="G136" t="str">
            <v>Ops</v>
          </cell>
          <cell r="H136" t="str">
            <v>I</v>
          </cell>
          <cell r="I136">
            <v>2003</v>
          </cell>
          <cell r="J136" t="str">
            <v>AM/Northern</v>
          </cell>
          <cell r="K136">
            <v>38504</v>
          </cell>
          <cell r="L136" t="str">
            <v>No date</v>
          </cell>
          <cell r="M136">
            <v>0</v>
          </cell>
          <cell r="N136">
            <v>0</v>
          </cell>
          <cell r="O136">
            <v>10</v>
          </cell>
          <cell r="P136">
            <v>10</v>
          </cell>
        </row>
        <row r="137">
          <cell r="B137">
            <v>84.1</v>
          </cell>
          <cell r="C137" t="str">
            <v>Condition Monitoring</v>
          </cell>
          <cell r="D137" t="str">
            <v>CT  DDF Monitors</v>
          </cell>
          <cell r="E137" t="str">
            <v>Other</v>
          </cell>
          <cell r="F137" t="str">
            <v>Purchase, install AVO SOS system</v>
          </cell>
          <cell r="G137" t="str">
            <v>CAP</v>
          </cell>
          <cell r="H137" t="str">
            <v>I</v>
          </cell>
          <cell r="I137">
            <v>2003</v>
          </cell>
          <cell r="J137" t="str">
            <v>AM/Central</v>
          </cell>
          <cell r="K137">
            <v>38139</v>
          </cell>
          <cell r="M137">
            <v>0</v>
          </cell>
          <cell r="N137">
            <v>0</v>
          </cell>
          <cell r="O137">
            <v>10</v>
          </cell>
          <cell r="P137">
            <v>10</v>
          </cell>
        </row>
        <row r="138">
          <cell r="B138">
            <v>84.2</v>
          </cell>
          <cell r="C138" t="str">
            <v>Condition Monitoring</v>
          </cell>
          <cell r="D138" t="str">
            <v>CT  DDF Monitors</v>
          </cell>
          <cell r="E138" t="str">
            <v>Other</v>
          </cell>
          <cell r="F138" t="str">
            <v>Evaluate performance of AVO SOS system</v>
          </cell>
          <cell r="G138" t="str">
            <v>Ops</v>
          </cell>
          <cell r="H138" t="str">
            <v>I</v>
          </cell>
          <cell r="I138">
            <v>2003</v>
          </cell>
          <cell r="J138" t="str">
            <v>AM/Central</v>
          </cell>
          <cell r="K138">
            <v>38687</v>
          </cell>
          <cell r="M138">
            <v>0</v>
          </cell>
          <cell r="N138">
            <v>0</v>
          </cell>
          <cell r="O138">
            <v>10</v>
          </cell>
          <cell r="P138">
            <v>10</v>
          </cell>
        </row>
        <row r="139">
          <cell r="B139">
            <v>85.1</v>
          </cell>
          <cell r="C139" t="str">
            <v>Condition Monitoring</v>
          </cell>
          <cell r="D139" t="str">
            <v>CT  DDF Monitors</v>
          </cell>
          <cell r="E139" t="str">
            <v>Other</v>
          </cell>
          <cell r="F139" t="str">
            <v>Purchase and install Connel Wagner Intellinode system</v>
          </cell>
          <cell r="G139" t="str">
            <v>CAP</v>
          </cell>
          <cell r="H139" t="str">
            <v>I</v>
          </cell>
          <cell r="I139">
            <v>2003</v>
          </cell>
          <cell r="J139" t="str">
            <v>AM/Northern</v>
          </cell>
          <cell r="K139" t="str">
            <v>When System is in production</v>
          </cell>
          <cell r="L139" t="str">
            <v>No Date</v>
          </cell>
          <cell r="M139">
            <v>0</v>
          </cell>
          <cell r="N139">
            <v>0</v>
          </cell>
          <cell r="O139">
            <v>10</v>
          </cell>
          <cell r="P139">
            <v>10</v>
          </cell>
        </row>
        <row r="140">
          <cell r="B140">
            <v>85.2</v>
          </cell>
          <cell r="C140" t="str">
            <v>Condition Monitoring</v>
          </cell>
          <cell r="D140" t="str">
            <v>CT  DDF Monitors</v>
          </cell>
          <cell r="E140" t="str">
            <v>Other</v>
          </cell>
          <cell r="F140" t="str">
            <v>Evaluate performance of Connel Wagner Intellinode system</v>
          </cell>
          <cell r="G140" t="str">
            <v>Ops</v>
          </cell>
          <cell r="H140" t="str">
            <v>I</v>
          </cell>
          <cell r="I140">
            <v>2003</v>
          </cell>
          <cell r="J140" t="str">
            <v>AM/Northern</v>
          </cell>
          <cell r="K140" t="str">
            <v>TBA</v>
          </cell>
          <cell r="L140" t="str">
            <v>No Date</v>
          </cell>
          <cell r="M140">
            <v>0</v>
          </cell>
          <cell r="N140">
            <v>0</v>
          </cell>
          <cell r="O140">
            <v>10</v>
          </cell>
          <cell r="P140">
            <v>10</v>
          </cell>
        </row>
        <row r="141">
          <cell r="B141">
            <v>86.1</v>
          </cell>
          <cell r="C141" t="str">
            <v>Condition Monitoring</v>
          </cell>
          <cell r="D141" t="str">
            <v>Bushing DDF Monitors</v>
          </cell>
          <cell r="E141" t="str">
            <v>Other</v>
          </cell>
          <cell r="F141" t="str">
            <v>Install bushing monitor on system critical transformers with no system spares - Lismore</v>
          </cell>
          <cell r="G141" t="str">
            <v>CAP</v>
          </cell>
          <cell r="H141" t="str">
            <v>A</v>
          </cell>
          <cell r="I141">
            <v>2003</v>
          </cell>
          <cell r="J141" t="str">
            <v>AM/Northern</v>
          </cell>
          <cell r="K141">
            <v>38869</v>
          </cell>
          <cell r="L141" t="str">
            <v>No Date</v>
          </cell>
          <cell r="M141">
            <v>0</v>
          </cell>
          <cell r="N141">
            <v>0</v>
          </cell>
          <cell r="O141">
            <v>10</v>
          </cell>
          <cell r="P141">
            <v>10</v>
          </cell>
        </row>
        <row r="142">
          <cell r="B142">
            <v>86.2</v>
          </cell>
          <cell r="C142" t="str">
            <v>Condition Monitoring</v>
          </cell>
          <cell r="D142" t="str">
            <v>Portable Tx On line Monitor</v>
          </cell>
          <cell r="E142" t="str">
            <v>Other</v>
          </cell>
          <cell r="F142" t="str">
            <v>Establish portable on-line monitoring unit for short-term monitoring or nursing of transformers</v>
          </cell>
          <cell r="G142" t="str">
            <v>CAP</v>
          </cell>
          <cell r="H142" t="str">
            <v>A</v>
          </cell>
          <cell r="I142">
            <v>2003</v>
          </cell>
          <cell r="J142" t="str">
            <v>SSE</v>
          </cell>
          <cell r="K142">
            <v>38322</v>
          </cell>
          <cell r="M142">
            <v>0</v>
          </cell>
          <cell r="N142">
            <v>0</v>
          </cell>
          <cell r="O142">
            <v>10</v>
          </cell>
          <cell r="P142">
            <v>10</v>
          </cell>
        </row>
        <row r="143">
          <cell r="B143">
            <v>88</v>
          </cell>
          <cell r="C143" t="str">
            <v>Circuit Breakers</v>
          </cell>
          <cell r="D143" t="str">
            <v>Circuit Breakers Testing</v>
          </cell>
          <cell r="E143" t="str">
            <v>Other</v>
          </cell>
          <cell r="F143" t="str">
            <v>Investigate and Report on circuit breaker test procedures and methods by December 2004</v>
          </cell>
          <cell r="G143" t="str">
            <v>Ops</v>
          </cell>
          <cell r="H143" t="str">
            <v>I</v>
          </cell>
          <cell r="I143">
            <v>2003</v>
          </cell>
          <cell r="J143" t="str">
            <v>SSE</v>
          </cell>
          <cell r="K143">
            <v>38322</v>
          </cell>
          <cell r="M143">
            <v>0</v>
          </cell>
          <cell r="N143">
            <v>0</v>
          </cell>
          <cell r="O143">
            <v>10</v>
          </cell>
          <cell r="P143">
            <v>10</v>
          </cell>
        </row>
        <row r="144">
          <cell r="B144">
            <v>89</v>
          </cell>
          <cell r="C144" t="str">
            <v>Spare Equipment</v>
          </cell>
          <cell r="D144" t="str">
            <v>Spare Equipment</v>
          </cell>
          <cell r="E144" t="str">
            <v>Other</v>
          </cell>
          <cell r="F144" t="str">
            <v>Develop and issue general policy for the management of spare plant and parts to be held for substations</v>
          </cell>
          <cell r="G144" t="str">
            <v>Ops</v>
          </cell>
          <cell r="H144" t="str">
            <v>I</v>
          </cell>
          <cell r="I144">
            <v>2004</v>
          </cell>
          <cell r="J144" t="str">
            <v>SSE</v>
          </cell>
          <cell r="K144">
            <v>38504</v>
          </cell>
          <cell r="M144">
            <v>0</v>
          </cell>
          <cell r="N144">
            <v>0</v>
          </cell>
          <cell r="O144">
            <v>8</v>
          </cell>
          <cell r="P144">
            <v>0</v>
          </cell>
        </row>
        <row r="145">
          <cell r="B145">
            <v>90</v>
          </cell>
          <cell r="C145" t="str">
            <v>Instrument Transformers</v>
          </cell>
          <cell r="D145" t="str">
            <v xml:space="preserve">Other Condition </v>
          </cell>
          <cell r="E145" t="str">
            <v>Other</v>
          </cell>
          <cell r="F145" t="str">
            <v>Replace</v>
          </cell>
          <cell r="G145" t="str">
            <v>CAP</v>
          </cell>
          <cell r="H145" t="str">
            <v>C</v>
          </cell>
          <cell r="J145" t="str">
            <v>Asset Managers</v>
          </cell>
          <cell r="K145" t="str">
            <v>Recurrent</v>
          </cell>
          <cell r="M145" t="str">
            <v>Assess</v>
          </cell>
        </row>
        <row r="146">
          <cell r="B146">
            <v>91</v>
          </cell>
          <cell r="C146" t="str">
            <v>Instrument Transformers</v>
          </cell>
          <cell r="D146" t="str">
            <v>Ducon CTs and CVTs</v>
          </cell>
          <cell r="E146" t="str">
            <v>Other</v>
          </cell>
          <cell r="F146" t="str">
            <v>Replace</v>
          </cell>
          <cell r="G146" t="str">
            <v>CAP</v>
          </cell>
          <cell r="H146" t="str">
            <v>C</v>
          </cell>
          <cell r="J146" t="str">
            <v>Asset Managers</v>
          </cell>
          <cell r="K146" t="str">
            <v>Recurrent</v>
          </cell>
        </row>
        <row r="147">
          <cell r="B147">
            <v>92</v>
          </cell>
          <cell r="C147" t="str">
            <v>Reactive Plant</v>
          </cell>
          <cell r="D147" t="str">
            <v>SVC</v>
          </cell>
          <cell r="E147" t="str">
            <v>Other</v>
          </cell>
          <cell r="F147" t="str">
            <v>Site Specific</v>
          </cell>
          <cell r="G147" t="str">
            <v>CAP</v>
          </cell>
          <cell r="H147" t="str">
            <v>c</v>
          </cell>
          <cell r="J147" t="str">
            <v>Asset Managers</v>
          </cell>
          <cell r="M147" t="str">
            <v>Assess</v>
          </cell>
        </row>
        <row r="148">
          <cell r="B148">
            <v>200</v>
          </cell>
          <cell r="C148" t="str">
            <v>Security</v>
          </cell>
          <cell r="D148" t="str">
            <v>Network Security Plan 2004 - 2009</v>
          </cell>
          <cell r="E148" t="str">
            <v>Replacement</v>
          </cell>
          <cell r="F148" t="str">
            <v>T1 - Security Perimeter Delineation Fence</v>
          </cell>
          <cell r="G148" t="str">
            <v>CAP</v>
          </cell>
          <cell r="H148" t="str">
            <v>R</v>
          </cell>
          <cell r="I148">
            <v>2004</v>
          </cell>
          <cell r="J148" t="str">
            <v>Asset Managers</v>
          </cell>
          <cell r="K148">
            <v>39965</v>
          </cell>
          <cell r="M148">
            <v>8</v>
          </cell>
          <cell r="N148">
            <v>0</v>
          </cell>
          <cell r="O148">
            <v>5</v>
          </cell>
          <cell r="P148">
            <v>2</v>
          </cell>
        </row>
        <row r="149">
          <cell r="B149">
            <v>201</v>
          </cell>
          <cell r="C149" t="str">
            <v>Security</v>
          </cell>
          <cell r="D149" t="str">
            <v>Network Security Plan 2004 - 2009</v>
          </cell>
          <cell r="E149" t="str">
            <v>Replacement</v>
          </cell>
          <cell r="F149" t="str">
            <v>T2 - Security Perimeter Fence</v>
          </cell>
          <cell r="G149" t="str">
            <v>CAP</v>
          </cell>
          <cell r="H149" t="str">
            <v>R</v>
          </cell>
          <cell r="I149">
            <v>2004</v>
          </cell>
          <cell r="J149" t="str">
            <v>Asset Managers</v>
          </cell>
          <cell r="K149">
            <v>39965</v>
          </cell>
          <cell r="M149">
            <v>8</v>
          </cell>
          <cell r="N149">
            <v>0</v>
          </cell>
          <cell r="O149">
            <v>5</v>
          </cell>
          <cell r="P149">
            <v>2</v>
          </cell>
        </row>
        <row r="150">
          <cell r="B150">
            <v>202</v>
          </cell>
          <cell r="C150" t="str">
            <v>Security</v>
          </cell>
          <cell r="D150" t="str">
            <v>Network Security Plan 2004 - 2009</v>
          </cell>
          <cell r="E150" t="str">
            <v>Other</v>
          </cell>
          <cell r="F150" t="str">
            <v>T3 - CCTV/PA</v>
          </cell>
          <cell r="G150" t="str">
            <v>CAP</v>
          </cell>
          <cell r="H150" t="str">
            <v>R</v>
          </cell>
          <cell r="I150">
            <v>2004</v>
          </cell>
          <cell r="J150" t="str">
            <v>Asset Managers</v>
          </cell>
          <cell r="K150">
            <v>39965</v>
          </cell>
          <cell r="M150">
            <v>8</v>
          </cell>
          <cell r="N150">
            <v>0</v>
          </cell>
          <cell r="O150">
            <v>5</v>
          </cell>
          <cell r="P150">
            <v>2</v>
          </cell>
        </row>
        <row r="151">
          <cell r="B151">
            <v>203</v>
          </cell>
          <cell r="C151" t="str">
            <v>Security</v>
          </cell>
          <cell r="D151" t="str">
            <v>Network Security Plan 2004 - 2009</v>
          </cell>
          <cell r="E151" t="str">
            <v>Other</v>
          </cell>
          <cell r="F151" t="str">
            <v>T4 - Monitored intrusion detection</v>
          </cell>
          <cell r="G151" t="str">
            <v>CAP</v>
          </cell>
          <cell r="H151" t="str">
            <v>R</v>
          </cell>
          <cell r="I151">
            <v>2004</v>
          </cell>
          <cell r="J151" t="str">
            <v>Asset Managers</v>
          </cell>
          <cell r="K151">
            <v>39965</v>
          </cell>
          <cell r="M151">
            <v>8</v>
          </cell>
          <cell r="N151">
            <v>0</v>
          </cell>
          <cell r="O151">
            <v>5</v>
          </cell>
          <cell r="P151">
            <v>2</v>
          </cell>
        </row>
        <row r="152">
          <cell r="B152">
            <v>204</v>
          </cell>
          <cell r="C152" t="str">
            <v>Security</v>
          </cell>
          <cell r="D152" t="str">
            <v>Network Security Plan 2004 - 2009</v>
          </cell>
          <cell r="E152" t="str">
            <v>Other</v>
          </cell>
          <cell r="F152" t="str">
            <v>T5 - Access Control</v>
          </cell>
          <cell r="G152" t="str">
            <v>CAP</v>
          </cell>
          <cell r="H152" t="str">
            <v>R</v>
          </cell>
          <cell r="I152">
            <v>2004</v>
          </cell>
          <cell r="J152" t="str">
            <v>Asset Managers</v>
          </cell>
          <cell r="K152">
            <v>39965</v>
          </cell>
          <cell r="M152">
            <v>8</v>
          </cell>
          <cell r="N152">
            <v>0</v>
          </cell>
          <cell r="O152">
            <v>5</v>
          </cell>
          <cell r="P152">
            <v>2</v>
          </cell>
        </row>
        <row r="153">
          <cell r="B153">
            <v>205</v>
          </cell>
          <cell r="C153" t="str">
            <v>Security</v>
          </cell>
          <cell r="D153" t="str">
            <v>Network Security Plan 2004 - 2009</v>
          </cell>
          <cell r="E153" t="str">
            <v>Other</v>
          </cell>
          <cell r="F153" t="str">
            <v>T6 - Movement activated lighting</v>
          </cell>
          <cell r="G153" t="str">
            <v>CAP</v>
          </cell>
          <cell r="H153" t="str">
            <v>R</v>
          </cell>
          <cell r="I153">
            <v>2004</v>
          </cell>
          <cell r="J153" t="str">
            <v>Asset Managers</v>
          </cell>
          <cell r="K153">
            <v>39965</v>
          </cell>
          <cell r="M153">
            <v>8</v>
          </cell>
          <cell r="N153">
            <v>0</v>
          </cell>
          <cell r="O153">
            <v>5</v>
          </cell>
          <cell r="P153">
            <v>2</v>
          </cell>
        </row>
        <row r="154">
          <cell r="B154">
            <v>206</v>
          </cell>
          <cell r="C154" t="str">
            <v>Security</v>
          </cell>
          <cell r="D154" t="str">
            <v>Network Security Plan 2004 - 2009</v>
          </cell>
          <cell r="E154" t="str">
            <v>Other</v>
          </cell>
          <cell r="F154" t="str">
            <v>T7 - Restricted locking and keying</v>
          </cell>
          <cell r="G154" t="str">
            <v>CAP</v>
          </cell>
          <cell r="H154" t="str">
            <v>R</v>
          </cell>
          <cell r="I154">
            <v>2004</v>
          </cell>
          <cell r="J154" t="str">
            <v>Asset Managers</v>
          </cell>
          <cell r="K154">
            <v>39965</v>
          </cell>
          <cell r="M154">
            <v>8</v>
          </cell>
          <cell r="N154">
            <v>0</v>
          </cell>
          <cell r="O154">
            <v>5</v>
          </cell>
          <cell r="P154">
            <v>2</v>
          </cell>
        </row>
        <row r="155">
          <cell r="B155">
            <v>207</v>
          </cell>
          <cell r="C155" t="str">
            <v>Security</v>
          </cell>
          <cell r="D155" t="str">
            <v>Network Security Plan 2004 - 2009</v>
          </cell>
          <cell r="E155" t="str">
            <v>Other</v>
          </cell>
          <cell r="F155" t="str">
            <v>T8 - Sinage</v>
          </cell>
          <cell r="G155" t="str">
            <v>CAP</v>
          </cell>
          <cell r="H155" t="str">
            <v>R</v>
          </cell>
          <cell r="I155">
            <v>2004</v>
          </cell>
          <cell r="J155" t="str">
            <v>Asset Managers</v>
          </cell>
          <cell r="K155">
            <v>39965</v>
          </cell>
          <cell r="M155">
            <v>8</v>
          </cell>
          <cell r="N155">
            <v>0</v>
          </cell>
          <cell r="O155">
            <v>5</v>
          </cell>
          <cell r="P155">
            <v>2</v>
          </cell>
        </row>
        <row r="156">
          <cell r="B156">
            <v>208</v>
          </cell>
          <cell r="C156" t="str">
            <v>Security</v>
          </cell>
          <cell r="D156" t="str">
            <v>Network Security Plan 2004 - 2009</v>
          </cell>
          <cell r="E156" t="str">
            <v>Other</v>
          </cell>
          <cell r="F156" t="str">
            <v>T9 - Community awareness</v>
          </cell>
          <cell r="G156" t="str">
            <v>CAP</v>
          </cell>
          <cell r="H156" t="str">
            <v>R</v>
          </cell>
          <cell r="I156">
            <v>2004</v>
          </cell>
          <cell r="J156" t="str">
            <v>Asset Managers</v>
          </cell>
          <cell r="K156">
            <v>39965</v>
          </cell>
          <cell r="M156">
            <v>8</v>
          </cell>
          <cell r="N156">
            <v>0</v>
          </cell>
          <cell r="O156">
            <v>5</v>
          </cell>
          <cell r="P156">
            <v>2</v>
          </cell>
        </row>
        <row r="157">
          <cell r="B157">
            <v>209</v>
          </cell>
          <cell r="C157" t="str">
            <v>Security</v>
          </cell>
          <cell r="D157" t="str">
            <v>Network Security Plan 2004 - 2009</v>
          </cell>
          <cell r="E157" t="str">
            <v>Other</v>
          </cell>
          <cell r="F157" t="str">
            <v>T10 - Staff awareness</v>
          </cell>
          <cell r="G157" t="str">
            <v>CAP</v>
          </cell>
          <cell r="H157" t="str">
            <v>R</v>
          </cell>
          <cell r="I157">
            <v>2004</v>
          </cell>
          <cell r="J157" t="str">
            <v>Asset Managers</v>
          </cell>
          <cell r="K157">
            <v>39965</v>
          </cell>
          <cell r="M157">
            <v>8</v>
          </cell>
          <cell r="N157">
            <v>0</v>
          </cell>
          <cell r="O157">
            <v>5</v>
          </cell>
          <cell r="P157">
            <v>2</v>
          </cell>
        </row>
        <row r="158">
          <cell r="B158">
            <v>300</v>
          </cell>
          <cell r="C158" t="str">
            <v>To Be confirmed</v>
          </cell>
          <cell r="D158" t="str">
            <v>To Be confirmed</v>
          </cell>
          <cell r="E158" t="str">
            <v>Other</v>
          </cell>
          <cell r="F158" t="str">
            <v>To Be confirmed</v>
          </cell>
        </row>
        <row r="159">
          <cell r="B159">
            <v>301</v>
          </cell>
          <cell r="C159" t="str">
            <v>Condition Monitoring</v>
          </cell>
          <cell r="D159" t="str">
            <v>Site Infrastructure</v>
          </cell>
          <cell r="E159" t="str">
            <v>Other</v>
          </cell>
          <cell r="F159" t="str">
            <v xml:space="preserve">Installation of infrastructure to support CM equipment </v>
          </cell>
          <cell r="G159" t="str">
            <v>CAP</v>
          </cell>
          <cell r="H159" t="str">
            <v>R</v>
          </cell>
          <cell r="I159">
            <v>3004</v>
          </cell>
          <cell r="J159" t="str">
            <v>Asset Managers</v>
          </cell>
          <cell r="K159">
            <v>39965</v>
          </cell>
          <cell r="M159">
            <v>0</v>
          </cell>
          <cell r="N159">
            <v>0</v>
          </cell>
          <cell r="O159">
            <v>0</v>
          </cell>
          <cell r="P159">
            <v>8</v>
          </cell>
        </row>
        <row r="160">
          <cell r="B160">
            <v>302</v>
          </cell>
          <cell r="C160" t="str">
            <v>Condition Monitonring</v>
          </cell>
          <cell r="D160" t="str">
            <v>Evaluation of New Equipment</v>
          </cell>
          <cell r="E160" t="str">
            <v>Other</v>
          </cell>
          <cell r="F160" t="str">
            <v>Evaluate New Condition Monitoring Equipment</v>
          </cell>
          <cell r="G160" t="str">
            <v>CAP</v>
          </cell>
          <cell r="H160" t="str">
            <v>I</v>
          </cell>
          <cell r="I160">
            <v>2004</v>
          </cell>
          <cell r="J160" t="str">
            <v>SSE</v>
          </cell>
          <cell r="K160" t="str">
            <v>Recurrent</v>
          </cell>
        </row>
      </sheetData>
      <sheetData sheetId="3"/>
      <sheetData sheetId="4"/>
      <sheetData sheetId="5"/>
      <sheetData sheetId="6"/>
      <sheetData sheetId="7"/>
      <sheetData sheetId="8"/>
      <sheetData sheetId="9"/>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st Six Years (2)"/>
      <sheetName val="Past Six Years"/>
      <sheetName val="Lead times"/>
      <sheetName val="CD List1 - Sorted on Compl"/>
      <sheetName val="CD List1 - Sorted by Type"/>
      <sheetName val="Projected Eng &amp; Net Resources"/>
      <sheetName val="PC Overview"/>
      <sheetName val="Property Scope"/>
      <sheetName val="Complexes - Summary"/>
      <sheetName val="Order of Preference - P'Complex"/>
      <sheetName val="Planning Dates #1"/>
      <sheetName val="Corrected Dates #2"/>
      <sheetName val="PDR Issue Dates"/>
      <sheetName val="Short List rev00 "/>
    </sheetNames>
    <sheetDataSet>
      <sheetData sheetId="0"/>
      <sheetData sheetId="1"/>
      <sheetData sheetId="2" refreshError="1">
        <row r="7">
          <cell r="A7">
            <v>1</v>
          </cell>
          <cell r="B7" t="str">
            <v>EHV TL -EIS</v>
          </cell>
          <cell r="C7">
            <v>60</v>
          </cell>
          <cell r="D7">
            <v>0.2</v>
          </cell>
        </row>
        <row r="8">
          <cell r="A8">
            <v>2</v>
          </cell>
          <cell r="B8" t="str">
            <v>EHV TL -REF</v>
          </cell>
          <cell r="C8">
            <v>36</v>
          </cell>
          <cell r="D8">
            <v>0.17499999999999999</v>
          </cell>
        </row>
        <row r="9">
          <cell r="A9">
            <v>3</v>
          </cell>
          <cell r="B9" t="str">
            <v>TL -EIS</v>
          </cell>
          <cell r="C9">
            <v>48</v>
          </cell>
          <cell r="D9">
            <v>0.2</v>
          </cell>
        </row>
        <row r="10">
          <cell r="A10">
            <v>4</v>
          </cell>
          <cell r="B10" t="str">
            <v>TL -REF</v>
          </cell>
          <cell r="C10">
            <v>24</v>
          </cell>
          <cell r="D10">
            <v>0.17499999999999999</v>
          </cell>
        </row>
        <row r="11">
          <cell r="A11">
            <v>5</v>
          </cell>
          <cell r="B11" t="str">
            <v>500/330kV Greenfield</v>
          </cell>
          <cell r="C11">
            <v>40</v>
          </cell>
          <cell r="D11">
            <v>0.2</v>
          </cell>
        </row>
        <row r="12">
          <cell r="A12">
            <v>6</v>
          </cell>
          <cell r="B12" t="str">
            <v>330/132kV Greenfield</v>
          </cell>
          <cell r="C12">
            <v>36</v>
          </cell>
          <cell r="D12">
            <v>0.2</v>
          </cell>
        </row>
        <row r="13">
          <cell r="A13">
            <v>7</v>
          </cell>
          <cell r="B13" t="str">
            <v>132kV Greenfield</v>
          </cell>
          <cell r="C13">
            <v>30</v>
          </cell>
          <cell r="D13">
            <v>0.2</v>
          </cell>
        </row>
        <row r="14">
          <cell r="A14">
            <v>8</v>
          </cell>
          <cell r="B14" t="str">
            <v>500/330kV Aug</v>
          </cell>
          <cell r="C14">
            <v>28</v>
          </cell>
          <cell r="D14">
            <v>0.3</v>
          </cell>
        </row>
        <row r="15">
          <cell r="A15">
            <v>9</v>
          </cell>
          <cell r="B15" t="str">
            <v>330/132kV Aug</v>
          </cell>
          <cell r="C15">
            <v>24</v>
          </cell>
          <cell r="D15">
            <v>0.3</v>
          </cell>
        </row>
        <row r="16">
          <cell r="A16">
            <v>10</v>
          </cell>
          <cell r="B16" t="str">
            <v>132kV Aug</v>
          </cell>
          <cell r="C16">
            <v>24</v>
          </cell>
          <cell r="D16">
            <v>0.3</v>
          </cell>
        </row>
        <row r="17">
          <cell r="A17">
            <v>11</v>
          </cell>
          <cell r="B17" t="str">
            <v>Transformer Replace</v>
          </cell>
          <cell r="C17">
            <v>18</v>
          </cell>
          <cell r="D17">
            <v>0.3</v>
          </cell>
        </row>
        <row r="18">
          <cell r="A18">
            <v>12</v>
          </cell>
          <cell r="B18" t="str">
            <v>Capacitor Replace</v>
          </cell>
          <cell r="C18">
            <v>14</v>
          </cell>
          <cell r="D18">
            <v>0.6</v>
          </cell>
        </row>
        <row r="19">
          <cell r="A19">
            <v>13</v>
          </cell>
          <cell r="B19" t="str">
            <v>Shunt Reactor Replace</v>
          </cell>
          <cell r="C19">
            <v>18</v>
          </cell>
          <cell r="D19">
            <v>0.3</v>
          </cell>
        </row>
        <row r="20">
          <cell r="A20">
            <v>14</v>
          </cell>
          <cell r="B20" t="str">
            <v>SS Property Acquistion</v>
          </cell>
          <cell r="C20">
            <v>18</v>
          </cell>
        </row>
        <row r="21">
          <cell r="A21">
            <v>15</v>
          </cell>
          <cell r="B21" t="str">
            <v>TL Property Acquistion</v>
          </cell>
          <cell r="C21">
            <v>18</v>
          </cell>
        </row>
      </sheetData>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Data"/>
      <sheetName val="Option 1 Meet Planning Dates"/>
      <sheetName val="Option 2 No Major Projects"/>
      <sheetName val="Option 3 Selected Major Project"/>
      <sheetName val="Option 3 Selected Major-sorted"/>
      <sheetName val="Option 3 Eng &amp; Net Costs"/>
      <sheetName val="Option 3 Eng &amp; Net Costs (2)"/>
      <sheetName val="Sheet1"/>
      <sheetName val="Simplified Summary"/>
      <sheetName val="Lead times"/>
    </sheetNames>
    <sheetDataSet>
      <sheetData sheetId="0"/>
      <sheetData sheetId="1"/>
      <sheetData sheetId="2"/>
      <sheetData sheetId="3"/>
      <sheetData sheetId="4"/>
      <sheetData sheetId="5"/>
      <sheetData sheetId="6"/>
      <sheetData sheetId="7"/>
      <sheetData sheetId="8"/>
      <sheetData sheetId="9">
        <row r="5">
          <cell r="A5" t="str">
            <v>No</v>
          </cell>
          <cell r="B5" t="str">
            <v>Type</v>
          </cell>
          <cell r="C5" t="str">
            <v xml:space="preserve">Lead Time </v>
          </cell>
          <cell r="D5" t="str">
            <v xml:space="preserve">Eng &amp; </v>
          </cell>
        </row>
        <row r="6">
          <cell r="C6" t="str">
            <v>Months</v>
          </cell>
          <cell r="D6" t="str">
            <v>Network</v>
          </cell>
        </row>
        <row r="7">
          <cell r="A7">
            <v>1</v>
          </cell>
          <cell r="B7" t="str">
            <v>EHV TL -EIS</v>
          </cell>
          <cell r="C7">
            <v>60</v>
          </cell>
          <cell r="D7">
            <v>0.2</v>
          </cell>
        </row>
        <row r="8">
          <cell r="A8">
            <v>2</v>
          </cell>
          <cell r="B8" t="str">
            <v>EHV TL -REF</v>
          </cell>
          <cell r="C8">
            <v>36</v>
          </cell>
          <cell r="D8">
            <v>0.17499999999999999</v>
          </cell>
        </row>
        <row r="9">
          <cell r="A9">
            <v>3</v>
          </cell>
          <cell r="B9" t="str">
            <v>TL -EIS</v>
          </cell>
          <cell r="C9">
            <v>48</v>
          </cell>
          <cell r="D9">
            <v>0.2</v>
          </cell>
        </row>
        <row r="10">
          <cell r="A10">
            <v>4</v>
          </cell>
          <cell r="B10" t="str">
            <v>TL -REF</v>
          </cell>
          <cell r="C10">
            <v>24</v>
          </cell>
          <cell r="D10">
            <v>0.17499999999999999</v>
          </cell>
        </row>
        <row r="11">
          <cell r="A11">
            <v>5</v>
          </cell>
          <cell r="B11" t="str">
            <v>500/330kV Greenfield</v>
          </cell>
          <cell r="C11">
            <v>40</v>
          </cell>
          <cell r="D11">
            <v>0.2</v>
          </cell>
        </row>
        <row r="12">
          <cell r="A12">
            <v>6</v>
          </cell>
          <cell r="B12" t="str">
            <v>330/132kV Greenfield</v>
          </cell>
          <cell r="C12">
            <v>36</v>
          </cell>
          <cell r="D12">
            <v>0.2</v>
          </cell>
        </row>
        <row r="13">
          <cell r="A13">
            <v>7</v>
          </cell>
          <cell r="B13" t="str">
            <v>132kV Greenfield</v>
          </cell>
          <cell r="C13">
            <v>30</v>
          </cell>
          <cell r="D13">
            <v>0.2</v>
          </cell>
        </row>
        <row r="14">
          <cell r="A14">
            <v>8</v>
          </cell>
          <cell r="B14" t="str">
            <v>500/330kV Aug</v>
          </cell>
          <cell r="C14">
            <v>28</v>
          </cell>
          <cell r="D14">
            <v>0.3</v>
          </cell>
        </row>
        <row r="15">
          <cell r="A15">
            <v>9</v>
          </cell>
          <cell r="B15" t="str">
            <v>330/132kV Aug</v>
          </cell>
          <cell r="C15">
            <v>24</v>
          </cell>
          <cell r="D15">
            <v>0.3</v>
          </cell>
        </row>
        <row r="16">
          <cell r="A16">
            <v>10</v>
          </cell>
          <cell r="B16" t="str">
            <v>132kV Aug</v>
          </cell>
          <cell r="C16">
            <v>24</v>
          </cell>
          <cell r="D16">
            <v>0.3</v>
          </cell>
        </row>
        <row r="17">
          <cell r="A17">
            <v>11</v>
          </cell>
          <cell r="B17" t="str">
            <v>Transformer Replace</v>
          </cell>
          <cell r="C17">
            <v>18</v>
          </cell>
          <cell r="D17">
            <v>0.3</v>
          </cell>
        </row>
        <row r="18">
          <cell r="A18">
            <v>12</v>
          </cell>
          <cell r="B18" t="str">
            <v>Capacitor Replace</v>
          </cell>
          <cell r="C18">
            <v>14</v>
          </cell>
          <cell r="D18">
            <v>0.6</v>
          </cell>
        </row>
        <row r="19">
          <cell r="A19">
            <v>13</v>
          </cell>
          <cell r="B19" t="str">
            <v>Shunt Reactor Replace</v>
          </cell>
          <cell r="C19">
            <v>18</v>
          </cell>
          <cell r="D19">
            <v>0.3</v>
          </cell>
        </row>
        <row r="20">
          <cell r="A20">
            <v>14</v>
          </cell>
          <cell r="B20" t="str">
            <v>SS Property Acquistion</v>
          </cell>
          <cell r="C20">
            <v>18</v>
          </cell>
        </row>
        <row r="21">
          <cell r="A21">
            <v>15</v>
          </cell>
          <cell r="B21" t="str">
            <v>TL Property Acquistion</v>
          </cell>
          <cell r="C21">
            <v>18</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Source Data"/>
      <sheetName val="Network Capex ACCC Submission"/>
      <sheetName val="Printout Source Data"/>
      <sheetName val="Printout Project Type"/>
      <sheetName val="Lead times"/>
      <sheetName val="Summary Network Costs"/>
      <sheetName val="Conso Proj Des Final"/>
      <sheetName val="All Details"/>
    </sheetNames>
    <sheetDataSet>
      <sheetData sheetId="0" refreshError="1"/>
      <sheetData sheetId="1" refreshError="1">
        <row r="58">
          <cell r="A58">
            <v>1</v>
          </cell>
          <cell r="B58" t="str">
            <v>Newcastle and Lower North Coast Supply - Committed</v>
          </cell>
          <cell r="C58">
            <v>1</v>
          </cell>
          <cell r="E58">
            <v>39</v>
          </cell>
          <cell r="H58">
            <v>11</v>
          </cell>
          <cell r="I58" t="str">
            <v>Transformer Replace</v>
          </cell>
          <cell r="N58" t="str">
            <v>Committed</v>
          </cell>
          <cell r="O58" t="str">
            <v>Establishment of Waratah West 330/132kV Sub - Contract</v>
          </cell>
          <cell r="P58" t="str">
            <v>330SS</v>
          </cell>
          <cell r="Q58" t="str">
            <v>Northern</v>
          </cell>
          <cell r="R58">
            <v>18.57</v>
          </cell>
          <cell r="S58">
            <v>4.0199999999999996</v>
          </cell>
        </row>
        <row r="59">
          <cell r="A59">
            <v>2</v>
          </cell>
          <cell r="B59" t="str">
            <v>Sydney West SVC</v>
          </cell>
          <cell r="C59">
            <v>1</v>
          </cell>
          <cell r="E59">
            <v>55</v>
          </cell>
          <cell r="H59">
            <v>11</v>
          </cell>
          <cell r="I59" t="str">
            <v>Transformer Replace</v>
          </cell>
          <cell r="N59" t="str">
            <v>Committed</v>
          </cell>
          <cell r="O59" t="str">
            <v>Sydney West SVC - Contract</v>
          </cell>
          <cell r="P59" t="str">
            <v>SVC</v>
          </cell>
          <cell r="Q59" t="str">
            <v>Central</v>
          </cell>
          <cell r="R59">
            <v>26.9</v>
          </cell>
          <cell r="S59">
            <v>3.6</v>
          </cell>
          <cell r="T59">
            <v>2.9000000000000001E-2</v>
          </cell>
        </row>
        <row r="60">
          <cell r="A60">
            <v>3</v>
          </cell>
          <cell r="B60" t="str">
            <v>Tuggerah Sterland Line Upgrade</v>
          </cell>
          <cell r="C60">
            <v>1</v>
          </cell>
          <cell r="E60">
            <v>63</v>
          </cell>
          <cell r="H60">
            <v>11</v>
          </cell>
          <cell r="I60" t="str">
            <v>Transformer Replace</v>
          </cell>
          <cell r="N60" t="str">
            <v>Committed</v>
          </cell>
          <cell r="O60" t="str">
            <v>Tuggerah Streland Upgrade</v>
          </cell>
          <cell r="P60" t="str">
            <v>TL REF</v>
          </cell>
          <cell r="Q60" t="str">
            <v>Northern</v>
          </cell>
          <cell r="R60">
            <v>14.23</v>
          </cell>
          <cell r="S60">
            <v>1.64</v>
          </cell>
        </row>
        <row r="61">
          <cell r="A61">
            <v>4</v>
          </cell>
          <cell r="B61" t="str">
            <v>Yass 330 kV Substation Equipment Replacement</v>
          </cell>
          <cell r="C61">
            <v>1</v>
          </cell>
          <cell r="E61">
            <v>68</v>
          </cell>
          <cell r="H61">
            <v>11</v>
          </cell>
          <cell r="I61" t="str">
            <v>Transformer Replace</v>
          </cell>
          <cell r="N61" t="str">
            <v>Committed</v>
          </cell>
          <cell r="O61" t="str">
            <v>Yass 330kV Substation Refurbishment - Contract</v>
          </cell>
          <cell r="P61" t="str">
            <v>330SS</v>
          </cell>
          <cell r="Q61" t="str">
            <v>Southern</v>
          </cell>
          <cell r="R61">
            <v>38.67</v>
          </cell>
          <cell r="S61">
            <v>13.9</v>
          </cell>
        </row>
        <row r="62">
          <cell r="A62">
            <v>5</v>
          </cell>
          <cell r="B62" t="str">
            <v>Substation Projects - Miscellaneous</v>
          </cell>
          <cell r="C62">
            <v>1</v>
          </cell>
          <cell r="E62">
            <v>68</v>
          </cell>
          <cell r="H62">
            <v>11</v>
          </cell>
          <cell r="I62" t="str">
            <v>Transformer Replace</v>
          </cell>
          <cell r="N62" t="str">
            <v>Committed</v>
          </cell>
          <cell r="O62" t="str">
            <v>Substation Projects - Miscellaneous</v>
          </cell>
          <cell r="P62" t="str">
            <v>330SS</v>
          </cell>
          <cell r="Q62" t="str">
            <v>Various</v>
          </cell>
          <cell r="R62">
            <v>34.700000000000003</v>
          </cell>
          <cell r="S62">
            <v>1.49</v>
          </cell>
        </row>
        <row r="63">
          <cell r="A63">
            <v>6</v>
          </cell>
          <cell r="B63" t="str">
            <v>SNOVIC Upgrades</v>
          </cell>
          <cell r="C63">
            <v>1</v>
          </cell>
          <cell r="E63">
            <v>39</v>
          </cell>
          <cell r="H63">
            <v>11</v>
          </cell>
          <cell r="I63" t="str">
            <v>Transformer Replace</v>
          </cell>
          <cell r="N63" t="str">
            <v>Committed</v>
          </cell>
          <cell r="O63" t="str">
            <v>SNOVIC Upgrade</v>
          </cell>
          <cell r="P63" t="str">
            <v>330SS</v>
          </cell>
          <cell r="Q63" t="str">
            <v>Northern</v>
          </cell>
          <cell r="R63">
            <v>2.58</v>
          </cell>
          <cell r="S63">
            <v>1.55E-2</v>
          </cell>
        </row>
        <row r="64">
          <cell r="A64">
            <v>7</v>
          </cell>
          <cell r="B64" t="str">
            <v>Koolkhan 132/66kV Substation - Upgrade</v>
          </cell>
          <cell r="C64">
            <v>1</v>
          </cell>
          <cell r="E64">
            <v>39</v>
          </cell>
          <cell r="H64">
            <v>11</v>
          </cell>
          <cell r="I64" t="str">
            <v>Transformer Replace</v>
          </cell>
          <cell r="N64" t="str">
            <v>Committed</v>
          </cell>
          <cell r="O64" t="str">
            <v>Koolkhan 132/66kV Substation - Upgrade</v>
          </cell>
          <cell r="P64" t="str">
            <v>330SS</v>
          </cell>
          <cell r="Q64" t="str">
            <v>Northern</v>
          </cell>
          <cell r="R64">
            <v>4.4980000000000002</v>
          </cell>
          <cell r="S64">
            <v>0.50600000000000001</v>
          </cell>
        </row>
        <row r="65">
          <cell r="A65">
            <v>8</v>
          </cell>
          <cell r="B65" t="str">
            <v>Communications Upgrades</v>
          </cell>
          <cell r="C65">
            <v>1</v>
          </cell>
          <cell r="E65">
            <v>39</v>
          </cell>
          <cell r="H65">
            <v>11</v>
          </cell>
          <cell r="I65" t="str">
            <v>Transformer Replace</v>
          </cell>
          <cell r="N65" t="str">
            <v>Committed</v>
          </cell>
          <cell r="O65" t="str">
            <v>Communications Upgrades</v>
          </cell>
          <cell r="P65" t="str">
            <v>Tech Serv</v>
          </cell>
          <cell r="Q65" t="str">
            <v>Various</v>
          </cell>
          <cell r="R65">
            <v>25.5</v>
          </cell>
          <cell r="S65">
            <v>5.4</v>
          </cell>
          <cell r="T65">
            <v>6.5</v>
          </cell>
          <cell r="U65">
            <v>6</v>
          </cell>
          <cell r="V65">
            <v>3.5</v>
          </cell>
        </row>
        <row r="66">
          <cell r="A66">
            <v>9</v>
          </cell>
        </row>
        <row r="67">
          <cell r="A67">
            <v>10</v>
          </cell>
        </row>
        <row r="68">
          <cell r="A68">
            <v>11</v>
          </cell>
        </row>
        <row r="69">
          <cell r="A69">
            <v>12</v>
          </cell>
          <cell r="B69" t="str">
            <v>Wollar - Wellington 330 kV Line &amp; Wollar 330 kV Sw Stn</v>
          </cell>
          <cell r="C69">
            <v>1</v>
          </cell>
          <cell r="E69">
            <v>64</v>
          </cell>
          <cell r="H69">
            <v>11</v>
          </cell>
          <cell r="I69" t="str">
            <v>Transformer Replace</v>
          </cell>
          <cell r="N69" t="str">
            <v>Committed</v>
          </cell>
          <cell r="O69" t="str">
            <v>Wollar to Wellington Substation Works</v>
          </cell>
          <cell r="P69" t="str">
            <v>330SS</v>
          </cell>
          <cell r="Q69" t="str">
            <v>Central</v>
          </cell>
          <cell r="R69">
            <v>24.870000000000005</v>
          </cell>
          <cell r="S69">
            <v>1.7689999999999999</v>
          </cell>
          <cell r="T69">
            <v>5.2240000000000002</v>
          </cell>
          <cell r="U69">
            <v>17.256</v>
          </cell>
        </row>
        <row r="70">
          <cell r="A70">
            <v>13</v>
          </cell>
          <cell r="B70" t="str">
            <v>Wollar - Wellington 330 kV Line &amp; Wollar 330 kV Sw Stn</v>
          </cell>
          <cell r="C70">
            <v>1</v>
          </cell>
          <cell r="E70">
            <v>65</v>
          </cell>
          <cell r="H70">
            <v>11</v>
          </cell>
          <cell r="I70" t="str">
            <v>Transformer Replace</v>
          </cell>
          <cell r="N70" t="str">
            <v>Committed</v>
          </cell>
          <cell r="O70" t="str">
            <v>Wollar to Wellington 330kV TL - Contract</v>
          </cell>
          <cell r="P70" t="str">
            <v>TL EIS</v>
          </cell>
          <cell r="Q70" t="str">
            <v>Central</v>
          </cell>
          <cell r="R70">
            <v>49.3</v>
          </cell>
          <cell r="S70">
            <v>1.1200000000000001</v>
          </cell>
          <cell r="T70">
            <v>14.2</v>
          </cell>
          <cell r="U70">
            <v>30.8</v>
          </cell>
          <cell r="V70">
            <v>2.1</v>
          </cell>
        </row>
        <row r="71">
          <cell r="A71">
            <v>14</v>
          </cell>
          <cell r="B71" t="str">
            <v>Armidale, Mrln, Vales, Vinyd,Well'ton,&amp; Yass 330 kV Txs</v>
          </cell>
          <cell r="C71">
            <v>1</v>
          </cell>
          <cell r="E71">
            <v>3</v>
          </cell>
          <cell r="H71">
            <v>11</v>
          </cell>
          <cell r="I71" t="str">
            <v>Transformer Replace</v>
          </cell>
          <cell r="N71" t="str">
            <v>Committed</v>
          </cell>
          <cell r="O71" t="str">
            <v>Vineyard 330kV SS- Replacement of No.2 Tx - Contract</v>
          </cell>
          <cell r="P71" t="str">
            <v>330TX</v>
          </cell>
          <cell r="Q71" t="str">
            <v>Central</v>
          </cell>
          <cell r="R71">
            <v>3.8450000000000002</v>
          </cell>
          <cell r="S71">
            <v>2.1000000000000001E-2</v>
          </cell>
        </row>
        <row r="72">
          <cell r="A72">
            <v>15</v>
          </cell>
          <cell r="B72" t="str">
            <v>Liverpool Third 330/132 kV Transformer</v>
          </cell>
          <cell r="C72">
            <v>1</v>
          </cell>
          <cell r="E72">
            <v>28</v>
          </cell>
          <cell r="H72">
            <v>11</v>
          </cell>
          <cell r="I72" t="str">
            <v>Transformer Replace</v>
          </cell>
          <cell r="N72" t="str">
            <v>Committed</v>
          </cell>
          <cell r="O72" t="str">
            <v>Liverpool Third Transformer - Contract</v>
          </cell>
          <cell r="P72" t="str">
            <v>330SS</v>
          </cell>
          <cell r="Q72" t="str">
            <v>Central</v>
          </cell>
          <cell r="R72">
            <v>8.89</v>
          </cell>
          <cell r="S72">
            <v>8.4</v>
          </cell>
        </row>
        <row r="73">
          <cell r="A73">
            <v>16</v>
          </cell>
          <cell r="B73" t="str">
            <v>Coffs Harbour: 330/132 kV Substation</v>
          </cell>
          <cell r="C73">
            <v>1</v>
          </cell>
          <cell r="E73">
            <v>9</v>
          </cell>
          <cell r="H73">
            <v>11</v>
          </cell>
          <cell r="I73" t="str">
            <v>Transformer Replace</v>
          </cell>
          <cell r="N73" t="str">
            <v>Committed</v>
          </cell>
          <cell r="O73" t="str">
            <v>Coffs Harbour 330/132kV Substation - Contract</v>
          </cell>
          <cell r="P73" t="str">
            <v>330SS</v>
          </cell>
          <cell r="Q73" t="str">
            <v>Northern</v>
          </cell>
          <cell r="R73">
            <v>16.2</v>
          </cell>
          <cell r="S73">
            <v>3.8</v>
          </cell>
          <cell r="T73">
            <v>12.2</v>
          </cell>
        </row>
        <row r="74">
          <cell r="A74">
            <v>17</v>
          </cell>
          <cell r="B74" t="str">
            <v>Coffs Harbour: 330/132 kV Substation</v>
          </cell>
          <cell r="C74">
            <v>1</v>
          </cell>
          <cell r="E74">
            <v>9</v>
          </cell>
          <cell r="H74">
            <v>11</v>
          </cell>
          <cell r="I74" t="str">
            <v>Transformer Replace</v>
          </cell>
          <cell r="N74" t="str">
            <v>Committed</v>
          </cell>
          <cell r="O74" t="str">
            <v>Coffs Harbour TL Rearrangement - Contract</v>
          </cell>
          <cell r="P74" t="str">
            <v>TL REF</v>
          </cell>
          <cell r="Q74" t="str">
            <v>Northern</v>
          </cell>
          <cell r="R74">
            <v>3.3</v>
          </cell>
          <cell r="S74">
            <v>0.88</v>
          </cell>
          <cell r="T74">
            <v>2.2999999999999998</v>
          </cell>
        </row>
        <row r="75">
          <cell r="A75">
            <v>18</v>
          </cell>
        </row>
        <row r="76">
          <cell r="A76">
            <v>19</v>
          </cell>
        </row>
        <row r="77">
          <cell r="A77" t="str">
            <v>Condition Based Transformer Replacements</v>
          </cell>
        </row>
        <row r="78">
          <cell r="A78">
            <v>20</v>
          </cell>
          <cell r="B78" t="str">
            <v>Armidale 132/66 kV Transformer Replacement</v>
          </cell>
          <cell r="C78">
            <v>1</v>
          </cell>
          <cell r="D78">
            <v>38749</v>
          </cell>
          <cell r="E78">
            <v>2</v>
          </cell>
          <cell r="F78">
            <v>3</v>
          </cell>
          <cell r="G78">
            <v>38209</v>
          </cell>
          <cell r="H78">
            <v>11</v>
          </cell>
          <cell r="I78" t="str">
            <v>Transformer Replace</v>
          </cell>
          <cell r="J78">
            <v>18</v>
          </cell>
          <cell r="L78" t="str">
            <v>5.3.2</v>
          </cell>
          <cell r="M78" t="str">
            <v>Likely</v>
          </cell>
          <cell r="N78" t="str">
            <v>Planning</v>
          </cell>
          <cell r="O78" t="str">
            <v>Armidale 2*132/66kV Tx Replacement</v>
          </cell>
          <cell r="P78" t="str">
            <v>132TX</v>
          </cell>
          <cell r="Q78" t="str">
            <v>Northern</v>
          </cell>
          <cell r="R78">
            <v>7.5</v>
          </cell>
          <cell r="S78">
            <v>2.3396739130434794</v>
          </cell>
          <cell r="T78">
            <v>5.1603260869565206</v>
          </cell>
        </row>
        <row r="79">
          <cell r="A79">
            <v>21</v>
          </cell>
          <cell r="B79" t="str">
            <v>Armidale, Mrln, Vales, Vinyd,Well'ton,&amp; Yass 330 kV Txs</v>
          </cell>
          <cell r="C79">
            <v>1</v>
          </cell>
          <cell r="D79">
            <v>38749</v>
          </cell>
          <cell r="E79">
            <v>3</v>
          </cell>
          <cell r="F79">
            <v>3</v>
          </cell>
          <cell r="G79">
            <v>38209</v>
          </cell>
          <cell r="H79">
            <v>11</v>
          </cell>
          <cell r="I79" t="str">
            <v>Transformer Replace</v>
          </cell>
          <cell r="J79">
            <v>18</v>
          </cell>
          <cell r="L79" t="str">
            <v>6.3.1</v>
          </cell>
          <cell r="M79" t="str">
            <v>Likely</v>
          </cell>
          <cell r="N79" t="str">
            <v>Planning</v>
          </cell>
          <cell r="O79" t="str">
            <v>Wellington Tx Replacement 2x375MVA tx - contract</v>
          </cell>
          <cell r="P79" t="str">
            <v>330TX</v>
          </cell>
          <cell r="Q79" t="str">
            <v>Central</v>
          </cell>
          <cell r="R79">
            <v>6</v>
          </cell>
          <cell r="S79">
            <v>1.8717391304347832</v>
          </cell>
          <cell r="T79">
            <v>4.1282608695652172</v>
          </cell>
        </row>
        <row r="80">
          <cell r="A80">
            <v>22</v>
          </cell>
          <cell r="B80" t="str">
            <v>Armidale, Mrln, Vales, Vinyd,Well'ton,&amp; Yass 330 kV Txs</v>
          </cell>
          <cell r="C80">
            <v>1</v>
          </cell>
          <cell r="D80">
            <v>39234</v>
          </cell>
          <cell r="E80">
            <v>3</v>
          </cell>
          <cell r="F80">
            <v>3</v>
          </cell>
          <cell r="G80">
            <v>38694</v>
          </cell>
          <cell r="H80">
            <v>11</v>
          </cell>
          <cell r="I80" t="str">
            <v>Transformer Replace</v>
          </cell>
          <cell r="J80">
            <v>18</v>
          </cell>
          <cell r="L80" t="str">
            <v>6.3.1</v>
          </cell>
          <cell r="M80" t="str">
            <v>Likely</v>
          </cell>
          <cell r="N80" t="str">
            <v>Planning</v>
          </cell>
          <cell r="O80" t="str">
            <v>Vales Point Txs Replacement - Contract</v>
          </cell>
          <cell r="P80" t="str">
            <v>330TX</v>
          </cell>
          <cell r="Q80" t="str">
            <v>Northern</v>
          </cell>
          <cell r="R80">
            <v>4</v>
          </cell>
          <cell r="T80">
            <v>0.32</v>
          </cell>
          <cell r="U80">
            <v>3.68</v>
          </cell>
        </row>
        <row r="81">
          <cell r="A81">
            <v>23</v>
          </cell>
          <cell r="B81" t="str">
            <v>Armidale, Mrln, Vales, Vinyd,Well'ton,&amp; Yass 330 kV Txs</v>
          </cell>
          <cell r="C81">
            <v>1</v>
          </cell>
          <cell r="D81">
            <v>39234</v>
          </cell>
          <cell r="E81">
            <v>3</v>
          </cell>
          <cell r="F81">
            <v>3</v>
          </cell>
          <cell r="G81">
            <v>38694</v>
          </cell>
          <cell r="H81">
            <v>11</v>
          </cell>
          <cell r="I81" t="str">
            <v>Transformer Replace</v>
          </cell>
          <cell r="J81">
            <v>18</v>
          </cell>
          <cell r="L81" t="str">
            <v>6.3.1</v>
          </cell>
          <cell r="M81" t="str">
            <v>Likely</v>
          </cell>
          <cell r="N81" t="str">
            <v>Planning</v>
          </cell>
          <cell r="O81" t="str">
            <v>Armidale 2* 330/132kV 375 MVAr Tx replacement - contract</v>
          </cell>
          <cell r="P81" t="str">
            <v>330TX</v>
          </cell>
          <cell r="Q81" t="str">
            <v>Northern</v>
          </cell>
          <cell r="R81">
            <v>12</v>
          </cell>
          <cell r="T81">
            <v>0.96</v>
          </cell>
          <cell r="U81">
            <v>11.04</v>
          </cell>
        </row>
        <row r="82">
          <cell r="A82">
            <v>24</v>
          </cell>
          <cell r="B82" t="str">
            <v>Port Macquarie 132/33 kV Transformer Replacement</v>
          </cell>
          <cell r="C82">
            <v>1</v>
          </cell>
          <cell r="D82">
            <v>38991</v>
          </cell>
          <cell r="E82">
            <v>44</v>
          </cell>
          <cell r="F82">
            <v>3</v>
          </cell>
          <cell r="G82">
            <v>38271</v>
          </cell>
          <cell r="H82">
            <v>10</v>
          </cell>
          <cell r="I82" t="str">
            <v>132kV Aug</v>
          </cell>
          <cell r="J82">
            <v>24</v>
          </cell>
          <cell r="L82" t="str">
            <v>5.3.3</v>
          </cell>
          <cell r="M82" t="str">
            <v>Likely</v>
          </cell>
          <cell r="N82" t="str">
            <v>Proposed</v>
          </cell>
          <cell r="O82" t="str">
            <v>Port Macquarie Tx Replacement - Contract</v>
          </cell>
          <cell r="P82" t="str">
            <v>132TX</v>
          </cell>
          <cell r="Q82" t="str">
            <v>Northern</v>
          </cell>
          <cell r="R82">
            <v>5.666666666666667</v>
          </cell>
          <cell r="S82">
            <v>0.42499999999999999</v>
          </cell>
          <cell r="T82">
            <v>4.6749999999999998</v>
          </cell>
          <cell r="U82">
            <v>0.56666666666666665</v>
          </cell>
        </row>
        <row r="83">
          <cell r="A83">
            <v>25</v>
          </cell>
          <cell r="B83" t="str">
            <v>Supply to South &amp; Inner Metro Sydney</v>
          </cell>
          <cell r="C83">
            <v>1</v>
          </cell>
          <cell r="D83">
            <v>39234</v>
          </cell>
          <cell r="E83">
            <v>52</v>
          </cell>
          <cell r="F83">
            <v>3</v>
          </cell>
          <cell r="G83">
            <v>38694</v>
          </cell>
          <cell r="H83">
            <v>13</v>
          </cell>
          <cell r="I83" t="str">
            <v>Shunt Reactor Replace</v>
          </cell>
          <cell r="J83">
            <v>18</v>
          </cell>
          <cell r="L83" t="str">
            <v>6.5.13</v>
          </cell>
          <cell r="M83" t="str">
            <v>Poss</v>
          </cell>
          <cell r="N83" t="str">
            <v>PT</v>
          </cell>
          <cell r="O83" t="str">
            <v>Sydney South 41 Cable Series Reactor Replacement - Contract</v>
          </cell>
          <cell r="P83" t="str">
            <v>330TX</v>
          </cell>
          <cell r="Q83" t="str">
            <v>Central</v>
          </cell>
          <cell r="R83">
            <v>5</v>
          </cell>
          <cell r="T83">
            <v>0.4</v>
          </cell>
          <cell r="U83">
            <v>4.5999999999999996</v>
          </cell>
        </row>
        <row r="84">
          <cell r="A84">
            <v>26</v>
          </cell>
          <cell r="B84" t="str">
            <v>Supply to South &amp; Inner Metro Sydney</v>
          </cell>
          <cell r="C84">
            <v>1</v>
          </cell>
          <cell r="D84">
            <v>39234</v>
          </cell>
          <cell r="E84">
            <v>52</v>
          </cell>
          <cell r="F84">
            <v>3</v>
          </cell>
          <cell r="G84">
            <v>38694</v>
          </cell>
          <cell r="H84">
            <v>13</v>
          </cell>
          <cell r="I84" t="str">
            <v>Shunt Reactor Replace</v>
          </cell>
          <cell r="J84">
            <v>18</v>
          </cell>
          <cell r="L84" t="str">
            <v>6.5.13</v>
          </cell>
          <cell r="M84" t="str">
            <v>Poss</v>
          </cell>
          <cell r="N84" t="str">
            <v>PT</v>
          </cell>
          <cell r="O84" t="str">
            <v>Sydney South 41 Cable Shunt Reactor Replacement - Contract</v>
          </cell>
          <cell r="P84" t="str">
            <v>Asset Replace</v>
          </cell>
          <cell r="Q84" t="str">
            <v>Central</v>
          </cell>
          <cell r="R84">
            <v>5</v>
          </cell>
          <cell r="T84">
            <v>0.4</v>
          </cell>
          <cell r="U84">
            <v>4.5999999999999996</v>
          </cell>
        </row>
        <row r="85">
          <cell r="A85">
            <v>27</v>
          </cell>
          <cell r="B85" t="str">
            <v>Sydney West Transformer Replacement</v>
          </cell>
          <cell r="C85">
            <v>1</v>
          </cell>
          <cell r="D85">
            <v>39965</v>
          </cell>
          <cell r="E85">
            <v>56</v>
          </cell>
          <cell r="F85">
            <v>3</v>
          </cell>
          <cell r="G85">
            <v>38405</v>
          </cell>
          <cell r="H85">
            <v>11</v>
          </cell>
          <cell r="I85" t="str">
            <v>Transformer Replace</v>
          </cell>
          <cell r="J85">
            <v>52</v>
          </cell>
          <cell r="L85" t="str">
            <v>6.5.16</v>
          </cell>
          <cell r="M85" t="str">
            <v>Poss</v>
          </cell>
          <cell r="N85" t="str">
            <v>Proposed</v>
          </cell>
          <cell r="O85" t="str">
            <v>Sydney West Single Phase Tx Replacement - Contract</v>
          </cell>
          <cell r="P85" t="str">
            <v>330TX</v>
          </cell>
          <cell r="Q85" t="str">
            <v>Central</v>
          </cell>
          <cell r="R85">
            <v>24</v>
          </cell>
          <cell r="S85">
            <v>0.19780219780219782</v>
          </cell>
          <cell r="T85">
            <v>1.3714285714285719</v>
          </cell>
          <cell r="U85">
            <v>2.2039651070578907</v>
          </cell>
          <cell r="V85">
            <v>15.674174993883511</v>
          </cell>
          <cell r="W85">
            <v>4.5526291298278272</v>
          </cell>
        </row>
        <row r="86">
          <cell r="A86">
            <v>28</v>
          </cell>
          <cell r="B86" t="str">
            <v>Tamworth Reactors</v>
          </cell>
          <cell r="C86">
            <v>1</v>
          </cell>
          <cell r="D86">
            <v>39539</v>
          </cell>
          <cell r="E86">
            <v>58</v>
          </cell>
          <cell r="F86">
            <v>3</v>
          </cell>
          <cell r="G86">
            <v>38999</v>
          </cell>
          <cell r="H86">
            <v>13</v>
          </cell>
          <cell r="I86" t="str">
            <v>Shunt Reactor Replace</v>
          </cell>
          <cell r="J86">
            <v>18</v>
          </cell>
          <cell r="L86" t="str">
            <v>6.3.9</v>
          </cell>
          <cell r="M86" t="str">
            <v>Likely</v>
          </cell>
          <cell r="N86" t="str">
            <v>Future</v>
          </cell>
          <cell r="O86" t="str">
            <v>Tamworth Reactor Replacement Stage 2 - Contract</v>
          </cell>
          <cell r="P86" t="str">
            <v>330CAP</v>
          </cell>
          <cell r="Q86" t="str">
            <v>Northern</v>
          </cell>
          <cell r="R86">
            <v>6</v>
          </cell>
          <cell r="U86">
            <v>0.6</v>
          </cell>
          <cell r="V86">
            <v>5.4</v>
          </cell>
        </row>
        <row r="87">
          <cell r="A87">
            <v>29</v>
          </cell>
          <cell r="B87" t="str">
            <v>Tamworth Reactors</v>
          </cell>
          <cell r="C87">
            <v>1</v>
          </cell>
          <cell r="D87">
            <v>39052</v>
          </cell>
          <cell r="E87">
            <v>58</v>
          </cell>
          <cell r="F87">
            <v>3</v>
          </cell>
          <cell r="G87">
            <v>38512</v>
          </cell>
          <cell r="H87">
            <v>13</v>
          </cell>
          <cell r="I87" t="str">
            <v>Shunt Reactor Replace</v>
          </cell>
          <cell r="J87">
            <v>18</v>
          </cell>
          <cell r="L87" t="str">
            <v>6.3.9</v>
          </cell>
          <cell r="M87" t="str">
            <v>Likely</v>
          </cell>
          <cell r="N87" t="str">
            <v>Future</v>
          </cell>
          <cell r="O87" t="str">
            <v>Tamworth Reactor Replacement Stage 1 - Contract</v>
          </cell>
          <cell r="P87" t="str">
            <v>330CAP</v>
          </cell>
          <cell r="Q87" t="str">
            <v>Northern</v>
          </cell>
          <cell r="R87">
            <v>6</v>
          </cell>
          <cell r="S87">
            <v>0.03</v>
          </cell>
          <cell r="T87">
            <v>4.47</v>
          </cell>
          <cell r="U87">
            <v>1.5</v>
          </cell>
        </row>
        <row r="88">
          <cell r="A88" t="str">
            <v>Strategy Based Substation Replacements</v>
          </cell>
        </row>
        <row r="89">
          <cell r="A89">
            <v>30</v>
          </cell>
          <cell r="B89" t="str">
            <v>Snowy Assets Rehab - MSS</v>
          </cell>
          <cell r="C89">
            <v>1</v>
          </cell>
          <cell r="D89">
            <v>39783</v>
          </cell>
          <cell r="E89">
            <v>48</v>
          </cell>
          <cell r="F89">
            <v>3</v>
          </cell>
          <cell r="G89">
            <v>38703</v>
          </cell>
          <cell r="H89">
            <v>6</v>
          </cell>
          <cell r="I89" t="str">
            <v>330/132kV Greenfield</v>
          </cell>
          <cell r="J89">
            <v>36</v>
          </cell>
          <cell r="L89" t="str">
            <v>5.3.7</v>
          </cell>
          <cell r="M89" t="str">
            <v>Const</v>
          </cell>
          <cell r="N89" t="str">
            <v>Proposed</v>
          </cell>
          <cell r="O89" t="str">
            <v>Murray 330kV SS Augmentation - Contract</v>
          </cell>
          <cell r="P89" t="str">
            <v>330SS</v>
          </cell>
          <cell r="Q89" t="str">
            <v>Southern</v>
          </cell>
          <cell r="R89">
            <v>10</v>
          </cell>
          <cell r="T89">
            <v>0.31111111111111112</v>
          </cell>
          <cell r="U89">
            <v>0.90869565217391335</v>
          </cell>
          <cell r="V89">
            <v>7.6294469680582591</v>
          </cell>
          <cell r="W89">
            <v>1.1507462686567167</v>
          </cell>
        </row>
        <row r="90">
          <cell r="A90">
            <v>31</v>
          </cell>
          <cell r="B90" t="str">
            <v>Snowy Assets Rehab - UTSS</v>
          </cell>
          <cell r="C90">
            <v>1</v>
          </cell>
          <cell r="D90">
            <v>39783</v>
          </cell>
          <cell r="E90">
            <v>49</v>
          </cell>
          <cell r="F90">
            <v>3</v>
          </cell>
          <cell r="G90">
            <v>38703</v>
          </cell>
          <cell r="H90">
            <v>6</v>
          </cell>
          <cell r="I90" t="str">
            <v>330/132kV Greenfield</v>
          </cell>
          <cell r="J90">
            <v>36</v>
          </cell>
          <cell r="L90" t="str">
            <v>5.3.7</v>
          </cell>
          <cell r="M90" t="str">
            <v>Const</v>
          </cell>
          <cell r="N90" t="str">
            <v>Proposed</v>
          </cell>
          <cell r="O90" t="str">
            <v>Upper Tumut Switching Station (UTSS) Augmentation - Contract</v>
          </cell>
          <cell r="P90" t="str">
            <v>330SS</v>
          </cell>
          <cell r="Q90" t="str">
            <v>Southern</v>
          </cell>
          <cell r="R90">
            <v>7.5</v>
          </cell>
          <cell r="T90">
            <v>0.23333333333333334</v>
          </cell>
          <cell r="U90">
            <v>0.68152173913043501</v>
          </cell>
          <cell r="V90">
            <v>5.722085226043693</v>
          </cell>
          <cell r="W90">
            <v>0.86305970149253741</v>
          </cell>
        </row>
        <row r="91">
          <cell r="A91" t="str">
            <v>Small Augmentations - New Lines</v>
          </cell>
        </row>
        <row r="92">
          <cell r="A92">
            <v>32</v>
          </cell>
          <cell r="B92" t="str">
            <v>Glen Innes/Inverell supply</v>
          </cell>
          <cell r="C92">
            <v>1</v>
          </cell>
          <cell r="D92">
            <v>40513</v>
          </cell>
          <cell r="E92">
            <v>20</v>
          </cell>
          <cell r="F92">
            <v>1</v>
          </cell>
          <cell r="G92">
            <v>39073</v>
          </cell>
          <cell r="H92">
            <v>3</v>
          </cell>
          <cell r="I92" t="str">
            <v>TL -EIS</v>
          </cell>
          <cell r="J92">
            <v>48</v>
          </cell>
          <cell r="L92" t="str">
            <v>7.2.11</v>
          </cell>
          <cell r="M92" t="str">
            <v>Future</v>
          </cell>
          <cell r="N92" t="str">
            <v>Planning PT</v>
          </cell>
          <cell r="O92" t="str">
            <v>Glen Innes - Inverell 132kV TL (65km)</v>
          </cell>
          <cell r="P92" t="str">
            <v>TL EIS</v>
          </cell>
          <cell r="Q92" t="str">
            <v>Northern</v>
          </cell>
          <cell r="R92">
            <v>12</v>
          </cell>
          <cell r="U92">
            <v>0.17230769230769236</v>
          </cell>
          <cell r="V92">
            <v>0.58769230769230796</v>
          </cell>
          <cell r="W92">
            <v>0.872</v>
          </cell>
          <cell r="X92">
            <v>10.133124555160142</v>
          </cell>
          <cell r="Y92">
            <v>0.2348754448398577</v>
          </cell>
        </row>
        <row r="93">
          <cell r="A93">
            <v>33</v>
          </cell>
          <cell r="B93" t="str">
            <v>Glen Innes/Inverell supply</v>
          </cell>
          <cell r="C93">
            <v>1</v>
          </cell>
          <cell r="D93">
            <v>40513</v>
          </cell>
          <cell r="E93">
            <v>20</v>
          </cell>
          <cell r="F93">
            <v>3</v>
          </cell>
          <cell r="G93">
            <v>39793</v>
          </cell>
          <cell r="H93">
            <v>10</v>
          </cell>
          <cell r="I93" t="str">
            <v>132kV Aug</v>
          </cell>
          <cell r="J93">
            <v>24</v>
          </cell>
          <cell r="L93" t="str">
            <v>7.2.11</v>
          </cell>
          <cell r="M93" t="str">
            <v>Future</v>
          </cell>
          <cell r="N93" t="str">
            <v>Planning PT</v>
          </cell>
          <cell r="O93" t="str">
            <v>Inverell 132kV Switchbay</v>
          </cell>
          <cell r="P93" t="str">
            <v>132SS</v>
          </cell>
          <cell r="Q93" t="str">
            <v>Northern</v>
          </cell>
          <cell r="R93">
            <v>1</v>
          </cell>
          <cell r="W93">
            <v>5.8333333333333348E-2</v>
          </cell>
          <cell r="X93">
            <v>0.76032338308457714</v>
          </cell>
          <cell r="Y93">
            <v>0.18134328358208951</v>
          </cell>
        </row>
        <row r="94">
          <cell r="A94">
            <v>34</v>
          </cell>
          <cell r="B94" t="str">
            <v>Lismore area supply</v>
          </cell>
          <cell r="C94">
            <v>1</v>
          </cell>
          <cell r="D94">
            <v>38961</v>
          </cell>
          <cell r="E94">
            <v>27</v>
          </cell>
          <cell r="F94">
            <v>2</v>
          </cell>
          <cell r="G94">
            <v>38241</v>
          </cell>
          <cell r="H94">
            <v>4</v>
          </cell>
          <cell r="I94" t="str">
            <v>TL -REF</v>
          </cell>
          <cell r="J94">
            <v>24</v>
          </cell>
          <cell r="L94" t="str">
            <v>6.5.2</v>
          </cell>
          <cell r="M94" t="str">
            <v>Poss</v>
          </cell>
          <cell r="N94" t="str">
            <v>Proposed</v>
          </cell>
          <cell r="O94" t="str">
            <v>Uprating of 966 Armidale - Koolkhan 132kV TL - Contract</v>
          </cell>
          <cell r="P94" t="str">
            <v>TL REF</v>
          </cell>
          <cell r="Q94" t="str">
            <v>Northern</v>
          </cell>
          <cell r="R94">
            <v>3</v>
          </cell>
          <cell r="S94">
            <v>0.3318965517241379</v>
          </cell>
          <cell r="T94">
            <v>2.6268872320596466</v>
          </cell>
          <cell r="U94">
            <v>4.1216216216216198E-2</v>
          </cell>
        </row>
        <row r="95">
          <cell r="A95">
            <v>35</v>
          </cell>
          <cell r="B95" t="str">
            <v>Mulwala 132 kV Supply</v>
          </cell>
          <cell r="C95">
            <v>1</v>
          </cell>
          <cell r="D95">
            <v>39783</v>
          </cell>
          <cell r="E95">
            <v>36</v>
          </cell>
          <cell r="F95">
            <v>1</v>
          </cell>
          <cell r="G95">
            <v>38343</v>
          </cell>
          <cell r="H95">
            <v>3</v>
          </cell>
          <cell r="I95" t="str">
            <v>TL -EIS</v>
          </cell>
          <cell r="J95">
            <v>48</v>
          </cell>
          <cell r="L95" t="str">
            <v>6.5.31</v>
          </cell>
          <cell r="M95" t="str">
            <v>Poss</v>
          </cell>
          <cell r="N95" t="str">
            <v>Planning</v>
          </cell>
          <cell r="O95" t="str">
            <v>Mulwala - Finley 132kV TL (62Km) Contract</v>
          </cell>
          <cell r="P95" t="str">
            <v>TL EIS</v>
          </cell>
          <cell r="Q95" t="str">
            <v>Southern</v>
          </cell>
          <cell r="R95">
            <v>12</v>
          </cell>
          <cell r="S95">
            <v>0.17230769230769236</v>
          </cell>
          <cell r="T95">
            <v>0.58769230769230796</v>
          </cell>
          <cell r="U95">
            <v>0.872</v>
          </cell>
          <cell r="V95">
            <v>10.133124555160142</v>
          </cell>
          <cell r="W95">
            <v>0.2348754448398577</v>
          </cell>
        </row>
        <row r="96">
          <cell r="A96">
            <v>36</v>
          </cell>
          <cell r="B96" t="str">
            <v>Mulwala 132 kV Supply</v>
          </cell>
          <cell r="C96">
            <v>1</v>
          </cell>
          <cell r="D96">
            <v>39417</v>
          </cell>
          <cell r="E96">
            <v>36</v>
          </cell>
          <cell r="F96">
            <v>3</v>
          </cell>
          <cell r="G96">
            <v>38697</v>
          </cell>
          <cell r="H96">
            <v>10</v>
          </cell>
          <cell r="I96" t="str">
            <v>132kV Aug</v>
          </cell>
          <cell r="J96">
            <v>24</v>
          </cell>
          <cell r="L96" t="str">
            <v>6.5.31</v>
          </cell>
          <cell r="M96" t="str">
            <v>Poss</v>
          </cell>
          <cell r="N96" t="str">
            <v>Planning</v>
          </cell>
          <cell r="O96" t="str">
            <v>Mulwala 132/66kV Substation Augmentation - Contract</v>
          </cell>
          <cell r="P96" t="str">
            <v>132SS</v>
          </cell>
          <cell r="Q96" t="str">
            <v>Southern</v>
          </cell>
          <cell r="R96">
            <v>2</v>
          </cell>
          <cell r="T96">
            <v>0.1166666666666667</v>
          </cell>
          <cell r="U96">
            <v>1.5206467661691543</v>
          </cell>
          <cell r="V96">
            <v>0.36268656716417902</v>
          </cell>
        </row>
        <row r="97">
          <cell r="A97">
            <v>37</v>
          </cell>
          <cell r="B97" t="str">
            <v>Mulwala 132 kV Supply</v>
          </cell>
          <cell r="C97">
            <v>1</v>
          </cell>
          <cell r="D97">
            <v>39417</v>
          </cell>
          <cell r="E97">
            <v>36</v>
          </cell>
          <cell r="F97">
            <v>3</v>
          </cell>
          <cell r="G97">
            <v>38697</v>
          </cell>
          <cell r="H97">
            <v>10</v>
          </cell>
          <cell r="I97" t="str">
            <v>132kV Aug</v>
          </cell>
          <cell r="J97">
            <v>24</v>
          </cell>
          <cell r="L97" t="str">
            <v>6.5.31</v>
          </cell>
          <cell r="M97" t="str">
            <v>Poss</v>
          </cell>
          <cell r="N97" t="str">
            <v>Planning</v>
          </cell>
          <cell r="O97" t="str">
            <v>Finley 132/66kV Substattion Augmentation - Contract</v>
          </cell>
          <cell r="P97" t="str">
            <v>132SS</v>
          </cell>
          <cell r="Q97" t="str">
            <v>Southern</v>
          </cell>
          <cell r="R97">
            <v>5</v>
          </cell>
          <cell r="T97">
            <v>0.29166666666666674</v>
          </cell>
          <cell r="U97">
            <v>3.801616915422886</v>
          </cell>
          <cell r="V97">
            <v>0.90671641791044766</v>
          </cell>
        </row>
        <row r="98">
          <cell r="A98">
            <v>38</v>
          </cell>
          <cell r="B98" t="str">
            <v>Narrandera and Lockhart supply</v>
          </cell>
          <cell r="C98">
            <v>1</v>
          </cell>
          <cell r="D98">
            <v>40513</v>
          </cell>
          <cell r="E98">
            <v>38</v>
          </cell>
          <cell r="F98">
            <v>3</v>
          </cell>
          <cell r="G98">
            <v>39613</v>
          </cell>
          <cell r="H98">
            <v>7</v>
          </cell>
          <cell r="I98" t="str">
            <v>132kV Greenfield</v>
          </cell>
          <cell r="J98">
            <v>30</v>
          </cell>
          <cell r="L98" t="str">
            <v>6.5.29</v>
          </cell>
          <cell r="M98" t="str">
            <v>Poss</v>
          </cell>
          <cell r="N98" t="str">
            <v>Planning</v>
          </cell>
          <cell r="O98" t="str">
            <v>Narrandera Substation Establish - Contract</v>
          </cell>
          <cell r="P98" t="str">
            <v>132SS</v>
          </cell>
          <cell r="Q98" t="str">
            <v>Southern</v>
          </cell>
          <cell r="R98">
            <v>6</v>
          </cell>
          <cell r="V98">
            <v>1.0714285714285714E-2</v>
          </cell>
          <cell r="W98">
            <v>0.51428571428571446</v>
          </cell>
          <cell r="X98">
            <v>4.6761940298507456</v>
          </cell>
          <cell r="Y98">
            <v>0.79880597014925392</v>
          </cell>
        </row>
        <row r="99">
          <cell r="A99">
            <v>39</v>
          </cell>
          <cell r="B99" t="str">
            <v>Orange 132 kV Substation Augmentation</v>
          </cell>
          <cell r="C99">
            <v>1</v>
          </cell>
          <cell r="D99">
            <v>39783</v>
          </cell>
          <cell r="E99">
            <v>41</v>
          </cell>
          <cell r="F99">
            <v>2</v>
          </cell>
          <cell r="G99">
            <v>39063</v>
          </cell>
          <cell r="H99">
            <v>4</v>
          </cell>
          <cell r="I99" t="str">
            <v>TL -REF</v>
          </cell>
          <cell r="J99">
            <v>24</v>
          </cell>
          <cell r="L99" t="str">
            <v>6.5.18</v>
          </cell>
          <cell r="M99" t="str">
            <v>Poss</v>
          </cell>
          <cell r="N99" t="str">
            <v>Proposed</v>
          </cell>
          <cell r="O99" t="str">
            <v>Orange Outlets Line Works - Contract</v>
          </cell>
          <cell r="P99" t="str">
            <v>TL REF</v>
          </cell>
          <cell r="Q99" t="str">
            <v>Central</v>
          </cell>
          <cell r="R99">
            <v>1</v>
          </cell>
          <cell r="U99">
            <v>8.4770114942528757E-2</v>
          </cell>
          <cell r="V99">
            <v>0.73352256798430082</v>
          </cell>
          <cell r="W99">
            <v>0.18170731707317073</v>
          </cell>
        </row>
        <row r="100">
          <cell r="A100">
            <v>40</v>
          </cell>
          <cell r="B100" t="str">
            <v>Parkes, Forbes and Cowra supply</v>
          </cell>
          <cell r="C100">
            <v>1</v>
          </cell>
          <cell r="D100">
            <v>39692</v>
          </cell>
          <cell r="E100">
            <v>43</v>
          </cell>
          <cell r="F100">
            <v>1</v>
          </cell>
          <cell r="G100">
            <v>38252</v>
          </cell>
          <cell r="H100">
            <v>3</v>
          </cell>
          <cell r="I100" t="str">
            <v>TL -EIS</v>
          </cell>
          <cell r="J100">
            <v>48</v>
          </cell>
          <cell r="L100" t="str">
            <v>6.5.20</v>
          </cell>
          <cell r="M100" t="str">
            <v>Poss</v>
          </cell>
          <cell r="N100" t="str">
            <v>Planning</v>
          </cell>
          <cell r="O100" t="str">
            <v>Manildra Parkes 132kV Line - Contract</v>
          </cell>
          <cell r="P100" t="str">
            <v>TL EIS</v>
          </cell>
          <cell r="Q100" t="str">
            <v>Central</v>
          </cell>
          <cell r="R100">
            <v>12</v>
          </cell>
          <cell r="S100">
            <v>0.33846153846153854</v>
          </cell>
          <cell r="T100">
            <v>0.54153846153846186</v>
          </cell>
          <cell r="U100">
            <v>1.1839999999999999</v>
          </cell>
          <cell r="V100">
            <v>9.8980996441281146</v>
          </cell>
          <cell r="W100">
            <v>3.7900355871886171E-2</v>
          </cell>
        </row>
        <row r="101">
          <cell r="A101">
            <v>41</v>
          </cell>
          <cell r="B101" t="str">
            <v>Parkes, Forbes and Cowra supply</v>
          </cell>
          <cell r="C101">
            <v>1</v>
          </cell>
          <cell r="D101">
            <v>39417</v>
          </cell>
          <cell r="E101">
            <v>43</v>
          </cell>
          <cell r="F101">
            <v>3</v>
          </cell>
          <cell r="G101">
            <v>38697</v>
          </cell>
          <cell r="H101">
            <v>10</v>
          </cell>
          <cell r="I101" t="str">
            <v>132kV Aug</v>
          </cell>
          <cell r="J101">
            <v>24</v>
          </cell>
          <cell r="L101" t="str">
            <v>6.5.20</v>
          </cell>
          <cell r="M101" t="str">
            <v>Poss</v>
          </cell>
          <cell r="N101" t="str">
            <v>Planning</v>
          </cell>
          <cell r="O101" t="str">
            <v>Manildra SS Augmentation - Contract</v>
          </cell>
          <cell r="P101" t="str">
            <v>132SS</v>
          </cell>
          <cell r="Q101" t="str">
            <v>Central</v>
          </cell>
          <cell r="R101">
            <v>1</v>
          </cell>
          <cell r="T101">
            <v>5.8333333333333348E-2</v>
          </cell>
          <cell r="U101">
            <v>0.76032338308457714</v>
          </cell>
          <cell r="V101">
            <v>0.18134328358208951</v>
          </cell>
        </row>
        <row r="102">
          <cell r="A102">
            <v>42</v>
          </cell>
          <cell r="B102" t="str">
            <v>Parkes, Forbes and Cowra supply</v>
          </cell>
          <cell r="C102">
            <v>1</v>
          </cell>
          <cell r="D102">
            <v>39417</v>
          </cell>
          <cell r="E102">
            <v>43</v>
          </cell>
          <cell r="F102">
            <v>2</v>
          </cell>
          <cell r="G102">
            <v>38697</v>
          </cell>
          <cell r="H102">
            <v>4</v>
          </cell>
          <cell r="I102" t="str">
            <v>TL -REF</v>
          </cell>
          <cell r="J102">
            <v>24</v>
          </cell>
          <cell r="L102" t="str">
            <v>6.5.20</v>
          </cell>
          <cell r="M102" t="str">
            <v>Poss</v>
          </cell>
          <cell r="N102" t="str">
            <v>Planning</v>
          </cell>
          <cell r="O102" t="str">
            <v>Cowra Line Uprate - Contract</v>
          </cell>
          <cell r="P102" t="str">
            <v>TL REF</v>
          </cell>
          <cell r="Q102" t="str">
            <v>Central</v>
          </cell>
          <cell r="R102">
            <v>4</v>
          </cell>
          <cell r="T102">
            <v>0.33908045977011503</v>
          </cell>
          <cell r="U102">
            <v>2.9340902719372033</v>
          </cell>
          <cell r="V102">
            <v>0.72682926829268291</v>
          </cell>
        </row>
        <row r="103">
          <cell r="A103">
            <v>43</v>
          </cell>
          <cell r="B103" t="str">
            <v>Snowy Assets Rehab - Lines</v>
          </cell>
          <cell r="C103">
            <v>1</v>
          </cell>
          <cell r="D103">
            <v>39417</v>
          </cell>
          <cell r="E103">
            <v>47</v>
          </cell>
          <cell r="F103">
            <v>2</v>
          </cell>
          <cell r="G103">
            <v>38337</v>
          </cell>
          <cell r="H103">
            <v>2</v>
          </cell>
          <cell r="I103" t="str">
            <v>EHV TL -REF</v>
          </cell>
          <cell r="J103">
            <v>36</v>
          </cell>
          <cell r="L103" t="str">
            <v>5.3.7</v>
          </cell>
          <cell r="M103" t="str">
            <v>Poss</v>
          </cell>
          <cell r="N103" t="str">
            <v>Proposed</v>
          </cell>
          <cell r="O103" t="str">
            <v>Snowy Area 330kV TL Uprate (160Km) - Contract</v>
          </cell>
          <cell r="P103" t="str">
            <v>TL EIS</v>
          </cell>
          <cell r="Q103" t="str">
            <v>Southern</v>
          </cell>
          <cell r="R103">
            <v>8</v>
          </cell>
          <cell r="S103">
            <v>0.37333333333333335</v>
          </cell>
          <cell r="T103">
            <v>0.77946902654867267</v>
          </cell>
          <cell r="U103">
            <v>6.560419241607752</v>
          </cell>
          <cell r="V103">
            <v>0.28677839851024212</v>
          </cell>
        </row>
        <row r="104">
          <cell r="A104">
            <v>44</v>
          </cell>
          <cell r="B104" t="str">
            <v>Supply to South &amp; Inner Metro Sydney</v>
          </cell>
          <cell r="C104">
            <v>1</v>
          </cell>
          <cell r="D104">
            <v>39417</v>
          </cell>
          <cell r="E104">
            <v>52</v>
          </cell>
          <cell r="F104">
            <v>3</v>
          </cell>
          <cell r="G104">
            <v>38697</v>
          </cell>
          <cell r="H104">
            <v>10</v>
          </cell>
          <cell r="I104" t="str">
            <v>132kV Aug</v>
          </cell>
          <cell r="J104">
            <v>24</v>
          </cell>
          <cell r="L104" t="str">
            <v>6.5.13</v>
          </cell>
          <cell r="M104" t="str">
            <v>Poss</v>
          </cell>
          <cell r="N104" t="str">
            <v>PT</v>
          </cell>
          <cell r="O104" t="str">
            <v>Sydney South 132kV Augmentations (910/911 &amp; 916/917) Contract</v>
          </cell>
          <cell r="P104" t="str">
            <v>132SS</v>
          </cell>
          <cell r="Q104" t="str">
            <v>Central</v>
          </cell>
          <cell r="R104">
            <v>2</v>
          </cell>
          <cell r="T104">
            <v>0.1166666666666667</v>
          </cell>
          <cell r="U104">
            <v>1.5206467661691543</v>
          </cell>
          <cell r="V104">
            <v>0.36268656716417902</v>
          </cell>
        </row>
        <row r="105">
          <cell r="A105">
            <v>45</v>
          </cell>
          <cell r="B105" t="str">
            <v>Wagga 132 kV line rearrangements</v>
          </cell>
          <cell r="C105">
            <v>1</v>
          </cell>
          <cell r="D105">
            <v>38565</v>
          </cell>
          <cell r="E105">
            <v>61</v>
          </cell>
          <cell r="F105">
            <v>2</v>
          </cell>
          <cell r="G105">
            <v>37845</v>
          </cell>
          <cell r="H105">
            <v>4</v>
          </cell>
          <cell r="I105" t="str">
            <v>TL -REF</v>
          </cell>
          <cell r="J105">
            <v>24</v>
          </cell>
          <cell r="L105" t="str">
            <v>6.3.3</v>
          </cell>
          <cell r="M105" t="str">
            <v>Likely</v>
          </cell>
          <cell r="N105" t="str">
            <v>Future</v>
          </cell>
          <cell r="O105" t="str">
            <v>Wagga North 132kV Line Re-Arrangements - Contract</v>
          </cell>
          <cell r="P105" t="str">
            <v>TL REF</v>
          </cell>
          <cell r="Q105" t="str">
            <v>Southern</v>
          </cell>
          <cell r="R105">
            <v>0.3</v>
          </cell>
          <cell r="S105">
            <v>0.26335274930102526</v>
          </cell>
          <cell r="T105">
            <v>1.2162162162162162E-3</v>
          </cell>
        </row>
        <row r="106">
          <cell r="A106" t="str">
            <v>Small Augmentations - New Substations</v>
          </cell>
        </row>
        <row r="107">
          <cell r="A107">
            <v>46</v>
          </cell>
          <cell r="B107" t="str">
            <v>Boggabri supply</v>
          </cell>
          <cell r="C107">
            <v>1</v>
          </cell>
          <cell r="D107">
            <v>39142</v>
          </cell>
          <cell r="E107">
            <v>5</v>
          </cell>
          <cell r="F107">
            <v>3</v>
          </cell>
          <cell r="G107">
            <v>38242</v>
          </cell>
          <cell r="H107">
            <v>7</v>
          </cell>
          <cell r="I107" t="str">
            <v>132kV Greenfield</v>
          </cell>
          <cell r="J107">
            <v>30</v>
          </cell>
          <cell r="L107" t="str">
            <v>6.5.5</v>
          </cell>
          <cell r="M107" t="str">
            <v>Poss</v>
          </cell>
          <cell r="N107" t="str">
            <v>Planning PT</v>
          </cell>
          <cell r="O107" t="str">
            <v>Boggabri 132/66kV SS  Contract</v>
          </cell>
          <cell r="P107" t="str">
            <v>132SS</v>
          </cell>
          <cell r="Q107" t="str">
            <v>Northern</v>
          </cell>
          <cell r="R107">
            <v>8</v>
          </cell>
          <cell r="S107">
            <v>0.55000000000000004</v>
          </cell>
          <cell r="T107">
            <v>5.45</v>
          </cell>
          <cell r="U107">
            <v>2</v>
          </cell>
        </row>
        <row r="108">
          <cell r="A108">
            <v>47</v>
          </cell>
          <cell r="B108" t="str">
            <v>Bulahdelah area supply</v>
          </cell>
          <cell r="C108">
            <v>1</v>
          </cell>
          <cell r="D108">
            <v>39142</v>
          </cell>
          <cell r="E108">
            <v>6</v>
          </cell>
          <cell r="F108">
            <v>3</v>
          </cell>
          <cell r="G108">
            <v>38242</v>
          </cell>
          <cell r="H108">
            <v>7</v>
          </cell>
          <cell r="I108" t="str">
            <v>132kV Greenfield</v>
          </cell>
          <cell r="J108">
            <v>30</v>
          </cell>
          <cell r="L108" t="str">
            <v>6.5.8</v>
          </cell>
          <cell r="M108" t="str">
            <v>Poss</v>
          </cell>
          <cell r="N108" t="str">
            <v>Planning PT</v>
          </cell>
          <cell r="O108" t="str">
            <v>Bulahdelah 132/66kV SS  installation</v>
          </cell>
          <cell r="P108" t="str">
            <v>132SS</v>
          </cell>
          <cell r="Q108" t="str">
            <v>Northern</v>
          </cell>
          <cell r="R108">
            <v>8</v>
          </cell>
          <cell r="S108">
            <v>0.55000000000000004</v>
          </cell>
          <cell r="T108">
            <v>5.45</v>
          </cell>
          <cell r="U108">
            <v>2</v>
          </cell>
        </row>
        <row r="109">
          <cell r="A109">
            <v>48</v>
          </cell>
          <cell r="B109" t="str">
            <v>Glen Innes supply</v>
          </cell>
          <cell r="C109">
            <v>1</v>
          </cell>
          <cell r="D109">
            <v>39234</v>
          </cell>
          <cell r="E109">
            <v>19</v>
          </cell>
          <cell r="F109">
            <v>0</v>
          </cell>
          <cell r="G109">
            <v>38694</v>
          </cell>
          <cell r="H109">
            <v>30</v>
          </cell>
          <cell r="I109" t="str">
            <v>TL Property Acquistion</v>
          </cell>
          <cell r="J109">
            <v>18</v>
          </cell>
          <cell r="L109" t="str">
            <v>6.5.4</v>
          </cell>
          <cell r="M109" t="str">
            <v>Poss</v>
          </cell>
          <cell r="N109" t="str">
            <v>Future</v>
          </cell>
          <cell r="O109" t="str">
            <v>Glen Innes 132kV Rebuild (PSR 39) - Contract</v>
          </cell>
          <cell r="P109" t="str">
            <v>132SS</v>
          </cell>
          <cell r="Q109" t="str">
            <v>Northern</v>
          </cell>
          <cell r="R109">
            <v>10</v>
          </cell>
          <cell r="T109">
            <v>0.8</v>
          </cell>
          <cell r="U109">
            <v>9.1999999999999993</v>
          </cell>
        </row>
        <row r="110">
          <cell r="A110">
            <v>49</v>
          </cell>
          <cell r="B110" t="str">
            <v>Narrandera and Lockhart supply</v>
          </cell>
          <cell r="C110">
            <v>1</v>
          </cell>
          <cell r="D110">
            <v>40513</v>
          </cell>
          <cell r="E110">
            <v>38</v>
          </cell>
          <cell r="F110">
            <v>2</v>
          </cell>
          <cell r="G110">
            <v>39793</v>
          </cell>
          <cell r="H110">
            <v>4</v>
          </cell>
          <cell r="I110" t="str">
            <v>TL -REF</v>
          </cell>
          <cell r="J110">
            <v>24</v>
          </cell>
          <cell r="L110" t="str">
            <v>6.5.29</v>
          </cell>
          <cell r="M110" t="str">
            <v>Poss</v>
          </cell>
          <cell r="N110" t="str">
            <v>Planning</v>
          </cell>
          <cell r="O110" t="str">
            <v>994-Narrandera 132kV DCSP line (5km) - Contract</v>
          </cell>
          <cell r="P110" t="str">
            <v>TL REF</v>
          </cell>
          <cell r="Q110" t="str">
            <v>Southern</v>
          </cell>
          <cell r="R110">
            <v>2</v>
          </cell>
          <cell r="W110">
            <v>0.16954022988505751</v>
          </cell>
          <cell r="X110">
            <v>1.4670451359686016</v>
          </cell>
          <cell r="Y110">
            <v>0.36341463414634145</v>
          </cell>
        </row>
        <row r="111">
          <cell r="A111">
            <v>50</v>
          </cell>
          <cell r="B111" t="str">
            <v>South West of Greater Sydney supply</v>
          </cell>
          <cell r="C111">
            <v>1</v>
          </cell>
          <cell r="D111">
            <v>39417</v>
          </cell>
          <cell r="E111">
            <v>51</v>
          </cell>
          <cell r="F111">
            <v>3</v>
          </cell>
          <cell r="G111">
            <v>38337</v>
          </cell>
          <cell r="H111">
            <v>6</v>
          </cell>
          <cell r="I111" t="str">
            <v>330/132kV Greenfield</v>
          </cell>
          <cell r="J111">
            <v>36</v>
          </cell>
          <cell r="L111" t="str">
            <v>6.5.17</v>
          </cell>
          <cell r="M111" t="str">
            <v>Poss</v>
          </cell>
          <cell r="N111" t="str">
            <v>Future</v>
          </cell>
          <cell r="O111" t="str">
            <v>Establishment of Mt Annan 330/132/66kV Substn - Contract</v>
          </cell>
          <cell r="P111" t="str">
            <v>330SS</v>
          </cell>
          <cell r="Q111" t="str">
            <v>Central</v>
          </cell>
          <cell r="R111">
            <v>15</v>
          </cell>
          <cell r="S111">
            <v>0.46666666666666667</v>
          </cell>
          <cell r="T111">
            <v>1.36304347826087</v>
          </cell>
          <cell r="U111">
            <v>11.444170452087386</v>
          </cell>
          <cell r="V111">
            <v>1.7261194029850748</v>
          </cell>
        </row>
        <row r="112">
          <cell r="A112">
            <v>51</v>
          </cell>
          <cell r="B112" t="str">
            <v>Wagga 132/66 kV Substation Transformer Rating Limitations</v>
          </cell>
          <cell r="C112">
            <v>1</v>
          </cell>
          <cell r="D112">
            <v>39417</v>
          </cell>
          <cell r="E112">
            <v>62</v>
          </cell>
          <cell r="F112">
            <v>3</v>
          </cell>
          <cell r="G112">
            <v>38517</v>
          </cell>
          <cell r="H112">
            <v>7</v>
          </cell>
          <cell r="I112" t="str">
            <v>132kV Greenfield</v>
          </cell>
          <cell r="J112">
            <v>30</v>
          </cell>
          <cell r="L112" t="str">
            <v>6.5.27</v>
          </cell>
          <cell r="M112" t="str">
            <v>Poss</v>
          </cell>
          <cell r="N112" t="str">
            <v>Future</v>
          </cell>
          <cell r="O112" t="str">
            <v>Wagga Nth 132/66kV Substation - Contract</v>
          </cell>
          <cell r="P112" t="str">
            <v>132SS</v>
          </cell>
          <cell r="Q112" t="str">
            <v>Southern</v>
          </cell>
          <cell r="R112">
            <v>8</v>
          </cell>
          <cell r="S112">
            <v>1.4285714285714287E-2</v>
          </cell>
          <cell r="T112">
            <v>0.68571428571428605</v>
          </cell>
          <cell r="U112">
            <v>6.2349253731343293</v>
          </cell>
          <cell r="V112">
            <v>1.0650746268656719</v>
          </cell>
        </row>
        <row r="113">
          <cell r="A113">
            <v>52</v>
          </cell>
          <cell r="B113" t="str">
            <v>Wollar - Wellington 330 kV Line &amp; Wollar 330 kV Sw Stn</v>
          </cell>
          <cell r="C113">
            <v>1</v>
          </cell>
          <cell r="D113">
            <v>39417</v>
          </cell>
          <cell r="E113">
            <v>65</v>
          </cell>
          <cell r="F113">
            <v>3</v>
          </cell>
          <cell r="G113">
            <v>38337</v>
          </cell>
          <cell r="H113">
            <v>6</v>
          </cell>
          <cell r="I113" t="str">
            <v>330/132kV Greenfield</v>
          </cell>
          <cell r="J113">
            <v>36</v>
          </cell>
          <cell r="L113" t="str">
            <v>5.3.4</v>
          </cell>
          <cell r="M113" t="str">
            <v>Likely</v>
          </cell>
          <cell r="N113" t="str">
            <v>Committed</v>
          </cell>
          <cell r="O113" t="str">
            <v>Wollar 330kV Switching Station - Contract</v>
          </cell>
          <cell r="P113" t="str">
            <v>330SS</v>
          </cell>
          <cell r="Q113" t="str">
            <v>Central</v>
          </cell>
          <cell r="R113">
            <v>15</v>
          </cell>
          <cell r="S113">
            <v>0.46666666666666667</v>
          </cell>
          <cell r="T113">
            <v>1.36304347826087</v>
          </cell>
          <cell r="U113">
            <v>11.444170452087386</v>
          </cell>
          <cell r="V113">
            <v>1.7261194029850748</v>
          </cell>
        </row>
        <row r="114">
          <cell r="A114" t="str">
            <v>Small Augmentations - Reactive Plant</v>
          </cell>
        </row>
        <row r="115">
          <cell r="A115">
            <v>53</v>
          </cell>
          <cell r="B115" t="str">
            <v>Canberra  - capacitor bank</v>
          </cell>
          <cell r="C115">
            <v>1</v>
          </cell>
          <cell r="D115">
            <v>38687</v>
          </cell>
          <cell r="E115">
            <v>7</v>
          </cell>
          <cell r="F115">
            <v>3</v>
          </cell>
          <cell r="G115">
            <v>38267</v>
          </cell>
          <cell r="H115">
            <v>12</v>
          </cell>
          <cell r="I115" t="str">
            <v>Capacitor Replace</v>
          </cell>
          <cell r="J115">
            <v>14</v>
          </cell>
          <cell r="L115" t="str">
            <v>5.3.8</v>
          </cell>
          <cell r="M115" t="str">
            <v>Likely</v>
          </cell>
          <cell r="N115" t="str">
            <v>Proposed</v>
          </cell>
          <cell r="O115" t="str">
            <v xml:space="preserve">Canberra 132kV 1*80MVAr Cap Bank- Contract </v>
          </cell>
          <cell r="P115" t="str">
            <v>132CAP</v>
          </cell>
          <cell r="Q115" t="str">
            <v>Southern</v>
          </cell>
          <cell r="R115">
            <v>1</v>
          </cell>
          <cell r="S115">
            <v>0.43878787878787873</v>
          </cell>
          <cell r="T115">
            <v>0.56121212121212127</v>
          </cell>
        </row>
        <row r="116">
          <cell r="A116">
            <v>54</v>
          </cell>
          <cell r="B116" t="str">
            <v>Cowra, Parkes and Forbes - capacitor banks</v>
          </cell>
          <cell r="C116">
            <v>1</v>
          </cell>
          <cell r="D116">
            <v>38687</v>
          </cell>
          <cell r="E116">
            <v>13</v>
          </cell>
          <cell r="F116">
            <v>3</v>
          </cell>
          <cell r="G116">
            <v>38267</v>
          </cell>
          <cell r="H116">
            <v>12</v>
          </cell>
          <cell r="I116" t="str">
            <v>Capacitor Replace</v>
          </cell>
          <cell r="J116">
            <v>14</v>
          </cell>
          <cell r="L116" t="str">
            <v>6.3.7</v>
          </cell>
          <cell r="M116" t="str">
            <v>Likely</v>
          </cell>
          <cell r="N116" t="str">
            <v>Future</v>
          </cell>
          <cell r="O116" t="str">
            <v>Forbes 1x132kV 12MVAr Cap Bank - Contract</v>
          </cell>
          <cell r="P116" t="str">
            <v>132CAP</v>
          </cell>
          <cell r="Q116" t="str">
            <v>Central</v>
          </cell>
          <cell r="R116">
            <v>0.5</v>
          </cell>
          <cell r="S116">
            <v>0.21939393939393936</v>
          </cell>
          <cell r="T116">
            <v>0.28060606060606064</v>
          </cell>
        </row>
        <row r="117">
          <cell r="A117">
            <v>55</v>
          </cell>
          <cell r="B117" t="str">
            <v>Cowra, Parkes and Forbes - capacitor banks</v>
          </cell>
          <cell r="C117">
            <v>1</v>
          </cell>
          <cell r="D117">
            <v>38687</v>
          </cell>
          <cell r="E117">
            <v>13</v>
          </cell>
          <cell r="F117">
            <v>3</v>
          </cell>
          <cell r="G117">
            <v>38267</v>
          </cell>
          <cell r="H117">
            <v>12</v>
          </cell>
          <cell r="I117" t="str">
            <v>Capacitor Replace</v>
          </cell>
          <cell r="J117">
            <v>14</v>
          </cell>
          <cell r="L117" t="str">
            <v>6.3.7</v>
          </cell>
          <cell r="M117" t="str">
            <v>Likely</v>
          </cell>
          <cell r="N117" t="str">
            <v>Future</v>
          </cell>
          <cell r="O117" t="str">
            <v>Parkes 1x66kV 8MVAr Cap Bank - Contract</v>
          </cell>
          <cell r="P117" t="str">
            <v>66CAP</v>
          </cell>
          <cell r="Q117" t="str">
            <v>Central</v>
          </cell>
          <cell r="R117">
            <v>0.4</v>
          </cell>
          <cell r="S117">
            <v>0.17551515151515151</v>
          </cell>
          <cell r="T117">
            <v>0.22448484848484848</v>
          </cell>
        </row>
        <row r="118">
          <cell r="A118">
            <v>56</v>
          </cell>
          <cell r="B118" t="str">
            <v>Cowra, Parkes and Forbes - capacitor banks</v>
          </cell>
          <cell r="C118">
            <v>1</v>
          </cell>
          <cell r="D118">
            <v>38687</v>
          </cell>
          <cell r="E118">
            <v>13</v>
          </cell>
          <cell r="F118">
            <v>3</v>
          </cell>
          <cell r="G118">
            <v>38267</v>
          </cell>
          <cell r="H118">
            <v>12</v>
          </cell>
          <cell r="I118" t="str">
            <v>Capacitor Replace</v>
          </cell>
          <cell r="J118">
            <v>14</v>
          </cell>
          <cell r="L118" t="str">
            <v>6.3.7</v>
          </cell>
          <cell r="M118" t="str">
            <v>Likely</v>
          </cell>
          <cell r="N118" t="str">
            <v>Future</v>
          </cell>
          <cell r="O118" t="str">
            <v>Cowra 2x6MVAr 66kV Cap Banks - Contract</v>
          </cell>
          <cell r="P118" t="str">
            <v>66CAP</v>
          </cell>
          <cell r="Q118" t="str">
            <v>Central</v>
          </cell>
          <cell r="R118">
            <v>0.8</v>
          </cell>
          <cell r="S118">
            <v>0.35103030303030303</v>
          </cell>
          <cell r="T118">
            <v>0.44896969696969696</v>
          </cell>
        </row>
        <row r="119">
          <cell r="A119">
            <v>57</v>
          </cell>
          <cell r="B119" t="str">
            <v>Dapto Transformer Capacity Limitations</v>
          </cell>
          <cell r="C119">
            <v>1</v>
          </cell>
          <cell r="D119">
            <v>38687</v>
          </cell>
          <cell r="E119">
            <v>15</v>
          </cell>
          <cell r="F119">
            <v>3</v>
          </cell>
          <cell r="G119">
            <v>38267</v>
          </cell>
          <cell r="H119">
            <v>12</v>
          </cell>
          <cell r="I119" t="str">
            <v>Capacitor Replace</v>
          </cell>
          <cell r="J119">
            <v>14</v>
          </cell>
          <cell r="L119" t="str">
            <v>7.2.18</v>
          </cell>
          <cell r="M119" t="str">
            <v>Future</v>
          </cell>
          <cell r="N119" t="str">
            <v>Planning</v>
          </cell>
          <cell r="O119" t="str">
            <v>Dapto 132kV Capacitor Upgrade - Contract</v>
          </cell>
          <cell r="P119" t="str">
            <v>132CAP</v>
          </cell>
          <cell r="Q119" t="str">
            <v>Central</v>
          </cell>
          <cell r="R119">
            <v>2</v>
          </cell>
          <cell r="S119">
            <v>0.87757575757575745</v>
          </cell>
          <cell r="T119">
            <v>1.1224242424242425</v>
          </cell>
        </row>
        <row r="120">
          <cell r="A120">
            <v>58</v>
          </cell>
          <cell r="B120" t="str">
            <v>Darlington Point - capacitor banks</v>
          </cell>
          <cell r="C120">
            <v>1</v>
          </cell>
          <cell r="D120">
            <v>38687</v>
          </cell>
          <cell r="E120">
            <v>16</v>
          </cell>
          <cell r="F120">
            <v>3</v>
          </cell>
          <cell r="G120">
            <v>38267</v>
          </cell>
          <cell r="H120">
            <v>12</v>
          </cell>
          <cell r="I120" t="str">
            <v>Capacitor Replace</v>
          </cell>
          <cell r="J120">
            <v>14</v>
          </cell>
          <cell r="L120" t="str">
            <v>5.3.9</v>
          </cell>
          <cell r="M120" t="str">
            <v>Likely</v>
          </cell>
          <cell r="N120" t="str">
            <v>Proposed</v>
          </cell>
          <cell r="O120" t="str">
            <v>Darlington Pt. 132kV No. 2&amp;3 Capacitor Banks - Contract</v>
          </cell>
          <cell r="P120" t="str">
            <v>132CAP</v>
          </cell>
          <cell r="Q120" t="str">
            <v>Southern</v>
          </cell>
          <cell r="R120">
            <v>1</v>
          </cell>
          <cell r="S120">
            <v>0.43878787878787873</v>
          </cell>
          <cell r="T120">
            <v>0.56121212121212127</v>
          </cell>
        </row>
        <row r="121">
          <cell r="A121">
            <v>59</v>
          </cell>
          <cell r="B121" t="str">
            <v>Deniliquin - capacitor bank</v>
          </cell>
          <cell r="C121">
            <v>1</v>
          </cell>
          <cell r="D121">
            <v>38687</v>
          </cell>
          <cell r="E121">
            <v>17</v>
          </cell>
          <cell r="F121">
            <v>3</v>
          </cell>
          <cell r="G121">
            <v>38267</v>
          </cell>
          <cell r="H121">
            <v>12</v>
          </cell>
          <cell r="I121" t="str">
            <v>Capacitor Replace</v>
          </cell>
          <cell r="J121">
            <v>14</v>
          </cell>
          <cell r="L121" t="str">
            <v>6.3.8</v>
          </cell>
          <cell r="M121" t="str">
            <v>Likely</v>
          </cell>
          <cell r="N121" t="str">
            <v>Proposed</v>
          </cell>
          <cell r="O121" t="str">
            <v>Deniliquin 132kV 10MVAr capacitor bank - contract</v>
          </cell>
          <cell r="P121" t="str">
            <v>132CAP</v>
          </cell>
          <cell r="Q121" t="str">
            <v>Southern</v>
          </cell>
          <cell r="R121">
            <v>0.6</v>
          </cell>
          <cell r="S121">
            <v>0.26327272727272721</v>
          </cell>
          <cell r="T121">
            <v>0.33672727272727271</v>
          </cell>
        </row>
        <row r="122">
          <cell r="A122">
            <v>60</v>
          </cell>
          <cell r="B122" t="str">
            <v>Lismore area supply</v>
          </cell>
          <cell r="C122">
            <v>1</v>
          </cell>
          <cell r="D122">
            <v>38687</v>
          </cell>
          <cell r="E122">
            <v>27</v>
          </cell>
          <cell r="F122">
            <v>3</v>
          </cell>
          <cell r="G122">
            <v>38267</v>
          </cell>
          <cell r="H122">
            <v>12</v>
          </cell>
          <cell r="I122" t="str">
            <v>Capacitor Replace</v>
          </cell>
          <cell r="J122">
            <v>14</v>
          </cell>
          <cell r="L122" t="str">
            <v>6.5.2</v>
          </cell>
          <cell r="M122" t="str">
            <v>Poss</v>
          </cell>
          <cell r="N122" t="str">
            <v>Proposed</v>
          </cell>
          <cell r="O122" t="str">
            <v>Nambucca 2x10MVAr 66kV Cap Banks - Contract</v>
          </cell>
          <cell r="P122" t="str">
            <v>66CAP</v>
          </cell>
          <cell r="Q122" t="str">
            <v>Northern</v>
          </cell>
          <cell r="R122">
            <v>0.8</v>
          </cell>
          <cell r="S122">
            <v>0.35103030303030303</v>
          </cell>
          <cell r="T122">
            <v>0.44896969696969696</v>
          </cell>
        </row>
        <row r="123">
          <cell r="A123">
            <v>61</v>
          </cell>
          <cell r="B123" t="str">
            <v>Lismore area supply</v>
          </cell>
          <cell r="C123">
            <v>1</v>
          </cell>
          <cell r="D123">
            <v>38687</v>
          </cell>
          <cell r="E123">
            <v>27</v>
          </cell>
          <cell r="F123">
            <v>3</v>
          </cell>
          <cell r="G123">
            <v>38267</v>
          </cell>
          <cell r="H123">
            <v>12</v>
          </cell>
          <cell r="I123" t="str">
            <v>Capacitor Replace</v>
          </cell>
          <cell r="J123">
            <v>14</v>
          </cell>
          <cell r="L123" t="str">
            <v>6.5.2</v>
          </cell>
          <cell r="M123" t="str">
            <v>Poss</v>
          </cell>
          <cell r="N123" t="str">
            <v>Proposed</v>
          </cell>
          <cell r="O123" t="str">
            <v>Koolkhan 2x10MVAr 66kV Cap Banks - Contract</v>
          </cell>
          <cell r="P123" t="str">
            <v>66CAP</v>
          </cell>
          <cell r="Q123" t="str">
            <v>Northern</v>
          </cell>
          <cell r="R123">
            <v>0.8</v>
          </cell>
          <cell r="S123">
            <v>0.35103030303030303</v>
          </cell>
          <cell r="T123">
            <v>0.44896969696969696</v>
          </cell>
        </row>
        <row r="124">
          <cell r="A124">
            <v>62</v>
          </cell>
          <cell r="B124" t="str">
            <v>Main Grid Capacitor Banks - Syd West</v>
          </cell>
          <cell r="C124">
            <v>1</v>
          </cell>
          <cell r="D124">
            <v>38687</v>
          </cell>
          <cell r="E124">
            <v>29</v>
          </cell>
          <cell r="F124">
            <v>3</v>
          </cell>
          <cell r="G124">
            <v>38267</v>
          </cell>
          <cell r="H124">
            <v>12</v>
          </cell>
          <cell r="I124" t="str">
            <v>Capacitor Replace</v>
          </cell>
          <cell r="J124">
            <v>14</v>
          </cell>
          <cell r="L124" t="str">
            <v>6.3.5</v>
          </cell>
          <cell r="M124" t="str">
            <v>Likely</v>
          </cell>
          <cell r="N124" t="str">
            <v>Planning</v>
          </cell>
          <cell r="O124" t="str">
            <v>Sydney West 1*200 MVAr 330kV Bank - Contract</v>
          </cell>
          <cell r="P124" t="str">
            <v>330CAP</v>
          </cell>
          <cell r="Q124" t="str">
            <v>Central</v>
          </cell>
          <cell r="R124">
            <v>2</v>
          </cell>
          <cell r="S124">
            <v>0.87757575757575745</v>
          </cell>
          <cell r="T124">
            <v>1.1224242424242425</v>
          </cell>
        </row>
        <row r="125">
          <cell r="A125">
            <v>63</v>
          </cell>
          <cell r="B125" t="str">
            <v>Main Grid Capacitor Banks - Vales Point</v>
          </cell>
          <cell r="C125">
            <v>1</v>
          </cell>
          <cell r="D125">
            <v>38687</v>
          </cell>
          <cell r="E125">
            <v>29</v>
          </cell>
          <cell r="F125">
            <v>3</v>
          </cell>
          <cell r="G125">
            <v>38267</v>
          </cell>
          <cell r="H125">
            <v>12</v>
          </cell>
          <cell r="I125" t="str">
            <v>Capacitor Replace</v>
          </cell>
          <cell r="J125">
            <v>14</v>
          </cell>
          <cell r="L125" t="str">
            <v>6.3.5</v>
          </cell>
          <cell r="M125" t="str">
            <v>Likely</v>
          </cell>
          <cell r="N125" t="str">
            <v>Planning</v>
          </cell>
          <cell r="O125" t="str">
            <v>Liddell 2*200 MVAr 330kV Banks - Contract</v>
          </cell>
          <cell r="P125" t="str">
            <v>330CAP</v>
          </cell>
          <cell r="Q125" t="str">
            <v>Northern</v>
          </cell>
          <cell r="R125">
            <v>4</v>
          </cell>
          <cell r="S125">
            <v>1.7551515151515149</v>
          </cell>
          <cell r="T125">
            <v>2.2448484848484851</v>
          </cell>
        </row>
        <row r="126">
          <cell r="A126">
            <v>64</v>
          </cell>
          <cell r="B126" t="str">
            <v>Narrabri - capacitor bank</v>
          </cell>
          <cell r="C126">
            <v>1</v>
          </cell>
          <cell r="D126">
            <v>38687</v>
          </cell>
          <cell r="E126">
            <v>37</v>
          </cell>
          <cell r="F126">
            <v>3</v>
          </cell>
          <cell r="G126">
            <v>38267</v>
          </cell>
          <cell r="H126">
            <v>12</v>
          </cell>
          <cell r="I126" t="str">
            <v>Capacitor Replace</v>
          </cell>
          <cell r="J126">
            <v>14</v>
          </cell>
          <cell r="L126" t="str">
            <v>6.3.6</v>
          </cell>
          <cell r="M126" t="str">
            <v>Likely</v>
          </cell>
          <cell r="N126" t="str">
            <v>Planning</v>
          </cell>
          <cell r="O126" t="str">
            <v>Narrabri 8MVAr 66kV Capacitor - Contract</v>
          </cell>
          <cell r="P126" t="str">
            <v>132CAP</v>
          </cell>
          <cell r="Q126" t="str">
            <v>Northern</v>
          </cell>
          <cell r="R126">
            <v>0.5</v>
          </cell>
          <cell r="S126">
            <v>0.21939393939393936</v>
          </cell>
          <cell r="T126">
            <v>0.28060606060606064</v>
          </cell>
        </row>
        <row r="127">
          <cell r="A127">
            <v>65</v>
          </cell>
          <cell r="B127" t="str">
            <v>Parkes area supply</v>
          </cell>
          <cell r="C127">
            <v>1</v>
          </cell>
          <cell r="D127">
            <v>38687</v>
          </cell>
          <cell r="E127">
            <v>42</v>
          </cell>
          <cell r="F127">
            <v>3</v>
          </cell>
          <cell r="G127">
            <v>38267</v>
          </cell>
          <cell r="H127">
            <v>12</v>
          </cell>
          <cell r="I127" t="str">
            <v>Capacitor Replace</v>
          </cell>
          <cell r="J127">
            <v>14</v>
          </cell>
          <cell r="L127" t="str">
            <v>6.5.19</v>
          </cell>
          <cell r="M127" t="str">
            <v>Poss</v>
          </cell>
          <cell r="N127" t="str">
            <v>Planning</v>
          </cell>
          <cell r="O127" t="str">
            <v>Parkes 66kV Cap Bank - Contract</v>
          </cell>
          <cell r="P127" t="str">
            <v>132CAP</v>
          </cell>
          <cell r="Q127" t="str">
            <v>Central</v>
          </cell>
          <cell r="R127">
            <v>0.5</v>
          </cell>
          <cell r="S127">
            <v>0.21939393939393936</v>
          </cell>
          <cell r="T127">
            <v>0.28060606060606064</v>
          </cell>
        </row>
        <row r="128">
          <cell r="A128">
            <v>66</v>
          </cell>
          <cell r="B128" t="str">
            <v>System Reactive Plant</v>
          </cell>
          <cell r="C128">
            <v>1</v>
          </cell>
          <cell r="D128">
            <v>39052</v>
          </cell>
          <cell r="E128">
            <v>57</v>
          </cell>
          <cell r="F128">
            <v>3</v>
          </cell>
          <cell r="G128">
            <v>38632</v>
          </cell>
          <cell r="H128">
            <v>12</v>
          </cell>
          <cell r="I128" t="str">
            <v>Capacitor Replace</v>
          </cell>
          <cell r="J128">
            <v>14</v>
          </cell>
          <cell r="L128" t="str">
            <v>6.5.35</v>
          </cell>
          <cell r="M128" t="str">
            <v>Poss</v>
          </cell>
          <cell r="N128" t="str">
            <v>Planning</v>
          </cell>
          <cell r="O128" t="str">
            <v>Mt Piper 1*150MVAr 330kV Cap Bank - Contract</v>
          </cell>
          <cell r="P128" t="str">
            <v>330CAP</v>
          </cell>
          <cell r="Q128" t="str">
            <v>Central</v>
          </cell>
          <cell r="R128">
            <v>2</v>
          </cell>
          <cell r="T128">
            <v>0.87757575757575745</v>
          </cell>
          <cell r="U128">
            <v>1.1224242424242425</v>
          </cell>
        </row>
        <row r="129">
          <cell r="A129">
            <v>67</v>
          </cell>
          <cell r="B129" t="str">
            <v>System Reactive Plant</v>
          </cell>
          <cell r="C129">
            <v>1</v>
          </cell>
          <cell r="D129">
            <v>39052</v>
          </cell>
          <cell r="E129">
            <v>57</v>
          </cell>
          <cell r="F129">
            <v>3</v>
          </cell>
          <cell r="G129">
            <v>38632</v>
          </cell>
          <cell r="H129">
            <v>12</v>
          </cell>
          <cell r="I129" t="str">
            <v>Capacitor Replace</v>
          </cell>
          <cell r="J129">
            <v>14</v>
          </cell>
          <cell r="L129" t="str">
            <v>6.5.35</v>
          </cell>
          <cell r="M129" t="str">
            <v>Poss</v>
          </cell>
          <cell r="N129" t="str">
            <v>Planning</v>
          </cell>
          <cell r="O129" t="str">
            <v>Bayswater / Liddell 2*150 MVAr Cap Banks - Contract</v>
          </cell>
          <cell r="P129" t="str">
            <v>330CAP</v>
          </cell>
          <cell r="Q129" t="str">
            <v>Northern</v>
          </cell>
          <cell r="R129">
            <v>4</v>
          </cell>
          <cell r="T129">
            <v>1.7551515151515149</v>
          </cell>
          <cell r="U129">
            <v>2.2448484848484851</v>
          </cell>
        </row>
        <row r="130">
          <cell r="A130">
            <v>68</v>
          </cell>
          <cell r="B130" t="str">
            <v>System Reactive Plant</v>
          </cell>
          <cell r="C130">
            <v>1</v>
          </cell>
          <cell r="D130">
            <v>39417</v>
          </cell>
          <cell r="E130">
            <v>57</v>
          </cell>
          <cell r="F130">
            <v>3</v>
          </cell>
          <cell r="G130">
            <v>38997</v>
          </cell>
          <cell r="H130">
            <v>12</v>
          </cell>
          <cell r="I130" t="str">
            <v>Capacitor Replace</v>
          </cell>
          <cell r="J130">
            <v>14</v>
          </cell>
          <cell r="L130" t="str">
            <v>6.5.35</v>
          </cell>
          <cell r="M130" t="str">
            <v>Poss</v>
          </cell>
          <cell r="N130" t="str">
            <v>Planning</v>
          </cell>
          <cell r="O130" t="str">
            <v>Locations to be Specified 3*200 MVAr Cap Banks - Contract</v>
          </cell>
          <cell r="P130" t="str">
            <v>330CAP</v>
          </cell>
          <cell r="Q130" t="str">
            <v>All</v>
          </cell>
          <cell r="R130">
            <v>6</v>
          </cell>
          <cell r="U130">
            <v>2.6327272727272728</v>
          </cell>
          <cell r="V130">
            <v>3.3672727272727272</v>
          </cell>
        </row>
        <row r="131">
          <cell r="A131">
            <v>69</v>
          </cell>
          <cell r="B131" t="str">
            <v>System Reactive Plant</v>
          </cell>
          <cell r="C131">
            <v>1</v>
          </cell>
          <cell r="D131">
            <v>39417</v>
          </cell>
          <cell r="E131">
            <v>57</v>
          </cell>
          <cell r="F131">
            <v>3</v>
          </cell>
          <cell r="G131">
            <v>38997</v>
          </cell>
          <cell r="H131">
            <v>12</v>
          </cell>
          <cell r="I131" t="str">
            <v>Capacitor Replace</v>
          </cell>
          <cell r="J131">
            <v>14</v>
          </cell>
          <cell r="L131" t="str">
            <v>6.5.35</v>
          </cell>
          <cell r="M131" t="str">
            <v>Poss</v>
          </cell>
          <cell r="N131" t="str">
            <v>Planning</v>
          </cell>
          <cell r="O131" t="str">
            <v xml:space="preserve">Location to be specified - 1*200 MVAr 330kV Bank - Contract </v>
          </cell>
          <cell r="P131" t="str">
            <v>330CAP</v>
          </cell>
          <cell r="Q131" t="str">
            <v>All</v>
          </cell>
          <cell r="R131">
            <v>2</v>
          </cell>
          <cell r="U131">
            <v>0.87757575757575745</v>
          </cell>
          <cell r="V131">
            <v>1.1224242424242425</v>
          </cell>
        </row>
        <row r="132">
          <cell r="A132">
            <v>70</v>
          </cell>
          <cell r="B132" t="str">
            <v>System Reactive Plant</v>
          </cell>
          <cell r="C132">
            <v>1</v>
          </cell>
          <cell r="D132">
            <v>39417</v>
          </cell>
          <cell r="E132">
            <v>57</v>
          </cell>
          <cell r="F132">
            <v>3</v>
          </cell>
          <cell r="G132">
            <v>38997</v>
          </cell>
          <cell r="H132">
            <v>12</v>
          </cell>
          <cell r="I132" t="str">
            <v>Capacitor Replace</v>
          </cell>
          <cell r="J132">
            <v>14</v>
          </cell>
          <cell r="L132" t="str">
            <v>6.5.35</v>
          </cell>
          <cell r="M132" t="str">
            <v>Poss</v>
          </cell>
          <cell r="N132" t="str">
            <v>Planning</v>
          </cell>
          <cell r="O132" t="str">
            <v>Eraring 2*150MVAr 330kV Cap Banks - Contract</v>
          </cell>
          <cell r="P132" t="str">
            <v>330CAP</v>
          </cell>
          <cell r="Q132" t="str">
            <v>Northern</v>
          </cell>
          <cell r="R132">
            <v>4</v>
          </cell>
          <cell r="U132">
            <v>1.7551515151515149</v>
          </cell>
          <cell r="V132">
            <v>2.2448484848484851</v>
          </cell>
        </row>
        <row r="133">
          <cell r="A133" t="str">
            <v>Small Augmentations - Substations</v>
          </cell>
        </row>
        <row r="134">
          <cell r="A134">
            <v>71</v>
          </cell>
          <cell r="B134" t="str">
            <v>Central Coast 330 kV Rearr'ts: 24 Line Turn in</v>
          </cell>
          <cell r="C134">
            <v>1</v>
          </cell>
          <cell r="D134">
            <v>38930</v>
          </cell>
          <cell r="E134">
            <v>8</v>
          </cell>
          <cell r="F134">
            <v>3</v>
          </cell>
          <cell r="G134">
            <v>38210</v>
          </cell>
          <cell r="H134">
            <v>9</v>
          </cell>
          <cell r="I134" t="str">
            <v>330/132kV Aug</v>
          </cell>
          <cell r="J134">
            <v>24</v>
          </cell>
          <cell r="L134" t="str">
            <v>5.3.5</v>
          </cell>
          <cell r="M134" t="str">
            <v>Likely</v>
          </cell>
          <cell r="N134" t="str">
            <v>Proposed</v>
          </cell>
          <cell r="O134" t="str">
            <v>Eraring Switchbay New Line Bays/ Eraring PS 330kV S</v>
          </cell>
          <cell r="P134" t="str">
            <v>TL REF</v>
          </cell>
          <cell r="Q134" t="str">
            <v>Northern</v>
          </cell>
          <cell r="R134">
            <v>2</v>
          </cell>
          <cell r="S134">
            <v>0.18333333333333335</v>
          </cell>
          <cell r="T134">
            <v>1.7614942528735633</v>
          </cell>
          <cell r="U134">
            <v>5.5172413793103454E-2</v>
          </cell>
        </row>
        <row r="135">
          <cell r="A135">
            <v>72</v>
          </cell>
          <cell r="B135" t="str">
            <v>Central Coast 330 kV Rearr'ts: 24 Line Turn in</v>
          </cell>
          <cell r="C135">
            <v>1</v>
          </cell>
          <cell r="D135">
            <v>39295</v>
          </cell>
          <cell r="E135">
            <v>8</v>
          </cell>
          <cell r="F135">
            <v>2</v>
          </cell>
          <cell r="G135">
            <v>38215</v>
          </cell>
          <cell r="H135">
            <v>2</v>
          </cell>
          <cell r="I135" t="str">
            <v>EHV TL -REF</v>
          </cell>
          <cell r="J135">
            <v>36</v>
          </cell>
          <cell r="L135" t="str">
            <v>5.3.5</v>
          </cell>
          <cell r="M135" t="str">
            <v>Likely</v>
          </cell>
          <cell r="N135" t="str">
            <v>Proposed</v>
          </cell>
          <cell r="O135" t="str">
            <v>Connection of 24 Vales Pt - Newcastle line to Eraring</v>
          </cell>
          <cell r="P135" t="str">
            <v>TL REF</v>
          </cell>
          <cell r="Q135" t="str">
            <v>Northern</v>
          </cell>
          <cell r="R135">
            <v>1</v>
          </cell>
          <cell r="S135">
            <v>8.787878787878789E-2</v>
          </cell>
          <cell r="T135">
            <v>0.23070528291767237</v>
          </cell>
          <cell r="U135">
            <v>0.678901962723093</v>
          </cell>
          <cell r="V135">
            <v>2.5139664804469269E-3</v>
          </cell>
        </row>
        <row r="136">
          <cell r="A136">
            <v>73</v>
          </cell>
          <cell r="B136" t="str">
            <v>Central Coast 330 kV Rearr'ts: Vales Point</v>
          </cell>
          <cell r="C136">
            <v>1</v>
          </cell>
          <cell r="D136">
            <v>38930</v>
          </cell>
          <cell r="E136">
            <v>8</v>
          </cell>
          <cell r="F136">
            <v>3</v>
          </cell>
          <cell r="G136">
            <v>38210</v>
          </cell>
          <cell r="H136">
            <v>9</v>
          </cell>
          <cell r="I136" t="str">
            <v>330/132kV Aug</v>
          </cell>
          <cell r="J136">
            <v>24</v>
          </cell>
          <cell r="L136" t="str">
            <v>5.3.6</v>
          </cell>
          <cell r="M136" t="str">
            <v>Likely</v>
          </cell>
          <cell r="N136" t="str">
            <v>Proposed</v>
          </cell>
          <cell r="O136" t="str">
            <v>Rearrangement of lines near Vales Pt</v>
          </cell>
          <cell r="P136" t="str">
            <v>TL REF</v>
          </cell>
          <cell r="Q136" t="str">
            <v>Northern</v>
          </cell>
          <cell r="R136">
            <v>3</v>
          </cell>
          <cell r="S136">
            <v>0.27500000000000002</v>
          </cell>
          <cell r="T136">
            <v>2.6422413793103448</v>
          </cell>
          <cell r="U136">
            <v>8.2758620689655185E-2</v>
          </cell>
        </row>
        <row r="137">
          <cell r="A137">
            <v>74</v>
          </cell>
          <cell r="B137" t="str">
            <v>Coffs Harbour: 89 Line Connections at Armidale</v>
          </cell>
          <cell r="C137">
            <v>1</v>
          </cell>
          <cell r="D137">
            <v>38961</v>
          </cell>
          <cell r="E137">
            <v>10</v>
          </cell>
          <cell r="F137">
            <v>2</v>
          </cell>
          <cell r="G137">
            <v>37881</v>
          </cell>
          <cell r="H137">
            <v>2</v>
          </cell>
          <cell r="I137" t="str">
            <v>EHV TL -REF</v>
          </cell>
          <cell r="J137">
            <v>36</v>
          </cell>
          <cell r="L137" t="str">
            <v>5.3.1</v>
          </cell>
          <cell r="M137" t="str">
            <v>Likely</v>
          </cell>
          <cell r="N137" t="str">
            <v>Proposed</v>
          </cell>
          <cell r="O137" t="str">
            <v>Armidale 89 Line Rearrangement - Contract</v>
          </cell>
          <cell r="P137" t="str">
            <v>TL REF</v>
          </cell>
          <cell r="Q137" t="str">
            <v>Northern</v>
          </cell>
          <cell r="R137">
            <v>1</v>
          </cell>
          <cell r="S137">
            <v>0.17868508089747034</v>
          </cell>
          <cell r="T137">
            <v>0.7323935828348247</v>
          </cell>
          <cell r="U137">
            <v>7.3556797020484163E-3</v>
          </cell>
        </row>
        <row r="138">
          <cell r="A138">
            <v>75</v>
          </cell>
          <cell r="B138" t="str">
            <v>Coffs Harbour: 89 Line Connections at Armidale</v>
          </cell>
          <cell r="C138">
            <v>1</v>
          </cell>
          <cell r="D138">
            <v>38961</v>
          </cell>
          <cell r="E138">
            <v>10</v>
          </cell>
          <cell r="F138">
            <v>3</v>
          </cell>
          <cell r="G138">
            <v>38241</v>
          </cell>
          <cell r="H138">
            <v>9</v>
          </cell>
          <cell r="I138" t="str">
            <v>330/132kV Aug</v>
          </cell>
          <cell r="J138">
            <v>24</v>
          </cell>
          <cell r="L138" t="str">
            <v>5.3.1</v>
          </cell>
          <cell r="M138" t="str">
            <v>Likely</v>
          </cell>
          <cell r="N138" t="str">
            <v>Proposed</v>
          </cell>
          <cell r="O138" t="str">
            <v>Connection of 89 Line at Armidale - Contract</v>
          </cell>
          <cell r="P138" t="str">
            <v>330SS</v>
          </cell>
          <cell r="Q138" t="str">
            <v>Northern</v>
          </cell>
          <cell r="R138">
            <v>4.5</v>
          </cell>
          <cell r="S138">
            <v>0.375</v>
          </cell>
          <cell r="T138">
            <v>3.8508620689655171</v>
          </cell>
          <cell r="U138">
            <v>0.27413793103448275</v>
          </cell>
        </row>
        <row r="139">
          <cell r="A139">
            <v>76</v>
          </cell>
          <cell r="B139" t="str">
            <v>Dapto 330/132 kV Substation - Fault Levels</v>
          </cell>
          <cell r="C139">
            <v>1</v>
          </cell>
          <cell r="D139">
            <v>40513</v>
          </cell>
          <cell r="E139">
            <v>14</v>
          </cell>
          <cell r="F139">
            <v>3</v>
          </cell>
          <cell r="G139">
            <v>39793</v>
          </cell>
          <cell r="H139">
            <v>9</v>
          </cell>
          <cell r="I139" t="str">
            <v>330/132kV Aug</v>
          </cell>
          <cell r="J139">
            <v>24</v>
          </cell>
          <cell r="L139" t="str">
            <v>7.2.22</v>
          </cell>
          <cell r="M139" t="str">
            <v>Future</v>
          </cell>
          <cell r="N139" t="str">
            <v>Planning</v>
          </cell>
          <cell r="O139" t="str">
            <v>Dapto Fault Rating Upgrade (330kV Switchyard upgrade) Daylabour</v>
          </cell>
          <cell r="P139" t="str">
            <v>330SS</v>
          </cell>
          <cell r="Q139" t="str">
            <v>Central</v>
          </cell>
          <cell r="R139">
            <v>3</v>
          </cell>
          <cell r="W139">
            <v>0.17499999999999999</v>
          </cell>
          <cell r="X139">
            <v>2.2809701492537315</v>
          </cell>
          <cell r="Y139">
            <v>0.54402985074626864</v>
          </cell>
        </row>
        <row r="140">
          <cell r="A140">
            <v>77</v>
          </cell>
          <cell r="B140" t="str">
            <v>Dapto Transformer Capacity Limitations</v>
          </cell>
          <cell r="C140">
            <v>1</v>
          </cell>
          <cell r="D140">
            <v>39783</v>
          </cell>
          <cell r="E140">
            <v>15</v>
          </cell>
          <cell r="F140">
            <v>3</v>
          </cell>
          <cell r="G140">
            <v>39063</v>
          </cell>
          <cell r="H140">
            <v>10</v>
          </cell>
          <cell r="I140" t="str">
            <v>132kV Aug</v>
          </cell>
          <cell r="J140">
            <v>24</v>
          </cell>
          <cell r="L140" t="str">
            <v>7.2.18</v>
          </cell>
          <cell r="M140" t="str">
            <v>Future</v>
          </cell>
          <cell r="N140" t="str">
            <v>Planning</v>
          </cell>
          <cell r="O140" t="str">
            <v>Dapto 2*132kV Line Bay - Contract</v>
          </cell>
          <cell r="P140" t="str">
            <v>132SS</v>
          </cell>
          <cell r="Q140" t="str">
            <v>Central</v>
          </cell>
          <cell r="R140">
            <v>1</v>
          </cell>
          <cell r="U140">
            <v>5.8333333333333348E-2</v>
          </cell>
          <cell r="V140">
            <v>0.76032338308457714</v>
          </cell>
          <cell r="W140">
            <v>0.18134328358208951</v>
          </cell>
        </row>
        <row r="141">
          <cell r="A141">
            <v>78</v>
          </cell>
          <cell r="B141" t="str">
            <v>Line Terminal Upratings</v>
          </cell>
          <cell r="C141">
            <v>1</v>
          </cell>
          <cell r="D141">
            <v>40148</v>
          </cell>
          <cell r="E141">
            <v>26</v>
          </cell>
          <cell r="F141">
            <v>1</v>
          </cell>
          <cell r="G141">
            <v>38708</v>
          </cell>
          <cell r="H141">
            <v>3</v>
          </cell>
          <cell r="I141" t="str">
            <v>TL -EIS</v>
          </cell>
          <cell r="J141">
            <v>48</v>
          </cell>
          <cell r="L141" t="str">
            <v>6.5.36</v>
          </cell>
          <cell r="M141" t="str">
            <v>Poss</v>
          </cell>
          <cell r="N141" t="str">
            <v>Proposed</v>
          </cell>
          <cell r="O141" t="str">
            <v>Project to Replace Terminal Equipment by Daylabour</v>
          </cell>
          <cell r="P141" t="str">
            <v>330SS</v>
          </cell>
          <cell r="Q141" t="str">
            <v>Various</v>
          </cell>
          <cell r="R141">
            <v>12</v>
          </cell>
          <cell r="T141">
            <v>0.17230769230769236</v>
          </cell>
          <cell r="U141">
            <v>0.58769230769230796</v>
          </cell>
          <cell r="V141">
            <v>0.872</v>
          </cell>
          <cell r="W141">
            <v>10.133124555160142</v>
          </cell>
          <cell r="X141">
            <v>0.2348754448398577</v>
          </cell>
        </row>
        <row r="142">
          <cell r="A142">
            <v>79</v>
          </cell>
          <cell r="B142" t="str">
            <v>Orange 132 kV Substation Augmentation</v>
          </cell>
          <cell r="C142">
            <v>1</v>
          </cell>
          <cell r="D142">
            <v>39783</v>
          </cell>
          <cell r="E142">
            <v>41</v>
          </cell>
          <cell r="F142">
            <v>3</v>
          </cell>
          <cell r="G142">
            <v>39063</v>
          </cell>
          <cell r="H142">
            <v>10</v>
          </cell>
          <cell r="I142" t="str">
            <v>132kV Aug</v>
          </cell>
          <cell r="J142">
            <v>24</v>
          </cell>
          <cell r="L142" t="str">
            <v>6.5.18</v>
          </cell>
          <cell r="M142" t="str">
            <v>Poss</v>
          </cell>
          <cell r="N142" t="str">
            <v>Proposed</v>
          </cell>
          <cell r="O142" t="str">
            <v>Uprating of Orange 132kV &amp; Transformers - Contract</v>
          </cell>
          <cell r="P142" t="str">
            <v>132SS</v>
          </cell>
          <cell r="Q142" t="str">
            <v>Central</v>
          </cell>
          <cell r="R142">
            <v>14</v>
          </cell>
          <cell r="U142">
            <v>0.81666666666666687</v>
          </cell>
          <cell r="V142">
            <v>10.644527363184082</v>
          </cell>
          <cell r="W142">
            <v>2.5388059701492534</v>
          </cell>
        </row>
        <row r="143">
          <cell r="A143">
            <v>80</v>
          </cell>
          <cell r="B143" t="str">
            <v>Snowy Assets Rehab - UTSS</v>
          </cell>
          <cell r="C143">
            <v>1</v>
          </cell>
          <cell r="D143">
            <v>39783</v>
          </cell>
          <cell r="E143">
            <v>49</v>
          </cell>
          <cell r="F143">
            <v>3</v>
          </cell>
          <cell r="G143">
            <v>38703</v>
          </cell>
          <cell r="H143">
            <v>6</v>
          </cell>
          <cell r="I143" t="str">
            <v>330/132kV Greenfield</v>
          </cell>
          <cell r="J143">
            <v>36</v>
          </cell>
          <cell r="L143" t="str">
            <v>5.3.7</v>
          </cell>
          <cell r="M143" t="str">
            <v>Const</v>
          </cell>
          <cell r="N143" t="str">
            <v>Proposed</v>
          </cell>
          <cell r="O143" t="str">
            <v>Upper Tumut Switching Station (UTSS) Augmentation - Contract</v>
          </cell>
          <cell r="P143" t="str">
            <v>330SS</v>
          </cell>
          <cell r="Q143" t="str">
            <v>Southern</v>
          </cell>
          <cell r="R143">
            <v>7.5</v>
          </cell>
          <cell r="T143">
            <v>0.23333333333333334</v>
          </cell>
          <cell r="U143">
            <v>0.68152173913043501</v>
          </cell>
          <cell r="V143">
            <v>5.722085226043693</v>
          </cell>
          <cell r="W143">
            <v>0.86305970149253741</v>
          </cell>
        </row>
        <row r="144">
          <cell r="A144">
            <v>81</v>
          </cell>
          <cell r="B144" t="str">
            <v>Sydney North 132 kV Fault Level Limits</v>
          </cell>
          <cell r="C144">
            <v>1</v>
          </cell>
          <cell r="D144">
            <v>39783</v>
          </cell>
          <cell r="E144">
            <v>53</v>
          </cell>
          <cell r="F144">
            <v>3</v>
          </cell>
          <cell r="G144">
            <v>39063</v>
          </cell>
          <cell r="H144">
            <v>10</v>
          </cell>
          <cell r="I144" t="str">
            <v>132kV Aug</v>
          </cell>
          <cell r="J144">
            <v>24</v>
          </cell>
          <cell r="L144" t="str">
            <v>6.5.10</v>
          </cell>
          <cell r="M144" t="str">
            <v>Poss</v>
          </cell>
          <cell r="N144" t="str">
            <v>Proposed</v>
          </cell>
          <cell r="O144" t="str">
            <v>Sydney North Upgrade - Contract</v>
          </cell>
          <cell r="P144" t="str">
            <v>132SS</v>
          </cell>
          <cell r="Q144" t="str">
            <v>Central</v>
          </cell>
          <cell r="R144">
            <v>5</v>
          </cell>
          <cell r="U144">
            <v>0.29166666666666674</v>
          </cell>
          <cell r="V144">
            <v>3.801616915422886</v>
          </cell>
          <cell r="W144">
            <v>0.90671641791044766</v>
          </cell>
        </row>
        <row r="145">
          <cell r="A145">
            <v>82</v>
          </cell>
          <cell r="B145" t="str">
            <v>Sydney North 132 kV Fault Level Limits</v>
          </cell>
          <cell r="C145">
            <v>1</v>
          </cell>
          <cell r="D145">
            <v>39783</v>
          </cell>
          <cell r="E145">
            <v>53</v>
          </cell>
          <cell r="F145">
            <v>3</v>
          </cell>
          <cell r="G145">
            <v>39063</v>
          </cell>
          <cell r="H145">
            <v>10</v>
          </cell>
          <cell r="I145" t="str">
            <v>132kV Aug</v>
          </cell>
          <cell r="J145">
            <v>24</v>
          </cell>
          <cell r="L145" t="str">
            <v>6.5.10</v>
          </cell>
          <cell r="M145" t="str">
            <v>Poss</v>
          </cell>
          <cell r="N145" t="str">
            <v>Proposed</v>
          </cell>
          <cell r="O145" t="str">
            <v>Sydney North Upgrade due to 132kV fault Levels</v>
          </cell>
          <cell r="P145" t="str">
            <v>330SS</v>
          </cell>
          <cell r="Q145" t="str">
            <v>Central</v>
          </cell>
          <cell r="R145">
            <v>3</v>
          </cell>
          <cell r="U145">
            <v>0.17499999999999999</v>
          </cell>
          <cell r="V145">
            <v>2.2809701492537315</v>
          </cell>
          <cell r="W145">
            <v>0.54402985074626864</v>
          </cell>
        </row>
        <row r="146">
          <cell r="A146">
            <v>83</v>
          </cell>
          <cell r="B146" t="str">
            <v>Sydney West 132 kV Switchbays</v>
          </cell>
          <cell r="C146">
            <v>1</v>
          </cell>
          <cell r="D146">
            <v>38687</v>
          </cell>
          <cell r="E146">
            <v>54</v>
          </cell>
          <cell r="F146">
            <v>3</v>
          </cell>
          <cell r="G146">
            <v>37967</v>
          </cell>
          <cell r="H146">
            <v>10</v>
          </cell>
          <cell r="I146" t="str">
            <v>132kV Aug</v>
          </cell>
          <cell r="J146">
            <v>24</v>
          </cell>
          <cell r="L146" t="str">
            <v>6.3.2</v>
          </cell>
          <cell r="M146" t="str">
            <v>Poss</v>
          </cell>
          <cell r="N146" t="str">
            <v>Proposed</v>
          </cell>
          <cell r="O146" t="str">
            <v>Sydney West 132kV Switchbays - Contract</v>
          </cell>
          <cell r="P146" t="str">
            <v>132SS</v>
          </cell>
          <cell r="Q146" t="str">
            <v>Central</v>
          </cell>
          <cell r="R146">
            <v>1</v>
          </cell>
          <cell r="S146">
            <v>0.76032338308457714</v>
          </cell>
          <cell r="T146">
            <v>0.18134328358208951</v>
          </cell>
        </row>
        <row r="147">
          <cell r="A147">
            <v>84</v>
          </cell>
          <cell r="B147" t="str">
            <v>Sydney West Fault Level Upgrade</v>
          </cell>
          <cell r="C147">
            <v>1</v>
          </cell>
          <cell r="D147">
            <v>39783</v>
          </cell>
          <cell r="E147">
            <v>54</v>
          </cell>
          <cell r="F147">
            <v>3</v>
          </cell>
          <cell r="G147">
            <v>39063</v>
          </cell>
          <cell r="H147">
            <v>9</v>
          </cell>
          <cell r="I147" t="str">
            <v>330/132kV Aug</v>
          </cell>
          <cell r="J147">
            <v>24</v>
          </cell>
          <cell r="L147" t="str">
            <v>6.5.11</v>
          </cell>
          <cell r="M147" t="str">
            <v>Poss</v>
          </cell>
          <cell r="N147" t="str">
            <v>Proposed</v>
          </cell>
          <cell r="O147" t="str">
            <v>Sydney West 330kV Fault Level Upgrade - Contract</v>
          </cell>
          <cell r="P147" t="str">
            <v>330SS</v>
          </cell>
          <cell r="Q147" t="str">
            <v>Central</v>
          </cell>
          <cell r="R147">
            <v>3.5</v>
          </cell>
          <cell r="U147">
            <v>0.20416666666666672</v>
          </cell>
          <cell r="V147">
            <v>2.6611318407960205</v>
          </cell>
          <cell r="W147">
            <v>0.63470149253731334</v>
          </cell>
        </row>
        <row r="148">
          <cell r="A148">
            <v>85</v>
          </cell>
          <cell r="B148" t="str">
            <v>Tuggerah supply</v>
          </cell>
          <cell r="C148">
            <v>1</v>
          </cell>
          <cell r="D148">
            <v>39052</v>
          </cell>
          <cell r="E148">
            <v>59</v>
          </cell>
          <cell r="F148">
            <v>3</v>
          </cell>
          <cell r="G148">
            <v>38332</v>
          </cell>
          <cell r="H148">
            <v>10</v>
          </cell>
          <cell r="I148" t="str">
            <v>132kV Aug</v>
          </cell>
          <cell r="J148">
            <v>24</v>
          </cell>
          <cell r="L148" t="str">
            <v>6.5.9</v>
          </cell>
          <cell r="M148" t="str">
            <v>Poss</v>
          </cell>
          <cell r="N148" t="str">
            <v>Planning</v>
          </cell>
          <cell r="O148" t="str">
            <v>Tuggerah Stage 2 - 132kV Augmentations - Contract</v>
          </cell>
          <cell r="P148" t="str">
            <v>132SS</v>
          </cell>
          <cell r="Q148" t="str">
            <v>Northern</v>
          </cell>
          <cell r="R148">
            <v>2</v>
          </cell>
          <cell r="S148">
            <v>0.1166666666666667</v>
          </cell>
          <cell r="T148">
            <v>1.5206467661691543</v>
          </cell>
          <cell r="U148">
            <v>0.36268656716417902</v>
          </cell>
        </row>
        <row r="149">
          <cell r="A149">
            <v>86</v>
          </cell>
          <cell r="B149" t="str">
            <v>Vineyard 330 kV Substation - 132 kV Switchbays</v>
          </cell>
          <cell r="C149">
            <v>1</v>
          </cell>
          <cell r="D149">
            <v>39052</v>
          </cell>
          <cell r="E149">
            <v>60</v>
          </cell>
          <cell r="F149">
            <v>3</v>
          </cell>
          <cell r="G149">
            <v>38332</v>
          </cell>
          <cell r="H149">
            <v>10</v>
          </cell>
          <cell r="I149" t="str">
            <v>132kV Aug</v>
          </cell>
          <cell r="J149">
            <v>24</v>
          </cell>
          <cell r="L149" t="str">
            <v>5.2.5</v>
          </cell>
          <cell r="M149" t="str">
            <v>Const</v>
          </cell>
          <cell r="N149" t="str">
            <v>Proposed</v>
          </cell>
          <cell r="O149" t="str">
            <v>Vineyard 132 kV  Line Bay(s) - Contract</v>
          </cell>
          <cell r="P149" t="str">
            <v>132SS</v>
          </cell>
          <cell r="Q149" t="str">
            <v>Central</v>
          </cell>
          <cell r="R149">
            <v>2</v>
          </cell>
          <cell r="S149">
            <v>0.1166666666666667</v>
          </cell>
          <cell r="T149">
            <v>1.5206467661691543</v>
          </cell>
          <cell r="U149">
            <v>0.36268656716417902</v>
          </cell>
        </row>
        <row r="150">
          <cell r="A150">
            <v>87</v>
          </cell>
          <cell r="B150" t="str">
            <v>Wollar - Wellington 330 kV Line &amp; Wollar 330 kV Sw Stn</v>
          </cell>
          <cell r="C150">
            <v>1</v>
          </cell>
          <cell r="D150">
            <v>39417</v>
          </cell>
          <cell r="E150">
            <v>65</v>
          </cell>
          <cell r="F150">
            <v>3</v>
          </cell>
          <cell r="G150">
            <v>38697</v>
          </cell>
          <cell r="H150">
            <v>9</v>
          </cell>
          <cell r="I150" t="str">
            <v>330/132kV Aug</v>
          </cell>
          <cell r="J150">
            <v>24</v>
          </cell>
          <cell r="L150" t="str">
            <v>5.3.4</v>
          </cell>
          <cell r="M150" t="str">
            <v>Likely</v>
          </cell>
          <cell r="N150" t="str">
            <v>Committed</v>
          </cell>
          <cell r="O150" t="str">
            <v>Wellington Substation- Installation of Shunt Reactors</v>
          </cell>
          <cell r="P150" t="str">
            <v>330CAP</v>
          </cell>
          <cell r="Q150" t="str">
            <v>Central</v>
          </cell>
          <cell r="R150">
            <v>9</v>
          </cell>
          <cell r="T150">
            <v>0.52500000000000002</v>
          </cell>
          <cell r="U150">
            <v>6.8429104477611933</v>
          </cell>
          <cell r="V150">
            <v>1.6320895522388059</v>
          </cell>
        </row>
        <row r="151">
          <cell r="A151" t="str">
            <v>Small Augmentations - Transformers</v>
          </cell>
        </row>
        <row r="152">
          <cell r="A152">
            <v>88</v>
          </cell>
          <cell r="B152" t="str">
            <v>Armidale, Mrln, Vales, Vinyd,Well'ton,&amp; Yass 330 kV Txs</v>
          </cell>
          <cell r="C152">
            <v>1</v>
          </cell>
          <cell r="D152">
            <v>38749</v>
          </cell>
          <cell r="E152">
            <v>3</v>
          </cell>
          <cell r="F152">
            <v>3</v>
          </cell>
          <cell r="G152">
            <v>38209</v>
          </cell>
          <cell r="H152">
            <v>11</v>
          </cell>
          <cell r="I152" t="str">
            <v>Transformer Replace</v>
          </cell>
          <cell r="J152">
            <v>18</v>
          </cell>
          <cell r="L152" t="str">
            <v>6.3.1</v>
          </cell>
          <cell r="M152" t="str">
            <v>Likely</v>
          </cell>
          <cell r="N152" t="str">
            <v>Planning</v>
          </cell>
          <cell r="O152" t="str">
            <v>Wellington Tx Replacement 2x375MVA tx - contract</v>
          </cell>
          <cell r="P152" t="str">
            <v>330TX</v>
          </cell>
          <cell r="Q152" t="str">
            <v>Central</v>
          </cell>
          <cell r="R152">
            <v>6</v>
          </cell>
          <cell r="S152">
            <v>1.8717391304347832</v>
          </cell>
          <cell r="T152">
            <v>4.1282608695652172</v>
          </cell>
        </row>
        <row r="153">
          <cell r="A153">
            <v>89</v>
          </cell>
          <cell r="B153" t="str">
            <v>Armidale, Mrln, Vales, Vinyd,Well'ton,&amp; Yass 330 kV Txs</v>
          </cell>
          <cell r="C153">
            <v>1</v>
          </cell>
          <cell r="D153">
            <v>38749</v>
          </cell>
          <cell r="E153">
            <v>3</v>
          </cell>
          <cell r="F153">
            <v>3</v>
          </cell>
          <cell r="G153">
            <v>38209</v>
          </cell>
          <cell r="H153">
            <v>11</v>
          </cell>
          <cell r="I153" t="str">
            <v>Transformer Replace</v>
          </cell>
          <cell r="J153">
            <v>18</v>
          </cell>
          <cell r="L153" t="str">
            <v>6.3.1</v>
          </cell>
          <cell r="M153" t="str">
            <v>Likely</v>
          </cell>
          <cell r="N153" t="str">
            <v>Proposed</v>
          </cell>
          <cell r="O153" t="str">
            <v>Vineyard 330kV SS No.1 new Tx  - Contract</v>
          </cell>
          <cell r="P153" t="str">
            <v>330TX</v>
          </cell>
          <cell r="Q153" t="str">
            <v>Central</v>
          </cell>
          <cell r="R153">
            <v>5</v>
          </cell>
          <cell r="S153">
            <v>1.5597826086956528</v>
          </cell>
          <cell r="T153">
            <v>3.4402173913043477</v>
          </cell>
        </row>
        <row r="154">
          <cell r="A154">
            <v>90</v>
          </cell>
          <cell r="B154" t="str">
            <v>Armidale, Mrln, Vales, Vinyd,Well'ton,&amp; Yass 330 kV Txs</v>
          </cell>
          <cell r="C154">
            <v>1</v>
          </cell>
          <cell r="D154">
            <v>39417</v>
          </cell>
          <cell r="E154">
            <v>3</v>
          </cell>
          <cell r="F154">
            <v>3</v>
          </cell>
          <cell r="G154">
            <v>38877</v>
          </cell>
          <cell r="H154">
            <v>11</v>
          </cell>
          <cell r="I154" t="str">
            <v>Transformer Replace</v>
          </cell>
          <cell r="J154">
            <v>18</v>
          </cell>
          <cell r="L154" t="str">
            <v>6.3.1</v>
          </cell>
          <cell r="M154" t="str">
            <v>Likely</v>
          </cell>
          <cell r="N154" t="str">
            <v>Planning</v>
          </cell>
          <cell r="O154" t="str">
            <v>Marulan 330/132kV 200MVAr Tx Replacement - contract</v>
          </cell>
          <cell r="P154" t="str">
            <v>330TX</v>
          </cell>
          <cell r="Q154" t="str">
            <v>Central</v>
          </cell>
          <cell r="R154">
            <v>6</v>
          </cell>
          <cell r="T154">
            <v>0.03</v>
          </cell>
          <cell r="U154">
            <v>4.47</v>
          </cell>
          <cell r="V154">
            <v>1.5</v>
          </cell>
        </row>
        <row r="155">
          <cell r="A155">
            <v>91</v>
          </cell>
          <cell r="B155" t="str">
            <v>Cowra 132/66 kV Tx Limitations</v>
          </cell>
          <cell r="C155">
            <v>1</v>
          </cell>
          <cell r="D155">
            <v>39417</v>
          </cell>
          <cell r="E155">
            <v>12</v>
          </cell>
          <cell r="F155">
            <v>3</v>
          </cell>
          <cell r="G155">
            <v>38697</v>
          </cell>
          <cell r="H155">
            <v>10</v>
          </cell>
          <cell r="I155" t="str">
            <v>132kV Aug</v>
          </cell>
          <cell r="J155">
            <v>24</v>
          </cell>
          <cell r="L155" t="str">
            <v>6.5.21</v>
          </cell>
          <cell r="M155" t="str">
            <v>Poss</v>
          </cell>
          <cell r="N155" t="str">
            <v>Future</v>
          </cell>
          <cell r="O155" t="str">
            <v>Replace 2x132/66kV Transformers (60MVA) (refurbishment for ss) Contract</v>
          </cell>
          <cell r="P155" t="str">
            <v>132TX</v>
          </cell>
          <cell r="Q155" t="str">
            <v>Central</v>
          </cell>
          <cell r="R155">
            <v>6</v>
          </cell>
          <cell r="T155">
            <v>0.35</v>
          </cell>
          <cell r="U155">
            <v>4.5619402985074631</v>
          </cell>
          <cell r="V155">
            <v>1.0880597014925373</v>
          </cell>
        </row>
        <row r="156">
          <cell r="A156">
            <v>92</v>
          </cell>
          <cell r="B156" t="str">
            <v>Dapto Transformer Capacity Limitations</v>
          </cell>
          <cell r="C156">
            <v>1</v>
          </cell>
          <cell r="D156">
            <v>39783</v>
          </cell>
          <cell r="E156">
            <v>15</v>
          </cell>
          <cell r="F156">
            <v>3</v>
          </cell>
          <cell r="G156">
            <v>39243</v>
          </cell>
          <cell r="H156">
            <v>11</v>
          </cell>
          <cell r="I156" t="str">
            <v>Transformer Replace</v>
          </cell>
          <cell r="J156">
            <v>18</v>
          </cell>
          <cell r="L156" t="str">
            <v>7.2.18</v>
          </cell>
          <cell r="M156" t="str">
            <v>Future</v>
          </cell>
          <cell r="N156" t="str">
            <v>Planning</v>
          </cell>
          <cell r="O156" t="str">
            <v>Dapto 330/132kV 375MVAr Transformer - Contract</v>
          </cell>
          <cell r="P156" t="str">
            <v>330TX</v>
          </cell>
          <cell r="Q156" t="str">
            <v>Central</v>
          </cell>
          <cell r="R156">
            <v>5</v>
          </cell>
          <cell r="U156">
            <v>2.5000000000000001E-2</v>
          </cell>
          <cell r="V156">
            <v>3.7250000000000001</v>
          </cell>
          <cell r="W156">
            <v>1.25</v>
          </cell>
        </row>
        <row r="157">
          <cell r="A157">
            <v>93</v>
          </cell>
          <cell r="B157" t="str">
            <v>Deniliquin Tx Rating Limits</v>
          </cell>
          <cell r="C157">
            <v>1</v>
          </cell>
          <cell r="D157">
            <v>40148</v>
          </cell>
          <cell r="E157">
            <v>17</v>
          </cell>
          <cell r="F157">
            <v>3</v>
          </cell>
          <cell r="G157">
            <v>39608</v>
          </cell>
          <cell r="H157">
            <v>11</v>
          </cell>
          <cell r="I157" t="str">
            <v>Transformer Replace</v>
          </cell>
          <cell r="J157">
            <v>18</v>
          </cell>
          <cell r="L157" t="str">
            <v>7.2.21</v>
          </cell>
          <cell r="M157" t="str">
            <v>Future</v>
          </cell>
          <cell r="N157" t="str">
            <v>Planning</v>
          </cell>
          <cell r="O157" t="str">
            <v>Deniliquin 132/66 kV Tx replacement - 2x120MVA - Contract</v>
          </cell>
          <cell r="P157" t="str">
            <v>132TX</v>
          </cell>
          <cell r="Q157" t="str">
            <v>Southern</v>
          </cell>
          <cell r="R157">
            <v>2</v>
          </cell>
          <cell r="V157">
            <v>0.01</v>
          </cell>
          <cell r="W157">
            <v>1.49</v>
          </cell>
          <cell r="X157">
            <v>0.5</v>
          </cell>
        </row>
        <row r="158">
          <cell r="A158">
            <v>94</v>
          </cell>
          <cell r="B158" t="str">
            <v>Finley 132/66kV Tx Capacity Limits</v>
          </cell>
          <cell r="C158">
            <v>1</v>
          </cell>
          <cell r="D158">
            <v>39052</v>
          </cell>
          <cell r="E158">
            <v>18</v>
          </cell>
          <cell r="F158">
            <v>3</v>
          </cell>
          <cell r="G158">
            <v>38332</v>
          </cell>
          <cell r="H158">
            <v>10</v>
          </cell>
          <cell r="I158" t="str">
            <v>132kV Aug</v>
          </cell>
          <cell r="J158">
            <v>24</v>
          </cell>
          <cell r="L158" t="str">
            <v>6.5.30</v>
          </cell>
          <cell r="M158" t="str">
            <v>Poss</v>
          </cell>
          <cell r="N158" t="str">
            <v>Planning</v>
          </cell>
          <cell r="O158" t="str">
            <v xml:space="preserve">Finley Substation Augmentation (2nd Tx) Contract </v>
          </cell>
          <cell r="P158" t="str">
            <v>132SS</v>
          </cell>
          <cell r="Q158" t="str">
            <v>Southern</v>
          </cell>
          <cell r="R158">
            <v>5</v>
          </cell>
          <cell r="S158">
            <v>0.29166666666666674</v>
          </cell>
          <cell r="T158">
            <v>3.801616915422886</v>
          </cell>
          <cell r="U158">
            <v>0.90671641791044766</v>
          </cell>
        </row>
        <row r="159">
          <cell r="A159">
            <v>95</v>
          </cell>
          <cell r="B159" t="str">
            <v>Kempsey 132/33 kV Tx Capacity Limitations</v>
          </cell>
          <cell r="C159">
            <v>1</v>
          </cell>
          <cell r="D159">
            <v>39417</v>
          </cell>
          <cell r="E159">
            <v>25</v>
          </cell>
          <cell r="F159">
            <v>3</v>
          </cell>
          <cell r="G159">
            <v>38877</v>
          </cell>
          <cell r="H159">
            <v>11</v>
          </cell>
          <cell r="I159" t="str">
            <v>Transformer Replace</v>
          </cell>
          <cell r="J159">
            <v>18</v>
          </cell>
          <cell r="L159" t="str">
            <v>7.2.14</v>
          </cell>
          <cell r="M159" t="str">
            <v>Future</v>
          </cell>
          <cell r="N159" t="str">
            <v>Planning</v>
          </cell>
          <cell r="O159" t="str">
            <v>Kempsey 2*60MVA 132/33kV Tx Replacement - Contract</v>
          </cell>
          <cell r="P159" t="str">
            <v>132TX</v>
          </cell>
          <cell r="Q159" t="str">
            <v>Northern</v>
          </cell>
          <cell r="R159">
            <v>4.5</v>
          </cell>
          <cell r="T159">
            <v>2.2499999999999999E-2</v>
          </cell>
          <cell r="U159">
            <v>3.3525</v>
          </cell>
          <cell r="V159">
            <v>1.125</v>
          </cell>
        </row>
        <row r="160">
          <cell r="A160">
            <v>96</v>
          </cell>
          <cell r="B160" t="str">
            <v>Parkes area supply</v>
          </cell>
          <cell r="C160">
            <v>1</v>
          </cell>
          <cell r="D160">
            <v>39052</v>
          </cell>
          <cell r="E160">
            <v>42</v>
          </cell>
          <cell r="F160">
            <v>3</v>
          </cell>
          <cell r="G160">
            <v>38512</v>
          </cell>
          <cell r="H160">
            <v>11</v>
          </cell>
          <cell r="I160" t="str">
            <v>Transformer Replace</v>
          </cell>
          <cell r="J160">
            <v>18</v>
          </cell>
          <cell r="L160" t="str">
            <v>6.5.19</v>
          </cell>
          <cell r="M160" t="str">
            <v>Poss</v>
          </cell>
          <cell r="N160" t="str">
            <v>Planning</v>
          </cell>
          <cell r="O160" t="str">
            <v>Parkes 132/66 kV 2nd Tx SS Aug - Contract</v>
          </cell>
          <cell r="P160" t="str">
            <v>132TX</v>
          </cell>
          <cell r="Q160" t="str">
            <v>Central</v>
          </cell>
          <cell r="R160">
            <v>5</v>
          </cell>
          <cell r="S160">
            <v>2.5000000000000001E-2</v>
          </cell>
          <cell r="T160">
            <v>3.7250000000000001</v>
          </cell>
          <cell r="U160">
            <v>1.25</v>
          </cell>
        </row>
        <row r="161">
          <cell r="A161">
            <v>97</v>
          </cell>
          <cell r="B161" t="str">
            <v>Port Macquarie 132/33 kV Transformer Replacement</v>
          </cell>
          <cell r="C161">
            <v>1</v>
          </cell>
          <cell r="D161">
            <v>38991</v>
          </cell>
          <cell r="E161">
            <v>44</v>
          </cell>
          <cell r="F161">
            <v>3</v>
          </cell>
          <cell r="G161">
            <v>38271</v>
          </cell>
          <cell r="H161">
            <v>10</v>
          </cell>
          <cell r="I161" t="str">
            <v>132kV Aug</v>
          </cell>
          <cell r="J161">
            <v>24</v>
          </cell>
          <cell r="L161" t="str">
            <v>5.3.3</v>
          </cell>
          <cell r="M161" t="str">
            <v>Likely</v>
          </cell>
          <cell r="N161" t="str">
            <v>Proposed</v>
          </cell>
          <cell r="O161" t="str">
            <v>Port Macquarie Tx Replacement - Contract</v>
          </cell>
          <cell r="P161" t="str">
            <v>132TX</v>
          </cell>
          <cell r="Q161" t="str">
            <v>Northern</v>
          </cell>
          <cell r="R161">
            <v>2.8333333333333335</v>
          </cell>
          <cell r="S161">
            <v>0.21249999999999999</v>
          </cell>
          <cell r="T161">
            <v>2.3374999999999999</v>
          </cell>
          <cell r="U161">
            <v>0.28333333333333333</v>
          </cell>
        </row>
        <row r="162">
          <cell r="A162">
            <v>98</v>
          </cell>
          <cell r="B162" t="str">
            <v>Replacement of Two 330/132 kV Txs at Sydney South</v>
          </cell>
          <cell r="C162">
            <v>1</v>
          </cell>
          <cell r="D162">
            <v>39417</v>
          </cell>
          <cell r="E162">
            <v>46</v>
          </cell>
          <cell r="F162">
            <v>3</v>
          </cell>
          <cell r="G162">
            <v>38697</v>
          </cell>
          <cell r="H162">
            <v>9</v>
          </cell>
          <cell r="I162" t="str">
            <v>330/132kV Aug</v>
          </cell>
          <cell r="J162">
            <v>24</v>
          </cell>
          <cell r="L162" t="str">
            <v>7.2.17</v>
          </cell>
          <cell r="M162" t="str">
            <v>Future</v>
          </cell>
          <cell r="N162" t="str">
            <v>Planning</v>
          </cell>
          <cell r="O162" t="str">
            <v>Sydney South #3 &amp; #4 Tx Replacement  - Contract</v>
          </cell>
          <cell r="P162" t="str">
            <v>330TX</v>
          </cell>
          <cell r="Q162" t="str">
            <v>Central</v>
          </cell>
          <cell r="R162">
            <v>12</v>
          </cell>
          <cell r="T162">
            <v>0.7</v>
          </cell>
          <cell r="U162">
            <v>9.1238805970149262</v>
          </cell>
          <cell r="V162">
            <v>2.1761194029850746</v>
          </cell>
        </row>
        <row r="163">
          <cell r="A163">
            <v>99</v>
          </cell>
          <cell r="B163" t="str">
            <v>Tuggerah supply</v>
          </cell>
          <cell r="C163">
            <v>1</v>
          </cell>
          <cell r="D163">
            <v>39783</v>
          </cell>
          <cell r="E163">
            <v>59</v>
          </cell>
          <cell r="F163">
            <v>3</v>
          </cell>
          <cell r="G163">
            <v>39063</v>
          </cell>
          <cell r="H163">
            <v>9</v>
          </cell>
          <cell r="I163" t="str">
            <v>330/132kV Aug</v>
          </cell>
          <cell r="J163">
            <v>24</v>
          </cell>
          <cell r="L163" t="str">
            <v>6.5.9</v>
          </cell>
          <cell r="M163" t="str">
            <v>Poss</v>
          </cell>
          <cell r="N163" t="str">
            <v>Planning</v>
          </cell>
          <cell r="O163" t="str">
            <v>Tuggerah Stage 1 - 330kV &amp; Tx - Contract</v>
          </cell>
          <cell r="P163" t="str">
            <v>330SS</v>
          </cell>
          <cell r="Q163" t="str">
            <v>Northern</v>
          </cell>
          <cell r="R163">
            <v>8</v>
          </cell>
          <cell r="U163">
            <v>0.46666666666666679</v>
          </cell>
          <cell r="V163">
            <v>6.0825870646766171</v>
          </cell>
          <cell r="W163">
            <v>1.4507462686567161</v>
          </cell>
        </row>
        <row r="164">
          <cell r="A164">
            <v>100</v>
          </cell>
          <cell r="B164" t="str">
            <v>Yanco 132/66kV Tx Capacity Limits</v>
          </cell>
          <cell r="C164">
            <v>1</v>
          </cell>
          <cell r="D164">
            <v>40148</v>
          </cell>
          <cell r="E164">
            <v>66</v>
          </cell>
          <cell r="F164">
            <v>3</v>
          </cell>
          <cell r="G164">
            <v>39608</v>
          </cell>
          <cell r="H164">
            <v>11</v>
          </cell>
          <cell r="I164" t="str">
            <v>Transformer Replace</v>
          </cell>
          <cell r="J164">
            <v>18</v>
          </cell>
          <cell r="L164" t="str">
            <v>7.2.20</v>
          </cell>
          <cell r="M164" t="str">
            <v>Future</v>
          </cell>
          <cell r="N164" t="str">
            <v>Planning</v>
          </cell>
          <cell r="O164" t="str">
            <v>Yanco 132/33kV SS Tx Upgrade - Contract</v>
          </cell>
          <cell r="P164" t="str">
            <v>132TX</v>
          </cell>
          <cell r="Q164" t="str">
            <v>Southern</v>
          </cell>
          <cell r="R164">
            <v>2</v>
          </cell>
          <cell r="V164">
            <v>0.01</v>
          </cell>
          <cell r="W164">
            <v>1.49</v>
          </cell>
          <cell r="X164">
            <v>0.5</v>
          </cell>
        </row>
        <row r="165">
          <cell r="A165">
            <v>101</v>
          </cell>
          <cell r="B165" t="str">
            <v>Holroyd Complex - Stage 1 Holroyd 132kV SwStn</v>
          </cell>
          <cell r="C165">
            <v>1</v>
          </cell>
          <cell r="D165">
            <v>39783</v>
          </cell>
          <cell r="E165">
            <v>21</v>
          </cell>
          <cell r="F165">
            <v>3</v>
          </cell>
          <cell r="G165">
            <v>38883</v>
          </cell>
          <cell r="H165">
            <v>7</v>
          </cell>
          <cell r="I165" t="str">
            <v>132kV Greenfield</v>
          </cell>
          <cell r="J165">
            <v>30</v>
          </cell>
          <cell r="L165" t="str">
            <v>6.5.15</v>
          </cell>
          <cell r="M165" t="str">
            <v>Poss</v>
          </cell>
          <cell r="N165" t="str">
            <v>Proposed</v>
          </cell>
          <cell r="O165" t="str">
            <v xml:space="preserve"> Establish Holroyd 132kV Switching Station - Contract</v>
          </cell>
          <cell r="P165" t="str">
            <v>132SS</v>
          </cell>
          <cell r="Q165" t="str">
            <v>Central</v>
          </cell>
          <cell r="R165">
            <v>6</v>
          </cell>
          <cell r="T165">
            <v>1.0714285714285714E-2</v>
          </cell>
          <cell r="U165">
            <v>0.51428571428571446</v>
          </cell>
          <cell r="V165">
            <v>4.6761940298507456</v>
          </cell>
          <cell r="W165">
            <v>0.79880597014925392</v>
          </cell>
        </row>
        <row r="166">
          <cell r="A166">
            <v>102</v>
          </cell>
          <cell r="B166" t="str">
            <v>Holroyd Complex - Stage 1 Holroyd 132kV SwStn</v>
          </cell>
          <cell r="C166">
            <v>1</v>
          </cell>
          <cell r="D166">
            <v>39783</v>
          </cell>
          <cell r="E166">
            <v>21</v>
          </cell>
          <cell r="F166">
            <v>2</v>
          </cell>
          <cell r="G166">
            <v>39063</v>
          </cell>
          <cell r="H166">
            <v>4</v>
          </cell>
          <cell r="I166" t="str">
            <v>TL -REF</v>
          </cell>
          <cell r="J166">
            <v>24</v>
          </cell>
          <cell r="L166" t="str">
            <v>6.5.15</v>
          </cell>
          <cell r="M166" t="str">
            <v>Poss</v>
          </cell>
          <cell r="N166" t="str">
            <v>Proposed</v>
          </cell>
          <cell r="O166" t="str">
            <v xml:space="preserve"> Establish Holroyd 132kV Outlets - Contract</v>
          </cell>
          <cell r="P166" t="str">
            <v>TL REF</v>
          </cell>
          <cell r="Q166" t="str">
            <v>Central</v>
          </cell>
          <cell r="R166">
            <v>3</v>
          </cell>
          <cell r="U166">
            <v>0.25431034482758619</v>
          </cell>
          <cell r="V166">
            <v>2.2005677039529021</v>
          </cell>
          <cell r="W166">
            <v>0.54512195121951201</v>
          </cell>
        </row>
        <row r="167">
          <cell r="A167">
            <v>103</v>
          </cell>
          <cell r="B167" t="str">
            <v>Holroyd Complex - Stage 2 330/132kV Substation</v>
          </cell>
          <cell r="C167">
            <v>1</v>
          </cell>
          <cell r="D167">
            <v>40148</v>
          </cell>
          <cell r="E167">
            <v>21</v>
          </cell>
          <cell r="F167">
            <v>2</v>
          </cell>
          <cell r="G167">
            <v>39068</v>
          </cell>
          <cell r="H167">
            <v>2</v>
          </cell>
          <cell r="I167" t="str">
            <v>EHV TL -REF</v>
          </cell>
          <cell r="J167">
            <v>36</v>
          </cell>
          <cell r="L167" t="str">
            <v>6.5.14</v>
          </cell>
          <cell r="M167" t="str">
            <v>Poss</v>
          </cell>
          <cell r="N167" t="str">
            <v>Proposed</v>
          </cell>
          <cell r="O167" t="str">
            <v>Holroyd Stage 2 Line works - Contract</v>
          </cell>
          <cell r="P167" t="str">
            <v>TL EIS</v>
          </cell>
          <cell r="Q167" t="str">
            <v>Central</v>
          </cell>
          <cell r="R167">
            <v>12</v>
          </cell>
          <cell r="U167">
            <v>0.56000000000000005</v>
          </cell>
          <cell r="V167">
            <v>1.1692035398230087</v>
          </cell>
          <cell r="W167">
            <v>9.8406288624116272</v>
          </cell>
          <cell r="X167">
            <v>0.43016759776536317</v>
          </cell>
        </row>
        <row r="168">
          <cell r="A168">
            <v>104</v>
          </cell>
          <cell r="B168" t="str">
            <v>Holroyd Complex - Stage 2 330/132kV Substation</v>
          </cell>
          <cell r="C168">
            <v>1</v>
          </cell>
          <cell r="D168">
            <v>40148</v>
          </cell>
          <cell r="E168">
            <v>21</v>
          </cell>
          <cell r="F168">
            <v>3</v>
          </cell>
          <cell r="G168">
            <v>39428</v>
          </cell>
          <cell r="H168">
            <v>9</v>
          </cell>
          <cell r="I168" t="str">
            <v>330/132kV Aug</v>
          </cell>
          <cell r="J168">
            <v>24</v>
          </cell>
          <cell r="L168" t="str">
            <v>6.5.14</v>
          </cell>
          <cell r="M168" t="str">
            <v>Poss</v>
          </cell>
          <cell r="N168" t="str">
            <v>Proposed</v>
          </cell>
          <cell r="O168" t="str">
            <v>Establish Holroyd 330/132kV Substation - Contract</v>
          </cell>
          <cell r="P168" t="str">
            <v>330SS</v>
          </cell>
          <cell r="Q168" t="str">
            <v>Central</v>
          </cell>
          <cell r="R168">
            <v>18</v>
          </cell>
          <cell r="V168">
            <v>1.05</v>
          </cell>
          <cell r="W168">
            <v>13.685820895522387</v>
          </cell>
          <cell r="X168">
            <v>3.2641791044776118</v>
          </cell>
        </row>
        <row r="169">
          <cell r="A169">
            <v>105</v>
          </cell>
          <cell r="B169" t="str">
            <v>Holroyd Complex - Stage 2 330/132kV Substation</v>
          </cell>
          <cell r="C169">
            <v>1</v>
          </cell>
          <cell r="D169">
            <v>40148</v>
          </cell>
          <cell r="E169">
            <v>21</v>
          </cell>
          <cell r="F169">
            <v>2</v>
          </cell>
          <cell r="G169">
            <v>39428</v>
          </cell>
          <cell r="H169">
            <v>4</v>
          </cell>
          <cell r="I169" t="str">
            <v>TL -REF</v>
          </cell>
          <cell r="J169">
            <v>24</v>
          </cell>
          <cell r="L169" t="str">
            <v>6.5.14</v>
          </cell>
          <cell r="M169" t="str">
            <v>Poss</v>
          </cell>
          <cell r="N169" t="str">
            <v>Proposed</v>
          </cell>
          <cell r="O169" t="str">
            <v>Holroyd Stage 2 - Easement Services Crossing Contract</v>
          </cell>
          <cell r="P169" t="str">
            <v>TL REF</v>
          </cell>
          <cell r="Q169" t="str">
            <v>Central</v>
          </cell>
          <cell r="R169">
            <v>6</v>
          </cell>
          <cell r="V169">
            <v>0.50862068965517238</v>
          </cell>
          <cell r="W169">
            <v>4.4011354079058043</v>
          </cell>
          <cell r="X169">
            <v>1.090243902439024</v>
          </cell>
        </row>
        <row r="170">
          <cell r="A170">
            <v>106</v>
          </cell>
          <cell r="B170" t="str">
            <v>Holroyd Complex - Stage 3 Reinforce 330kV Capacity</v>
          </cell>
          <cell r="C170">
            <v>1</v>
          </cell>
          <cell r="D170">
            <v>40513</v>
          </cell>
          <cell r="E170">
            <v>21</v>
          </cell>
          <cell r="F170">
            <v>1</v>
          </cell>
          <cell r="G170">
            <v>38713</v>
          </cell>
          <cell r="H170">
            <v>1</v>
          </cell>
          <cell r="I170" t="str">
            <v>EHV TL -EIS</v>
          </cell>
          <cell r="J170">
            <v>60</v>
          </cell>
          <cell r="L170" t="str">
            <v>6.5.14</v>
          </cell>
          <cell r="M170" t="str">
            <v>Poss</v>
          </cell>
          <cell r="N170" t="str">
            <v>Proposed</v>
          </cell>
          <cell r="O170" t="str">
            <v>Holroyd - Stage 3 Line Works Contract</v>
          </cell>
          <cell r="P170" t="str">
            <v>TL EIS</v>
          </cell>
          <cell r="Q170" t="str">
            <v>Central</v>
          </cell>
          <cell r="R170">
            <v>20</v>
          </cell>
          <cell r="T170">
            <v>0.1866666666666667</v>
          </cell>
          <cell r="U170">
            <v>0.82666666666666688</v>
          </cell>
          <cell r="V170">
            <v>0.67440860215053788</v>
          </cell>
          <cell r="W170">
            <v>1.8580645161290319</v>
          </cell>
          <cell r="X170">
            <v>16.137954232147781</v>
          </cell>
          <cell r="Y170">
            <v>0.31623931623931634</v>
          </cell>
        </row>
        <row r="171">
          <cell r="A171">
            <v>107</v>
          </cell>
          <cell r="B171" t="str">
            <v>Holroyd Complex - Stage 3 Reinforce 330kV Capacity</v>
          </cell>
          <cell r="C171">
            <v>1</v>
          </cell>
          <cell r="D171">
            <v>40513</v>
          </cell>
          <cell r="E171">
            <v>21</v>
          </cell>
          <cell r="F171">
            <v>1</v>
          </cell>
          <cell r="G171">
            <v>39073</v>
          </cell>
          <cell r="H171">
            <v>3</v>
          </cell>
          <cell r="I171" t="str">
            <v>TL -EIS</v>
          </cell>
          <cell r="J171">
            <v>48</v>
          </cell>
          <cell r="L171" t="str">
            <v>6.5.14</v>
          </cell>
          <cell r="M171" t="str">
            <v>Poss</v>
          </cell>
          <cell r="N171" t="str">
            <v>Proposed</v>
          </cell>
          <cell r="O171" t="str">
            <v>Holroyd - Stage 3 132kV Cable Works Contract</v>
          </cell>
          <cell r="P171" t="str">
            <v>TL REF</v>
          </cell>
          <cell r="Q171" t="str">
            <v>Central</v>
          </cell>
          <cell r="R171">
            <v>8</v>
          </cell>
          <cell r="U171">
            <v>0.11487179487179489</v>
          </cell>
          <cell r="V171">
            <v>0.39179487179487188</v>
          </cell>
          <cell r="W171">
            <v>0.58133333333333326</v>
          </cell>
          <cell r="X171">
            <v>6.7554163701067624</v>
          </cell>
          <cell r="Y171">
            <v>0.15658362989323849</v>
          </cell>
        </row>
        <row r="172">
          <cell r="A172">
            <v>108</v>
          </cell>
          <cell r="B172" t="str">
            <v>Holroyd Complex - Stage 3 Reinforce 330kV Capacity</v>
          </cell>
          <cell r="C172">
            <v>1</v>
          </cell>
          <cell r="D172">
            <v>40513</v>
          </cell>
          <cell r="E172">
            <v>21</v>
          </cell>
          <cell r="F172">
            <v>3</v>
          </cell>
          <cell r="G172">
            <v>39793</v>
          </cell>
          <cell r="H172">
            <v>9</v>
          </cell>
          <cell r="I172" t="str">
            <v>330/132kV Aug</v>
          </cell>
          <cell r="J172">
            <v>24</v>
          </cell>
          <cell r="L172" t="str">
            <v>6.5.14</v>
          </cell>
          <cell r="M172" t="str">
            <v>Poss</v>
          </cell>
          <cell r="N172" t="str">
            <v>Proposed</v>
          </cell>
          <cell r="O172" t="str">
            <v>Holroyd - Stage 3 Substation Augmentation Contract</v>
          </cell>
          <cell r="P172" t="str">
            <v>330SS</v>
          </cell>
          <cell r="Q172" t="str">
            <v>Central</v>
          </cell>
          <cell r="R172">
            <v>8</v>
          </cell>
          <cell r="W172">
            <v>0.46666666666666679</v>
          </cell>
          <cell r="X172">
            <v>6.0825870646766171</v>
          </cell>
          <cell r="Y172">
            <v>1.4507462686567161</v>
          </cell>
        </row>
        <row r="173">
          <cell r="A173">
            <v>109</v>
          </cell>
          <cell r="B173" t="str">
            <v>Holroyd Complex - Stage 4 Aug Holroyd for 330kV Cable</v>
          </cell>
          <cell r="C173">
            <v>1</v>
          </cell>
          <cell r="D173">
            <v>40513</v>
          </cell>
          <cell r="E173">
            <v>21</v>
          </cell>
          <cell r="F173">
            <v>3</v>
          </cell>
          <cell r="G173">
            <v>39793</v>
          </cell>
          <cell r="H173">
            <v>9</v>
          </cell>
          <cell r="I173" t="str">
            <v>330/132kV Aug</v>
          </cell>
          <cell r="J173">
            <v>24</v>
          </cell>
          <cell r="L173" t="str">
            <v>6.5.14</v>
          </cell>
          <cell r="M173" t="str">
            <v>Poss</v>
          </cell>
          <cell r="N173" t="str">
            <v>Proposed</v>
          </cell>
          <cell r="O173" t="str">
            <v>Holroyd - Stage 4 Substation Augmentation Contract</v>
          </cell>
          <cell r="P173" t="str">
            <v>330SS</v>
          </cell>
          <cell r="Q173" t="str">
            <v>Central</v>
          </cell>
          <cell r="R173">
            <v>12</v>
          </cell>
          <cell r="W173">
            <v>0.7</v>
          </cell>
          <cell r="X173">
            <v>9.1238805970149262</v>
          </cell>
          <cell r="Y173">
            <v>2.1761194029850746</v>
          </cell>
        </row>
        <row r="174">
          <cell r="A174">
            <v>110</v>
          </cell>
          <cell r="B174" t="str">
            <v>Holroyd Complex - Stage 5 330kV Cable to Potts Hill</v>
          </cell>
          <cell r="C174">
            <v>1</v>
          </cell>
          <cell r="D174">
            <v>40513</v>
          </cell>
          <cell r="E174">
            <v>21</v>
          </cell>
          <cell r="F174">
            <v>1</v>
          </cell>
          <cell r="G174">
            <v>38713</v>
          </cell>
          <cell r="H174">
            <v>1</v>
          </cell>
          <cell r="I174" t="str">
            <v>EHV TL -EIS</v>
          </cell>
          <cell r="J174">
            <v>60</v>
          </cell>
          <cell r="L174" t="str">
            <v>6.5.14</v>
          </cell>
          <cell r="M174" t="str">
            <v>Poss</v>
          </cell>
          <cell r="N174" t="str">
            <v>Proposed</v>
          </cell>
          <cell r="O174" t="str">
            <v>Holroyd - Stage 5 First 330kV Cable Connection (17Km)</v>
          </cell>
          <cell r="P174" t="str">
            <v>HV Cable</v>
          </cell>
          <cell r="Q174" t="str">
            <v>Central</v>
          </cell>
          <cell r="R174">
            <v>100</v>
          </cell>
          <cell r="T174">
            <v>0.93333333333333346</v>
          </cell>
          <cell r="U174">
            <v>4.1333333333333337</v>
          </cell>
          <cell r="V174">
            <v>3.3720430107526882</v>
          </cell>
          <cell r="W174">
            <v>9.2903225806451619</v>
          </cell>
          <cell r="X174">
            <v>80.6897711607389</v>
          </cell>
          <cell r="Y174">
            <v>1.5811965811965818</v>
          </cell>
        </row>
        <row r="175">
          <cell r="A175">
            <v>111</v>
          </cell>
          <cell r="B175" t="str">
            <v>Kemps  - Sydney South: Kemps - Liverpool</v>
          </cell>
          <cell r="C175">
            <v>1</v>
          </cell>
          <cell r="D175">
            <v>40513</v>
          </cell>
          <cell r="E175">
            <v>22</v>
          </cell>
          <cell r="F175">
            <v>1</v>
          </cell>
          <cell r="G175">
            <v>38713</v>
          </cell>
          <cell r="H175">
            <v>1</v>
          </cell>
          <cell r="I175" t="str">
            <v>EHV TL -EIS</v>
          </cell>
          <cell r="J175">
            <v>60</v>
          </cell>
          <cell r="L175" t="str">
            <v>6.5.12</v>
          </cell>
          <cell r="M175" t="str">
            <v>Poss</v>
          </cell>
          <cell r="N175" t="str">
            <v>Proposed</v>
          </cell>
          <cell r="O175" t="str">
            <v>Kemps Creek to Liverpool Line - Contract</v>
          </cell>
          <cell r="P175" t="str">
            <v>TL EIS</v>
          </cell>
          <cell r="Q175" t="str">
            <v>Central</v>
          </cell>
          <cell r="R175">
            <v>12</v>
          </cell>
          <cell r="T175">
            <v>0.11200000000000003</v>
          </cell>
          <cell r="U175">
            <v>0.49600000000000016</v>
          </cell>
          <cell r="V175">
            <v>0.40464516129032274</v>
          </cell>
          <cell r="W175">
            <v>1.1148387096774193</v>
          </cell>
          <cell r="X175">
            <v>9.6827725392886688</v>
          </cell>
          <cell r="Y175">
            <v>0.18974358974358982</v>
          </cell>
        </row>
        <row r="176">
          <cell r="A176">
            <v>112</v>
          </cell>
          <cell r="B176" t="str">
            <v>Kemps  - Sydney South: Kemps - Liverpool</v>
          </cell>
          <cell r="C176">
            <v>1</v>
          </cell>
          <cell r="D176">
            <v>41244</v>
          </cell>
          <cell r="E176">
            <v>22</v>
          </cell>
          <cell r="F176">
            <v>1</v>
          </cell>
          <cell r="G176">
            <v>39444</v>
          </cell>
          <cell r="H176">
            <v>1</v>
          </cell>
          <cell r="I176" t="str">
            <v>EHV TL -EIS</v>
          </cell>
          <cell r="J176">
            <v>60</v>
          </cell>
          <cell r="L176" t="str">
            <v>6.5.12</v>
          </cell>
          <cell r="M176" t="str">
            <v>Poss</v>
          </cell>
          <cell r="N176" t="str">
            <v>Proposed</v>
          </cell>
          <cell r="O176" t="str">
            <v>Liverpool to Sydney South Line - Contract</v>
          </cell>
          <cell r="P176" t="str">
            <v>TL EIS</v>
          </cell>
          <cell r="Q176" t="str">
            <v>Central</v>
          </cell>
          <cell r="R176">
            <v>20</v>
          </cell>
          <cell r="V176">
            <v>0.1866666666666667</v>
          </cell>
          <cell r="W176">
            <v>0.82666666666666688</v>
          </cell>
          <cell r="X176">
            <v>0.67440860215053788</v>
          </cell>
          <cell r="Y176">
            <v>1.8580645161290319</v>
          </cell>
          <cell r="Z176">
            <v>16.137954232147781</v>
          </cell>
          <cell r="AA176">
            <v>0.31623931623931634</v>
          </cell>
        </row>
        <row r="177">
          <cell r="A177">
            <v>113</v>
          </cell>
          <cell r="B177" t="str">
            <v>Kemps  - Sydney South: Kemps - Liverpool</v>
          </cell>
          <cell r="C177">
            <v>1</v>
          </cell>
          <cell r="D177">
            <v>40513</v>
          </cell>
          <cell r="E177">
            <v>22</v>
          </cell>
          <cell r="F177">
            <v>3</v>
          </cell>
          <cell r="G177">
            <v>39793</v>
          </cell>
          <cell r="H177">
            <v>9</v>
          </cell>
          <cell r="I177" t="str">
            <v>330/132kV Aug</v>
          </cell>
          <cell r="J177">
            <v>24</v>
          </cell>
          <cell r="L177" t="str">
            <v>6.5.12</v>
          </cell>
          <cell r="M177" t="str">
            <v>Poss</v>
          </cell>
          <cell r="N177" t="str">
            <v>Proposed</v>
          </cell>
          <cell r="O177" t="str">
            <v>Liverpool Substation Augmentation - Contract</v>
          </cell>
          <cell r="P177" t="str">
            <v>330SS</v>
          </cell>
          <cell r="Q177" t="str">
            <v>Central</v>
          </cell>
          <cell r="R177">
            <v>5</v>
          </cell>
          <cell r="W177">
            <v>0.29166666666666674</v>
          </cell>
          <cell r="X177">
            <v>3.801616915422886</v>
          </cell>
          <cell r="Y177">
            <v>0.90671641791044766</v>
          </cell>
        </row>
        <row r="178">
          <cell r="A178">
            <v>114</v>
          </cell>
          <cell r="B178" t="str">
            <v>Kemps  - Sydney South: Kemps - Liverpool</v>
          </cell>
          <cell r="C178">
            <v>1</v>
          </cell>
          <cell r="D178">
            <v>40513</v>
          </cell>
          <cell r="E178">
            <v>22</v>
          </cell>
          <cell r="F178">
            <v>3</v>
          </cell>
          <cell r="G178">
            <v>39793</v>
          </cell>
          <cell r="H178">
            <v>9</v>
          </cell>
          <cell r="I178" t="str">
            <v>330/132kV Aug</v>
          </cell>
          <cell r="J178">
            <v>24</v>
          </cell>
          <cell r="L178" t="str">
            <v>6.5.12</v>
          </cell>
          <cell r="M178" t="str">
            <v>Poss</v>
          </cell>
          <cell r="N178" t="str">
            <v>Proposed</v>
          </cell>
          <cell r="O178" t="str">
            <v>Kemps Creek Substation Augmentation - Contract</v>
          </cell>
          <cell r="P178" t="str">
            <v>330SS</v>
          </cell>
          <cell r="Q178" t="str">
            <v>Central</v>
          </cell>
          <cell r="R178">
            <v>2</v>
          </cell>
          <cell r="W178">
            <v>0.1166666666666667</v>
          </cell>
          <cell r="X178">
            <v>1.5206467661691543</v>
          </cell>
          <cell r="Y178">
            <v>0.36268656716417902</v>
          </cell>
        </row>
        <row r="179">
          <cell r="A179">
            <v>115</v>
          </cell>
          <cell r="B179" t="str">
            <v>Kemps  - Sydney South: Kemps - Liverpool</v>
          </cell>
          <cell r="C179">
            <v>1</v>
          </cell>
          <cell r="D179">
            <v>41244</v>
          </cell>
          <cell r="E179">
            <v>22</v>
          </cell>
          <cell r="F179">
            <v>3</v>
          </cell>
          <cell r="G179">
            <v>40524</v>
          </cell>
          <cell r="H179">
            <v>9</v>
          </cell>
          <cell r="I179" t="str">
            <v>330/132kV Aug</v>
          </cell>
          <cell r="J179">
            <v>24</v>
          </cell>
          <cell r="L179" t="str">
            <v>6.5.12</v>
          </cell>
          <cell r="M179" t="str">
            <v>Poss</v>
          </cell>
          <cell r="N179" t="str">
            <v>Proposed</v>
          </cell>
          <cell r="O179" t="str">
            <v>Sydney South Augmentations - Contract</v>
          </cell>
          <cell r="P179" t="str">
            <v>330SS</v>
          </cell>
          <cell r="Q179" t="str">
            <v>Central</v>
          </cell>
          <cell r="R179">
            <v>6</v>
          </cell>
          <cell r="Y179">
            <v>0.35</v>
          </cell>
          <cell r="Z179">
            <v>4.5619402985074631</v>
          </cell>
          <cell r="AA179">
            <v>1.0880597014925373</v>
          </cell>
        </row>
        <row r="180">
          <cell r="A180">
            <v>116</v>
          </cell>
          <cell r="B180" t="str">
            <v>Kemps - Sydney South: Kemps Ck 500 kV Txs</v>
          </cell>
          <cell r="C180">
            <v>1</v>
          </cell>
          <cell r="D180">
            <v>40513</v>
          </cell>
          <cell r="E180">
            <v>23</v>
          </cell>
          <cell r="F180">
            <v>3</v>
          </cell>
          <cell r="G180">
            <v>39673</v>
          </cell>
          <cell r="H180">
            <v>8</v>
          </cell>
          <cell r="I180" t="str">
            <v>500/330kV Aug</v>
          </cell>
          <cell r="J180">
            <v>28</v>
          </cell>
          <cell r="L180" t="str">
            <v>6.5.12</v>
          </cell>
          <cell r="M180" t="str">
            <v>Poss</v>
          </cell>
          <cell r="N180" t="str">
            <v>Planning PT</v>
          </cell>
          <cell r="O180" t="str">
            <v>Kemps Crk 500/330kV Tx  Contract</v>
          </cell>
          <cell r="P180" t="str">
            <v>500SS</v>
          </cell>
          <cell r="Q180" t="str">
            <v>Central</v>
          </cell>
          <cell r="R180">
            <v>28</v>
          </cell>
          <cell r="W180">
            <v>2.2000000000000002</v>
          </cell>
          <cell r="X180">
            <v>21.609459459459455</v>
          </cell>
          <cell r="Y180">
            <v>4.1905405405405398</v>
          </cell>
        </row>
        <row r="181">
          <cell r="A181">
            <v>117</v>
          </cell>
          <cell r="B181" t="str">
            <v>Kempsey - Pt Macquarie 330kV TL</v>
          </cell>
          <cell r="C181">
            <v>1</v>
          </cell>
          <cell r="D181">
            <v>40148</v>
          </cell>
          <cell r="E181">
            <v>24</v>
          </cell>
          <cell r="F181">
            <v>1</v>
          </cell>
          <cell r="G181">
            <v>38348</v>
          </cell>
          <cell r="H181">
            <v>1</v>
          </cell>
          <cell r="I181" t="str">
            <v>EHV TL -EIS</v>
          </cell>
          <cell r="J181">
            <v>60</v>
          </cell>
          <cell r="L181" t="str">
            <v>6.4.1</v>
          </cell>
          <cell r="M181" t="str">
            <v>Likely</v>
          </cell>
          <cell r="N181" t="str">
            <v>Proposed</v>
          </cell>
          <cell r="O181" t="str">
            <v>Kempsey - Pt Macquarie 330kV TL - Contract</v>
          </cell>
          <cell r="P181" t="str">
            <v>TL EIS</v>
          </cell>
          <cell r="Q181" t="str">
            <v>Northern</v>
          </cell>
          <cell r="R181">
            <v>45</v>
          </cell>
          <cell r="S181">
            <v>0.42</v>
          </cell>
          <cell r="T181">
            <v>1.86</v>
          </cell>
          <cell r="U181">
            <v>1.5174193548387103</v>
          </cell>
          <cell r="V181">
            <v>4.1806451612903226</v>
          </cell>
          <cell r="W181">
            <v>36.310397022332509</v>
          </cell>
          <cell r="X181">
            <v>0.71153846153846179</v>
          </cell>
        </row>
        <row r="182">
          <cell r="A182">
            <v>118</v>
          </cell>
          <cell r="B182" t="str">
            <v>Kempsey - Pt Macquarie 330kV TL</v>
          </cell>
          <cell r="C182">
            <v>1</v>
          </cell>
          <cell r="D182">
            <v>39417</v>
          </cell>
          <cell r="E182">
            <v>24</v>
          </cell>
          <cell r="F182">
            <v>3</v>
          </cell>
          <cell r="G182">
            <v>38697</v>
          </cell>
          <cell r="H182">
            <v>10</v>
          </cell>
          <cell r="I182" t="str">
            <v>132kV Aug</v>
          </cell>
          <cell r="J182">
            <v>24</v>
          </cell>
          <cell r="L182" t="str">
            <v>6.4.1</v>
          </cell>
          <cell r="M182" t="str">
            <v>Likely</v>
          </cell>
          <cell r="N182" t="str">
            <v>Proposed</v>
          </cell>
          <cell r="O182" t="str">
            <v>Nambucca 132kV line switchbay - contract</v>
          </cell>
          <cell r="P182" t="str">
            <v>132SS</v>
          </cell>
          <cell r="Q182" t="str">
            <v>Northern</v>
          </cell>
          <cell r="R182">
            <v>0.5</v>
          </cell>
          <cell r="T182">
            <v>2.9166666666666674E-2</v>
          </cell>
          <cell r="U182">
            <v>0.38016169154228857</v>
          </cell>
          <cell r="V182">
            <v>9.0671641791044755E-2</v>
          </cell>
        </row>
        <row r="183">
          <cell r="A183">
            <v>119</v>
          </cell>
          <cell r="B183" t="str">
            <v>Kempsey - Pt Macquarie 330kV TL</v>
          </cell>
          <cell r="C183">
            <v>1</v>
          </cell>
          <cell r="D183">
            <v>39417</v>
          </cell>
          <cell r="E183">
            <v>24</v>
          </cell>
          <cell r="F183">
            <v>2</v>
          </cell>
          <cell r="G183">
            <v>38697</v>
          </cell>
          <cell r="H183">
            <v>4</v>
          </cell>
          <cell r="I183" t="str">
            <v>TL -REF</v>
          </cell>
          <cell r="J183">
            <v>24</v>
          </cell>
          <cell r="L183" t="str">
            <v>6.4.1</v>
          </cell>
          <cell r="M183" t="str">
            <v>Likely</v>
          </cell>
          <cell r="N183" t="str">
            <v>Proposed</v>
          </cell>
          <cell r="O183" t="str">
            <v>Kempsey 132kV Outlets Rearrangements - Contract</v>
          </cell>
          <cell r="P183" t="str">
            <v>TL REF</v>
          </cell>
          <cell r="Q183" t="str">
            <v>Northern</v>
          </cell>
          <cell r="R183">
            <v>1</v>
          </cell>
          <cell r="T183">
            <v>8.4770114942528757E-2</v>
          </cell>
          <cell r="U183">
            <v>0.73352256798430082</v>
          </cell>
          <cell r="V183">
            <v>0.18170731707317073</v>
          </cell>
        </row>
        <row r="184">
          <cell r="A184">
            <v>120</v>
          </cell>
          <cell r="B184" t="str">
            <v>Kempsey - Pt Macquarie 330kV TL</v>
          </cell>
          <cell r="C184">
            <v>1</v>
          </cell>
          <cell r="D184">
            <v>40148</v>
          </cell>
          <cell r="E184">
            <v>24</v>
          </cell>
          <cell r="F184">
            <v>1</v>
          </cell>
          <cell r="G184">
            <v>38708</v>
          </cell>
          <cell r="H184">
            <v>3</v>
          </cell>
          <cell r="I184" t="str">
            <v>TL -EIS</v>
          </cell>
          <cell r="J184">
            <v>48</v>
          </cell>
          <cell r="L184" t="str">
            <v>6.4.1</v>
          </cell>
          <cell r="M184" t="str">
            <v>Likely</v>
          </cell>
          <cell r="N184" t="str">
            <v>Proposed</v>
          </cell>
          <cell r="O184" t="str">
            <v>Port Macquarie 330kV to Port Macquarie 132kV Line (5km DCSP) Contract</v>
          </cell>
          <cell r="P184" t="str">
            <v>TL EIS</v>
          </cell>
          <cell r="Q184" t="str">
            <v>Northern</v>
          </cell>
          <cell r="R184">
            <v>8</v>
          </cell>
          <cell r="T184">
            <v>0.11487179487179489</v>
          </cell>
          <cell r="U184">
            <v>0.39179487179487188</v>
          </cell>
          <cell r="V184">
            <v>0.58133333333333326</v>
          </cell>
          <cell r="W184">
            <v>6.7554163701067624</v>
          </cell>
          <cell r="X184">
            <v>0.15658362989323849</v>
          </cell>
        </row>
        <row r="185">
          <cell r="A185">
            <v>121</v>
          </cell>
          <cell r="B185" t="str">
            <v>Kempsey - Pt Macquarie 330kV TL</v>
          </cell>
          <cell r="C185">
            <v>1</v>
          </cell>
          <cell r="D185">
            <v>40148</v>
          </cell>
          <cell r="E185">
            <v>24</v>
          </cell>
          <cell r="F185">
            <v>3</v>
          </cell>
          <cell r="G185">
            <v>39428</v>
          </cell>
          <cell r="H185">
            <v>10</v>
          </cell>
          <cell r="I185" t="str">
            <v>132kV Aug</v>
          </cell>
          <cell r="J185">
            <v>24</v>
          </cell>
          <cell r="L185" t="str">
            <v>6.4.1</v>
          </cell>
          <cell r="M185" t="str">
            <v>Likely</v>
          </cell>
          <cell r="N185" t="str">
            <v>Proposed</v>
          </cell>
          <cell r="O185" t="str">
            <v>Port Macquarie 132kV- New 132kV Line bay - Contract</v>
          </cell>
          <cell r="P185" t="str">
            <v>132SS</v>
          </cell>
          <cell r="Q185" t="str">
            <v>Northern</v>
          </cell>
          <cell r="R185">
            <v>1</v>
          </cell>
          <cell r="V185">
            <v>5.8333333333333348E-2</v>
          </cell>
          <cell r="W185">
            <v>0.76032338308457714</v>
          </cell>
          <cell r="X185">
            <v>0.18134328358208951</v>
          </cell>
        </row>
        <row r="186">
          <cell r="A186">
            <v>122</v>
          </cell>
          <cell r="B186" t="str">
            <v>Mid North Coast: Armidale - Kempsey 132 kV line</v>
          </cell>
          <cell r="C186">
            <v>1</v>
          </cell>
          <cell r="D186">
            <v>40878</v>
          </cell>
          <cell r="E186">
            <v>32</v>
          </cell>
          <cell r="F186">
            <v>1</v>
          </cell>
          <cell r="G186">
            <v>39078</v>
          </cell>
          <cell r="H186">
            <v>1</v>
          </cell>
          <cell r="I186" t="str">
            <v>EHV TL -EIS</v>
          </cell>
          <cell r="J186">
            <v>60</v>
          </cell>
          <cell r="L186" t="str">
            <v>6.5.3</v>
          </cell>
          <cell r="M186" t="str">
            <v>Poss</v>
          </cell>
          <cell r="N186" t="str">
            <v>Proposed</v>
          </cell>
          <cell r="O186" t="str">
            <v>Armidale - Kempsey TL Rebuild at 330kV (139Km) Contract</v>
          </cell>
          <cell r="P186" t="str">
            <v>TL EIS</v>
          </cell>
          <cell r="Q186" t="str">
            <v>Northern</v>
          </cell>
          <cell r="R186">
            <v>70</v>
          </cell>
          <cell r="U186">
            <v>0.65333333333333354</v>
          </cell>
          <cell r="V186">
            <v>2.8933333333333335</v>
          </cell>
          <cell r="W186">
            <v>2.3604301075268825</v>
          </cell>
          <cell r="X186">
            <v>6.5032258064516117</v>
          </cell>
          <cell r="Y186">
            <v>56.482839812517241</v>
          </cell>
          <cell r="Z186">
            <v>1.1068376068376073</v>
          </cell>
        </row>
        <row r="187">
          <cell r="A187">
            <v>123</v>
          </cell>
          <cell r="B187" t="str">
            <v>Mid North Coast: Coffs - Kempsey 132 kV line</v>
          </cell>
          <cell r="C187">
            <v>1</v>
          </cell>
          <cell r="D187">
            <v>39417</v>
          </cell>
          <cell r="E187">
            <v>33</v>
          </cell>
          <cell r="F187">
            <v>3</v>
          </cell>
          <cell r="G187">
            <v>38517</v>
          </cell>
          <cell r="H187">
            <v>7</v>
          </cell>
          <cell r="I187" t="str">
            <v>132kV Greenfield</v>
          </cell>
          <cell r="J187">
            <v>30</v>
          </cell>
          <cell r="L187" t="str">
            <v>6.5.3</v>
          </cell>
          <cell r="M187" t="str">
            <v>Poss</v>
          </cell>
          <cell r="N187" t="str">
            <v>Proposed</v>
          </cell>
          <cell r="O187" t="str">
            <v>Sawtell 132/66kV SS  - Contract</v>
          </cell>
          <cell r="P187" t="str">
            <v>132SS</v>
          </cell>
          <cell r="Q187" t="str">
            <v>Northern</v>
          </cell>
          <cell r="R187">
            <v>8</v>
          </cell>
          <cell r="S187">
            <v>1.4285714285714287E-2</v>
          </cell>
          <cell r="T187">
            <v>0.68571428571428605</v>
          </cell>
          <cell r="U187">
            <v>6.2349253731343293</v>
          </cell>
          <cell r="V187">
            <v>1.0650746268656719</v>
          </cell>
        </row>
        <row r="188">
          <cell r="A188">
            <v>124</v>
          </cell>
          <cell r="B188" t="str">
            <v>Mid North Coast: Coffs - Kempsey 132 kV line</v>
          </cell>
          <cell r="C188">
            <v>1</v>
          </cell>
          <cell r="D188">
            <v>39417</v>
          </cell>
          <cell r="E188">
            <v>33</v>
          </cell>
          <cell r="F188">
            <v>3</v>
          </cell>
          <cell r="G188">
            <v>38517</v>
          </cell>
          <cell r="H188">
            <v>7</v>
          </cell>
          <cell r="I188" t="str">
            <v>132kV Greenfield</v>
          </cell>
          <cell r="J188">
            <v>30</v>
          </cell>
          <cell r="L188" t="str">
            <v>6.5.3</v>
          </cell>
          <cell r="M188" t="str">
            <v>Poss</v>
          </cell>
          <cell r="N188" t="str">
            <v>Proposed</v>
          </cell>
          <cell r="O188" t="str">
            <v>Raleigh 132/66kV SS  - Contract</v>
          </cell>
          <cell r="P188" t="str">
            <v>132SS</v>
          </cell>
          <cell r="Q188" t="str">
            <v>Northern</v>
          </cell>
          <cell r="R188">
            <v>8</v>
          </cell>
          <cell r="S188">
            <v>1.4285714285714287E-2</v>
          </cell>
          <cell r="T188">
            <v>0.68571428571428605</v>
          </cell>
          <cell r="U188">
            <v>6.2349253731343293</v>
          </cell>
          <cell r="V188">
            <v>1.0650746268656719</v>
          </cell>
        </row>
        <row r="189">
          <cell r="A189">
            <v>125</v>
          </cell>
          <cell r="B189" t="str">
            <v>Mid North Coast: Coffs - Kempsey 132 kV line</v>
          </cell>
          <cell r="C189">
            <v>1</v>
          </cell>
          <cell r="D189">
            <v>39417</v>
          </cell>
          <cell r="E189">
            <v>33</v>
          </cell>
          <cell r="F189">
            <v>3</v>
          </cell>
          <cell r="G189">
            <v>38517</v>
          </cell>
          <cell r="H189">
            <v>7</v>
          </cell>
          <cell r="I189" t="str">
            <v>132kV Greenfield</v>
          </cell>
          <cell r="J189">
            <v>30</v>
          </cell>
          <cell r="L189" t="str">
            <v>6.5.3</v>
          </cell>
          <cell r="M189" t="str">
            <v>Poss</v>
          </cell>
          <cell r="N189" t="str">
            <v>Proposed</v>
          </cell>
          <cell r="O189" t="str">
            <v>Macksville 132/66kV SS  - Contract</v>
          </cell>
          <cell r="P189" t="str">
            <v>132SS</v>
          </cell>
          <cell r="Q189" t="str">
            <v>Northern</v>
          </cell>
          <cell r="R189">
            <v>8</v>
          </cell>
          <cell r="S189">
            <v>1.4285714285714287E-2</v>
          </cell>
          <cell r="T189">
            <v>0.68571428571428605</v>
          </cell>
          <cell r="U189">
            <v>6.2349253731343293</v>
          </cell>
          <cell r="V189">
            <v>1.0650746268656719</v>
          </cell>
        </row>
        <row r="190">
          <cell r="A190">
            <v>126</v>
          </cell>
          <cell r="B190" t="str">
            <v>Mid North Coast: Coffs - Kempsey 132 kV line</v>
          </cell>
          <cell r="C190">
            <v>1</v>
          </cell>
          <cell r="D190">
            <v>39417</v>
          </cell>
          <cell r="E190">
            <v>33</v>
          </cell>
          <cell r="F190">
            <v>3</v>
          </cell>
          <cell r="G190">
            <v>38697</v>
          </cell>
          <cell r="H190">
            <v>10</v>
          </cell>
          <cell r="I190" t="str">
            <v>132kV Aug</v>
          </cell>
          <cell r="J190">
            <v>24</v>
          </cell>
          <cell r="L190" t="str">
            <v>6.5.3</v>
          </cell>
          <cell r="M190" t="str">
            <v>Poss</v>
          </cell>
          <cell r="N190" t="str">
            <v>Proposed</v>
          </cell>
          <cell r="O190" t="str">
            <v>Coffs Harbour 132kV Augmentation - Contract</v>
          </cell>
          <cell r="P190" t="str">
            <v>132SS</v>
          </cell>
          <cell r="Q190" t="str">
            <v>Northern</v>
          </cell>
          <cell r="R190">
            <v>0.5</v>
          </cell>
          <cell r="T190">
            <v>2.9166666666666674E-2</v>
          </cell>
          <cell r="U190">
            <v>0.38016169154228857</v>
          </cell>
          <cell r="V190">
            <v>9.0671641791044755E-2</v>
          </cell>
        </row>
        <row r="191">
          <cell r="A191">
            <v>127</v>
          </cell>
          <cell r="B191" t="str">
            <v>Mid North Coast: Coffs - Kempsey 132 kV line</v>
          </cell>
          <cell r="C191">
            <v>1</v>
          </cell>
          <cell r="D191">
            <v>39417</v>
          </cell>
          <cell r="E191">
            <v>33</v>
          </cell>
          <cell r="F191">
            <v>3</v>
          </cell>
          <cell r="G191">
            <v>38697</v>
          </cell>
          <cell r="H191">
            <v>10</v>
          </cell>
          <cell r="I191" t="str">
            <v>132kV Aug</v>
          </cell>
          <cell r="J191">
            <v>24</v>
          </cell>
          <cell r="L191" t="str">
            <v>6.5.3</v>
          </cell>
          <cell r="M191" t="str">
            <v>Poss</v>
          </cell>
          <cell r="N191" t="str">
            <v>Proposed</v>
          </cell>
          <cell r="O191" t="str">
            <v>Nambucca 2nd 132kV/66kV Tx &amp; line swbays- Contract</v>
          </cell>
          <cell r="P191" t="str">
            <v>132TX</v>
          </cell>
          <cell r="Q191" t="str">
            <v>Northern</v>
          </cell>
          <cell r="R191">
            <v>5</v>
          </cell>
          <cell r="T191">
            <v>0.29166666666666674</v>
          </cell>
          <cell r="U191">
            <v>3.801616915422886</v>
          </cell>
          <cell r="V191">
            <v>0.90671641791044766</v>
          </cell>
        </row>
        <row r="192">
          <cell r="A192">
            <v>128</v>
          </cell>
          <cell r="B192" t="str">
            <v>Mid North Coast: Port Macquarie 330 kV SS</v>
          </cell>
          <cell r="C192">
            <v>1</v>
          </cell>
          <cell r="D192">
            <v>40878</v>
          </cell>
          <cell r="E192">
            <v>34</v>
          </cell>
          <cell r="F192">
            <v>3</v>
          </cell>
          <cell r="G192">
            <v>39798</v>
          </cell>
          <cell r="H192">
            <v>6</v>
          </cell>
          <cell r="I192" t="str">
            <v>330/132kV Greenfield</v>
          </cell>
          <cell r="J192">
            <v>36</v>
          </cell>
          <cell r="L192" t="str">
            <v>6.5.3</v>
          </cell>
          <cell r="M192" t="str">
            <v>Poss</v>
          </cell>
          <cell r="N192" t="str">
            <v>Proposed</v>
          </cell>
          <cell r="O192" t="str">
            <v>Port Macquarie 330/132kV SS - Contract</v>
          </cell>
          <cell r="P192" t="str">
            <v>330SS</v>
          </cell>
          <cell r="Q192" t="str">
            <v>Northern</v>
          </cell>
          <cell r="R192">
            <v>18</v>
          </cell>
          <cell r="W192">
            <v>0.56000000000000005</v>
          </cell>
          <cell r="X192">
            <v>1.6356521739130443</v>
          </cell>
          <cell r="Y192">
            <v>13.733004542504867</v>
          </cell>
          <cell r="Z192">
            <v>2.07134328358209</v>
          </cell>
        </row>
        <row r="193">
          <cell r="A193">
            <v>129</v>
          </cell>
          <cell r="B193" t="str">
            <v>QNI Upgrade proposal</v>
          </cell>
          <cell r="C193">
            <v>1</v>
          </cell>
          <cell r="D193">
            <v>40148</v>
          </cell>
          <cell r="E193">
            <v>45</v>
          </cell>
          <cell r="F193">
            <v>3</v>
          </cell>
          <cell r="G193">
            <v>39068</v>
          </cell>
          <cell r="H193">
            <v>6</v>
          </cell>
          <cell r="I193" t="str">
            <v>330/132kV Greenfield</v>
          </cell>
          <cell r="J193">
            <v>36</v>
          </cell>
          <cell r="L193" t="str">
            <v>6.5.1</v>
          </cell>
          <cell r="M193" t="str">
            <v>Poss</v>
          </cell>
          <cell r="N193" t="str">
            <v>Planning</v>
          </cell>
          <cell r="O193" t="str">
            <v>Series Compensation on QNI - Contract</v>
          </cell>
          <cell r="P193" t="str">
            <v>SVC</v>
          </cell>
          <cell r="Q193" t="str">
            <v>Northern</v>
          </cell>
          <cell r="R193">
            <v>50</v>
          </cell>
          <cell r="U193">
            <v>1.5555555555555558</v>
          </cell>
          <cell r="V193">
            <v>4.5434782608695654</v>
          </cell>
          <cell r="W193">
            <v>38.147234840291297</v>
          </cell>
          <cell r="X193">
            <v>5.753731343283583</v>
          </cell>
        </row>
        <row r="194">
          <cell r="A194">
            <v>130</v>
          </cell>
          <cell r="B194" t="str">
            <v>QNI Upgrade proposal</v>
          </cell>
          <cell r="C194">
            <v>1</v>
          </cell>
          <cell r="D194">
            <v>40878</v>
          </cell>
          <cell r="E194">
            <v>45</v>
          </cell>
          <cell r="F194">
            <v>1</v>
          </cell>
          <cell r="G194">
            <v>39078</v>
          </cell>
          <cell r="H194">
            <v>1</v>
          </cell>
          <cell r="I194" t="str">
            <v>EHV TL -EIS</v>
          </cell>
          <cell r="J194">
            <v>60</v>
          </cell>
          <cell r="L194" t="str">
            <v>6.5.1</v>
          </cell>
          <cell r="M194" t="str">
            <v>Poss</v>
          </cell>
          <cell r="N194" t="str">
            <v>Planning</v>
          </cell>
          <cell r="O194" t="str">
            <v>Replace Tamworth-Armidale 330kV Line - Contract</v>
          </cell>
          <cell r="P194" t="str">
            <v>TL EIS</v>
          </cell>
          <cell r="Q194" t="str">
            <v>Northern</v>
          </cell>
          <cell r="R194">
            <v>75</v>
          </cell>
          <cell r="U194">
            <v>0.7</v>
          </cell>
          <cell r="V194">
            <v>3.1</v>
          </cell>
          <cell r="W194">
            <v>2.5290322580645177</v>
          </cell>
          <cell r="X194">
            <v>6.967741935483871</v>
          </cell>
          <cell r="Y194">
            <v>60.517328370554182</v>
          </cell>
          <cell r="Z194">
            <v>1.1858974358974363</v>
          </cell>
        </row>
        <row r="195">
          <cell r="A195">
            <v>131</v>
          </cell>
          <cell r="B195" t="str">
            <v>QNI Upgrade proposal</v>
          </cell>
          <cell r="C195">
            <v>1</v>
          </cell>
          <cell r="D195">
            <v>40148</v>
          </cell>
          <cell r="E195">
            <v>45</v>
          </cell>
          <cell r="F195">
            <v>3</v>
          </cell>
          <cell r="G195">
            <v>39428</v>
          </cell>
          <cell r="H195">
            <v>10</v>
          </cell>
          <cell r="I195" t="str">
            <v>132kV Aug</v>
          </cell>
          <cell r="J195">
            <v>24</v>
          </cell>
          <cell r="L195" t="str">
            <v>6.5.1</v>
          </cell>
          <cell r="M195" t="str">
            <v>Poss</v>
          </cell>
          <cell r="N195" t="str">
            <v>Planning</v>
          </cell>
          <cell r="O195" t="str">
            <v>Phase Shifting Transformer - Armidale-Kempsey - Contract</v>
          </cell>
          <cell r="P195" t="str">
            <v>132TX</v>
          </cell>
          <cell r="Q195" t="str">
            <v>Northern</v>
          </cell>
          <cell r="R195">
            <v>18</v>
          </cell>
          <cell r="V195">
            <v>1.05</v>
          </cell>
          <cell r="W195">
            <v>13.685820895522387</v>
          </cell>
          <cell r="X195">
            <v>3.2641791044776118</v>
          </cell>
        </row>
        <row r="196">
          <cell r="A196">
            <v>132</v>
          </cell>
          <cell r="B196" t="str">
            <v>QNI Upgrade proposal</v>
          </cell>
          <cell r="C196">
            <v>1</v>
          </cell>
          <cell r="D196">
            <v>40148</v>
          </cell>
          <cell r="E196">
            <v>45</v>
          </cell>
          <cell r="F196">
            <v>3</v>
          </cell>
          <cell r="G196">
            <v>39428</v>
          </cell>
          <cell r="H196">
            <v>9</v>
          </cell>
          <cell r="I196" t="str">
            <v>330/132kV Aug</v>
          </cell>
          <cell r="J196">
            <v>24</v>
          </cell>
          <cell r="L196" t="str">
            <v>6.5.1</v>
          </cell>
          <cell r="M196" t="str">
            <v>Poss</v>
          </cell>
          <cell r="N196" t="str">
            <v>Planning</v>
          </cell>
          <cell r="O196" t="str">
            <v>SVC Control Enhancements - Contract</v>
          </cell>
          <cell r="P196" t="str">
            <v>SVC</v>
          </cell>
          <cell r="Q196" t="str">
            <v>Northern</v>
          </cell>
          <cell r="R196">
            <v>2</v>
          </cell>
          <cell r="V196">
            <v>0.1166666666666667</v>
          </cell>
          <cell r="W196">
            <v>1.5206467661691543</v>
          </cell>
          <cell r="X196">
            <v>0.36268656716417902</v>
          </cell>
        </row>
        <row r="197">
          <cell r="A197">
            <v>133</v>
          </cell>
          <cell r="B197" t="str">
            <v>QNI Upgrade proposal</v>
          </cell>
          <cell r="C197">
            <v>1</v>
          </cell>
          <cell r="D197">
            <v>40148</v>
          </cell>
          <cell r="E197">
            <v>45</v>
          </cell>
          <cell r="F197">
            <v>3</v>
          </cell>
          <cell r="G197">
            <v>39428</v>
          </cell>
          <cell r="H197">
            <v>9</v>
          </cell>
          <cell r="I197" t="str">
            <v>330/132kV Aug</v>
          </cell>
          <cell r="J197">
            <v>24</v>
          </cell>
          <cell r="L197" t="str">
            <v>6.5.1</v>
          </cell>
          <cell r="M197" t="str">
            <v>Poss</v>
          </cell>
          <cell r="N197" t="str">
            <v>Planning</v>
          </cell>
          <cell r="O197" t="str">
            <v>Tamworth 330kV SS Augmentations - Contract</v>
          </cell>
          <cell r="P197" t="str">
            <v>330SS</v>
          </cell>
          <cell r="Q197" t="str">
            <v>Northern</v>
          </cell>
          <cell r="R197">
            <v>2</v>
          </cell>
          <cell r="V197">
            <v>0.1166666666666667</v>
          </cell>
          <cell r="W197">
            <v>1.5206467661691543</v>
          </cell>
          <cell r="X197">
            <v>0.36268656716417902</v>
          </cell>
        </row>
        <row r="198">
          <cell r="A198">
            <v>134</v>
          </cell>
          <cell r="B198" t="str">
            <v>QNI Upgrade proposal</v>
          </cell>
          <cell r="C198">
            <v>1</v>
          </cell>
          <cell r="D198">
            <v>40148</v>
          </cell>
          <cell r="E198">
            <v>45</v>
          </cell>
          <cell r="F198">
            <v>3</v>
          </cell>
          <cell r="G198">
            <v>39428</v>
          </cell>
          <cell r="H198">
            <v>9</v>
          </cell>
          <cell r="I198" t="str">
            <v>330/132kV Aug</v>
          </cell>
          <cell r="J198">
            <v>24</v>
          </cell>
          <cell r="L198" t="str">
            <v>6.5.1</v>
          </cell>
          <cell r="M198" t="str">
            <v>Poss</v>
          </cell>
          <cell r="N198" t="str">
            <v>Planning</v>
          </cell>
          <cell r="O198" t="str">
            <v>Armidale 330kV SS Augmentations - Contract</v>
          </cell>
          <cell r="P198" t="str">
            <v>330SS</v>
          </cell>
          <cell r="Q198" t="str">
            <v>Northern</v>
          </cell>
          <cell r="R198">
            <v>4</v>
          </cell>
          <cell r="V198">
            <v>0.23333333333333339</v>
          </cell>
          <cell r="W198">
            <v>3.0412935323383086</v>
          </cell>
          <cell r="X198">
            <v>0.72537313432835804</v>
          </cell>
        </row>
        <row r="199">
          <cell r="A199">
            <v>135</v>
          </cell>
          <cell r="B199" t="str">
            <v>ACT and Surrounding Areas</v>
          </cell>
          <cell r="C199">
            <v>1</v>
          </cell>
          <cell r="D199">
            <v>40878</v>
          </cell>
          <cell r="E199">
            <v>1</v>
          </cell>
          <cell r="F199">
            <v>1</v>
          </cell>
          <cell r="G199">
            <v>39078</v>
          </cell>
          <cell r="H199">
            <v>1</v>
          </cell>
          <cell r="I199" t="str">
            <v>EHV TL -EIS</v>
          </cell>
          <cell r="J199">
            <v>60</v>
          </cell>
          <cell r="L199" t="str">
            <v>6.5.24</v>
          </cell>
          <cell r="M199" t="str">
            <v>Poss</v>
          </cell>
          <cell r="N199" t="str">
            <v>Future</v>
          </cell>
          <cell r="O199" t="str">
            <v>Construct Bungendore to Royalla 330kV line - contract</v>
          </cell>
          <cell r="P199" t="str">
            <v>TL EIS</v>
          </cell>
          <cell r="Q199" t="str">
            <v>Southern</v>
          </cell>
          <cell r="R199">
            <v>45</v>
          </cell>
          <cell r="U199">
            <v>0.42</v>
          </cell>
          <cell r="V199">
            <v>1.86</v>
          </cell>
          <cell r="W199">
            <v>1.5174193548387103</v>
          </cell>
          <cell r="X199">
            <v>4.1806451612903226</v>
          </cell>
          <cell r="Y199">
            <v>36.310397022332509</v>
          </cell>
          <cell r="Z199">
            <v>0.71153846153846179</v>
          </cell>
        </row>
        <row r="200">
          <cell r="A200">
            <v>136</v>
          </cell>
          <cell r="B200" t="str">
            <v>ACT and Surrounding Areas</v>
          </cell>
          <cell r="C200">
            <v>1</v>
          </cell>
          <cell r="D200">
            <v>40513</v>
          </cell>
          <cell r="E200">
            <v>1</v>
          </cell>
          <cell r="F200">
            <v>3</v>
          </cell>
          <cell r="G200">
            <v>39613</v>
          </cell>
          <cell r="H200">
            <v>7</v>
          </cell>
          <cell r="I200" t="str">
            <v>132kV Greenfield</v>
          </cell>
          <cell r="J200">
            <v>30</v>
          </cell>
          <cell r="L200" t="str">
            <v>6.5.24</v>
          </cell>
          <cell r="M200" t="str">
            <v>Poss</v>
          </cell>
          <cell r="N200" t="str">
            <v>Future</v>
          </cell>
          <cell r="O200" t="str">
            <v>Establish Royalla 132kV switching stn (8 x 132kV switchbays)</v>
          </cell>
          <cell r="P200" t="str">
            <v>132SS</v>
          </cell>
          <cell r="Q200" t="str">
            <v>Southern</v>
          </cell>
          <cell r="R200">
            <v>8</v>
          </cell>
          <cell r="V200">
            <v>1.4285714285714287E-2</v>
          </cell>
          <cell r="W200">
            <v>0.68571428571428605</v>
          </cell>
          <cell r="X200">
            <v>6.2349253731343293</v>
          </cell>
          <cell r="Y200">
            <v>1.0650746268656719</v>
          </cell>
        </row>
        <row r="201">
          <cell r="A201">
            <v>137</v>
          </cell>
          <cell r="B201" t="str">
            <v>ACT and Surrounding Areas</v>
          </cell>
          <cell r="C201">
            <v>1</v>
          </cell>
          <cell r="D201">
            <v>40513</v>
          </cell>
          <cell r="E201">
            <v>1</v>
          </cell>
          <cell r="F201">
            <v>2</v>
          </cell>
          <cell r="G201">
            <v>39793</v>
          </cell>
          <cell r="H201">
            <v>4</v>
          </cell>
          <cell r="I201" t="str">
            <v>TL -REF</v>
          </cell>
          <cell r="J201">
            <v>24</v>
          </cell>
          <cell r="L201" t="str">
            <v>6.5.24</v>
          </cell>
          <cell r="M201" t="str">
            <v>Poss</v>
          </cell>
          <cell r="N201" t="str">
            <v>Future</v>
          </cell>
          <cell r="O201" t="str">
            <v>132kV Line Easements - Royalla Outlets - Contract</v>
          </cell>
          <cell r="P201" t="str">
            <v>TL REF</v>
          </cell>
          <cell r="Q201" t="str">
            <v>Southern</v>
          </cell>
          <cell r="R201">
            <v>4</v>
          </cell>
          <cell r="W201">
            <v>0.33908045977011503</v>
          </cell>
          <cell r="X201">
            <v>2.9340902719372033</v>
          </cell>
          <cell r="Y201">
            <v>0.72682926829268291</v>
          </cell>
        </row>
        <row r="202">
          <cell r="A202">
            <v>138</v>
          </cell>
          <cell r="B202" t="str">
            <v>ACT and Surrounding Areas</v>
          </cell>
          <cell r="C202">
            <v>1</v>
          </cell>
          <cell r="D202">
            <v>40513</v>
          </cell>
          <cell r="E202">
            <v>1</v>
          </cell>
          <cell r="F202">
            <v>2</v>
          </cell>
          <cell r="G202">
            <v>39793</v>
          </cell>
          <cell r="H202">
            <v>4</v>
          </cell>
          <cell r="I202" t="str">
            <v>TL -REF</v>
          </cell>
          <cell r="J202">
            <v>24</v>
          </cell>
          <cell r="L202" t="str">
            <v>6.5.24</v>
          </cell>
          <cell r="M202" t="str">
            <v>Poss</v>
          </cell>
          <cell r="N202" t="str">
            <v>Future</v>
          </cell>
          <cell r="O202" t="str">
            <v>2x132kV lines from Royalla to ACTEW Gilmore Substation - contract</v>
          </cell>
          <cell r="P202" t="str">
            <v>TL REF</v>
          </cell>
          <cell r="Q202" t="str">
            <v>Southern</v>
          </cell>
          <cell r="R202">
            <v>10</v>
          </cell>
          <cell r="W202">
            <v>0.84770114942528751</v>
          </cell>
          <cell r="X202">
            <v>7.335225679843008</v>
          </cell>
          <cell r="Y202">
            <v>1.8170731707317072</v>
          </cell>
        </row>
        <row r="203">
          <cell r="A203">
            <v>139</v>
          </cell>
          <cell r="B203" t="str">
            <v>ACT and Surrounding Areas</v>
          </cell>
          <cell r="C203">
            <v>1</v>
          </cell>
          <cell r="D203">
            <v>40878</v>
          </cell>
          <cell r="E203">
            <v>1</v>
          </cell>
          <cell r="F203">
            <v>3</v>
          </cell>
          <cell r="G203">
            <v>39798</v>
          </cell>
          <cell r="H203">
            <v>6</v>
          </cell>
          <cell r="I203" t="str">
            <v>330/132kV Greenfield</v>
          </cell>
          <cell r="J203">
            <v>36</v>
          </cell>
          <cell r="L203" t="str">
            <v>6.5.24</v>
          </cell>
          <cell r="M203" t="str">
            <v>Poss</v>
          </cell>
          <cell r="N203" t="str">
            <v>Future</v>
          </cell>
          <cell r="O203" t="str">
            <v>Establish Royalla 330/132kV substation</v>
          </cell>
          <cell r="P203" t="str">
            <v>330SS</v>
          </cell>
          <cell r="Q203" t="str">
            <v>Southern</v>
          </cell>
          <cell r="R203">
            <v>18</v>
          </cell>
          <cell r="W203">
            <v>0.56000000000000005</v>
          </cell>
          <cell r="X203">
            <v>1.6356521739130443</v>
          </cell>
          <cell r="Y203">
            <v>13.733004542504867</v>
          </cell>
          <cell r="Z203">
            <v>2.07134328358209</v>
          </cell>
        </row>
        <row r="204">
          <cell r="A204">
            <v>140</v>
          </cell>
          <cell r="B204" t="str">
            <v>ACT and Surrounding Areas</v>
          </cell>
          <cell r="C204">
            <v>1</v>
          </cell>
          <cell r="D204">
            <v>40878</v>
          </cell>
          <cell r="E204">
            <v>1</v>
          </cell>
          <cell r="F204">
            <v>3</v>
          </cell>
          <cell r="G204">
            <v>39798</v>
          </cell>
          <cell r="H204">
            <v>6</v>
          </cell>
          <cell r="I204" t="str">
            <v>330/132kV Greenfield</v>
          </cell>
          <cell r="J204">
            <v>36</v>
          </cell>
          <cell r="L204" t="str">
            <v>6.5.24</v>
          </cell>
          <cell r="M204" t="str">
            <v>Poss</v>
          </cell>
          <cell r="N204" t="str">
            <v>Future</v>
          </cell>
          <cell r="O204" t="str">
            <v>Establish Bungendore 330kV Switching Station (3 breaker mesh)</v>
          </cell>
          <cell r="P204" t="str">
            <v>330SS</v>
          </cell>
          <cell r="Q204" t="str">
            <v>Southern</v>
          </cell>
          <cell r="R204">
            <v>14</v>
          </cell>
          <cell r="W204">
            <v>0.43555555555555558</v>
          </cell>
          <cell r="X204">
            <v>1.2721739130434788</v>
          </cell>
          <cell r="Y204">
            <v>10.681225755281563</v>
          </cell>
          <cell r="Z204">
            <v>1.6110447761194036</v>
          </cell>
        </row>
        <row r="205">
          <cell r="A205">
            <v>141</v>
          </cell>
          <cell r="B205" t="str">
            <v>Cooma and Bega supply</v>
          </cell>
          <cell r="C205">
            <v>1</v>
          </cell>
          <cell r="D205">
            <v>40878</v>
          </cell>
          <cell r="E205">
            <v>11</v>
          </cell>
          <cell r="F205">
            <v>1</v>
          </cell>
          <cell r="G205">
            <v>39078</v>
          </cell>
          <cell r="H205">
            <v>1</v>
          </cell>
          <cell r="I205" t="str">
            <v>EHV TL -EIS</v>
          </cell>
          <cell r="J205">
            <v>60</v>
          </cell>
          <cell r="L205" t="str">
            <v>6.5.25</v>
          </cell>
          <cell r="M205" t="str">
            <v>Poss</v>
          </cell>
          <cell r="N205" t="str">
            <v>Future</v>
          </cell>
          <cell r="O205" t="str">
            <v>Royalla- Cooma 330kV TL- Contract</v>
          </cell>
          <cell r="P205" t="str">
            <v>TL EIS</v>
          </cell>
          <cell r="Q205" t="str">
            <v>Southern</v>
          </cell>
          <cell r="R205">
            <v>60</v>
          </cell>
          <cell r="U205">
            <v>0.56000000000000005</v>
          </cell>
          <cell r="V205">
            <v>2.48</v>
          </cell>
          <cell r="W205">
            <v>2.023225806451614</v>
          </cell>
          <cell r="X205">
            <v>5.5741935483870959</v>
          </cell>
          <cell r="Y205">
            <v>48.41386269644336</v>
          </cell>
          <cell r="Z205">
            <v>0.94871794871794912</v>
          </cell>
        </row>
        <row r="206">
          <cell r="A206">
            <v>142</v>
          </cell>
          <cell r="B206" t="str">
            <v>Cooma and Bega supply</v>
          </cell>
          <cell r="C206">
            <v>1</v>
          </cell>
          <cell r="D206">
            <v>40148</v>
          </cell>
          <cell r="E206">
            <v>11</v>
          </cell>
          <cell r="F206">
            <v>3</v>
          </cell>
          <cell r="G206">
            <v>39248</v>
          </cell>
          <cell r="H206">
            <v>7</v>
          </cell>
          <cell r="I206" t="str">
            <v>132kV Greenfield</v>
          </cell>
          <cell r="J206">
            <v>30</v>
          </cell>
          <cell r="L206" t="str">
            <v>6.5.25-6</v>
          </cell>
          <cell r="M206" t="str">
            <v>Poss</v>
          </cell>
          <cell r="N206" t="str">
            <v>Future</v>
          </cell>
          <cell r="O206" t="str">
            <v>Establish North Cooma 132kV S.Stn - Contract</v>
          </cell>
          <cell r="P206" t="str">
            <v>132SS</v>
          </cell>
          <cell r="Q206" t="str">
            <v>Southern</v>
          </cell>
          <cell r="R206">
            <v>6</v>
          </cell>
          <cell r="U206">
            <v>1.0714285714285714E-2</v>
          </cell>
          <cell r="V206">
            <v>0.51428571428571446</v>
          </cell>
          <cell r="W206">
            <v>4.6761940298507456</v>
          </cell>
          <cell r="X206">
            <v>0.79880597014925392</v>
          </cell>
        </row>
        <row r="207">
          <cell r="A207">
            <v>143</v>
          </cell>
          <cell r="B207" t="str">
            <v>Cooma and Bega supply</v>
          </cell>
          <cell r="C207">
            <v>1</v>
          </cell>
          <cell r="D207">
            <v>40148</v>
          </cell>
          <cell r="E207">
            <v>11</v>
          </cell>
          <cell r="F207">
            <v>2</v>
          </cell>
          <cell r="G207">
            <v>39428</v>
          </cell>
          <cell r="H207">
            <v>4</v>
          </cell>
          <cell r="I207" t="str">
            <v>TL -REF</v>
          </cell>
          <cell r="J207">
            <v>24</v>
          </cell>
          <cell r="L207" t="str">
            <v>6.5.25</v>
          </cell>
          <cell r="M207" t="str">
            <v>Poss</v>
          </cell>
          <cell r="N207" t="str">
            <v>Future</v>
          </cell>
          <cell r="O207" t="str">
            <v>North Cooma 330/132kV Substation Outlets - Contracts</v>
          </cell>
          <cell r="P207" t="str">
            <v>TL REF</v>
          </cell>
          <cell r="Q207" t="str">
            <v>Southern</v>
          </cell>
          <cell r="R207">
            <v>3</v>
          </cell>
          <cell r="V207">
            <v>0.25431034482758619</v>
          </cell>
          <cell r="W207">
            <v>2.2005677039529021</v>
          </cell>
          <cell r="X207">
            <v>0.54512195121951201</v>
          </cell>
        </row>
        <row r="208">
          <cell r="A208">
            <v>144</v>
          </cell>
          <cell r="B208" t="str">
            <v>Cooma and Bega supply</v>
          </cell>
          <cell r="C208">
            <v>1</v>
          </cell>
          <cell r="D208">
            <v>42705</v>
          </cell>
          <cell r="E208">
            <v>11</v>
          </cell>
          <cell r="F208">
            <v>3</v>
          </cell>
          <cell r="G208">
            <v>41625</v>
          </cell>
          <cell r="H208">
            <v>6</v>
          </cell>
          <cell r="I208" t="str">
            <v>330/132kV Greenfield</v>
          </cell>
          <cell r="J208">
            <v>36</v>
          </cell>
          <cell r="L208" t="str">
            <v>6.5.25</v>
          </cell>
          <cell r="M208" t="str">
            <v>Poss</v>
          </cell>
          <cell r="N208" t="str">
            <v>Future</v>
          </cell>
          <cell r="O208" t="str">
            <v>Establish North Cooma 330/132kV - Contract</v>
          </cell>
          <cell r="P208" t="str">
            <v>132SS</v>
          </cell>
          <cell r="Q208" t="str">
            <v>Southern</v>
          </cell>
          <cell r="R208">
            <v>18</v>
          </cell>
          <cell r="AB208">
            <v>0.56000000000000005</v>
          </cell>
          <cell r="AC208">
            <v>1.6356521739130443</v>
          </cell>
          <cell r="AD208">
            <v>13.733004542504867</v>
          </cell>
          <cell r="AE208">
            <v>2.07134328358209</v>
          </cell>
        </row>
        <row r="209">
          <cell r="A209">
            <v>145</v>
          </cell>
          <cell r="B209" t="str">
            <v>Bayswater - Mount Piper 500 kV</v>
          </cell>
          <cell r="C209">
            <v>1</v>
          </cell>
          <cell r="D209">
            <v>39783</v>
          </cell>
          <cell r="E209">
            <v>4</v>
          </cell>
          <cell r="F209">
            <v>3</v>
          </cell>
          <cell r="G209">
            <v>38583</v>
          </cell>
          <cell r="H209">
            <v>5</v>
          </cell>
          <cell r="I209" t="str">
            <v>500/330kV Greenfield</v>
          </cell>
          <cell r="J209">
            <v>40</v>
          </cell>
          <cell r="L209" t="str">
            <v>6.5.6,34</v>
          </cell>
          <cell r="M209" t="str">
            <v>Poss</v>
          </cell>
          <cell r="N209" t="str">
            <v>Future</v>
          </cell>
          <cell r="O209" t="str">
            <v>Mt Piper 330kV Aug Stage 1 - Contract</v>
          </cell>
          <cell r="P209" t="str">
            <v>330SS</v>
          </cell>
          <cell r="Q209" t="str">
            <v>Central</v>
          </cell>
          <cell r="R209">
            <v>2</v>
          </cell>
          <cell r="T209">
            <v>0.11</v>
          </cell>
          <cell r="U209">
            <v>0.26447368421052642</v>
          </cell>
          <cell r="V209">
            <v>1.4045960832313347</v>
          </cell>
          <cell r="W209">
            <v>0.22093023255813962</v>
          </cell>
        </row>
        <row r="210">
          <cell r="A210">
            <v>146</v>
          </cell>
          <cell r="B210" t="str">
            <v>Bayswater - Mount Piper 500 kV</v>
          </cell>
          <cell r="C210">
            <v>1</v>
          </cell>
          <cell r="D210">
            <v>39783</v>
          </cell>
          <cell r="E210">
            <v>4</v>
          </cell>
          <cell r="F210">
            <v>3</v>
          </cell>
          <cell r="G210">
            <v>38583</v>
          </cell>
          <cell r="H210">
            <v>5</v>
          </cell>
          <cell r="I210" t="str">
            <v>500/330kV Greenfield</v>
          </cell>
          <cell r="J210">
            <v>40</v>
          </cell>
          <cell r="L210" t="str">
            <v>6.5.6,34</v>
          </cell>
          <cell r="M210" t="str">
            <v>Poss</v>
          </cell>
          <cell r="N210" t="str">
            <v>Future</v>
          </cell>
          <cell r="O210" t="str">
            <v>Wollar SS 500kV Upgrade - Contract</v>
          </cell>
          <cell r="P210" t="str">
            <v>500SS</v>
          </cell>
          <cell r="Q210" t="str">
            <v>Northern</v>
          </cell>
          <cell r="R210">
            <v>15</v>
          </cell>
          <cell r="T210">
            <v>0.82499999999999996</v>
          </cell>
          <cell r="U210">
            <v>1.9835526315789482</v>
          </cell>
          <cell r="V210">
            <v>10.534470624235011</v>
          </cell>
          <cell r="W210">
            <v>1.6569767441860472</v>
          </cell>
        </row>
        <row r="211">
          <cell r="A211">
            <v>147</v>
          </cell>
          <cell r="B211" t="str">
            <v>Bayswater - Mount Piper 500 kV</v>
          </cell>
          <cell r="C211">
            <v>1</v>
          </cell>
          <cell r="D211">
            <v>39783</v>
          </cell>
          <cell r="E211">
            <v>4</v>
          </cell>
          <cell r="F211">
            <v>3</v>
          </cell>
          <cell r="G211">
            <v>38583</v>
          </cell>
          <cell r="H211">
            <v>5</v>
          </cell>
          <cell r="I211" t="str">
            <v>500/330kV Greenfield</v>
          </cell>
          <cell r="J211">
            <v>40</v>
          </cell>
          <cell r="L211" t="str">
            <v>6.5.6,34</v>
          </cell>
          <cell r="M211" t="str">
            <v>Poss</v>
          </cell>
          <cell r="N211" t="str">
            <v>Future</v>
          </cell>
          <cell r="O211" t="str">
            <v>500/330kV substn Stage 1 at Mt Piper- Contract</v>
          </cell>
          <cell r="P211" t="str">
            <v>500SS</v>
          </cell>
          <cell r="Q211" t="str">
            <v>Northern</v>
          </cell>
          <cell r="R211">
            <v>75</v>
          </cell>
          <cell r="T211">
            <v>4.125</v>
          </cell>
          <cell r="U211">
            <v>9.9177631578947398</v>
          </cell>
          <cell r="V211">
            <v>52.672353121175043</v>
          </cell>
          <cell r="W211">
            <v>8.2848837209302353</v>
          </cell>
        </row>
        <row r="212">
          <cell r="A212">
            <v>148</v>
          </cell>
          <cell r="B212" t="str">
            <v>Bayswater - Mount Piper 500 kV</v>
          </cell>
          <cell r="C212">
            <v>1</v>
          </cell>
          <cell r="D212">
            <v>39783</v>
          </cell>
          <cell r="E212">
            <v>4</v>
          </cell>
          <cell r="F212">
            <v>3</v>
          </cell>
          <cell r="G212">
            <v>38583</v>
          </cell>
          <cell r="H212">
            <v>5</v>
          </cell>
          <cell r="I212" t="str">
            <v>500/330kV Greenfield</v>
          </cell>
          <cell r="J212">
            <v>40</v>
          </cell>
          <cell r="L212" t="str">
            <v>6.5.6,34</v>
          </cell>
          <cell r="M212" t="str">
            <v>Poss</v>
          </cell>
          <cell r="N212" t="str">
            <v>Future</v>
          </cell>
          <cell r="O212" t="str">
            <v>500/300kV substn at Bayswater - contract</v>
          </cell>
          <cell r="P212" t="str">
            <v>500SS</v>
          </cell>
          <cell r="Q212" t="str">
            <v>Northern</v>
          </cell>
          <cell r="R212">
            <v>65</v>
          </cell>
          <cell r="T212">
            <v>3.5750000000000002</v>
          </cell>
          <cell r="U212">
            <v>8.595394736842108</v>
          </cell>
          <cell r="V212">
            <v>45.649372705018372</v>
          </cell>
          <cell r="W212">
            <v>7.1802325581395374</v>
          </cell>
        </row>
        <row r="213">
          <cell r="A213">
            <v>149</v>
          </cell>
          <cell r="B213" t="str">
            <v>Bayswater - Mount Piper 500 kV</v>
          </cell>
          <cell r="C213">
            <v>1</v>
          </cell>
          <cell r="D213">
            <v>39783</v>
          </cell>
          <cell r="E213">
            <v>4</v>
          </cell>
          <cell r="F213">
            <v>2</v>
          </cell>
          <cell r="G213">
            <v>38703</v>
          </cell>
          <cell r="H213">
            <v>2</v>
          </cell>
          <cell r="I213" t="str">
            <v>EHV TL -REF</v>
          </cell>
          <cell r="J213">
            <v>36</v>
          </cell>
          <cell r="L213" t="str">
            <v>6.5.6,34</v>
          </cell>
          <cell r="M213" t="str">
            <v>Poss</v>
          </cell>
          <cell r="N213" t="str">
            <v>Future</v>
          </cell>
          <cell r="O213" t="str">
            <v>Mt Piper - Wang Line Works - Contract</v>
          </cell>
          <cell r="P213" t="str">
            <v>TL REF</v>
          </cell>
          <cell r="Q213" t="str">
            <v>Central</v>
          </cell>
          <cell r="R213">
            <v>5</v>
          </cell>
          <cell r="T213">
            <v>0.23333333333333331</v>
          </cell>
          <cell r="U213">
            <v>0.48716814159292038</v>
          </cell>
          <cell r="V213">
            <v>4.1002620260048452</v>
          </cell>
          <cell r="W213">
            <v>0.17923649906890135</v>
          </cell>
        </row>
        <row r="214">
          <cell r="A214">
            <v>150</v>
          </cell>
          <cell r="B214" t="str">
            <v>Bayswater - Mount Piper 500 kV</v>
          </cell>
          <cell r="C214">
            <v>1</v>
          </cell>
          <cell r="D214">
            <v>39783</v>
          </cell>
          <cell r="E214">
            <v>4</v>
          </cell>
          <cell r="F214">
            <v>2</v>
          </cell>
          <cell r="G214">
            <v>38703</v>
          </cell>
          <cell r="H214">
            <v>2</v>
          </cell>
          <cell r="I214" t="str">
            <v>EHV TL -REF</v>
          </cell>
          <cell r="J214">
            <v>36</v>
          </cell>
          <cell r="L214" t="str">
            <v>6.5.6,34</v>
          </cell>
          <cell r="M214" t="str">
            <v>Poss</v>
          </cell>
          <cell r="N214" t="str">
            <v>Future</v>
          </cell>
          <cell r="O214" t="str">
            <v>Bayswater - Mt Piper Line reconnections - contract</v>
          </cell>
          <cell r="P214" t="str">
            <v>TL REF</v>
          </cell>
          <cell r="Q214" t="str">
            <v>Northern</v>
          </cell>
          <cell r="R214">
            <v>5</v>
          </cell>
          <cell r="T214">
            <v>0.23333333333333331</v>
          </cell>
          <cell r="U214">
            <v>0.48716814159292038</v>
          </cell>
          <cell r="V214">
            <v>4.1002620260048452</v>
          </cell>
          <cell r="W214">
            <v>0.17923649906890135</v>
          </cell>
        </row>
        <row r="215">
          <cell r="A215">
            <v>151</v>
          </cell>
          <cell r="B215" t="str">
            <v>Marulan - Bannaby 500 kV</v>
          </cell>
          <cell r="C215">
            <v>0</v>
          </cell>
          <cell r="D215">
            <v>40148</v>
          </cell>
          <cell r="E215">
            <v>30</v>
          </cell>
          <cell r="F215">
            <v>3</v>
          </cell>
          <cell r="G215">
            <v>38948</v>
          </cell>
          <cell r="H215">
            <v>5</v>
          </cell>
          <cell r="I215" t="str">
            <v>500/330kV Greenfield</v>
          </cell>
          <cell r="J215">
            <v>40</v>
          </cell>
          <cell r="L215" t="str">
            <v>6.5.6,34</v>
          </cell>
          <cell r="M215" t="str">
            <v>Poss</v>
          </cell>
          <cell r="N215" t="str">
            <v>Future</v>
          </cell>
          <cell r="O215" t="str">
            <v>Marulan 500/330kV Stage 1 Development - Contract</v>
          </cell>
          <cell r="P215" t="str">
            <v>500SS</v>
          </cell>
          <cell r="Q215" t="str">
            <v>Southern</v>
          </cell>
          <cell r="R215">
            <v>25</v>
          </cell>
          <cell r="U215">
            <v>1.375</v>
          </cell>
          <cell r="V215">
            <v>3.3059210526315796</v>
          </cell>
          <cell r="W215">
            <v>17.55745104039168</v>
          </cell>
          <cell r="X215">
            <v>2.7616279069767455</v>
          </cell>
        </row>
        <row r="216">
          <cell r="A216">
            <v>152</v>
          </cell>
          <cell r="B216" t="str">
            <v>Marulan - Bannaby 500 kV</v>
          </cell>
          <cell r="C216">
            <v>1</v>
          </cell>
          <cell r="D216">
            <v>40148</v>
          </cell>
          <cell r="E216">
            <v>30</v>
          </cell>
          <cell r="F216">
            <v>3</v>
          </cell>
          <cell r="G216">
            <v>38948</v>
          </cell>
          <cell r="H216">
            <v>5</v>
          </cell>
          <cell r="I216" t="str">
            <v>500/330kV Greenfield</v>
          </cell>
          <cell r="J216">
            <v>40</v>
          </cell>
          <cell r="L216" t="str">
            <v>6.5.6,34</v>
          </cell>
          <cell r="M216" t="str">
            <v>Poss</v>
          </cell>
          <cell r="N216" t="str">
            <v>Future</v>
          </cell>
          <cell r="O216" t="str">
            <v>Bannaby 500/330kV Stage 1 Development - Contract</v>
          </cell>
          <cell r="P216" t="str">
            <v>500SS</v>
          </cell>
          <cell r="Q216" t="str">
            <v>Southern</v>
          </cell>
          <cell r="R216">
            <v>75</v>
          </cell>
          <cell r="U216">
            <v>4.125</v>
          </cell>
          <cell r="V216">
            <v>9.9177631578947398</v>
          </cell>
          <cell r="W216">
            <v>52.672353121175043</v>
          </cell>
          <cell r="X216">
            <v>8.2848837209302353</v>
          </cell>
        </row>
        <row r="217">
          <cell r="A217">
            <v>153</v>
          </cell>
          <cell r="B217" t="str">
            <v>Marulan - Bannaby 500 kV</v>
          </cell>
          <cell r="C217">
            <v>0</v>
          </cell>
          <cell r="D217">
            <v>40148</v>
          </cell>
          <cell r="E217">
            <v>30</v>
          </cell>
          <cell r="F217">
            <v>3</v>
          </cell>
          <cell r="G217">
            <v>38948</v>
          </cell>
          <cell r="H217">
            <v>5</v>
          </cell>
          <cell r="I217" t="str">
            <v>500/330kV Greenfield</v>
          </cell>
          <cell r="J217">
            <v>40</v>
          </cell>
          <cell r="L217" t="str">
            <v>6.5.6,34</v>
          </cell>
          <cell r="M217" t="str">
            <v>Poss</v>
          </cell>
          <cell r="N217" t="str">
            <v>Future</v>
          </cell>
          <cell r="O217" t="str">
            <v>Maraulan 500kV Outlets Redevelopment - Contract</v>
          </cell>
          <cell r="P217" t="str">
            <v>TL REF</v>
          </cell>
          <cell r="Q217" t="str">
            <v>Southern</v>
          </cell>
          <cell r="R217">
            <v>5</v>
          </cell>
          <cell r="U217">
            <v>0.27500000000000002</v>
          </cell>
          <cell r="V217">
            <v>0.66118421052631615</v>
          </cell>
          <cell r="W217">
            <v>3.5114902080783366</v>
          </cell>
          <cell r="X217">
            <v>0.55232558139534904</v>
          </cell>
        </row>
        <row r="218">
          <cell r="A218">
            <v>154</v>
          </cell>
          <cell r="B218" t="str">
            <v>Marulan - Bannaby 500 kV</v>
          </cell>
          <cell r="C218">
            <v>1</v>
          </cell>
          <cell r="D218">
            <v>40148</v>
          </cell>
          <cell r="E218">
            <v>30</v>
          </cell>
          <cell r="F218">
            <v>3</v>
          </cell>
          <cell r="G218">
            <v>38948</v>
          </cell>
          <cell r="H218">
            <v>5</v>
          </cell>
          <cell r="I218" t="str">
            <v>500/330kV Greenfield</v>
          </cell>
          <cell r="J218">
            <v>40</v>
          </cell>
          <cell r="L218" t="str">
            <v>6.5.6,34</v>
          </cell>
          <cell r="M218" t="str">
            <v>Poss</v>
          </cell>
          <cell r="N218" t="str">
            <v>Future</v>
          </cell>
          <cell r="O218" t="str">
            <v>Bannaby 500kV Outlets Redevelopment - Contract</v>
          </cell>
          <cell r="P218" t="str">
            <v>TL REF</v>
          </cell>
          <cell r="Q218" t="str">
            <v>Southern</v>
          </cell>
          <cell r="R218">
            <v>2</v>
          </cell>
          <cell r="U218">
            <v>0.11</v>
          </cell>
          <cell r="V218">
            <v>0.26447368421052642</v>
          </cell>
          <cell r="W218">
            <v>1.4045960832313347</v>
          </cell>
          <cell r="X218">
            <v>0.22093023255813962</v>
          </cell>
        </row>
        <row r="219">
          <cell r="A219">
            <v>155</v>
          </cell>
          <cell r="B219" t="str">
            <v>Marulan - South Coast Reinforcement</v>
          </cell>
          <cell r="C219">
            <v>1</v>
          </cell>
          <cell r="D219">
            <v>39783</v>
          </cell>
          <cell r="E219">
            <v>31</v>
          </cell>
          <cell r="F219">
            <v>2</v>
          </cell>
          <cell r="G219">
            <v>38703</v>
          </cell>
          <cell r="H219">
            <v>2</v>
          </cell>
          <cell r="I219" t="str">
            <v>EHV TL -REF</v>
          </cell>
          <cell r="J219">
            <v>36</v>
          </cell>
          <cell r="L219" t="str">
            <v>6.5.23</v>
          </cell>
          <cell r="M219" t="str">
            <v>Poss</v>
          </cell>
          <cell r="N219" t="str">
            <v>Future</v>
          </cell>
          <cell r="O219" t="str">
            <v>Uprating 8 &amp; 16 Lines - Contract</v>
          </cell>
          <cell r="P219" t="str">
            <v>TL REF</v>
          </cell>
          <cell r="Q219" t="str">
            <v>Southern</v>
          </cell>
          <cell r="R219">
            <v>8</v>
          </cell>
          <cell r="T219">
            <v>0.37333333333333335</v>
          </cell>
          <cell r="U219">
            <v>0.77946902654867267</v>
          </cell>
          <cell r="V219">
            <v>6.560419241607752</v>
          </cell>
          <cell r="W219">
            <v>0.28677839851024212</v>
          </cell>
        </row>
        <row r="220">
          <cell r="A220">
            <v>156</v>
          </cell>
          <cell r="B220" t="str">
            <v>Marulan - South Coast Reinforcement</v>
          </cell>
          <cell r="C220">
            <v>1</v>
          </cell>
          <cell r="D220">
            <v>39783</v>
          </cell>
          <cell r="E220">
            <v>31</v>
          </cell>
          <cell r="F220">
            <v>3</v>
          </cell>
          <cell r="G220">
            <v>39063</v>
          </cell>
          <cell r="H220">
            <v>9</v>
          </cell>
          <cell r="I220" t="str">
            <v>330/132kV Aug</v>
          </cell>
          <cell r="J220">
            <v>24</v>
          </cell>
          <cell r="L220" t="str">
            <v>6.5.23</v>
          </cell>
          <cell r="M220" t="str">
            <v>Poss</v>
          </cell>
          <cell r="N220" t="str">
            <v>Future</v>
          </cell>
          <cell r="O220" t="str">
            <v>Marulan 330kV Terminal Equipment- Contract</v>
          </cell>
          <cell r="P220" t="str">
            <v>330SS</v>
          </cell>
          <cell r="Q220" t="str">
            <v>Southern</v>
          </cell>
          <cell r="R220">
            <v>2</v>
          </cell>
          <cell r="U220">
            <v>0.1166666666666667</v>
          </cell>
          <cell r="V220">
            <v>1.5206467661691543</v>
          </cell>
          <cell r="W220">
            <v>0.36268656716417902</v>
          </cell>
        </row>
        <row r="221">
          <cell r="A221">
            <v>157</v>
          </cell>
          <cell r="B221" t="str">
            <v>Marulan - South Coast Reinforcement</v>
          </cell>
          <cell r="C221">
            <v>1</v>
          </cell>
          <cell r="D221">
            <v>39783</v>
          </cell>
          <cell r="E221">
            <v>31</v>
          </cell>
          <cell r="F221">
            <v>3</v>
          </cell>
          <cell r="G221">
            <v>39063</v>
          </cell>
          <cell r="H221">
            <v>9</v>
          </cell>
          <cell r="I221" t="str">
            <v>330/132kV Aug</v>
          </cell>
          <cell r="J221">
            <v>24</v>
          </cell>
          <cell r="L221" t="str">
            <v>6.5.23</v>
          </cell>
          <cell r="M221" t="str">
            <v>Poss</v>
          </cell>
          <cell r="N221" t="str">
            <v>Future</v>
          </cell>
          <cell r="O221" t="str">
            <v>Dapto 330kV Terminal Equipment- Contract</v>
          </cell>
          <cell r="P221" t="str">
            <v>330SS</v>
          </cell>
          <cell r="Q221" t="str">
            <v>Southern</v>
          </cell>
          <cell r="R221">
            <v>1</v>
          </cell>
          <cell r="U221">
            <v>5.8333333333333348E-2</v>
          </cell>
          <cell r="V221">
            <v>0.76032338308457714</v>
          </cell>
          <cell r="W221">
            <v>0.18134328358208951</v>
          </cell>
        </row>
        <row r="222">
          <cell r="A222">
            <v>158</v>
          </cell>
          <cell r="B222" t="str">
            <v>Marulan - South Coast Reinforcement</v>
          </cell>
          <cell r="C222">
            <v>1</v>
          </cell>
          <cell r="D222">
            <v>39783</v>
          </cell>
          <cell r="E222">
            <v>31</v>
          </cell>
          <cell r="F222">
            <v>3</v>
          </cell>
          <cell r="G222">
            <v>39063</v>
          </cell>
          <cell r="H222">
            <v>9</v>
          </cell>
          <cell r="I222" t="str">
            <v>330/132kV Aug</v>
          </cell>
          <cell r="J222">
            <v>24</v>
          </cell>
          <cell r="L222" t="str">
            <v>6.5.23</v>
          </cell>
          <cell r="M222" t="str">
            <v>Poss</v>
          </cell>
          <cell r="N222" t="str">
            <v>Future</v>
          </cell>
          <cell r="O222" t="str">
            <v>Avon 330kV Terminal Equipment - Contract</v>
          </cell>
          <cell r="P222" t="str">
            <v>330SS</v>
          </cell>
          <cell r="Q222" t="str">
            <v>Southern</v>
          </cell>
          <cell r="R222">
            <v>1</v>
          </cell>
          <cell r="U222">
            <v>5.8333333333333348E-2</v>
          </cell>
          <cell r="V222">
            <v>0.76032338308457714</v>
          </cell>
          <cell r="W222">
            <v>0.18134328358208951</v>
          </cell>
        </row>
        <row r="223">
          <cell r="A223">
            <v>159</v>
          </cell>
          <cell r="B223" t="str">
            <v>Marulan - Yass/Canberra Reinforcement</v>
          </cell>
          <cell r="C223">
            <v>1</v>
          </cell>
          <cell r="D223">
            <v>39783</v>
          </cell>
          <cell r="E223">
            <v>31</v>
          </cell>
          <cell r="F223">
            <v>2</v>
          </cell>
          <cell r="G223">
            <v>38703</v>
          </cell>
          <cell r="H223">
            <v>2</v>
          </cell>
          <cell r="I223" t="str">
            <v>EHV TL -REF</v>
          </cell>
          <cell r="J223">
            <v>36</v>
          </cell>
          <cell r="L223" t="str">
            <v>6.5.22</v>
          </cell>
          <cell r="M223" t="str">
            <v>Poss</v>
          </cell>
          <cell r="N223" t="str">
            <v>Future</v>
          </cell>
          <cell r="O223" t="str">
            <v>Uprating 4 &amp; 5 Lines - Contract</v>
          </cell>
          <cell r="P223" t="str">
            <v>TL REF</v>
          </cell>
          <cell r="Q223" t="str">
            <v>Southern</v>
          </cell>
          <cell r="R223">
            <v>8</v>
          </cell>
          <cell r="T223">
            <v>0.37333333333333335</v>
          </cell>
          <cell r="U223">
            <v>0.77946902654867267</v>
          </cell>
          <cell r="V223">
            <v>6.560419241607752</v>
          </cell>
          <cell r="W223">
            <v>0.28677839851024212</v>
          </cell>
        </row>
        <row r="224">
          <cell r="A224">
            <v>160</v>
          </cell>
          <cell r="B224" t="str">
            <v>Marulan - Yass/Canberra Reinforcement</v>
          </cell>
          <cell r="C224">
            <v>0</v>
          </cell>
          <cell r="D224">
            <v>40513</v>
          </cell>
          <cell r="E224">
            <v>31</v>
          </cell>
          <cell r="F224">
            <v>1</v>
          </cell>
          <cell r="G224">
            <v>38713</v>
          </cell>
          <cell r="H224">
            <v>1</v>
          </cell>
          <cell r="I224" t="str">
            <v>EHV TL -EIS</v>
          </cell>
          <cell r="J224">
            <v>60</v>
          </cell>
          <cell r="L224" t="str">
            <v>6.5.22</v>
          </cell>
          <cell r="M224" t="str">
            <v>Poss</v>
          </cell>
          <cell r="N224" t="str">
            <v>Future</v>
          </cell>
          <cell r="O224" t="str">
            <v>Turn 39 Line into Marulan - Line Contract</v>
          </cell>
          <cell r="P224" t="str">
            <v>TL REF</v>
          </cell>
          <cell r="Q224" t="str">
            <v>Southern</v>
          </cell>
          <cell r="R224">
            <v>25</v>
          </cell>
          <cell r="T224">
            <v>0.23333333333333336</v>
          </cell>
          <cell r="U224">
            <v>1.0333333333333334</v>
          </cell>
          <cell r="V224">
            <v>0.84301075268817205</v>
          </cell>
          <cell r="W224">
            <v>2.3225806451612905</v>
          </cell>
          <cell r="X224">
            <v>20.172442790184725</v>
          </cell>
          <cell r="Y224">
            <v>0.39529914529914545</v>
          </cell>
        </row>
        <row r="225">
          <cell r="A225">
            <v>161</v>
          </cell>
          <cell r="B225" t="str">
            <v>Marulan - Yass/Canberra Reinforcement</v>
          </cell>
          <cell r="C225">
            <v>1</v>
          </cell>
          <cell r="D225">
            <v>39783</v>
          </cell>
          <cell r="E225">
            <v>31</v>
          </cell>
          <cell r="F225">
            <v>3</v>
          </cell>
          <cell r="G225">
            <v>39063</v>
          </cell>
          <cell r="H225">
            <v>9</v>
          </cell>
          <cell r="I225" t="str">
            <v>330/132kV Aug</v>
          </cell>
          <cell r="J225">
            <v>24</v>
          </cell>
          <cell r="L225" t="str">
            <v>6.5.22</v>
          </cell>
          <cell r="M225" t="str">
            <v>Poss</v>
          </cell>
          <cell r="N225" t="str">
            <v>Future</v>
          </cell>
          <cell r="O225" t="str">
            <v>Marulan 330kV Augmentation - Contract</v>
          </cell>
          <cell r="P225" t="str">
            <v>330SS</v>
          </cell>
          <cell r="Q225" t="str">
            <v>Southern</v>
          </cell>
          <cell r="R225">
            <v>2</v>
          </cell>
          <cell r="U225">
            <v>0.1166666666666667</v>
          </cell>
          <cell r="V225">
            <v>1.5206467661691543</v>
          </cell>
          <cell r="W225">
            <v>0.36268656716417902</v>
          </cell>
        </row>
        <row r="226">
          <cell r="A226">
            <v>162</v>
          </cell>
          <cell r="B226" t="str">
            <v>Mt Piper - Marulan 500 kV</v>
          </cell>
          <cell r="C226">
            <v>1</v>
          </cell>
          <cell r="D226">
            <v>40148</v>
          </cell>
          <cell r="E226">
            <v>35</v>
          </cell>
          <cell r="F226">
            <v>3</v>
          </cell>
          <cell r="G226">
            <v>38948</v>
          </cell>
          <cell r="H226">
            <v>5</v>
          </cell>
          <cell r="I226" t="str">
            <v>500/330kV Greenfield</v>
          </cell>
          <cell r="J226">
            <v>40</v>
          </cell>
          <cell r="L226" t="str">
            <v>6.5.6,34</v>
          </cell>
          <cell r="M226" t="str">
            <v>Poss</v>
          </cell>
          <cell r="N226" t="str">
            <v>Future</v>
          </cell>
          <cell r="O226" t="str">
            <v>Mt Piper 330kV Aug Stage 2 - Contract</v>
          </cell>
          <cell r="P226" t="str">
            <v>330SS</v>
          </cell>
          <cell r="Q226" t="str">
            <v>Central</v>
          </cell>
          <cell r="R226">
            <v>10</v>
          </cell>
          <cell r="U226">
            <v>0.55000000000000004</v>
          </cell>
          <cell r="V226">
            <v>1.3223684210526323</v>
          </cell>
          <cell r="W226">
            <v>7.0229804161566731</v>
          </cell>
          <cell r="X226">
            <v>1.1046511627906981</v>
          </cell>
        </row>
        <row r="227">
          <cell r="A227">
            <v>163</v>
          </cell>
          <cell r="B227" t="str">
            <v>Mt Piper - Marulan 500 kV</v>
          </cell>
          <cell r="C227">
            <v>1</v>
          </cell>
          <cell r="D227">
            <v>40148</v>
          </cell>
          <cell r="E227">
            <v>35</v>
          </cell>
          <cell r="F227">
            <v>3</v>
          </cell>
          <cell r="G227">
            <v>38948</v>
          </cell>
          <cell r="H227">
            <v>5</v>
          </cell>
          <cell r="I227" t="str">
            <v>500/330kV Greenfield</v>
          </cell>
          <cell r="J227">
            <v>40</v>
          </cell>
          <cell r="L227" t="str">
            <v>6.5.6,34</v>
          </cell>
          <cell r="M227" t="str">
            <v>Poss</v>
          </cell>
          <cell r="N227" t="str">
            <v>Future</v>
          </cell>
          <cell r="O227" t="str">
            <v>Mt Piper 500kV Switchyard Stage 2- Contract</v>
          </cell>
          <cell r="P227" t="str">
            <v>500SS</v>
          </cell>
          <cell r="Q227" t="str">
            <v>Central</v>
          </cell>
          <cell r="R227">
            <v>15</v>
          </cell>
          <cell r="U227">
            <v>0.82499999999999996</v>
          </cell>
          <cell r="V227">
            <v>1.9835526315789482</v>
          </cell>
          <cell r="W227">
            <v>10.534470624235011</v>
          </cell>
          <cell r="X227">
            <v>1.6569767441860472</v>
          </cell>
        </row>
        <row r="228">
          <cell r="A228">
            <v>164</v>
          </cell>
          <cell r="B228" t="str">
            <v>Mt Piper - Marulan 500 kV</v>
          </cell>
          <cell r="C228">
            <v>1</v>
          </cell>
          <cell r="D228">
            <v>40148</v>
          </cell>
          <cell r="E228">
            <v>35</v>
          </cell>
          <cell r="F228">
            <v>3</v>
          </cell>
          <cell r="G228">
            <v>38948</v>
          </cell>
          <cell r="H228">
            <v>5</v>
          </cell>
          <cell r="I228" t="str">
            <v>500/330kV Greenfield</v>
          </cell>
          <cell r="J228">
            <v>40</v>
          </cell>
          <cell r="L228" t="str">
            <v>6.5.6,34</v>
          </cell>
          <cell r="M228" t="str">
            <v>Poss</v>
          </cell>
          <cell r="N228" t="str">
            <v>Future</v>
          </cell>
          <cell r="O228" t="str">
            <v>Mt Piper- Marulan line works - Contact</v>
          </cell>
          <cell r="P228" t="str">
            <v>TL REF</v>
          </cell>
          <cell r="Q228" t="str">
            <v>Central</v>
          </cell>
          <cell r="R228">
            <v>2</v>
          </cell>
          <cell r="U228">
            <v>0.11</v>
          </cell>
          <cell r="V228">
            <v>0.26447368421052642</v>
          </cell>
          <cell r="W228">
            <v>1.4045960832313347</v>
          </cell>
          <cell r="X228">
            <v>0.22093023255813962</v>
          </cell>
        </row>
        <row r="229">
          <cell r="A229">
            <v>165</v>
          </cell>
          <cell r="B229" t="str">
            <v>Newcastle and Lower North Coast Supply - Possible</v>
          </cell>
          <cell r="C229">
            <v>1</v>
          </cell>
          <cell r="D229">
            <v>42339</v>
          </cell>
          <cell r="E229">
            <v>39</v>
          </cell>
          <cell r="F229">
            <v>1</v>
          </cell>
          <cell r="G229">
            <v>40539</v>
          </cell>
          <cell r="H229">
            <v>1</v>
          </cell>
          <cell r="I229" t="str">
            <v>EHV TL -EIS</v>
          </cell>
          <cell r="J229">
            <v>60</v>
          </cell>
          <cell r="L229" t="str">
            <v>6.5.7</v>
          </cell>
          <cell r="M229" t="str">
            <v>Poss</v>
          </cell>
          <cell r="N229" t="str">
            <v>Planning</v>
          </cell>
          <cell r="O229" t="str">
            <v>Richmond Vale-Bayswater 500kV Line - Contract</v>
          </cell>
          <cell r="P229" t="str">
            <v>TL EIS</v>
          </cell>
          <cell r="Q229" t="str">
            <v>Northern</v>
          </cell>
          <cell r="R229">
            <v>120</v>
          </cell>
          <cell r="Y229">
            <v>1.1200000000000001</v>
          </cell>
          <cell r="Z229">
            <v>4.96</v>
          </cell>
          <cell r="AA229">
            <v>4.046451612903228</v>
          </cell>
          <cell r="AB229">
            <v>11.148387096774192</v>
          </cell>
          <cell r="AC229">
            <v>96.82772539288672</v>
          </cell>
          <cell r="AD229">
            <v>1.8974358974358982</v>
          </cell>
        </row>
        <row r="230">
          <cell r="A230">
            <v>166</v>
          </cell>
          <cell r="B230" t="str">
            <v>Newcastle and Lower North Coast Supply - Possible</v>
          </cell>
          <cell r="C230">
            <v>1</v>
          </cell>
          <cell r="D230">
            <v>42339</v>
          </cell>
          <cell r="E230">
            <v>39</v>
          </cell>
          <cell r="F230">
            <v>1</v>
          </cell>
          <cell r="G230">
            <v>40539</v>
          </cell>
          <cell r="H230">
            <v>1</v>
          </cell>
          <cell r="I230" t="str">
            <v>EHV TL -EIS</v>
          </cell>
          <cell r="J230">
            <v>60</v>
          </cell>
          <cell r="L230" t="str">
            <v>6.5.7</v>
          </cell>
          <cell r="M230" t="str">
            <v>Poss</v>
          </cell>
          <cell r="N230" t="str">
            <v>Planning</v>
          </cell>
          <cell r="O230" t="str">
            <v>Richmond Vale 330kV Line Alterations - Contract</v>
          </cell>
          <cell r="P230" t="str">
            <v>TL REF</v>
          </cell>
          <cell r="Q230" t="str">
            <v>Northern</v>
          </cell>
          <cell r="R230">
            <v>20</v>
          </cell>
          <cell r="Y230">
            <v>0.1866666666666667</v>
          </cell>
          <cell r="Z230">
            <v>0.82666666666666688</v>
          </cell>
          <cell r="AA230">
            <v>0.67440860215053788</v>
          </cell>
          <cell r="AB230">
            <v>1.8580645161290319</v>
          </cell>
          <cell r="AC230">
            <v>16.137954232147781</v>
          </cell>
          <cell r="AD230">
            <v>0.31623931623931634</v>
          </cell>
        </row>
        <row r="231">
          <cell r="A231">
            <v>167</v>
          </cell>
          <cell r="B231" t="str">
            <v>Newcastle and Lower North Coast Supply - Possible</v>
          </cell>
          <cell r="C231">
            <v>1</v>
          </cell>
          <cell r="D231">
            <v>42339</v>
          </cell>
          <cell r="E231">
            <v>39</v>
          </cell>
          <cell r="F231">
            <v>3</v>
          </cell>
          <cell r="G231">
            <v>41259</v>
          </cell>
          <cell r="H231">
            <v>6</v>
          </cell>
          <cell r="I231" t="str">
            <v>330/132kV Greenfield</v>
          </cell>
          <cell r="J231">
            <v>36</v>
          </cell>
          <cell r="L231" t="str">
            <v>6.5.7</v>
          </cell>
          <cell r="M231" t="str">
            <v>Poss</v>
          </cell>
          <cell r="N231" t="str">
            <v>Planning</v>
          </cell>
          <cell r="O231" t="str">
            <v>Richmond Vale 330kV SS - Contract</v>
          </cell>
          <cell r="P231" t="str">
            <v>330SS</v>
          </cell>
          <cell r="Q231" t="str">
            <v>Northern</v>
          </cell>
          <cell r="R231">
            <v>28</v>
          </cell>
          <cell r="AA231">
            <v>0.87111111111111117</v>
          </cell>
          <cell r="AB231">
            <v>2.5443478260869576</v>
          </cell>
          <cell r="AC231">
            <v>21.362451510563126</v>
          </cell>
          <cell r="AD231">
            <v>3.2220895522388071</v>
          </cell>
        </row>
        <row r="232">
          <cell r="A232">
            <v>168</v>
          </cell>
          <cell r="B232" t="str">
            <v>Newcastle and Lower North Coast Supply - Possible</v>
          </cell>
          <cell r="C232">
            <v>1</v>
          </cell>
          <cell r="D232">
            <v>42339</v>
          </cell>
          <cell r="E232">
            <v>39</v>
          </cell>
          <cell r="F232">
            <v>3</v>
          </cell>
          <cell r="G232">
            <v>41619</v>
          </cell>
          <cell r="H232">
            <v>9</v>
          </cell>
          <cell r="I232" t="str">
            <v>330/132kV Aug</v>
          </cell>
          <cell r="J232">
            <v>24</v>
          </cell>
          <cell r="L232" t="str">
            <v>6.5.7</v>
          </cell>
          <cell r="M232" t="str">
            <v>Poss</v>
          </cell>
          <cell r="N232" t="str">
            <v>Planning</v>
          </cell>
          <cell r="O232" t="str">
            <v>Bayswater 330kV SS Augmentations - Contract</v>
          </cell>
          <cell r="P232" t="str">
            <v>330SS</v>
          </cell>
          <cell r="Q232" t="str">
            <v>Northern</v>
          </cell>
          <cell r="R232">
            <v>4</v>
          </cell>
          <cell r="AB232">
            <v>0.23333333333333339</v>
          </cell>
          <cell r="AC232">
            <v>3.0412935323383086</v>
          </cell>
          <cell r="AD232">
            <v>0.72537313432835804</v>
          </cell>
        </row>
        <row r="233">
          <cell r="A233">
            <v>169</v>
          </cell>
          <cell r="B233" t="str">
            <v>NSW - Victoria Interconnection - Series Capacitors</v>
          </cell>
          <cell r="C233">
            <v>1</v>
          </cell>
          <cell r="D233">
            <v>41061</v>
          </cell>
          <cell r="E233">
            <v>40</v>
          </cell>
          <cell r="F233">
            <v>3</v>
          </cell>
          <cell r="G233">
            <v>39981</v>
          </cell>
          <cell r="H233">
            <v>6</v>
          </cell>
          <cell r="I233" t="str">
            <v>330/132kV Greenfield</v>
          </cell>
          <cell r="J233">
            <v>36</v>
          </cell>
          <cell r="L233" t="str">
            <v>6.5.32</v>
          </cell>
          <cell r="M233" t="str">
            <v>Poss</v>
          </cell>
          <cell r="N233" t="str">
            <v>Planning</v>
          </cell>
          <cell r="O233" t="str">
            <v>Series Capacitors at Wagga 330kV - Contract</v>
          </cell>
          <cell r="P233" t="str">
            <v>330CAP</v>
          </cell>
          <cell r="Q233" t="str">
            <v>Southern</v>
          </cell>
          <cell r="R233">
            <v>18</v>
          </cell>
          <cell r="W233">
            <v>0.02</v>
          </cell>
          <cell r="X233">
            <v>1.28</v>
          </cell>
          <cell r="Y233">
            <v>8.0173913043478251</v>
          </cell>
          <cell r="Z233">
            <v>8.6826086956521724</v>
          </cell>
        </row>
        <row r="234">
          <cell r="A234">
            <v>170</v>
          </cell>
          <cell r="B234" t="str">
            <v>NSW - Victoria Interconnection - Series Capacitors</v>
          </cell>
          <cell r="C234">
            <v>1</v>
          </cell>
          <cell r="D234">
            <v>41061</v>
          </cell>
          <cell r="E234">
            <v>40</v>
          </cell>
          <cell r="F234">
            <v>3</v>
          </cell>
          <cell r="G234">
            <v>39981</v>
          </cell>
          <cell r="H234">
            <v>6</v>
          </cell>
          <cell r="I234" t="str">
            <v>330/132kV Greenfield</v>
          </cell>
          <cell r="J234">
            <v>36</v>
          </cell>
          <cell r="L234" t="str">
            <v>6.5.32</v>
          </cell>
          <cell r="M234" t="str">
            <v>Poss</v>
          </cell>
          <cell r="N234" t="str">
            <v>Planning</v>
          </cell>
          <cell r="O234" t="str">
            <v>Series Capacitors at Jindera 330kV - Contract</v>
          </cell>
          <cell r="P234" t="str">
            <v>330CAP</v>
          </cell>
          <cell r="Q234" t="str">
            <v>Southern</v>
          </cell>
          <cell r="R234">
            <v>18</v>
          </cell>
          <cell r="W234">
            <v>0.02</v>
          </cell>
          <cell r="X234">
            <v>1.28</v>
          </cell>
          <cell r="Y234">
            <v>8.0173913043478251</v>
          </cell>
          <cell r="Z234">
            <v>8.6826086956521724</v>
          </cell>
        </row>
        <row r="235">
          <cell r="A235">
            <v>171</v>
          </cell>
          <cell r="B235" t="str">
            <v>NSW - Victoria Interconnection - Series Capacitors</v>
          </cell>
          <cell r="C235">
            <v>1</v>
          </cell>
          <cell r="D235">
            <v>41061</v>
          </cell>
          <cell r="E235">
            <v>40</v>
          </cell>
          <cell r="F235">
            <v>3</v>
          </cell>
          <cell r="G235">
            <v>40341</v>
          </cell>
          <cell r="H235">
            <v>9</v>
          </cell>
          <cell r="I235" t="str">
            <v>330/132kV Aug</v>
          </cell>
          <cell r="J235">
            <v>24</v>
          </cell>
          <cell r="L235" t="str">
            <v>6.5.32</v>
          </cell>
          <cell r="M235" t="str">
            <v>Poss</v>
          </cell>
          <cell r="N235" t="str">
            <v>Planning</v>
          </cell>
          <cell r="O235" t="str">
            <v>Wagga 330kV S/S Augmentations - Contract</v>
          </cell>
          <cell r="P235" t="str">
            <v>330SS</v>
          </cell>
          <cell r="Q235" t="str">
            <v>Southern</v>
          </cell>
          <cell r="R235">
            <v>2</v>
          </cell>
          <cell r="X235">
            <v>4.7619047619047623E-3</v>
          </cell>
          <cell r="Y235">
            <v>0.2764880952380952</v>
          </cell>
          <cell r="Z235">
            <v>1.71875</v>
          </cell>
        </row>
        <row r="236">
          <cell r="A236">
            <v>172</v>
          </cell>
          <cell r="B236" t="str">
            <v>NSW - Victoria Interconnection - Series Capacitors</v>
          </cell>
          <cell r="C236">
            <v>1</v>
          </cell>
          <cell r="D236">
            <v>41061</v>
          </cell>
          <cell r="E236">
            <v>40</v>
          </cell>
          <cell r="F236">
            <v>3</v>
          </cell>
          <cell r="G236">
            <v>40341</v>
          </cell>
          <cell r="H236">
            <v>9</v>
          </cell>
          <cell r="I236" t="str">
            <v>330/132kV Aug</v>
          </cell>
          <cell r="J236">
            <v>24</v>
          </cell>
          <cell r="L236" t="str">
            <v>6.5.32</v>
          </cell>
          <cell r="M236" t="str">
            <v>Poss</v>
          </cell>
          <cell r="N236" t="str">
            <v>Planning</v>
          </cell>
          <cell r="O236" t="str">
            <v>Jindera 330kV SS Augmentations - Contract</v>
          </cell>
          <cell r="P236" t="str">
            <v>330SS</v>
          </cell>
          <cell r="Q236" t="str">
            <v>Southern</v>
          </cell>
          <cell r="R236">
            <v>2</v>
          </cell>
          <cell r="X236">
            <v>4.7619047619047623E-3</v>
          </cell>
          <cell r="Y236">
            <v>0.2764880952380952</v>
          </cell>
          <cell r="Z236">
            <v>1.71875</v>
          </cell>
        </row>
        <row r="237">
          <cell r="A237">
            <v>173</v>
          </cell>
          <cell r="B237" t="str">
            <v>South West NSW &amp; Possible VIC I/C - 330 kV Line</v>
          </cell>
          <cell r="C237">
            <v>1</v>
          </cell>
          <cell r="D237">
            <v>41244</v>
          </cell>
          <cell r="E237">
            <v>50</v>
          </cell>
          <cell r="F237">
            <v>1</v>
          </cell>
          <cell r="G237">
            <v>39444</v>
          </cell>
          <cell r="H237">
            <v>1</v>
          </cell>
          <cell r="I237" t="str">
            <v>EHV TL -EIS</v>
          </cell>
          <cell r="J237">
            <v>60</v>
          </cell>
          <cell r="L237" t="str">
            <v>6.5.28</v>
          </cell>
          <cell r="M237" t="str">
            <v>Poss</v>
          </cell>
          <cell r="N237" t="str">
            <v>Future</v>
          </cell>
          <cell r="O237" t="str">
            <v>Wagga - Finley 330kV TL (184km) - Contract</v>
          </cell>
          <cell r="P237" t="str">
            <v>TL EIS</v>
          </cell>
          <cell r="Q237" t="str">
            <v>Southern</v>
          </cell>
          <cell r="R237">
            <v>125</v>
          </cell>
          <cell r="V237">
            <v>1.1666666666666667</v>
          </cell>
          <cell r="W237">
            <v>5.1666666666666661</v>
          </cell>
          <cell r="X237">
            <v>4.2150537634408618</v>
          </cell>
          <cell r="Y237">
            <v>11.61290322580645</v>
          </cell>
          <cell r="Z237">
            <v>100.86221395092365</v>
          </cell>
          <cell r="AA237">
            <v>1.9764957264957275</v>
          </cell>
        </row>
        <row r="238">
          <cell r="A238">
            <v>174</v>
          </cell>
          <cell r="B238" t="str">
            <v>South West NSW &amp; Possible VIC I/C - 330 kV Line</v>
          </cell>
          <cell r="C238">
            <v>1</v>
          </cell>
          <cell r="D238">
            <v>40878</v>
          </cell>
          <cell r="E238">
            <v>50</v>
          </cell>
          <cell r="F238">
            <v>3</v>
          </cell>
          <cell r="G238">
            <v>39798</v>
          </cell>
          <cell r="H238">
            <v>6</v>
          </cell>
          <cell r="I238" t="str">
            <v>330/132kV Greenfield</v>
          </cell>
          <cell r="J238">
            <v>36</v>
          </cell>
          <cell r="L238" t="str">
            <v>6.5.28</v>
          </cell>
          <cell r="M238" t="str">
            <v>Poss</v>
          </cell>
          <cell r="N238" t="str">
            <v>Future</v>
          </cell>
          <cell r="O238" t="str">
            <v>Finley 330/132kV Substation - Contract</v>
          </cell>
          <cell r="P238" t="str">
            <v>330SS</v>
          </cell>
          <cell r="Q238" t="str">
            <v>Southern</v>
          </cell>
          <cell r="R238">
            <v>18</v>
          </cell>
          <cell r="W238">
            <v>0.56000000000000005</v>
          </cell>
          <cell r="X238">
            <v>1.6356521739130443</v>
          </cell>
          <cell r="Y238">
            <v>13.733004542504867</v>
          </cell>
          <cell r="Z238">
            <v>2.07134328358209</v>
          </cell>
        </row>
        <row r="239">
          <cell r="A239">
            <v>175</v>
          </cell>
          <cell r="B239" t="str">
            <v>South West NSW &amp; Possible VIC I/C - 330 kV Line</v>
          </cell>
          <cell r="C239">
            <v>1</v>
          </cell>
          <cell r="D239">
            <v>40878</v>
          </cell>
          <cell r="E239">
            <v>50</v>
          </cell>
          <cell r="F239">
            <v>3</v>
          </cell>
          <cell r="G239">
            <v>40158</v>
          </cell>
          <cell r="H239">
            <v>9</v>
          </cell>
          <cell r="I239" t="str">
            <v>330/132kV Aug</v>
          </cell>
          <cell r="J239">
            <v>24</v>
          </cell>
          <cell r="L239" t="str">
            <v>6.5.28</v>
          </cell>
          <cell r="M239" t="str">
            <v>Poss</v>
          </cell>
          <cell r="N239" t="str">
            <v>Future</v>
          </cell>
          <cell r="O239" t="str">
            <v>Wagga 330kV Switchbay - Contract</v>
          </cell>
          <cell r="P239" t="str">
            <v>330SS</v>
          </cell>
          <cell r="Q239" t="str">
            <v>Southern</v>
          </cell>
          <cell r="R239">
            <v>1</v>
          </cell>
          <cell r="X239">
            <v>5.8333333333333348E-2</v>
          </cell>
          <cell r="Y239">
            <v>0.76032338308457714</v>
          </cell>
          <cell r="Z239">
            <v>0.18134328358208951</v>
          </cell>
        </row>
        <row r="240">
          <cell r="A240">
            <v>176</v>
          </cell>
          <cell r="B240" t="str">
            <v>Yass - Wagga 330 kV DC Line Development</v>
          </cell>
          <cell r="C240">
            <v>1</v>
          </cell>
          <cell r="D240">
            <v>41244</v>
          </cell>
          <cell r="E240">
            <v>67</v>
          </cell>
          <cell r="F240">
            <v>1</v>
          </cell>
          <cell r="G240">
            <v>39444</v>
          </cell>
          <cell r="H240">
            <v>1</v>
          </cell>
          <cell r="I240" t="str">
            <v>EHV TL -EIS</v>
          </cell>
          <cell r="J240">
            <v>60</v>
          </cell>
          <cell r="L240" t="str">
            <v>6.4.2</v>
          </cell>
          <cell r="M240" t="str">
            <v>Poss</v>
          </cell>
          <cell r="N240" t="str">
            <v>Proposed</v>
          </cell>
          <cell r="O240" t="str">
            <v>Yass Wagga 330kVTL (Double Circuit ) - Contract</v>
          </cell>
          <cell r="P240" t="str">
            <v>TL EIS</v>
          </cell>
          <cell r="Q240" t="str">
            <v>Southern</v>
          </cell>
          <cell r="R240">
            <v>120</v>
          </cell>
          <cell r="V240">
            <v>1.1200000000000001</v>
          </cell>
          <cell r="W240">
            <v>4.96</v>
          </cell>
          <cell r="X240">
            <v>4.046451612903228</v>
          </cell>
          <cell r="Y240">
            <v>11.148387096774192</v>
          </cell>
          <cell r="Z240">
            <v>96.82772539288672</v>
          </cell>
          <cell r="AA240">
            <v>1.8974358974358982</v>
          </cell>
        </row>
        <row r="241">
          <cell r="A241">
            <v>177</v>
          </cell>
          <cell r="B241" t="str">
            <v>Yass - Wagga 330 kV DC Line Development</v>
          </cell>
          <cell r="C241">
            <v>1</v>
          </cell>
          <cell r="D241">
            <v>41244</v>
          </cell>
          <cell r="E241">
            <v>67</v>
          </cell>
          <cell r="F241">
            <v>3</v>
          </cell>
          <cell r="G241">
            <v>40524</v>
          </cell>
          <cell r="H241">
            <v>9</v>
          </cell>
          <cell r="I241" t="str">
            <v>330/132kV Aug</v>
          </cell>
          <cell r="J241">
            <v>24</v>
          </cell>
          <cell r="L241" t="str">
            <v>6.4.2</v>
          </cell>
          <cell r="M241" t="str">
            <v>Poss</v>
          </cell>
          <cell r="N241" t="str">
            <v>Proposed</v>
          </cell>
          <cell r="O241" t="str">
            <v>Yass 330kV Substation Aug - Contract</v>
          </cell>
          <cell r="P241" t="str">
            <v>330SS</v>
          </cell>
          <cell r="Q241" t="str">
            <v>Southern</v>
          </cell>
          <cell r="R241">
            <v>3</v>
          </cell>
          <cell r="Y241">
            <v>0.17499999999999999</v>
          </cell>
          <cell r="Z241">
            <v>2.2809701492537315</v>
          </cell>
          <cell r="AA241">
            <v>0.54402985074626864</v>
          </cell>
        </row>
        <row r="242">
          <cell r="A242">
            <v>178</v>
          </cell>
          <cell r="B242" t="str">
            <v>Yass - Wagga 330 kV DC Line Development</v>
          </cell>
          <cell r="C242">
            <v>1</v>
          </cell>
          <cell r="D242">
            <v>41244</v>
          </cell>
          <cell r="E242">
            <v>67</v>
          </cell>
          <cell r="F242">
            <v>3</v>
          </cell>
          <cell r="G242">
            <v>40524</v>
          </cell>
          <cell r="H242">
            <v>9</v>
          </cell>
          <cell r="I242" t="str">
            <v>330/132kV Aug</v>
          </cell>
          <cell r="J242">
            <v>24</v>
          </cell>
          <cell r="L242" t="str">
            <v>6.4.2</v>
          </cell>
          <cell r="M242" t="str">
            <v>Poss</v>
          </cell>
          <cell r="N242" t="str">
            <v>Proposed</v>
          </cell>
          <cell r="O242" t="str">
            <v>Wagga 330kV Substation Aug - Contract</v>
          </cell>
          <cell r="P242" t="str">
            <v>330SS</v>
          </cell>
          <cell r="Q242" t="str">
            <v>Southern</v>
          </cell>
          <cell r="R242">
            <v>3</v>
          </cell>
          <cell r="Y242">
            <v>0.17499999999999999</v>
          </cell>
          <cell r="Z242">
            <v>2.2809701492537315</v>
          </cell>
          <cell r="AA242">
            <v>0.54402985074626864</v>
          </cell>
        </row>
        <row r="243">
          <cell r="A243">
            <v>179</v>
          </cell>
          <cell r="B243" t="str">
            <v>Yass - Wagga 330 kV SC Line Development</v>
          </cell>
          <cell r="C243">
            <v>1</v>
          </cell>
          <cell r="D243">
            <v>41244</v>
          </cell>
          <cell r="E243">
            <v>67</v>
          </cell>
          <cell r="F243">
            <v>1</v>
          </cell>
          <cell r="G243">
            <v>39444</v>
          </cell>
          <cell r="H243">
            <v>1</v>
          </cell>
          <cell r="I243" t="str">
            <v>EHV TL -EIS</v>
          </cell>
          <cell r="J243">
            <v>60</v>
          </cell>
          <cell r="L243" t="str">
            <v>6.4.2</v>
          </cell>
          <cell r="M243" t="str">
            <v>Poss</v>
          </cell>
          <cell r="N243" t="str">
            <v>Proposed</v>
          </cell>
          <cell r="O243" t="str">
            <v>Yass Wagga 330kVTL (Single Circuit ) - Contract</v>
          </cell>
          <cell r="P243" t="str">
            <v>TL EIS</v>
          </cell>
          <cell r="Q243" t="str">
            <v>Southern</v>
          </cell>
          <cell r="R243">
            <v>85</v>
          </cell>
          <cell r="V243">
            <v>0.79333333333333345</v>
          </cell>
          <cell r="W243">
            <v>3.5133333333333336</v>
          </cell>
          <cell r="X243">
            <v>2.8662365591397858</v>
          </cell>
          <cell r="Y243">
            <v>7.8967741935483859</v>
          </cell>
          <cell r="Z243">
            <v>68.586305486628078</v>
          </cell>
          <cell r="AA243">
            <v>1.3440170940170943</v>
          </cell>
        </row>
        <row r="244">
          <cell r="A244">
            <v>180</v>
          </cell>
          <cell r="B244" t="str">
            <v>Yass - Wagga 330 kV SC Line Development</v>
          </cell>
          <cell r="C244">
            <v>1</v>
          </cell>
          <cell r="D244">
            <v>41244</v>
          </cell>
          <cell r="E244">
            <v>67</v>
          </cell>
          <cell r="F244">
            <v>3</v>
          </cell>
          <cell r="G244">
            <v>40524</v>
          </cell>
          <cell r="H244">
            <v>9</v>
          </cell>
          <cell r="I244" t="str">
            <v>330/132kV Aug</v>
          </cell>
          <cell r="J244">
            <v>24</v>
          </cell>
          <cell r="L244" t="str">
            <v>6.4.2</v>
          </cell>
          <cell r="M244" t="str">
            <v>Poss</v>
          </cell>
          <cell r="N244" t="str">
            <v>Proposed</v>
          </cell>
          <cell r="O244" t="str">
            <v>Yass 330kV Substation Aug - Contract</v>
          </cell>
          <cell r="P244" t="str">
            <v>330SS</v>
          </cell>
          <cell r="Q244" t="str">
            <v>Southern</v>
          </cell>
          <cell r="R244">
            <v>3</v>
          </cell>
          <cell r="Y244">
            <v>0.17499999999999999</v>
          </cell>
          <cell r="Z244">
            <v>2.2809701492537315</v>
          </cell>
          <cell r="AA244">
            <v>0.54402985074626864</v>
          </cell>
        </row>
        <row r="245">
          <cell r="A245">
            <v>181</v>
          </cell>
          <cell r="B245" t="str">
            <v>Yass - Wagga 330 kV SC Line Development</v>
          </cell>
          <cell r="C245">
            <v>1</v>
          </cell>
          <cell r="D245">
            <v>41244</v>
          </cell>
          <cell r="E245">
            <v>67</v>
          </cell>
          <cell r="F245">
            <v>3</v>
          </cell>
          <cell r="G245">
            <v>40524</v>
          </cell>
          <cell r="H245">
            <v>9</v>
          </cell>
          <cell r="I245" t="str">
            <v>330/132kV Aug</v>
          </cell>
          <cell r="J245">
            <v>24</v>
          </cell>
          <cell r="L245" t="str">
            <v>6.4.2</v>
          </cell>
          <cell r="M245" t="str">
            <v>Poss</v>
          </cell>
          <cell r="N245" t="str">
            <v>Proposed</v>
          </cell>
          <cell r="O245" t="str">
            <v>Wagga 330kV Substation Aug - Contract</v>
          </cell>
          <cell r="P245" t="str">
            <v>330SS</v>
          </cell>
          <cell r="Q245" t="str">
            <v>Southern</v>
          </cell>
          <cell r="R245">
            <v>3</v>
          </cell>
          <cell r="Y245">
            <v>0.17499999999999999</v>
          </cell>
          <cell r="Z245">
            <v>2.2809701492537315</v>
          </cell>
          <cell r="AA245">
            <v>0.54402985074626864</v>
          </cell>
        </row>
        <row r="246">
          <cell r="A246">
            <v>182</v>
          </cell>
          <cell r="B246" t="str">
            <v>Southern Close of 500kV Ring</v>
          </cell>
          <cell r="C246">
            <v>1</v>
          </cell>
          <cell r="D246">
            <v>41974</v>
          </cell>
          <cell r="E246">
            <v>68</v>
          </cell>
          <cell r="F246">
            <v>1</v>
          </cell>
          <cell r="G246">
            <v>40174</v>
          </cell>
          <cell r="H246">
            <v>1</v>
          </cell>
          <cell r="I246" t="str">
            <v>EHV TL -EIS</v>
          </cell>
          <cell r="J246">
            <v>60</v>
          </cell>
          <cell r="N246" t="str">
            <v>Proposed</v>
          </cell>
          <cell r="O246" t="str">
            <v>Marulan to Kemps Creek 500kV (ex 39 &amp; 14 lines) (xxkm)</v>
          </cell>
          <cell r="P246" t="str">
            <v>TL EIS</v>
          </cell>
          <cell r="Q246" t="str">
            <v>Southern</v>
          </cell>
          <cell r="R246">
            <v>150</v>
          </cell>
          <cell r="X246">
            <v>1.4</v>
          </cell>
          <cell r="Y246">
            <v>6.2</v>
          </cell>
          <cell r="Z246">
            <v>5.0580645161290354</v>
          </cell>
          <cell r="AA246">
            <v>13.935483870967742</v>
          </cell>
          <cell r="AB246">
            <v>121.03465674110836</v>
          </cell>
          <cell r="AC246">
            <v>2.3717948717948727</v>
          </cell>
        </row>
        <row r="247">
          <cell r="A247">
            <v>183</v>
          </cell>
          <cell r="B247" t="str">
            <v>Southern Close of 500kV Ring</v>
          </cell>
          <cell r="C247">
            <v>1</v>
          </cell>
          <cell r="D247">
            <v>41609</v>
          </cell>
          <cell r="E247">
            <v>68</v>
          </cell>
          <cell r="F247">
            <v>3</v>
          </cell>
          <cell r="G247">
            <v>40769</v>
          </cell>
          <cell r="H247">
            <v>8</v>
          </cell>
          <cell r="I247" t="str">
            <v>500/330kV Aug</v>
          </cell>
          <cell r="J247">
            <v>28</v>
          </cell>
          <cell r="N247" t="str">
            <v>Proposed</v>
          </cell>
          <cell r="O247" t="str">
            <v>Kemps Creek 500kV Augmentation</v>
          </cell>
          <cell r="P247" t="str">
            <v>500SS</v>
          </cell>
          <cell r="Q247" t="str">
            <v>Central</v>
          </cell>
          <cell r="R247">
            <v>25</v>
          </cell>
          <cell r="Z247">
            <v>1.9642857142857142</v>
          </cell>
          <cell r="AA247">
            <v>19.294160231660232</v>
          </cell>
          <cell r="AB247">
            <v>3.7415540540540544</v>
          </cell>
        </row>
        <row r="248">
          <cell r="A248">
            <v>184</v>
          </cell>
          <cell r="B248" t="str">
            <v>Southern Close of 500kV Ring</v>
          </cell>
          <cell r="C248">
            <v>1</v>
          </cell>
          <cell r="D248">
            <v>41609</v>
          </cell>
          <cell r="E248">
            <v>68</v>
          </cell>
          <cell r="F248">
            <v>3</v>
          </cell>
          <cell r="G248">
            <v>40769</v>
          </cell>
          <cell r="H248">
            <v>8</v>
          </cell>
          <cell r="I248" t="str">
            <v>500/330kV Aug</v>
          </cell>
          <cell r="J248">
            <v>28</v>
          </cell>
          <cell r="N248" t="str">
            <v>Proposed</v>
          </cell>
          <cell r="O248" t="str">
            <v>Bannaby 500kV Augmentation</v>
          </cell>
          <cell r="P248" t="str">
            <v>500SS</v>
          </cell>
          <cell r="Q248" t="str">
            <v>Southern</v>
          </cell>
          <cell r="R248">
            <v>25</v>
          </cell>
          <cell r="Z248">
            <v>1.9642857142857142</v>
          </cell>
          <cell r="AA248">
            <v>19.294160231660232</v>
          </cell>
          <cell r="AB248">
            <v>3.7415540540540544</v>
          </cell>
        </row>
        <row r="249">
          <cell r="A249">
            <v>185</v>
          </cell>
          <cell r="B249" t="str">
            <v>Northern Close of 500kV Ring</v>
          </cell>
          <cell r="C249">
            <v>1</v>
          </cell>
          <cell r="D249">
            <v>43435</v>
          </cell>
          <cell r="E249">
            <v>69</v>
          </cell>
          <cell r="F249">
            <v>1</v>
          </cell>
          <cell r="G249">
            <v>41635</v>
          </cell>
          <cell r="H249">
            <v>1</v>
          </cell>
          <cell r="I249" t="str">
            <v>EHV TL -EIS</v>
          </cell>
          <cell r="J249">
            <v>60</v>
          </cell>
          <cell r="N249" t="str">
            <v>Proposed</v>
          </cell>
          <cell r="O249" t="str">
            <v>Richmond Vale-Eraring 500kV Line</v>
          </cell>
          <cell r="P249" t="str">
            <v>TL EIS</v>
          </cell>
          <cell r="Q249" t="str">
            <v>Northern</v>
          </cell>
          <cell r="R249">
            <v>60</v>
          </cell>
          <cell r="AB249">
            <v>0.56000000000000005</v>
          </cell>
          <cell r="AC249">
            <v>2.48</v>
          </cell>
          <cell r="AD249">
            <v>2.023225806451614</v>
          </cell>
          <cell r="AE249">
            <v>5.5741935483870959</v>
          </cell>
          <cell r="AF249">
            <v>48.41386269644336</v>
          </cell>
          <cell r="AG249">
            <v>0.94871794871794912</v>
          </cell>
        </row>
        <row r="250">
          <cell r="A250">
            <v>186</v>
          </cell>
          <cell r="B250" t="str">
            <v>Northern Close of 500kV Ring</v>
          </cell>
          <cell r="C250">
            <v>1</v>
          </cell>
          <cell r="D250">
            <v>43435</v>
          </cell>
          <cell r="E250">
            <v>69</v>
          </cell>
          <cell r="F250">
            <v>3</v>
          </cell>
          <cell r="G250">
            <v>42595</v>
          </cell>
          <cell r="H250">
            <v>8</v>
          </cell>
          <cell r="I250" t="str">
            <v>500/330kV Aug</v>
          </cell>
          <cell r="J250">
            <v>28</v>
          </cell>
          <cell r="N250" t="str">
            <v>Proposed</v>
          </cell>
          <cell r="O250" t="str">
            <v>Eraring 500kV Augmentation</v>
          </cell>
          <cell r="P250" t="str">
            <v>500SS</v>
          </cell>
          <cell r="Q250" t="str">
            <v>Northern</v>
          </cell>
          <cell r="R250">
            <v>25</v>
          </cell>
          <cell r="AE250">
            <v>1.9642857142857142</v>
          </cell>
          <cell r="AF250">
            <v>19.294160231660232</v>
          </cell>
          <cell r="AG250">
            <v>3.7415540540540544</v>
          </cell>
        </row>
        <row r="251">
          <cell r="A251">
            <v>187</v>
          </cell>
          <cell r="B251" t="str">
            <v>Northern Close of 500kV Ring</v>
          </cell>
          <cell r="C251">
            <v>1</v>
          </cell>
          <cell r="D251">
            <v>43435</v>
          </cell>
          <cell r="E251">
            <v>69</v>
          </cell>
          <cell r="F251">
            <v>3</v>
          </cell>
          <cell r="G251">
            <v>42595</v>
          </cell>
          <cell r="H251">
            <v>8</v>
          </cell>
          <cell r="I251" t="str">
            <v>500/330kV Aug</v>
          </cell>
          <cell r="J251">
            <v>28</v>
          </cell>
          <cell r="N251" t="str">
            <v>Proposed</v>
          </cell>
          <cell r="O251" t="str">
            <v>Eraring 500/330kV Tx Augmentation</v>
          </cell>
          <cell r="P251" t="str">
            <v>500SS</v>
          </cell>
          <cell r="Q251" t="str">
            <v>Northern</v>
          </cell>
          <cell r="R251">
            <v>25</v>
          </cell>
          <cell r="AE251">
            <v>1.9642857142857142</v>
          </cell>
          <cell r="AF251">
            <v>19.294160231660232</v>
          </cell>
          <cell r="AG251">
            <v>3.7415540540540544</v>
          </cell>
        </row>
        <row r="252">
          <cell r="A252">
            <v>188</v>
          </cell>
          <cell r="B252" t="str">
            <v>Northern Close of 500kV Ring</v>
          </cell>
          <cell r="C252">
            <v>1</v>
          </cell>
          <cell r="D252">
            <v>43435</v>
          </cell>
          <cell r="E252">
            <v>69</v>
          </cell>
          <cell r="F252">
            <v>3</v>
          </cell>
          <cell r="G252">
            <v>42595</v>
          </cell>
          <cell r="H252">
            <v>8</v>
          </cell>
          <cell r="I252" t="str">
            <v>500/330kV Aug</v>
          </cell>
          <cell r="J252">
            <v>28</v>
          </cell>
          <cell r="N252" t="str">
            <v>Proposed</v>
          </cell>
          <cell r="O252" t="str">
            <v>Richmond Vale 500kV Augmentation</v>
          </cell>
          <cell r="P252" t="str">
            <v>500SS</v>
          </cell>
          <cell r="Q252" t="str">
            <v>Northern</v>
          </cell>
          <cell r="R252">
            <v>25</v>
          </cell>
          <cell r="AE252">
            <v>1.9642857142857142</v>
          </cell>
          <cell r="AF252">
            <v>19.294160231660232</v>
          </cell>
          <cell r="AG252">
            <v>3.7415540540540544</v>
          </cell>
        </row>
        <row r="253">
          <cell r="A253">
            <v>189</v>
          </cell>
          <cell r="B253" t="str">
            <v>Flow control of NW System</v>
          </cell>
          <cell r="C253">
            <v>1</v>
          </cell>
          <cell r="D253">
            <v>41974</v>
          </cell>
          <cell r="E253">
            <v>70</v>
          </cell>
          <cell r="F253">
            <v>3</v>
          </cell>
          <cell r="G253">
            <v>40894</v>
          </cell>
          <cell r="H253">
            <v>6</v>
          </cell>
          <cell r="I253" t="str">
            <v>330/132kV Greenfield</v>
          </cell>
          <cell r="J253">
            <v>36</v>
          </cell>
          <cell r="N253" t="str">
            <v>Proposed</v>
          </cell>
          <cell r="O253" t="str">
            <v>Baywater-Sydney West 330kV Series Caps (2 off)</v>
          </cell>
          <cell r="P253" t="str">
            <v>SVC</v>
          </cell>
          <cell r="Q253" t="str">
            <v>Northern</v>
          </cell>
          <cell r="R253">
            <v>50</v>
          </cell>
          <cell r="Z253">
            <v>1.5555555555555558</v>
          </cell>
          <cell r="AA253">
            <v>4.5434782608695654</v>
          </cell>
          <cell r="AB253">
            <v>38.147234840291297</v>
          </cell>
          <cell r="AC253">
            <v>5.753731343283583</v>
          </cell>
        </row>
        <row r="254">
          <cell r="A254">
            <v>190</v>
          </cell>
          <cell r="B254" t="str">
            <v>Establish Mason Park SS</v>
          </cell>
          <cell r="C254">
            <v>1</v>
          </cell>
          <cell r="D254">
            <v>40513</v>
          </cell>
          <cell r="E254">
            <v>71</v>
          </cell>
          <cell r="F254">
            <v>3</v>
          </cell>
          <cell r="G254">
            <v>39433</v>
          </cell>
          <cell r="H254">
            <v>6</v>
          </cell>
          <cell r="I254" t="str">
            <v>330/132kV Greenfield</v>
          </cell>
          <cell r="J254">
            <v>36</v>
          </cell>
          <cell r="N254" t="str">
            <v>Proposed</v>
          </cell>
          <cell r="O254" t="str">
            <v>Establish Mason Park 330/132kV Substation</v>
          </cell>
          <cell r="P254" t="str">
            <v>330SS</v>
          </cell>
          <cell r="Q254" t="str">
            <v>Central</v>
          </cell>
          <cell r="R254">
            <v>60</v>
          </cell>
          <cell r="V254">
            <v>1.8666666666666667</v>
          </cell>
          <cell r="W254">
            <v>5.4521739130434801</v>
          </cell>
          <cell r="X254">
            <v>45.776681808349544</v>
          </cell>
          <cell r="Y254">
            <v>6.9044776119402993</v>
          </cell>
        </row>
        <row r="255">
          <cell r="A255">
            <v>191</v>
          </cell>
          <cell r="B255" t="str">
            <v>Establish Mason Park SS</v>
          </cell>
          <cell r="C255">
            <v>1</v>
          </cell>
          <cell r="D255">
            <v>40513</v>
          </cell>
          <cell r="E255">
            <v>71</v>
          </cell>
          <cell r="F255">
            <v>1</v>
          </cell>
          <cell r="G255">
            <v>38713</v>
          </cell>
          <cell r="H255">
            <v>1</v>
          </cell>
          <cell r="I255" t="str">
            <v>EHV TL -EIS</v>
          </cell>
          <cell r="J255">
            <v>60</v>
          </cell>
          <cell r="N255" t="str">
            <v>Proposed</v>
          </cell>
          <cell r="O255" t="str">
            <v>Second Holroyd-Mason Park 330kV Cable</v>
          </cell>
          <cell r="P255" t="str">
            <v>TL EIS</v>
          </cell>
          <cell r="Q255" t="str">
            <v>Central</v>
          </cell>
          <cell r="R255">
            <v>120</v>
          </cell>
          <cell r="T255">
            <v>1.1200000000000001</v>
          </cell>
          <cell r="U255">
            <v>4.96</v>
          </cell>
          <cell r="V255">
            <v>4.046451612903228</v>
          </cell>
          <cell r="W255">
            <v>11.148387096774192</v>
          </cell>
          <cell r="X255">
            <v>96.82772539288672</v>
          </cell>
          <cell r="Y255">
            <v>1.8974358974358982</v>
          </cell>
        </row>
        <row r="256">
          <cell r="A256">
            <v>192</v>
          </cell>
          <cell r="B256" t="str">
            <v>Establish Mason Park SS</v>
          </cell>
          <cell r="C256">
            <v>1</v>
          </cell>
          <cell r="D256">
            <v>40513</v>
          </cell>
          <cell r="E256">
            <v>71</v>
          </cell>
          <cell r="F256">
            <v>3</v>
          </cell>
          <cell r="G256">
            <v>39793</v>
          </cell>
          <cell r="H256">
            <v>9</v>
          </cell>
          <cell r="I256" t="str">
            <v>330/132kV Aug</v>
          </cell>
          <cell r="J256">
            <v>24</v>
          </cell>
          <cell r="N256" t="str">
            <v>Proposed</v>
          </cell>
          <cell r="O256" t="str">
            <v>Holroyd 330kV Augmentation</v>
          </cell>
          <cell r="P256" t="str">
            <v>330SS</v>
          </cell>
          <cell r="Q256" t="str">
            <v>Central</v>
          </cell>
          <cell r="R256">
            <v>20</v>
          </cell>
          <cell r="W256">
            <v>1.166666666666667</v>
          </cell>
          <cell r="X256">
            <v>15.206467661691544</v>
          </cell>
          <cell r="Y256">
            <v>3.6268656716417906</v>
          </cell>
        </row>
        <row r="257">
          <cell r="A257">
            <v>193</v>
          </cell>
          <cell r="B257" t="str">
            <v>Sydney Park 330/132kV Substation</v>
          </cell>
          <cell r="C257">
            <v>1</v>
          </cell>
          <cell r="D257">
            <v>42705</v>
          </cell>
          <cell r="E257">
            <v>72</v>
          </cell>
          <cell r="F257">
            <v>3</v>
          </cell>
          <cell r="G257">
            <v>41625</v>
          </cell>
          <cell r="H257">
            <v>6</v>
          </cell>
          <cell r="I257" t="str">
            <v>330/132kV Greenfield</v>
          </cell>
          <cell r="J257">
            <v>36</v>
          </cell>
          <cell r="N257" t="str">
            <v>Proposed</v>
          </cell>
          <cell r="O257" t="str">
            <v>Establish Sydney Park 330/132kV Substation</v>
          </cell>
          <cell r="P257" t="str">
            <v>330SS</v>
          </cell>
          <cell r="Q257" t="str">
            <v>Central</v>
          </cell>
          <cell r="R257">
            <v>60</v>
          </cell>
          <cell r="AB257">
            <v>1.8666666666666667</v>
          </cell>
          <cell r="AC257">
            <v>5.4521739130434801</v>
          </cell>
          <cell r="AD257">
            <v>45.776681808349544</v>
          </cell>
          <cell r="AE257">
            <v>6.9044776119402993</v>
          </cell>
        </row>
        <row r="258">
          <cell r="A258">
            <v>194</v>
          </cell>
          <cell r="B258" t="str">
            <v>Sydney Park 330/132kV Substation</v>
          </cell>
          <cell r="C258">
            <v>1</v>
          </cell>
          <cell r="D258">
            <v>42705</v>
          </cell>
          <cell r="E258">
            <v>72</v>
          </cell>
          <cell r="F258">
            <v>1</v>
          </cell>
          <cell r="G258">
            <v>40905</v>
          </cell>
          <cell r="H258">
            <v>1</v>
          </cell>
          <cell r="I258" t="str">
            <v>EHV TL -EIS</v>
          </cell>
          <cell r="J258">
            <v>60</v>
          </cell>
          <cell r="N258" t="str">
            <v>Proposed</v>
          </cell>
          <cell r="O258" t="str">
            <v>Mason Park-Sydney Park 330kV Cable</v>
          </cell>
          <cell r="P258" t="str">
            <v>TL EIS</v>
          </cell>
          <cell r="Q258" t="str">
            <v>Central</v>
          </cell>
          <cell r="R258">
            <v>120</v>
          </cell>
          <cell r="Z258">
            <v>1.1200000000000001</v>
          </cell>
          <cell r="AA258">
            <v>4.96</v>
          </cell>
          <cell r="AB258">
            <v>4.046451612903228</v>
          </cell>
          <cell r="AC258">
            <v>11.148387096774192</v>
          </cell>
          <cell r="AD258">
            <v>96.82772539288672</v>
          </cell>
          <cell r="AE258">
            <v>1.8974358974358982</v>
          </cell>
        </row>
        <row r="259">
          <cell r="A259">
            <v>195</v>
          </cell>
          <cell r="B259" t="str">
            <v>Sydney Park 330/132kV Substation</v>
          </cell>
          <cell r="C259">
            <v>1</v>
          </cell>
          <cell r="D259">
            <v>42705</v>
          </cell>
          <cell r="E259">
            <v>72</v>
          </cell>
          <cell r="F259">
            <v>1</v>
          </cell>
          <cell r="G259">
            <v>40905</v>
          </cell>
          <cell r="H259">
            <v>1</v>
          </cell>
          <cell r="I259" t="str">
            <v>EHV TL -EIS</v>
          </cell>
          <cell r="J259">
            <v>60</v>
          </cell>
          <cell r="N259" t="str">
            <v>Proposed</v>
          </cell>
          <cell r="O259" t="str">
            <v>Lane Cove to Mason Park 330kV Cable</v>
          </cell>
          <cell r="P259" t="str">
            <v>TL EIS</v>
          </cell>
          <cell r="Q259" t="str">
            <v>Central</v>
          </cell>
          <cell r="R259">
            <v>100</v>
          </cell>
          <cell r="Z259">
            <v>0.93333333333333346</v>
          </cell>
          <cell r="AA259">
            <v>4.1333333333333337</v>
          </cell>
          <cell r="AB259">
            <v>3.3720430107526882</v>
          </cell>
          <cell r="AC259">
            <v>9.2903225806451619</v>
          </cell>
          <cell r="AD259">
            <v>80.6897711607389</v>
          </cell>
          <cell r="AE259">
            <v>1.5811965811965818</v>
          </cell>
        </row>
        <row r="260">
          <cell r="A260">
            <v>196</v>
          </cell>
          <cell r="B260" t="str">
            <v>Sydney Park 330/132kV Substation</v>
          </cell>
          <cell r="C260">
            <v>1</v>
          </cell>
          <cell r="D260">
            <v>42705</v>
          </cell>
          <cell r="E260">
            <v>72</v>
          </cell>
          <cell r="F260">
            <v>1</v>
          </cell>
          <cell r="G260">
            <v>40905</v>
          </cell>
          <cell r="H260">
            <v>1</v>
          </cell>
          <cell r="I260" t="str">
            <v>EHV TL -EIS</v>
          </cell>
          <cell r="J260">
            <v>60</v>
          </cell>
          <cell r="N260" t="str">
            <v>Proposed</v>
          </cell>
          <cell r="O260" t="str">
            <v>Upgrade of Sydney North - Lane Cover to 330kV</v>
          </cell>
          <cell r="P260" t="str">
            <v>330SS</v>
          </cell>
          <cell r="Q260" t="str">
            <v>Central</v>
          </cell>
          <cell r="R260">
            <v>170</v>
          </cell>
          <cell r="Z260">
            <v>1.5866666666666669</v>
          </cell>
          <cell r="AA260">
            <v>7.0266666666666673</v>
          </cell>
          <cell r="AB260">
            <v>5.7324731182795716</v>
          </cell>
          <cell r="AC260">
            <v>15.793548387096772</v>
          </cell>
          <cell r="AD260">
            <v>137.17261097325616</v>
          </cell>
          <cell r="AE260">
            <v>2.6880341880341887</v>
          </cell>
        </row>
        <row r="261">
          <cell r="A261">
            <v>197</v>
          </cell>
          <cell r="B261" t="str">
            <v>Prymont 330/132kV Substation</v>
          </cell>
          <cell r="C261">
            <v>1</v>
          </cell>
          <cell r="D261">
            <v>43800</v>
          </cell>
          <cell r="E261">
            <v>73</v>
          </cell>
          <cell r="F261">
            <v>3</v>
          </cell>
          <cell r="G261">
            <v>42720</v>
          </cell>
          <cell r="H261">
            <v>6</v>
          </cell>
          <cell r="I261" t="str">
            <v>330/132kV Greenfield</v>
          </cell>
          <cell r="J261">
            <v>36</v>
          </cell>
          <cell r="N261" t="str">
            <v>Proposed</v>
          </cell>
          <cell r="O261" t="str">
            <v>Establish Lane Cove 330kV SS</v>
          </cell>
          <cell r="P261" t="str">
            <v>330SS</v>
          </cell>
          <cell r="Q261" t="str">
            <v>Central</v>
          </cell>
          <cell r="R261">
            <v>40</v>
          </cell>
          <cell r="AE261">
            <v>1.2444444444444445</v>
          </cell>
          <cell r="AF261">
            <v>3.6347826086956534</v>
          </cell>
          <cell r="AG261">
            <v>30.517787872233036</v>
          </cell>
        </row>
        <row r="262">
          <cell r="A262">
            <v>198</v>
          </cell>
          <cell r="B262" t="str">
            <v>Prymont 330/132kV Substation</v>
          </cell>
          <cell r="C262">
            <v>1</v>
          </cell>
          <cell r="D262">
            <v>43800</v>
          </cell>
          <cell r="E262">
            <v>73</v>
          </cell>
          <cell r="F262">
            <v>3</v>
          </cell>
          <cell r="G262">
            <v>42720</v>
          </cell>
          <cell r="H262">
            <v>6</v>
          </cell>
          <cell r="I262" t="str">
            <v>330/132kV Greenfield</v>
          </cell>
          <cell r="J262">
            <v>36</v>
          </cell>
          <cell r="N262" t="str">
            <v>Proposed</v>
          </cell>
          <cell r="O262" t="str">
            <v>Establish Prymont 330/132kV Substation</v>
          </cell>
          <cell r="P262" t="str">
            <v>330SS</v>
          </cell>
          <cell r="Q262" t="str">
            <v>Central</v>
          </cell>
          <cell r="R262">
            <v>80</v>
          </cell>
          <cell r="AE262">
            <v>2.4888888888888889</v>
          </cell>
          <cell r="AF262">
            <v>7.2695652173913068</v>
          </cell>
          <cell r="AG262">
            <v>61.035575744466072</v>
          </cell>
        </row>
        <row r="263">
          <cell r="A263">
            <v>199</v>
          </cell>
          <cell r="B263" t="str">
            <v>Prymont 330/132kV Substation</v>
          </cell>
          <cell r="C263">
            <v>1</v>
          </cell>
          <cell r="D263">
            <v>43800</v>
          </cell>
          <cell r="E263">
            <v>73</v>
          </cell>
          <cell r="F263">
            <v>1</v>
          </cell>
          <cell r="G263">
            <v>42000</v>
          </cell>
          <cell r="H263">
            <v>1</v>
          </cell>
          <cell r="I263" t="str">
            <v>EHV TL -EIS</v>
          </cell>
          <cell r="J263">
            <v>60</v>
          </cell>
          <cell r="N263" t="str">
            <v>Proposed</v>
          </cell>
          <cell r="O263" t="str">
            <v>Lane Cove to Prymont 330kV Cable &amp; Tunnel</v>
          </cell>
          <cell r="P263" t="str">
            <v>330SS</v>
          </cell>
          <cell r="Q263" t="str">
            <v>Central</v>
          </cell>
          <cell r="R263">
            <v>200</v>
          </cell>
          <cell r="AC263">
            <v>1.8666666666666669</v>
          </cell>
          <cell r="AD263">
            <v>8.2666666666666675</v>
          </cell>
          <cell r="AE263">
            <v>6.7440860215053764</v>
          </cell>
          <cell r="AF263">
            <v>18.580645161290324</v>
          </cell>
          <cell r="AG263">
            <v>161.3795423214778</v>
          </cell>
        </row>
        <row r="264">
          <cell r="A264">
            <v>200</v>
          </cell>
          <cell r="B264" t="str">
            <v>Hawkesbury 500/330kV Substation</v>
          </cell>
          <cell r="C264">
            <v>1</v>
          </cell>
          <cell r="D264">
            <v>41974</v>
          </cell>
          <cell r="E264">
            <v>74</v>
          </cell>
          <cell r="F264">
            <v>3</v>
          </cell>
          <cell r="G264">
            <v>40774</v>
          </cell>
          <cell r="H264">
            <v>5</v>
          </cell>
          <cell r="I264" t="str">
            <v>500/330kV Greenfield</v>
          </cell>
          <cell r="J264">
            <v>40</v>
          </cell>
          <cell r="N264" t="str">
            <v>Proposed</v>
          </cell>
          <cell r="O264" t="str">
            <v>Establish Hawkesbury 500/330kV Substation</v>
          </cell>
          <cell r="P264" t="str">
            <v>500SS</v>
          </cell>
          <cell r="Q264" t="str">
            <v>Central</v>
          </cell>
          <cell r="R264">
            <v>50</v>
          </cell>
          <cell r="Z264">
            <v>2.75</v>
          </cell>
          <cell r="AA264">
            <v>6.6118421052631593</v>
          </cell>
          <cell r="AB264">
            <v>35.114902080783359</v>
          </cell>
          <cell r="AC264">
            <v>5.5232558139534911</v>
          </cell>
        </row>
        <row r="265">
          <cell r="A265">
            <v>201</v>
          </cell>
          <cell r="B265" t="str">
            <v>Hawkesbury 500/330kV Substation</v>
          </cell>
          <cell r="C265">
            <v>1</v>
          </cell>
          <cell r="D265">
            <v>41974</v>
          </cell>
          <cell r="E265">
            <v>74</v>
          </cell>
          <cell r="F265">
            <v>2</v>
          </cell>
          <cell r="G265">
            <v>40894</v>
          </cell>
          <cell r="H265">
            <v>2</v>
          </cell>
          <cell r="I265" t="str">
            <v>EHV TL -REF</v>
          </cell>
          <cell r="J265">
            <v>36</v>
          </cell>
          <cell r="N265" t="str">
            <v>Proposed</v>
          </cell>
          <cell r="O265" t="str">
            <v>330kV Connections Hawkesbury to Vineyard 330kV</v>
          </cell>
          <cell r="P265" t="str">
            <v>TL EIS</v>
          </cell>
          <cell r="Q265" t="str">
            <v>Central</v>
          </cell>
          <cell r="R265">
            <v>20</v>
          </cell>
          <cell r="Z265">
            <v>0.93333333333333324</v>
          </cell>
          <cell r="AA265">
            <v>1.9486725663716815</v>
          </cell>
          <cell r="AB265">
            <v>16.401048104019381</v>
          </cell>
          <cell r="AC265">
            <v>0.7169459962756054</v>
          </cell>
        </row>
        <row r="266">
          <cell r="A266">
            <v>202</v>
          </cell>
          <cell r="B266" t="str">
            <v>Hawkesbury 500/330kV Substation</v>
          </cell>
          <cell r="C266">
            <v>1</v>
          </cell>
          <cell r="D266">
            <v>41974</v>
          </cell>
          <cell r="E266">
            <v>74</v>
          </cell>
          <cell r="F266">
            <v>1</v>
          </cell>
          <cell r="G266">
            <v>40174</v>
          </cell>
          <cell r="H266">
            <v>1</v>
          </cell>
          <cell r="I266" t="str">
            <v>EHV TL -EIS</v>
          </cell>
          <cell r="J266">
            <v>60</v>
          </cell>
          <cell r="N266" t="str">
            <v>Proposed</v>
          </cell>
          <cell r="O266" t="str">
            <v>Augment 20 cct to double circuit between Vineyard and Syd N</v>
          </cell>
          <cell r="P266" t="str">
            <v>TL EIS</v>
          </cell>
          <cell r="Q266" t="str">
            <v>Central</v>
          </cell>
          <cell r="R266">
            <v>40</v>
          </cell>
          <cell r="X266">
            <v>0.37333333333333341</v>
          </cell>
          <cell r="Y266">
            <v>1.6533333333333338</v>
          </cell>
          <cell r="Z266">
            <v>1.3488172043010758</v>
          </cell>
          <cell r="AA266">
            <v>3.7161290322580638</v>
          </cell>
          <cell r="AB266">
            <v>32.275908464295561</v>
          </cell>
          <cell r="AC266">
            <v>0.63247863247863267</v>
          </cell>
        </row>
        <row r="267">
          <cell r="A267">
            <v>203</v>
          </cell>
          <cell r="B267" t="str">
            <v>330/132kV transformers(2010-2014)</v>
          </cell>
          <cell r="C267">
            <v>1</v>
          </cell>
          <cell r="D267">
            <v>40695</v>
          </cell>
          <cell r="E267">
            <v>75</v>
          </cell>
          <cell r="F267">
            <v>3</v>
          </cell>
          <cell r="G267">
            <v>39975</v>
          </cell>
          <cell r="H267">
            <v>9</v>
          </cell>
          <cell r="I267" t="str">
            <v>330/132kV Aug</v>
          </cell>
          <cell r="J267">
            <v>24</v>
          </cell>
          <cell r="N267" t="str">
            <v>Proposed</v>
          </cell>
          <cell r="O267" t="str">
            <v>Installation of 2x375MVA transformers (location TBA)</v>
          </cell>
          <cell r="P267" t="str">
            <v>330TX</v>
          </cell>
          <cell r="Q267" t="str">
            <v>Various</v>
          </cell>
          <cell r="R267">
            <v>15</v>
          </cell>
          <cell r="W267">
            <v>3.5714285714285719E-2</v>
          </cell>
          <cell r="X267">
            <v>2.073660714285714</v>
          </cell>
          <cell r="Y267">
            <v>12.890625</v>
          </cell>
        </row>
        <row r="268">
          <cell r="A268">
            <v>204</v>
          </cell>
          <cell r="B268" t="str">
            <v>330/132kV transformers(2010-2014)</v>
          </cell>
          <cell r="C268">
            <v>1</v>
          </cell>
          <cell r="D268">
            <v>41426</v>
          </cell>
          <cell r="E268">
            <v>75</v>
          </cell>
          <cell r="F268">
            <v>3</v>
          </cell>
          <cell r="G268">
            <v>40706</v>
          </cell>
          <cell r="H268">
            <v>9</v>
          </cell>
          <cell r="I268" t="str">
            <v>330/132kV Aug</v>
          </cell>
          <cell r="J268">
            <v>24</v>
          </cell>
          <cell r="N268" t="str">
            <v>Proposed</v>
          </cell>
          <cell r="O268" t="str">
            <v>Installation of 2x375MVA transformers (location TBA)</v>
          </cell>
          <cell r="P268" t="str">
            <v>330TX</v>
          </cell>
          <cell r="Q268" t="str">
            <v>Various</v>
          </cell>
          <cell r="R268">
            <v>22.5</v>
          </cell>
          <cell r="Y268">
            <v>5.3571428571428575E-2</v>
          </cell>
          <cell r="Z268">
            <v>3.1104910714285712</v>
          </cell>
          <cell r="AA268">
            <v>19.3359375</v>
          </cell>
        </row>
        <row r="269">
          <cell r="A269">
            <v>205</v>
          </cell>
          <cell r="B269" t="str">
            <v>330/132kV transformers(2010-2014)</v>
          </cell>
          <cell r="C269">
            <v>1</v>
          </cell>
          <cell r="D269">
            <v>42156</v>
          </cell>
          <cell r="E269">
            <v>75</v>
          </cell>
          <cell r="F269">
            <v>3</v>
          </cell>
          <cell r="G269">
            <v>41436</v>
          </cell>
          <cell r="H269">
            <v>9</v>
          </cell>
          <cell r="I269" t="str">
            <v>330/132kV Aug</v>
          </cell>
          <cell r="J269">
            <v>24</v>
          </cell>
          <cell r="N269" t="str">
            <v>Proposed</v>
          </cell>
          <cell r="O269" t="str">
            <v>Installation of 2x375MVA transformers (location TBA)</v>
          </cell>
          <cell r="P269" t="str">
            <v>330TX</v>
          </cell>
          <cell r="Q269" t="str">
            <v>Various</v>
          </cell>
          <cell r="R269">
            <v>15</v>
          </cell>
          <cell r="AA269">
            <v>3.5714285714285719E-2</v>
          </cell>
          <cell r="AB269">
            <v>2.073660714285714</v>
          </cell>
          <cell r="AC269">
            <v>12.890625</v>
          </cell>
        </row>
        <row r="270">
          <cell r="A270">
            <v>206</v>
          </cell>
          <cell r="B270" t="str">
            <v>330/132kV transformers(2010-2014)</v>
          </cell>
          <cell r="C270">
            <v>1</v>
          </cell>
          <cell r="D270">
            <v>42887</v>
          </cell>
          <cell r="E270">
            <v>75</v>
          </cell>
          <cell r="F270">
            <v>3</v>
          </cell>
          <cell r="G270">
            <v>42167</v>
          </cell>
          <cell r="H270">
            <v>9</v>
          </cell>
          <cell r="I270" t="str">
            <v>330/132kV Aug</v>
          </cell>
          <cell r="J270">
            <v>24</v>
          </cell>
          <cell r="N270" t="str">
            <v>Proposed</v>
          </cell>
          <cell r="O270" t="str">
            <v>Installation of 2x375MVA transformers (location TBA)</v>
          </cell>
          <cell r="P270" t="str">
            <v>330TX</v>
          </cell>
          <cell r="Q270" t="str">
            <v>Various</v>
          </cell>
          <cell r="R270">
            <v>22.5</v>
          </cell>
          <cell r="AC270">
            <v>5.3571428571428575E-2</v>
          </cell>
          <cell r="AD270">
            <v>3.1104910714285712</v>
          </cell>
          <cell r="AE270">
            <v>19.3359375</v>
          </cell>
        </row>
        <row r="271">
          <cell r="A271">
            <v>207</v>
          </cell>
          <cell r="B271" t="str">
            <v>330/132kV transformers(2010-2014)</v>
          </cell>
          <cell r="C271">
            <v>1</v>
          </cell>
          <cell r="D271">
            <v>43617</v>
          </cell>
          <cell r="E271">
            <v>75</v>
          </cell>
          <cell r="F271">
            <v>3</v>
          </cell>
          <cell r="G271">
            <v>42897</v>
          </cell>
          <cell r="H271">
            <v>9</v>
          </cell>
          <cell r="I271" t="str">
            <v>330/132kV Aug</v>
          </cell>
          <cell r="J271">
            <v>24</v>
          </cell>
          <cell r="N271" t="str">
            <v>Proposed</v>
          </cell>
          <cell r="O271" t="str">
            <v>Installation of 2x375MVA transformers (location TBA)</v>
          </cell>
          <cell r="P271" t="str">
            <v>330TX</v>
          </cell>
          <cell r="Q271" t="str">
            <v>Various</v>
          </cell>
          <cell r="R271">
            <v>15</v>
          </cell>
          <cell r="AE271">
            <v>3.5714285714285719E-2</v>
          </cell>
          <cell r="AF271">
            <v>2.073660714285714</v>
          </cell>
          <cell r="AG271">
            <v>12.890625</v>
          </cell>
        </row>
        <row r="272">
          <cell r="A272">
            <v>208</v>
          </cell>
          <cell r="B272" t="str">
            <v>Reactive Power Support -330kV</v>
          </cell>
          <cell r="C272">
            <v>1</v>
          </cell>
          <cell r="D272">
            <v>40695</v>
          </cell>
          <cell r="E272">
            <v>76</v>
          </cell>
          <cell r="F272">
            <v>3</v>
          </cell>
          <cell r="G272">
            <v>40275</v>
          </cell>
          <cell r="H272">
            <v>12</v>
          </cell>
          <cell r="I272" t="str">
            <v>Capacitor Replace</v>
          </cell>
          <cell r="J272">
            <v>14</v>
          </cell>
          <cell r="N272" t="str">
            <v>Proposed</v>
          </cell>
          <cell r="O272" t="str">
            <v>2x330kV 200MVAr cap banks</v>
          </cell>
          <cell r="P272" t="str">
            <v>330CAP</v>
          </cell>
          <cell r="Q272" t="str">
            <v>Various</v>
          </cell>
          <cell r="R272">
            <v>5</v>
          </cell>
          <cell r="X272">
            <v>0.25</v>
          </cell>
          <cell r="Y272">
            <v>4.75</v>
          </cell>
        </row>
        <row r="273">
          <cell r="A273">
            <v>209</v>
          </cell>
          <cell r="B273" t="str">
            <v>Reactive Power Support -330kV</v>
          </cell>
          <cell r="C273">
            <v>1</v>
          </cell>
          <cell r="D273">
            <v>41426</v>
          </cell>
          <cell r="E273">
            <v>76</v>
          </cell>
          <cell r="F273">
            <v>3</v>
          </cell>
          <cell r="G273">
            <v>41006</v>
          </cell>
          <cell r="H273">
            <v>12</v>
          </cell>
          <cell r="I273" t="str">
            <v>Capacitor Replace</v>
          </cell>
          <cell r="J273">
            <v>14</v>
          </cell>
          <cell r="N273" t="str">
            <v>Proposed</v>
          </cell>
          <cell r="O273" t="str">
            <v>2x330kV 200MVAr cap banks</v>
          </cell>
          <cell r="P273" t="str">
            <v>330CAP</v>
          </cell>
          <cell r="Q273" t="str">
            <v>Various</v>
          </cell>
          <cell r="R273">
            <v>10</v>
          </cell>
          <cell r="Z273">
            <v>0.5</v>
          </cell>
          <cell r="AA273">
            <v>9.5</v>
          </cell>
        </row>
        <row r="274">
          <cell r="A274">
            <v>210</v>
          </cell>
          <cell r="B274" t="str">
            <v>Reactive Power Support -330kV</v>
          </cell>
          <cell r="C274">
            <v>1</v>
          </cell>
          <cell r="D274">
            <v>42156</v>
          </cell>
          <cell r="E274">
            <v>76</v>
          </cell>
          <cell r="F274">
            <v>3</v>
          </cell>
          <cell r="G274">
            <v>41736</v>
          </cell>
          <cell r="H274">
            <v>12</v>
          </cell>
          <cell r="I274" t="str">
            <v>Capacitor Replace</v>
          </cell>
          <cell r="J274">
            <v>14</v>
          </cell>
          <cell r="N274" t="str">
            <v>Proposed</v>
          </cell>
          <cell r="O274" t="str">
            <v>2x330kV 200MVAr cap banks</v>
          </cell>
          <cell r="P274" t="str">
            <v>330CAP</v>
          </cell>
          <cell r="Q274" t="str">
            <v>Various</v>
          </cell>
          <cell r="R274">
            <v>5</v>
          </cell>
          <cell r="AB274">
            <v>0.25</v>
          </cell>
          <cell r="AC274">
            <v>4.75</v>
          </cell>
        </row>
        <row r="275">
          <cell r="A275">
            <v>211</v>
          </cell>
          <cell r="B275" t="str">
            <v>Reactive Power Support -330kV</v>
          </cell>
          <cell r="C275">
            <v>1</v>
          </cell>
          <cell r="D275">
            <v>42887</v>
          </cell>
          <cell r="E275">
            <v>76</v>
          </cell>
          <cell r="F275">
            <v>3</v>
          </cell>
          <cell r="G275">
            <v>42467</v>
          </cell>
          <cell r="H275">
            <v>12</v>
          </cell>
          <cell r="I275" t="str">
            <v>Capacitor Replace</v>
          </cell>
          <cell r="J275">
            <v>14</v>
          </cell>
          <cell r="N275" t="str">
            <v>Proposed</v>
          </cell>
          <cell r="O275" t="str">
            <v>2x330kV 200MVAr cap banks</v>
          </cell>
          <cell r="P275" t="str">
            <v>330CAP</v>
          </cell>
          <cell r="Q275" t="str">
            <v>Various</v>
          </cell>
          <cell r="R275">
            <v>10</v>
          </cell>
          <cell r="AD275">
            <v>0.5</v>
          </cell>
          <cell r="AE275">
            <v>9.5</v>
          </cell>
        </row>
        <row r="276">
          <cell r="A276">
            <v>212</v>
          </cell>
          <cell r="B276" t="str">
            <v>Reactive Power Support -330kV</v>
          </cell>
          <cell r="C276">
            <v>1</v>
          </cell>
          <cell r="D276">
            <v>43617</v>
          </cell>
          <cell r="E276">
            <v>76</v>
          </cell>
          <cell r="F276">
            <v>3</v>
          </cell>
          <cell r="G276">
            <v>43197</v>
          </cell>
          <cell r="H276">
            <v>12</v>
          </cell>
          <cell r="I276" t="str">
            <v>Capacitor Replace</v>
          </cell>
          <cell r="J276">
            <v>14</v>
          </cell>
          <cell r="N276" t="str">
            <v>Proposed</v>
          </cell>
          <cell r="O276" t="str">
            <v>2x330kV 200MVAr cap banks</v>
          </cell>
          <cell r="P276" t="str">
            <v>330CAP</v>
          </cell>
          <cell r="Q276" t="str">
            <v>Various</v>
          </cell>
          <cell r="R276">
            <v>5</v>
          </cell>
          <cell r="AF276">
            <v>0.25</v>
          </cell>
          <cell r="AG276">
            <v>4.75</v>
          </cell>
        </row>
        <row r="277">
          <cell r="A277">
            <v>213</v>
          </cell>
          <cell r="B277" t="str">
            <v>Reactive Power Support -132kV</v>
          </cell>
          <cell r="C277">
            <v>1</v>
          </cell>
          <cell r="D277">
            <v>40695</v>
          </cell>
          <cell r="E277">
            <v>77</v>
          </cell>
          <cell r="F277">
            <v>3</v>
          </cell>
          <cell r="G277">
            <v>40275</v>
          </cell>
          <cell r="H277">
            <v>12</v>
          </cell>
          <cell r="I277" t="str">
            <v>Capacitor Replace</v>
          </cell>
          <cell r="J277">
            <v>14</v>
          </cell>
          <cell r="N277" t="str">
            <v>Proposed</v>
          </cell>
          <cell r="O277" t="str">
            <v>132kV Cap Banks as required for two years</v>
          </cell>
          <cell r="P277" t="str">
            <v>132CAP</v>
          </cell>
          <cell r="Q277" t="str">
            <v>Various</v>
          </cell>
          <cell r="R277">
            <v>4</v>
          </cell>
          <cell r="X277">
            <v>0.2</v>
          </cell>
          <cell r="Y277">
            <v>3.8</v>
          </cell>
        </row>
        <row r="278">
          <cell r="A278">
            <v>214</v>
          </cell>
          <cell r="B278" t="str">
            <v>Reactive Power Support -132kV</v>
          </cell>
          <cell r="C278">
            <v>1</v>
          </cell>
          <cell r="D278">
            <v>41426</v>
          </cell>
          <cell r="E278">
            <v>77</v>
          </cell>
          <cell r="F278">
            <v>3</v>
          </cell>
          <cell r="G278">
            <v>41006</v>
          </cell>
          <cell r="H278">
            <v>12</v>
          </cell>
          <cell r="I278" t="str">
            <v>Capacitor Replace</v>
          </cell>
          <cell r="J278">
            <v>14</v>
          </cell>
          <cell r="N278" t="str">
            <v>Proposed</v>
          </cell>
          <cell r="O278" t="str">
            <v>132kV Cap Banks as required for two years</v>
          </cell>
          <cell r="P278" t="str">
            <v>132CAP</v>
          </cell>
          <cell r="Q278" t="str">
            <v>Various</v>
          </cell>
          <cell r="R278">
            <v>8</v>
          </cell>
          <cell r="Z278">
            <v>0.4</v>
          </cell>
          <cell r="AA278">
            <v>7.6</v>
          </cell>
        </row>
        <row r="279">
          <cell r="A279">
            <v>215</v>
          </cell>
          <cell r="B279" t="str">
            <v>Reactive Power Support -132kV</v>
          </cell>
          <cell r="C279">
            <v>1</v>
          </cell>
          <cell r="D279">
            <v>42156</v>
          </cell>
          <cell r="E279">
            <v>77</v>
          </cell>
          <cell r="F279">
            <v>3</v>
          </cell>
          <cell r="G279">
            <v>41736</v>
          </cell>
          <cell r="H279">
            <v>12</v>
          </cell>
          <cell r="I279" t="str">
            <v>Capacitor Replace</v>
          </cell>
          <cell r="J279">
            <v>14</v>
          </cell>
          <cell r="N279" t="str">
            <v>Proposed</v>
          </cell>
          <cell r="O279" t="str">
            <v>132kV Cap Banks as required for two years</v>
          </cell>
          <cell r="P279" t="str">
            <v>132CAP</v>
          </cell>
          <cell r="Q279" t="str">
            <v>Various</v>
          </cell>
          <cell r="R279">
            <v>4</v>
          </cell>
          <cell r="AB279">
            <v>0.2</v>
          </cell>
          <cell r="AC279">
            <v>3.8</v>
          </cell>
        </row>
        <row r="280">
          <cell r="A280">
            <v>216</v>
          </cell>
          <cell r="B280" t="str">
            <v>Reactive Power Support -132kV</v>
          </cell>
          <cell r="C280">
            <v>1</v>
          </cell>
          <cell r="D280">
            <v>42887</v>
          </cell>
          <cell r="E280">
            <v>77</v>
          </cell>
          <cell r="F280">
            <v>3</v>
          </cell>
          <cell r="G280">
            <v>42467</v>
          </cell>
          <cell r="H280">
            <v>12</v>
          </cell>
          <cell r="I280" t="str">
            <v>Capacitor Replace</v>
          </cell>
          <cell r="J280">
            <v>14</v>
          </cell>
          <cell r="N280" t="str">
            <v>Proposed</v>
          </cell>
          <cell r="O280" t="str">
            <v>132kV Cap Banks as required for two years</v>
          </cell>
          <cell r="P280" t="str">
            <v>132CAP</v>
          </cell>
          <cell r="Q280" t="str">
            <v>Various</v>
          </cell>
          <cell r="R280">
            <v>8</v>
          </cell>
          <cell r="AD280">
            <v>0.4</v>
          </cell>
          <cell r="AE280">
            <v>7.6</v>
          </cell>
        </row>
        <row r="281">
          <cell r="A281">
            <v>217</v>
          </cell>
          <cell r="B281" t="str">
            <v>Reactive Power Support -132kV</v>
          </cell>
          <cell r="C281">
            <v>1</v>
          </cell>
          <cell r="D281">
            <v>43617</v>
          </cell>
          <cell r="E281">
            <v>77</v>
          </cell>
          <cell r="F281">
            <v>3</v>
          </cell>
          <cell r="G281">
            <v>43197</v>
          </cell>
          <cell r="H281">
            <v>12</v>
          </cell>
          <cell r="I281" t="str">
            <v>Capacitor Replace</v>
          </cell>
          <cell r="J281">
            <v>14</v>
          </cell>
          <cell r="N281" t="str">
            <v>Proposed</v>
          </cell>
          <cell r="O281" t="str">
            <v>132kV Cap Banks as required for two years</v>
          </cell>
          <cell r="P281" t="str">
            <v>132CAP</v>
          </cell>
          <cell r="Q281" t="str">
            <v>Various</v>
          </cell>
          <cell r="R281">
            <v>4</v>
          </cell>
          <cell r="AF281">
            <v>0.2</v>
          </cell>
          <cell r="AG281">
            <v>3.8</v>
          </cell>
        </row>
        <row r="282">
          <cell r="A282">
            <v>218</v>
          </cell>
          <cell r="B282" t="str">
            <v>Terminal Pt Tx Upgrades 132kV - 2 years</v>
          </cell>
          <cell r="C282">
            <v>1</v>
          </cell>
          <cell r="D282">
            <v>40695</v>
          </cell>
          <cell r="E282">
            <v>78</v>
          </cell>
          <cell r="F282">
            <v>3</v>
          </cell>
          <cell r="G282">
            <v>40155</v>
          </cell>
          <cell r="H282">
            <v>11</v>
          </cell>
          <cell r="I282" t="str">
            <v>Transformer Replace</v>
          </cell>
          <cell r="J282">
            <v>18</v>
          </cell>
          <cell r="N282" t="str">
            <v>Proposed</v>
          </cell>
          <cell r="O282" t="str">
            <v>132kV Transformer Replacements - 2 years</v>
          </cell>
          <cell r="P282" t="str">
            <v>132TX</v>
          </cell>
          <cell r="Q282" t="str">
            <v>Various</v>
          </cell>
          <cell r="R282">
            <v>10</v>
          </cell>
          <cell r="X282">
            <v>0.8</v>
          </cell>
          <cell r="Y282">
            <v>9.1999999999999993</v>
          </cell>
        </row>
        <row r="283">
          <cell r="A283">
            <v>219</v>
          </cell>
          <cell r="B283" t="str">
            <v>Terminal Pt Tx Upgrades 132kV - 2 years</v>
          </cell>
          <cell r="C283">
            <v>1</v>
          </cell>
          <cell r="D283">
            <v>41426</v>
          </cell>
          <cell r="E283">
            <v>78</v>
          </cell>
          <cell r="F283">
            <v>3</v>
          </cell>
          <cell r="G283">
            <v>40886</v>
          </cell>
          <cell r="H283">
            <v>11</v>
          </cell>
          <cell r="I283" t="str">
            <v>Transformer Replace</v>
          </cell>
          <cell r="J283">
            <v>18</v>
          </cell>
          <cell r="N283" t="str">
            <v>Proposed</v>
          </cell>
          <cell r="O283" t="str">
            <v>132kV Transformer Replacements - 2 years</v>
          </cell>
          <cell r="P283" t="str">
            <v>132TX</v>
          </cell>
          <cell r="Q283" t="str">
            <v>Various</v>
          </cell>
          <cell r="R283">
            <v>20</v>
          </cell>
          <cell r="Z283">
            <v>1.6</v>
          </cell>
          <cell r="AA283">
            <v>18.399999999999999</v>
          </cell>
        </row>
        <row r="284">
          <cell r="A284">
            <v>220</v>
          </cell>
          <cell r="B284" t="str">
            <v>Terminal Pt Tx Upgrades 132kV - 2 years</v>
          </cell>
          <cell r="C284">
            <v>1</v>
          </cell>
          <cell r="D284">
            <v>42156</v>
          </cell>
          <cell r="E284">
            <v>78</v>
          </cell>
          <cell r="F284">
            <v>3</v>
          </cell>
          <cell r="G284">
            <v>41616</v>
          </cell>
          <cell r="H284">
            <v>11</v>
          </cell>
          <cell r="I284" t="str">
            <v>Transformer Replace</v>
          </cell>
          <cell r="J284">
            <v>18</v>
          </cell>
          <cell r="N284" t="str">
            <v>Proposed</v>
          </cell>
          <cell r="O284" t="str">
            <v>132kV Transformer Replacements - 2 years</v>
          </cell>
          <cell r="P284" t="str">
            <v>132TX</v>
          </cell>
          <cell r="Q284" t="str">
            <v>Various</v>
          </cell>
          <cell r="R284">
            <v>10</v>
          </cell>
          <cell r="AB284">
            <v>0.8</v>
          </cell>
          <cell r="AC284">
            <v>9.1999999999999993</v>
          </cell>
        </row>
        <row r="285">
          <cell r="A285">
            <v>221</v>
          </cell>
          <cell r="B285" t="str">
            <v>Terminal Pt Tx Upgrades 132kV - 2 years</v>
          </cell>
          <cell r="C285">
            <v>1</v>
          </cell>
          <cell r="D285">
            <v>42887</v>
          </cell>
          <cell r="E285">
            <v>78</v>
          </cell>
          <cell r="F285">
            <v>3</v>
          </cell>
          <cell r="G285">
            <v>42347</v>
          </cell>
          <cell r="H285">
            <v>11</v>
          </cell>
          <cell r="I285" t="str">
            <v>Transformer Replace</v>
          </cell>
          <cell r="J285">
            <v>18</v>
          </cell>
          <cell r="N285" t="str">
            <v>Proposed</v>
          </cell>
          <cell r="O285" t="str">
            <v>132kV Transformer Replacements - 2 years</v>
          </cell>
          <cell r="P285" t="str">
            <v>132TX</v>
          </cell>
          <cell r="Q285" t="str">
            <v>Various</v>
          </cell>
          <cell r="R285">
            <v>20</v>
          </cell>
          <cell r="AD285">
            <v>1.6</v>
          </cell>
          <cell r="AE285">
            <v>18.399999999999999</v>
          </cell>
        </row>
        <row r="286">
          <cell r="A286">
            <v>222</v>
          </cell>
          <cell r="B286" t="str">
            <v>Terminal Pt Tx Upgrades 132kV - 2 years</v>
          </cell>
          <cell r="C286">
            <v>1</v>
          </cell>
          <cell r="D286">
            <v>43617</v>
          </cell>
          <cell r="E286">
            <v>78</v>
          </cell>
          <cell r="F286">
            <v>3</v>
          </cell>
          <cell r="G286">
            <v>43077</v>
          </cell>
          <cell r="H286">
            <v>11</v>
          </cell>
          <cell r="I286" t="str">
            <v>Transformer Replace</v>
          </cell>
          <cell r="J286">
            <v>18</v>
          </cell>
          <cell r="N286" t="str">
            <v>Proposed</v>
          </cell>
          <cell r="O286" t="str">
            <v>132kV Transformer Replacements - 2 years</v>
          </cell>
          <cell r="P286" t="str">
            <v>132TX</v>
          </cell>
          <cell r="Q286" t="str">
            <v>Various</v>
          </cell>
          <cell r="R286">
            <v>10</v>
          </cell>
          <cell r="AF286">
            <v>0.8</v>
          </cell>
          <cell r="AG286">
            <v>9.1999999999999993</v>
          </cell>
        </row>
        <row r="287">
          <cell r="A287">
            <v>223</v>
          </cell>
          <cell r="B287" t="str">
            <v>Establish 132kV Susbtations - 2 years</v>
          </cell>
          <cell r="C287">
            <v>1</v>
          </cell>
          <cell r="D287">
            <v>40695</v>
          </cell>
          <cell r="E287">
            <v>100</v>
          </cell>
          <cell r="F287">
            <v>3</v>
          </cell>
          <cell r="G287">
            <v>39795</v>
          </cell>
          <cell r="H287">
            <v>7</v>
          </cell>
          <cell r="I287" t="str">
            <v>132kV Greenfield</v>
          </cell>
          <cell r="J287">
            <v>30</v>
          </cell>
          <cell r="N287" t="str">
            <v>Proposed</v>
          </cell>
          <cell r="O287" t="str">
            <v>132kV Substations Established - 2 years</v>
          </cell>
          <cell r="P287" t="str">
            <v>132SS</v>
          </cell>
          <cell r="Q287" t="str">
            <v>Various</v>
          </cell>
          <cell r="R287">
            <v>10</v>
          </cell>
          <cell r="W287">
            <v>0.5</v>
          </cell>
          <cell r="X287">
            <v>3.0096525096525104</v>
          </cell>
          <cell r="Y287">
            <v>6.4903474903474905</v>
          </cell>
        </row>
        <row r="288">
          <cell r="A288">
            <v>224</v>
          </cell>
          <cell r="B288" t="str">
            <v>Establish 132kV Susbtations - 2 years</v>
          </cell>
          <cell r="C288">
            <v>1</v>
          </cell>
          <cell r="D288">
            <v>41426</v>
          </cell>
          <cell r="E288">
            <v>100</v>
          </cell>
          <cell r="F288">
            <v>3</v>
          </cell>
          <cell r="G288">
            <v>40526</v>
          </cell>
          <cell r="H288">
            <v>7</v>
          </cell>
          <cell r="I288" t="str">
            <v>132kV Greenfield</v>
          </cell>
          <cell r="J288">
            <v>30</v>
          </cell>
          <cell r="N288" t="str">
            <v>Proposed</v>
          </cell>
          <cell r="O288" t="str">
            <v>132kV Substations Established - 2 years</v>
          </cell>
          <cell r="P288" t="str">
            <v>132SS</v>
          </cell>
          <cell r="Q288" t="str">
            <v>Various</v>
          </cell>
          <cell r="R288">
            <v>20</v>
          </cell>
          <cell r="Y288">
            <v>1</v>
          </cell>
          <cell r="Z288">
            <v>6.0193050193050208</v>
          </cell>
          <cell r="AA288">
            <v>12.980694980694981</v>
          </cell>
        </row>
        <row r="289">
          <cell r="A289">
            <v>225</v>
          </cell>
          <cell r="B289" t="str">
            <v>Establish 132kV Susbtations - 2 years</v>
          </cell>
          <cell r="C289">
            <v>1</v>
          </cell>
          <cell r="D289">
            <v>42156</v>
          </cell>
          <cell r="E289">
            <v>100</v>
          </cell>
          <cell r="F289">
            <v>3</v>
          </cell>
          <cell r="G289">
            <v>41256</v>
          </cell>
          <cell r="H289">
            <v>7</v>
          </cell>
          <cell r="I289" t="str">
            <v>132kV Greenfield</v>
          </cell>
          <cell r="J289">
            <v>30</v>
          </cell>
          <cell r="N289" t="str">
            <v>Proposed</v>
          </cell>
          <cell r="O289" t="str">
            <v>132kV Substations Established - 2 years</v>
          </cell>
          <cell r="P289" t="str">
            <v>132SS</v>
          </cell>
          <cell r="Q289" t="str">
            <v>Various</v>
          </cell>
          <cell r="R289">
            <v>10</v>
          </cell>
          <cell r="AA289">
            <v>0.5</v>
          </cell>
          <cell r="AB289">
            <v>3.0096525096525104</v>
          </cell>
          <cell r="AC289">
            <v>6.4903474903474905</v>
          </cell>
        </row>
        <row r="290">
          <cell r="A290">
            <v>226</v>
          </cell>
          <cell r="B290" t="str">
            <v>Establish 132kV Susbtations - 2 years</v>
          </cell>
          <cell r="C290">
            <v>1</v>
          </cell>
          <cell r="D290">
            <v>42887</v>
          </cell>
          <cell r="E290">
            <v>100</v>
          </cell>
          <cell r="F290">
            <v>3</v>
          </cell>
          <cell r="G290">
            <v>41987</v>
          </cell>
          <cell r="H290">
            <v>7</v>
          </cell>
          <cell r="I290" t="str">
            <v>132kV Greenfield</v>
          </cell>
          <cell r="J290">
            <v>30</v>
          </cell>
          <cell r="N290" t="str">
            <v>Proposed</v>
          </cell>
          <cell r="O290" t="str">
            <v>132kV Substations Established - 2 years</v>
          </cell>
          <cell r="P290" t="str">
            <v>132SS</v>
          </cell>
          <cell r="Q290" t="str">
            <v>Various</v>
          </cell>
          <cell r="R290">
            <v>20</v>
          </cell>
          <cell r="AC290">
            <v>1</v>
          </cell>
          <cell r="AD290">
            <v>6.0193050193050208</v>
          </cell>
          <cell r="AE290">
            <v>12.980694980694981</v>
          </cell>
        </row>
        <row r="291">
          <cell r="A291">
            <v>227</v>
          </cell>
          <cell r="B291" t="str">
            <v>Establish 132kV Susbtations - 2 years</v>
          </cell>
          <cell r="C291">
            <v>1</v>
          </cell>
          <cell r="D291">
            <v>43617</v>
          </cell>
          <cell r="E291">
            <v>100</v>
          </cell>
          <cell r="F291">
            <v>3</v>
          </cell>
          <cell r="G291">
            <v>42717</v>
          </cell>
          <cell r="H291">
            <v>7</v>
          </cell>
          <cell r="I291" t="str">
            <v>132kV Greenfield</v>
          </cell>
          <cell r="J291">
            <v>30</v>
          </cell>
          <cell r="N291" t="str">
            <v>Proposed</v>
          </cell>
          <cell r="O291" t="str">
            <v>132kV Transformer Replacements - 2 years</v>
          </cell>
          <cell r="P291" t="str">
            <v>132SS</v>
          </cell>
          <cell r="Q291" t="str">
            <v>Various</v>
          </cell>
          <cell r="R291">
            <v>10</v>
          </cell>
          <cell r="AE291">
            <v>0.5</v>
          </cell>
          <cell r="AF291">
            <v>3.0096525096525104</v>
          </cell>
          <cell r="AG291">
            <v>6.4903474903474905</v>
          </cell>
        </row>
        <row r="292">
          <cell r="A292">
            <v>228</v>
          </cell>
          <cell r="B292" t="str">
            <v>Rural 132kV Lines - 2 years</v>
          </cell>
          <cell r="C292">
            <v>1</v>
          </cell>
          <cell r="D292">
            <v>40695</v>
          </cell>
          <cell r="E292">
            <v>101</v>
          </cell>
          <cell r="F292">
            <v>1</v>
          </cell>
          <cell r="G292">
            <v>39255</v>
          </cell>
          <cell r="H292">
            <v>3</v>
          </cell>
          <cell r="I292" t="str">
            <v>TL -EIS</v>
          </cell>
          <cell r="J292">
            <v>48</v>
          </cell>
          <cell r="N292" t="str">
            <v>Proposed</v>
          </cell>
          <cell r="O292" t="str">
            <v>Rural 132kV Lines over 2 years</v>
          </cell>
          <cell r="P292" t="str">
            <v>TL EIS</v>
          </cell>
          <cell r="Q292" t="str">
            <v>Various</v>
          </cell>
          <cell r="R292">
            <v>50</v>
          </cell>
          <cell r="U292">
            <v>2.5641025641025647E-2</v>
          </cell>
          <cell r="V292">
            <v>2.1410256410256414</v>
          </cell>
          <cell r="W292">
            <v>2.1133333333333342</v>
          </cell>
          <cell r="X292">
            <v>10.976276150627619</v>
          </cell>
          <cell r="Y292">
            <v>34.74372384937238</v>
          </cell>
        </row>
        <row r="293">
          <cell r="A293">
            <v>229</v>
          </cell>
          <cell r="B293" t="str">
            <v>Rural 132kV Lines - 2 years</v>
          </cell>
          <cell r="C293">
            <v>1</v>
          </cell>
          <cell r="D293">
            <v>41426</v>
          </cell>
          <cell r="E293">
            <v>101</v>
          </cell>
          <cell r="F293">
            <v>1</v>
          </cell>
          <cell r="G293">
            <v>39986</v>
          </cell>
          <cell r="H293">
            <v>3</v>
          </cell>
          <cell r="I293" t="str">
            <v>TL -EIS</v>
          </cell>
          <cell r="J293">
            <v>48</v>
          </cell>
          <cell r="N293" t="str">
            <v>Proposed</v>
          </cell>
          <cell r="O293" t="str">
            <v>Rural 132kV Lines over 2 years</v>
          </cell>
          <cell r="P293" t="str">
            <v>TL EIS</v>
          </cell>
          <cell r="Q293" t="str">
            <v>Various</v>
          </cell>
          <cell r="R293">
            <v>75</v>
          </cell>
          <cell r="W293">
            <v>3.8461538461538471E-2</v>
          </cell>
          <cell r="X293">
            <v>3.2115384615384626</v>
          </cell>
          <cell r="Y293">
            <v>3.17</v>
          </cell>
          <cell r="Z293">
            <v>16.464414225941425</v>
          </cell>
          <cell r="AA293">
            <v>52.115585774058566</v>
          </cell>
        </row>
        <row r="294">
          <cell r="A294">
            <v>230</v>
          </cell>
          <cell r="B294" t="str">
            <v>Rural 132kV Lines - 2 years</v>
          </cell>
          <cell r="C294">
            <v>1</v>
          </cell>
          <cell r="D294">
            <v>42156</v>
          </cell>
          <cell r="E294">
            <v>101</v>
          </cell>
          <cell r="F294">
            <v>1</v>
          </cell>
          <cell r="G294">
            <v>40716</v>
          </cell>
          <cell r="H294">
            <v>3</v>
          </cell>
          <cell r="I294" t="str">
            <v>TL -EIS</v>
          </cell>
          <cell r="J294">
            <v>48</v>
          </cell>
          <cell r="N294" t="str">
            <v>Proposed</v>
          </cell>
          <cell r="O294" t="str">
            <v>Rural 132kV Lines over 2 years</v>
          </cell>
          <cell r="P294" t="str">
            <v>TL EIS</v>
          </cell>
          <cell r="Q294" t="str">
            <v>Various</v>
          </cell>
          <cell r="R294">
            <v>50</v>
          </cell>
          <cell r="Y294">
            <v>2.5641025641025647E-2</v>
          </cell>
          <cell r="Z294">
            <v>2.1410256410256414</v>
          </cell>
          <cell r="AA294">
            <v>2.1133333333333342</v>
          </cell>
          <cell r="AB294">
            <v>10.976276150627619</v>
          </cell>
          <cell r="AC294">
            <v>34.74372384937238</v>
          </cell>
        </row>
        <row r="295">
          <cell r="A295">
            <v>231</v>
          </cell>
          <cell r="B295" t="str">
            <v>Rural 132kV Lines - 2 years</v>
          </cell>
          <cell r="C295">
            <v>1</v>
          </cell>
          <cell r="D295">
            <v>42887</v>
          </cell>
          <cell r="E295">
            <v>101</v>
          </cell>
          <cell r="F295">
            <v>1</v>
          </cell>
          <cell r="G295">
            <v>41447</v>
          </cell>
          <cell r="H295">
            <v>3</v>
          </cell>
          <cell r="I295" t="str">
            <v>TL -EIS</v>
          </cell>
          <cell r="J295">
            <v>48</v>
          </cell>
          <cell r="N295" t="str">
            <v>Proposed</v>
          </cell>
          <cell r="O295" t="str">
            <v>Rural 132kV Lines over 2 years</v>
          </cell>
          <cell r="P295" t="str">
            <v>TL EIS</v>
          </cell>
          <cell r="Q295" t="str">
            <v>Various</v>
          </cell>
          <cell r="R295">
            <v>75</v>
          </cell>
          <cell r="AA295">
            <v>3.8461538461538471E-2</v>
          </cell>
          <cell r="AB295">
            <v>3.2115384615384626</v>
          </cell>
          <cell r="AC295">
            <v>3.17</v>
          </cell>
          <cell r="AD295">
            <v>16.464414225941425</v>
          </cell>
          <cell r="AE295">
            <v>52.115585774058566</v>
          </cell>
        </row>
        <row r="296">
          <cell r="A296">
            <v>232</v>
          </cell>
          <cell r="B296" t="str">
            <v>Rural 132kV Lines - 2 years</v>
          </cell>
          <cell r="C296">
            <v>1</v>
          </cell>
          <cell r="D296">
            <v>43617</v>
          </cell>
          <cell r="E296">
            <v>101</v>
          </cell>
          <cell r="F296">
            <v>1</v>
          </cell>
          <cell r="G296">
            <v>42177</v>
          </cell>
          <cell r="H296">
            <v>3</v>
          </cell>
          <cell r="I296" t="str">
            <v>TL -EIS</v>
          </cell>
          <cell r="J296">
            <v>48</v>
          </cell>
          <cell r="N296" t="str">
            <v>Proposed</v>
          </cell>
          <cell r="O296" t="str">
            <v>Rural 132kV Lines over 2 years</v>
          </cell>
          <cell r="P296" t="str">
            <v>TL EIS</v>
          </cell>
          <cell r="Q296" t="str">
            <v>Various</v>
          </cell>
          <cell r="R296">
            <v>50</v>
          </cell>
          <cell r="AC296">
            <v>2.5641025641025647E-2</v>
          </cell>
          <cell r="AD296">
            <v>2.1410256410256414</v>
          </cell>
          <cell r="AE296">
            <v>2.1133333333333342</v>
          </cell>
          <cell r="AF296">
            <v>10.976276150627619</v>
          </cell>
          <cell r="AG296">
            <v>34.74372384937238</v>
          </cell>
        </row>
        <row r="297">
          <cell r="A297">
            <v>233</v>
          </cell>
          <cell r="B297" t="str">
            <v>Miscellaneous Projects (2010-2019)</v>
          </cell>
          <cell r="C297">
            <v>1</v>
          </cell>
          <cell r="D297">
            <v>40695</v>
          </cell>
          <cell r="E297">
            <v>102</v>
          </cell>
          <cell r="F297">
            <v>3</v>
          </cell>
          <cell r="G297">
            <v>39975</v>
          </cell>
          <cell r="H297">
            <v>9</v>
          </cell>
          <cell r="I297" t="str">
            <v>330/132kV Aug</v>
          </cell>
          <cell r="J297">
            <v>24</v>
          </cell>
          <cell r="N297" t="str">
            <v>Proposed</v>
          </cell>
          <cell r="O297" t="str">
            <v>Miscellaneous Projects</v>
          </cell>
          <cell r="P297" t="str">
            <v>330TX</v>
          </cell>
          <cell r="Q297" t="str">
            <v>Various</v>
          </cell>
          <cell r="R297">
            <v>80</v>
          </cell>
          <cell r="W297">
            <v>0.19047619047619049</v>
          </cell>
          <cell r="X297">
            <v>11.05952380952381</v>
          </cell>
          <cell r="Y297">
            <v>68.75</v>
          </cell>
        </row>
        <row r="298">
          <cell r="A298">
            <v>234</v>
          </cell>
          <cell r="B298" t="str">
            <v>Miscellaneous Projects (2010-2019)</v>
          </cell>
          <cell r="C298">
            <v>1</v>
          </cell>
          <cell r="D298">
            <v>41426</v>
          </cell>
          <cell r="E298">
            <v>102</v>
          </cell>
          <cell r="F298">
            <v>3</v>
          </cell>
          <cell r="G298">
            <v>40706</v>
          </cell>
          <cell r="H298">
            <v>9</v>
          </cell>
          <cell r="I298" t="str">
            <v>330/132kV Aug</v>
          </cell>
          <cell r="J298">
            <v>24</v>
          </cell>
          <cell r="N298" t="str">
            <v>Proposed</v>
          </cell>
          <cell r="O298" t="str">
            <v>Miscellaneous Projects</v>
          </cell>
          <cell r="P298" t="str">
            <v>330TX</v>
          </cell>
          <cell r="Q298" t="str">
            <v>Various</v>
          </cell>
          <cell r="R298">
            <v>80</v>
          </cell>
          <cell r="Y298">
            <v>0.19047619047619049</v>
          </cell>
          <cell r="Z298">
            <v>11.05952380952381</v>
          </cell>
          <cell r="AA298">
            <v>68.75</v>
          </cell>
        </row>
        <row r="299">
          <cell r="A299">
            <v>235</v>
          </cell>
          <cell r="B299" t="str">
            <v>Miscellaneous Projects (2010-2019)</v>
          </cell>
          <cell r="C299">
            <v>1</v>
          </cell>
          <cell r="D299">
            <v>42156</v>
          </cell>
          <cell r="E299">
            <v>102</v>
          </cell>
          <cell r="F299">
            <v>3</v>
          </cell>
          <cell r="G299">
            <v>41436</v>
          </cell>
          <cell r="H299">
            <v>9</v>
          </cell>
          <cell r="I299" t="str">
            <v>330/132kV Aug</v>
          </cell>
          <cell r="J299">
            <v>24</v>
          </cell>
          <cell r="N299" t="str">
            <v>Proposed</v>
          </cell>
          <cell r="O299" t="str">
            <v>Miscellaneous Projects</v>
          </cell>
          <cell r="P299" t="str">
            <v>330TX</v>
          </cell>
          <cell r="Q299" t="str">
            <v>Various</v>
          </cell>
          <cell r="R299">
            <v>80</v>
          </cell>
          <cell r="AA299">
            <v>0.19047619047619049</v>
          </cell>
          <cell r="AB299">
            <v>11.05952380952381</v>
          </cell>
          <cell r="AC299">
            <v>68.75</v>
          </cell>
        </row>
        <row r="300">
          <cell r="A300">
            <v>236</v>
          </cell>
          <cell r="B300" t="str">
            <v>Miscellaneous Projects (2010-2019)</v>
          </cell>
          <cell r="C300">
            <v>1</v>
          </cell>
          <cell r="D300">
            <v>42887</v>
          </cell>
          <cell r="E300">
            <v>102</v>
          </cell>
          <cell r="F300">
            <v>3</v>
          </cell>
          <cell r="G300">
            <v>42167</v>
          </cell>
          <cell r="H300">
            <v>9</v>
          </cell>
          <cell r="I300" t="str">
            <v>330/132kV Aug</v>
          </cell>
          <cell r="J300">
            <v>24</v>
          </cell>
          <cell r="N300" t="str">
            <v>Proposed</v>
          </cell>
          <cell r="O300" t="str">
            <v>Miscellaneous Projects</v>
          </cell>
          <cell r="P300" t="str">
            <v>330TX</v>
          </cell>
          <cell r="Q300" t="str">
            <v>Various</v>
          </cell>
          <cell r="R300">
            <v>80</v>
          </cell>
          <cell r="AC300">
            <v>0.19047619047619049</v>
          </cell>
          <cell r="AD300">
            <v>11.05952380952381</v>
          </cell>
          <cell r="AE300">
            <v>68.75</v>
          </cell>
        </row>
        <row r="301">
          <cell r="A301">
            <v>237</v>
          </cell>
          <cell r="B301" t="str">
            <v>Miscellaneous Projects (2010-2019)</v>
          </cell>
          <cell r="C301">
            <v>1</v>
          </cell>
          <cell r="D301">
            <v>43617</v>
          </cell>
          <cell r="E301">
            <v>102</v>
          </cell>
          <cell r="F301">
            <v>3</v>
          </cell>
          <cell r="G301">
            <v>42897</v>
          </cell>
          <cell r="H301">
            <v>9</v>
          </cell>
          <cell r="I301" t="str">
            <v>330/132kV Aug</v>
          </cell>
          <cell r="J301">
            <v>24</v>
          </cell>
          <cell r="N301" t="str">
            <v>Proposed</v>
          </cell>
          <cell r="O301" t="str">
            <v>Miscellaneous Projects</v>
          </cell>
          <cell r="P301" t="str">
            <v>330TX</v>
          </cell>
          <cell r="Q301" t="str">
            <v>Various</v>
          </cell>
          <cell r="R301">
            <v>80</v>
          </cell>
          <cell r="AE301">
            <v>0.19047619047619049</v>
          </cell>
          <cell r="AF301">
            <v>11.05952380952381</v>
          </cell>
          <cell r="AG301">
            <v>68.75</v>
          </cell>
        </row>
        <row r="303">
          <cell r="A303" t="str">
            <v>Asset Replacement Projects</v>
          </cell>
        </row>
        <row r="304">
          <cell r="B304" t="str">
            <v>Cooma Area</v>
          </cell>
          <cell r="O304" t="str">
            <v>Replacement of 11kV Regulators (3 off)</v>
          </cell>
        </row>
        <row r="305">
          <cell r="B305" t="str">
            <v>Orange Substation</v>
          </cell>
          <cell r="O305" t="str">
            <v>Replacement of Orange 132/66kV Transformers</v>
          </cell>
        </row>
        <row r="306">
          <cell r="B306" t="str">
            <v>Queanbeyan Substation Refurbishment</v>
          </cell>
          <cell r="O306" t="str">
            <v>Replacement of the Queanbeyan Transformers</v>
          </cell>
        </row>
        <row r="307">
          <cell r="B307" t="str">
            <v>Queanbeyan Substation Refurbishment</v>
          </cell>
          <cell r="O307" t="str">
            <v>Replacement of the Queanbeyan 132kV &amp; 66kV switchyards</v>
          </cell>
        </row>
        <row r="308">
          <cell r="B308" t="str">
            <v>Queanbeyan Substation Refurbishment</v>
          </cell>
          <cell r="O308" t="str">
            <v>Replacement of the Queanbeyan Secondary Systems</v>
          </cell>
        </row>
        <row r="309">
          <cell r="B309" t="str">
            <v>Canberra Substation - Secondary Systems</v>
          </cell>
          <cell r="O309" t="str">
            <v>Replacement of the Canberra Tunnel Board</v>
          </cell>
        </row>
        <row r="310">
          <cell r="B310" t="str">
            <v xml:space="preserve">Yass-Wagga 132kV Line Refurbishment </v>
          </cell>
          <cell r="O310" t="str">
            <v>Replacement of 132kV structures</v>
          </cell>
        </row>
        <row r="311">
          <cell r="B311" t="str">
            <v xml:space="preserve">Yass-Wagga 132kV Line Refurbishment </v>
          </cell>
          <cell r="O311" t="str">
            <v>Replacement of 132kV structures and conductor</v>
          </cell>
        </row>
        <row r="312">
          <cell r="B312" t="str">
            <v>Darlington Pt to Coleambally 132kV Line</v>
          </cell>
          <cell r="O312" t="str">
            <v>Second Darlington Point to Coleambally 132kV Line</v>
          </cell>
        </row>
        <row r="313">
          <cell r="B313" t="str">
            <v>Darlington Pt to Coleambally 132kV Line</v>
          </cell>
          <cell r="O313" t="str">
            <v>Coleambally SS Augmentation</v>
          </cell>
        </row>
        <row r="314">
          <cell r="B314" t="str">
            <v>Darlington Pt to Coleambally 132kV Line</v>
          </cell>
          <cell r="O314" t="str">
            <v>Darlington Point 132kV Augmentations</v>
          </cell>
        </row>
        <row r="315">
          <cell r="B315" t="str">
            <v>Dapto 330/132kV Transformer</v>
          </cell>
          <cell r="O315" t="str">
            <v>Dapto 330/132kV Transformer (4th unit in No.2 Position)</v>
          </cell>
        </row>
        <row r="316">
          <cell r="B316" t="str">
            <v>Sydney West 330kV Upgrade</v>
          </cell>
          <cell r="O316" t="str">
            <v>Double Breaker on 30 Liverpol circuit at Sydney West</v>
          </cell>
        </row>
        <row r="317">
          <cell r="B317" t="str">
            <v>Power Station Connections</v>
          </cell>
          <cell r="O317" t="str">
            <v>Ulan 2x500MW units (30km to Wollar)</v>
          </cell>
        </row>
        <row r="318">
          <cell r="B318" t="str">
            <v>Power Station Connections</v>
          </cell>
          <cell r="O318" t="str">
            <v>Mt Piper 3 &amp; 4 units connected to 500kV switchyard</v>
          </cell>
        </row>
        <row r="319">
          <cell r="B319" t="str">
            <v>Power Station Connections</v>
          </cell>
          <cell r="O319" t="str">
            <v>GT plant connected at Uranquinity</v>
          </cell>
        </row>
        <row r="320">
          <cell r="B320" t="str">
            <v>Power Station Connections</v>
          </cell>
          <cell r="O320" t="str">
            <v>GT plant connected at Tomago</v>
          </cell>
        </row>
        <row r="321">
          <cell r="B321" t="str">
            <v>Power Station Connections</v>
          </cell>
          <cell r="O321" t="str">
            <v>GT plant connected at Eraring</v>
          </cell>
        </row>
        <row r="322">
          <cell r="B322" t="str">
            <v>Power Station Connections</v>
          </cell>
          <cell r="O322" t="str">
            <v>GT plant connected at Munmorah</v>
          </cell>
        </row>
        <row r="323">
          <cell r="B323" t="str">
            <v>Power Station Connections</v>
          </cell>
          <cell r="O323" t="str">
            <v>GT plant connected at Tallawarra</v>
          </cell>
        </row>
        <row r="324">
          <cell r="B324" t="str">
            <v>Power Station Connections</v>
          </cell>
          <cell r="O324" t="str">
            <v>GT plant connected at Marulan</v>
          </cell>
        </row>
        <row r="335">
          <cell r="A335" t="str">
            <v>Previous Committed List</v>
          </cell>
        </row>
        <row r="336">
          <cell r="A336">
            <v>1</v>
          </cell>
          <cell r="B336" t="str">
            <v>Newcastle and Lower North Coast Supply - Committed</v>
          </cell>
          <cell r="C336">
            <v>1</v>
          </cell>
          <cell r="D336">
            <v>38322</v>
          </cell>
          <cell r="E336">
            <v>39</v>
          </cell>
          <cell r="F336">
            <v>3</v>
          </cell>
          <cell r="G336">
            <v>38292</v>
          </cell>
          <cell r="H336">
            <v>6</v>
          </cell>
          <cell r="I336" t="str">
            <v>330/132kV Greenfield</v>
          </cell>
          <cell r="J336">
            <v>1</v>
          </cell>
          <cell r="L336" t="str">
            <v>6.5.7</v>
          </cell>
          <cell r="M336" t="str">
            <v>Comm</v>
          </cell>
          <cell r="N336" t="str">
            <v>Committed</v>
          </cell>
          <cell r="O336" t="str">
            <v>Establishment of Waratah West 330/132kV Sub - Contract</v>
          </cell>
          <cell r="P336" t="str">
            <v>330SS</v>
          </cell>
          <cell r="Q336" t="str">
            <v>Northern</v>
          </cell>
          <cell r="R336">
            <v>14</v>
          </cell>
        </row>
        <row r="337">
          <cell r="A337">
            <v>2</v>
          </cell>
          <cell r="B337" t="str">
            <v>Sydney West SVC</v>
          </cell>
          <cell r="C337">
            <v>1</v>
          </cell>
          <cell r="D337">
            <v>38322</v>
          </cell>
          <cell r="E337">
            <v>55</v>
          </cell>
          <cell r="F337">
            <v>3</v>
          </cell>
          <cell r="G337">
            <v>38292</v>
          </cell>
          <cell r="H337">
            <v>6</v>
          </cell>
          <cell r="I337" t="str">
            <v>330/132kV Greenfield</v>
          </cell>
          <cell r="J337">
            <v>1</v>
          </cell>
          <cell r="L337" t="str">
            <v>5.2.2</v>
          </cell>
          <cell r="M337" t="str">
            <v>Const</v>
          </cell>
          <cell r="N337" t="str">
            <v>Committed</v>
          </cell>
          <cell r="O337" t="str">
            <v>Sydney West SVC - Contract</v>
          </cell>
          <cell r="P337" t="str">
            <v>SVC</v>
          </cell>
          <cell r="Q337" t="str">
            <v>Central</v>
          </cell>
          <cell r="R337">
            <v>20</v>
          </cell>
        </row>
        <row r="338">
          <cell r="A338">
            <v>3</v>
          </cell>
          <cell r="B338" t="str">
            <v>Waratah West - 330 kV Transformation</v>
          </cell>
          <cell r="C338">
            <v>1</v>
          </cell>
          <cell r="D338">
            <v>38322</v>
          </cell>
          <cell r="E338">
            <v>63</v>
          </cell>
          <cell r="F338">
            <v>3</v>
          </cell>
          <cell r="G338">
            <v>38292</v>
          </cell>
          <cell r="H338">
            <v>6</v>
          </cell>
          <cell r="I338" t="str">
            <v>330/132kV Greenfield</v>
          </cell>
          <cell r="J338">
            <v>1</v>
          </cell>
          <cell r="L338" t="str">
            <v>5.2.1</v>
          </cell>
          <cell r="M338" t="str">
            <v>Const</v>
          </cell>
          <cell r="N338" t="str">
            <v>Committed</v>
          </cell>
          <cell r="O338" t="str">
            <v>Waratah West- 330kV Tx1 for PDR T2059 Tomago Smelter Upgrade</v>
          </cell>
          <cell r="P338" t="str">
            <v>330SS</v>
          </cell>
          <cell r="Q338" t="str">
            <v>Northern</v>
          </cell>
        </row>
        <row r="339">
          <cell r="A339">
            <v>4</v>
          </cell>
          <cell r="B339" t="str">
            <v>Yass 330 kV Substation Equipment Replacement</v>
          </cell>
          <cell r="C339">
            <v>1</v>
          </cell>
          <cell r="D339">
            <v>38534</v>
          </cell>
          <cell r="E339">
            <v>68</v>
          </cell>
          <cell r="F339">
            <v>3</v>
          </cell>
          <cell r="G339">
            <v>38292</v>
          </cell>
          <cell r="H339">
            <v>6</v>
          </cell>
          <cell r="I339" t="str">
            <v>330/132kV Greenfield</v>
          </cell>
          <cell r="J339">
            <v>8.0666666666666664</v>
          </cell>
          <cell r="L339" t="str">
            <v>5.2.7</v>
          </cell>
          <cell r="M339" t="str">
            <v>Const</v>
          </cell>
          <cell r="N339" t="str">
            <v>Committed</v>
          </cell>
          <cell r="O339" t="str">
            <v>Yass 330kV Substation Refurbishment - Contract</v>
          </cell>
          <cell r="P339" t="str">
            <v>330SS</v>
          </cell>
          <cell r="Q339" t="str">
            <v>Southern</v>
          </cell>
          <cell r="R339">
            <v>32</v>
          </cell>
        </row>
        <row r="340">
          <cell r="A340">
            <v>5</v>
          </cell>
          <cell r="B340" t="str">
            <v>Yass 330 kV Substation Equipment Replacement</v>
          </cell>
          <cell r="C340">
            <v>1</v>
          </cell>
          <cell r="D340">
            <v>38534</v>
          </cell>
          <cell r="E340">
            <v>68</v>
          </cell>
          <cell r="F340">
            <v>2</v>
          </cell>
          <cell r="G340">
            <v>38292</v>
          </cell>
          <cell r="H340">
            <v>2</v>
          </cell>
          <cell r="I340" t="str">
            <v>EHV TL -REF</v>
          </cell>
          <cell r="J340">
            <v>8.0666666666666664</v>
          </cell>
          <cell r="L340" t="str">
            <v>5.2.7</v>
          </cell>
          <cell r="M340" t="str">
            <v>Const</v>
          </cell>
          <cell r="N340" t="str">
            <v>Committed</v>
          </cell>
          <cell r="O340" t="str">
            <v>Yass TL Re-arrangements associated with Sub - Contract</v>
          </cell>
          <cell r="P340" t="str">
            <v>TL REF</v>
          </cell>
          <cell r="Q340" t="str">
            <v>Southern</v>
          </cell>
          <cell r="R340">
            <v>6</v>
          </cell>
        </row>
        <row r="341">
          <cell r="A341">
            <v>6</v>
          </cell>
          <cell r="B341" t="str">
            <v>Newcastle and Lower North Coast Supply - Committed</v>
          </cell>
          <cell r="C341">
            <v>1</v>
          </cell>
          <cell r="D341">
            <v>38322</v>
          </cell>
          <cell r="E341">
            <v>39</v>
          </cell>
          <cell r="F341">
            <v>3</v>
          </cell>
          <cell r="G341">
            <v>38292</v>
          </cell>
          <cell r="H341">
            <v>9</v>
          </cell>
          <cell r="I341" t="str">
            <v>330/132kV Aug</v>
          </cell>
          <cell r="J341">
            <v>1</v>
          </cell>
          <cell r="L341" t="str">
            <v>6.5.7</v>
          </cell>
          <cell r="M341" t="str">
            <v>Comm</v>
          </cell>
          <cell r="N341" t="str">
            <v>Committed</v>
          </cell>
          <cell r="O341" t="str">
            <v>Tomago 330kV SS Augmentations - Contract</v>
          </cell>
          <cell r="P341" t="str">
            <v>330SS</v>
          </cell>
          <cell r="Q341" t="str">
            <v>Northern</v>
          </cell>
          <cell r="R341">
            <v>4</v>
          </cell>
        </row>
        <row r="342">
          <cell r="A342">
            <v>7</v>
          </cell>
          <cell r="B342" t="str">
            <v>Newcastle and Lower North Coast Supply - Committed</v>
          </cell>
          <cell r="C342">
            <v>1</v>
          </cell>
          <cell r="D342">
            <v>38322</v>
          </cell>
          <cell r="E342">
            <v>39</v>
          </cell>
          <cell r="F342">
            <v>3</v>
          </cell>
          <cell r="G342">
            <v>38292</v>
          </cell>
          <cell r="H342">
            <v>9</v>
          </cell>
          <cell r="I342" t="str">
            <v>330/132kV Aug</v>
          </cell>
          <cell r="J342">
            <v>1</v>
          </cell>
          <cell r="L342" t="str">
            <v>6.5.7</v>
          </cell>
          <cell r="M342" t="str">
            <v>Comm</v>
          </cell>
          <cell r="N342" t="str">
            <v>Committed</v>
          </cell>
          <cell r="O342" t="str">
            <v>Newcastle 330/132kV Substation Augmentations - Contract</v>
          </cell>
          <cell r="P342" t="str">
            <v>330SS</v>
          </cell>
          <cell r="Q342" t="str">
            <v>Northern</v>
          </cell>
          <cell r="R342">
            <v>1</v>
          </cell>
        </row>
        <row r="343">
          <cell r="A343">
            <v>8</v>
          </cell>
          <cell r="B343" t="str">
            <v>Newcastle and Lower North Coast Supply - Committed</v>
          </cell>
          <cell r="C343">
            <v>1</v>
          </cell>
          <cell r="D343">
            <v>38322</v>
          </cell>
          <cell r="E343">
            <v>39</v>
          </cell>
          <cell r="F343">
            <v>2</v>
          </cell>
          <cell r="G343">
            <v>38292</v>
          </cell>
          <cell r="H343">
            <v>4</v>
          </cell>
          <cell r="I343" t="str">
            <v>TL -REF</v>
          </cell>
          <cell r="J343">
            <v>1</v>
          </cell>
          <cell r="L343" t="str">
            <v>6.5.7</v>
          </cell>
          <cell r="M343" t="str">
            <v>Comm</v>
          </cell>
          <cell r="N343" t="str">
            <v>Committed</v>
          </cell>
          <cell r="O343" t="str">
            <v>Tomago/Waratah West minor line alterations - Contract</v>
          </cell>
          <cell r="P343" t="str">
            <v>TL REF</v>
          </cell>
          <cell r="Q343" t="str">
            <v>Northern</v>
          </cell>
          <cell r="R343">
            <v>1</v>
          </cell>
        </row>
        <row r="344">
          <cell r="A344">
            <v>9</v>
          </cell>
          <cell r="B344" t="str">
            <v>Waratah West - 330 kV Transformation</v>
          </cell>
          <cell r="C344">
            <v>1</v>
          </cell>
          <cell r="D344">
            <v>38322</v>
          </cell>
          <cell r="E344">
            <v>64</v>
          </cell>
          <cell r="F344">
            <v>3</v>
          </cell>
          <cell r="G344">
            <v>38292</v>
          </cell>
          <cell r="H344">
            <v>9</v>
          </cell>
          <cell r="I344" t="str">
            <v>330/132kV Aug</v>
          </cell>
          <cell r="J344">
            <v>1</v>
          </cell>
          <cell r="L344" t="str">
            <v>5.2.1</v>
          </cell>
          <cell r="M344" t="str">
            <v>Const</v>
          </cell>
          <cell r="N344" t="str">
            <v>Committed</v>
          </cell>
          <cell r="O344" t="str">
            <v>Tomago SS Augmentation for PDR T2059 Tomago Smelter Upgrade</v>
          </cell>
          <cell r="P344" t="str">
            <v>330SS</v>
          </cell>
          <cell r="Q344" t="str">
            <v>Northern</v>
          </cell>
        </row>
        <row r="345">
          <cell r="A345">
            <v>10</v>
          </cell>
          <cell r="B345" t="str">
            <v>Waratah West - 330 kV Transformation</v>
          </cell>
          <cell r="C345">
            <v>1</v>
          </cell>
          <cell r="D345">
            <v>38322</v>
          </cell>
          <cell r="E345">
            <v>64</v>
          </cell>
          <cell r="F345">
            <v>3</v>
          </cell>
          <cell r="G345">
            <v>38292</v>
          </cell>
          <cell r="H345">
            <v>9</v>
          </cell>
          <cell r="I345" t="str">
            <v>330/132kV Aug</v>
          </cell>
          <cell r="J345">
            <v>1</v>
          </cell>
          <cell r="L345" t="str">
            <v>5.2.1</v>
          </cell>
          <cell r="M345" t="str">
            <v>Const</v>
          </cell>
          <cell r="N345" t="str">
            <v>Committed</v>
          </cell>
          <cell r="O345" t="str">
            <v>Newcastle SS Augmentation for PDR T2059 Tomago Smelter Upgrade</v>
          </cell>
          <cell r="P345" t="str">
            <v>330SS</v>
          </cell>
          <cell r="Q345" t="str">
            <v>Northern</v>
          </cell>
        </row>
        <row r="346">
          <cell r="A346">
            <v>11</v>
          </cell>
          <cell r="B346" t="str">
            <v>Waratah West - 330 kV Transformation</v>
          </cell>
          <cell r="C346">
            <v>1</v>
          </cell>
          <cell r="D346">
            <v>38322</v>
          </cell>
          <cell r="E346">
            <v>46</v>
          </cell>
          <cell r="F346">
            <v>2</v>
          </cell>
          <cell r="G346">
            <v>38292</v>
          </cell>
          <cell r="H346">
            <v>4</v>
          </cell>
          <cell r="I346" t="str">
            <v>TL -REF</v>
          </cell>
          <cell r="J346">
            <v>1</v>
          </cell>
          <cell r="L346" t="str">
            <v>5.2.1</v>
          </cell>
          <cell r="M346" t="str">
            <v>Const</v>
          </cell>
          <cell r="N346" t="str">
            <v>Committed</v>
          </cell>
          <cell r="O346" t="str">
            <v>95W TL for PDR T2059 Tomago Smelter Upgrade</v>
          </cell>
          <cell r="P346" t="str">
            <v>TL REF</v>
          </cell>
          <cell r="Q346" t="str">
            <v>Northern</v>
          </cell>
        </row>
        <row r="347">
          <cell r="A347">
            <v>12</v>
          </cell>
          <cell r="B347" t="str">
            <v>Waratah West - 330 kV Transformation</v>
          </cell>
          <cell r="C347">
            <v>1</v>
          </cell>
          <cell r="D347">
            <v>38322</v>
          </cell>
          <cell r="E347">
            <v>64</v>
          </cell>
          <cell r="F347">
            <v>2</v>
          </cell>
          <cell r="G347">
            <v>38292</v>
          </cell>
          <cell r="H347">
            <v>4</v>
          </cell>
          <cell r="I347" t="str">
            <v>TL -REF</v>
          </cell>
          <cell r="J347">
            <v>1</v>
          </cell>
          <cell r="L347" t="str">
            <v>5.2.1</v>
          </cell>
          <cell r="M347" t="str">
            <v>Const</v>
          </cell>
          <cell r="N347" t="str">
            <v>Committed</v>
          </cell>
          <cell r="O347" t="str">
            <v>95N TL Uprating for PDR T2059 Tomago Smelter Upgrade</v>
          </cell>
          <cell r="P347" t="str">
            <v>TL REF</v>
          </cell>
          <cell r="Q347" t="str">
            <v>Northern</v>
          </cell>
        </row>
        <row r="348">
          <cell r="A348">
            <v>13</v>
          </cell>
          <cell r="B348" t="str">
            <v>Wollar - Wellington 330 kV Line &amp; Wollar 330 kV Sw Stn</v>
          </cell>
          <cell r="C348">
            <v>1</v>
          </cell>
          <cell r="D348">
            <v>39417</v>
          </cell>
          <cell r="E348">
            <v>65</v>
          </cell>
          <cell r="F348">
            <v>1</v>
          </cell>
          <cell r="G348">
            <v>38292</v>
          </cell>
          <cell r="H348">
            <v>1</v>
          </cell>
          <cell r="I348" t="str">
            <v>EHV TL -EIS</v>
          </cell>
          <cell r="J348">
            <v>37.5</v>
          </cell>
          <cell r="L348" t="str">
            <v>5.3.4</v>
          </cell>
          <cell r="M348" t="str">
            <v>Likely</v>
          </cell>
          <cell r="N348" t="str">
            <v>Committed</v>
          </cell>
          <cell r="O348" t="str">
            <v>Wollar to Wellington 330kV TL - Contract</v>
          </cell>
          <cell r="P348" t="str">
            <v>TL EIS</v>
          </cell>
          <cell r="Q348" t="str">
            <v>Central</v>
          </cell>
          <cell r="R348">
            <v>65</v>
          </cell>
        </row>
        <row r="349">
          <cell r="A349">
            <v>14</v>
          </cell>
          <cell r="B349" t="str">
            <v>Armidale, Mrln, Vales, Vinyd,Well'ton,&amp; Yass 330 kV Txs</v>
          </cell>
          <cell r="C349">
            <v>1</v>
          </cell>
          <cell r="D349">
            <v>38292</v>
          </cell>
          <cell r="E349">
            <v>3</v>
          </cell>
          <cell r="F349">
            <v>3</v>
          </cell>
          <cell r="G349">
            <v>38292</v>
          </cell>
          <cell r="H349">
            <v>11</v>
          </cell>
          <cell r="I349" t="str">
            <v>Transformer Replace</v>
          </cell>
          <cell r="J349">
            <v>0</v>
          </cell>
          <cell r="L349" t="str">
            <v>6.3.1</v>
          </cell>
          <cell r="M349" t="str">
            <v>Likely</v>
          </cell>
          <cell r="N349" t="str">
            <v>Committed</v>
          </cell>
          <cell r="O349" t="str">
            <v>Vineyard 330kV SS- Replacement of No.2 Tx - Contract</v>
          </cell>
          <cell r="P349" t="str">
            <v>330TX</v>
          </cell>
          <cell r="Q349" t="str">
            <v>Central</v>
          </cell>
          <cell r="R349">
            <v>5</v>
          </cell>
        </row>
        <row r="350">
          <cell r="A350">
            <v>15</v>
          </cell>
          <cell r="B350" t="str">
            <v>Liverpool Third 330/132 kV Transformer</v>
          </cell>
          <cell r="C350">
            <v>1</v>
          </cell>
          <cell r="D350">
            <v>38322</v>
          </cell>
          <cell r="E350">
            <v>28</v>
          </cell>
          <cell r="F350">
            <v>3</v>
          </cell>
          <cell r="G350">
            <v>38292</v>
          </cell>
          <cell r="H350">
            <v>11</v>
          </cell>
          <cell r="I350" t="str">
            <v>Transformer Replace</v>
          </cell>
          <cell r="J350">
            <v>1</v>
          </cell>
          <cell r="L350" t="str">
            <v>5.2.3</v>
          </cell>
          <cell r="M350" t="str">
            <v>Const</v>
          </cell>
          <cell r="N350" t="str">
            <v>Committed</v>
          </cell>
          <cell r="O350" t="str">
            <v>Liverpool Third Transformer - Contract</v>
          </cell>
          <cell r="P350" t="str">
            <v>330SS</v>
          </cell>
          <cell r="Q350" t="str">
            <v>Central</v>
          </cell>
          <cell r="R350">
            <v>9</v>
          </cell>
        </row>
        <row r="351">
          <cell r="A351">
            <v>16</v>
          </cell>
          <cell r="B351" t="str">
            <v>Coffs Harbour: 330/132 kV Substation</v>
          </cell>
          <cell r="C351">
            <v>1</v>
          </cell>
          <cell r="D351">
            <v>38961</v>
          </cell>
          <cell r="E351">
            <v>9</v>
          </cell>
          <cell r="F351">
            <v>3</v>
          </cell>
          <cell r="G351">
            <v>38292</v>
          </cell>
          <cell r="H351">
            <v>6</v>
          </cell>
          <cell r="I351" t="str">
            <v>330/132kV Greenfield</v>
          </cell>
          <cell r="J351">
            <v>22.3</v>
          </cell>
          <cell r="L351" t="str">
            <v>5.3.1</v>
          </cell>
          <cell r="M351" t="str">
            <v>Likely</v>
          </cell>
          <cell r="N351" t="str">
            <v>Committed</v>
          </cell>
          <cell r="O351" t="str">
            <v>Coffs Harbour 330/132kV Substation - Contract</v>
          </cell>
          <cell r="P351" t="str">
            <v>330SS</v>
          </cell>
          <cell r="Q351" t="str">
            <v>Northern</v>
          </cell>
          <cell r="R351">
            <v>18</v>
          </cell>
        </row>
        <row r="352">
          <cell r="A352">
            <v>17</v>
          </cell>
          <cell r="B352" t="str">
            <v>Coffs Harbour: 330/132 kV Substation</v>
          </cell>
          <cell r="C352">
            <v>1</v>
          </cell>
          <cell r="D352">
            <v>38961</v>
          </cell>
          <cell r="E352">
            <v>9</v>
          </cell>
          <cell r="F352">
            <v>2</v>
          </cell>
          <cell r="G352">
            <v>38292</v>
          </cell>
          <cell r="H352">
            <v>2</v>
          </cell>
          <cell r="I352" t="str">
            <v>EHV TL -REF</v>
          </cell>
          <cell r="J352">
            <v>22.3</v>
          </cell>
          <cell r="L352" t="str">
            <v>5.3.1</v>
          </cell>
          <cell r="M352" t="str">
            <v>Likely</v>
          </cell>
          <cell r="N352" t="str">
            <v>Committed</v>
          </cell>
          <cell r="O352" t="str">
            <v>Coffs Harbour TL Rearrangement - Contract</v>
          </cell>
          <cell r="P352" t="str">
            <v>TL REF</v>
          </cell>
          <cell r="Q352" t="str">
            <v>Northern</v>
          </cell>
          <cell r="R352">
            <v>2</v>
          </cell>
        </row>
        <row r="353">
          <cell r="A353">
            <v>18</v>
          </cell>
          <cell r="B353" t="str">
            <v>Central Coast 330 kV Rearr'ts: Vales Point</v>
          </cell>
          <cell r="C353">
            <v>1</v>
          </cell>
          <cell r="D353">
            <v>38687</v>
          </cell>
          <cell r="E353">
            <v>8</v>
          </cell>
          <cell r="F353">
            <v>3</v>
          </cell>
          <cell r="G353">
            <v>38292</v>
          </cell>
          <cell r="H353">
            <v>9</v>
          </cell>
          <cell r="I353" t="str">
            <v>330/132kV Aug</v>
          </cell>
          <cell r="J353">
            <v>13.166666666666666</v>
          </cell>
          <cell r="L353" t="str">
            <v>5.3.6</v>
          </cell>
          <cell r="M353" t="str">
            <v>Likely</v>
          </cell>
          <cell r="N353" t="str">
            <v>Committed</v>
          </cell>
          <cell r="O353" t="str">
            <v>Vales Point 330 kV Switchyard Rationalisation (PDR 2054)</v>
          </cell>
          <cell r="P353" t="str">
            <v>330SS</v>
          </cell>
          <cell r="Q353" t="str">
            <v>Northern</v>
          </cell>
          <cell r="R353">
            <v>0.25</v>
          </cell>
        </row>
        <row r="354">
          <cell r="A354">
            <v>19</v>
          </cell>
          <cell r="B354" t="str">
            <v>Central Coast 330 kV Rearr'ts: Vales Point</v>
          </cell>
          <cell r="C354">
            <v>1</v>
          </cell>
          <cell r="D354">
            <v>38687</v>
          </cell>
          <cell r="E354">
            <v>8</v>
          </cell>
          <cell r="F354">
            <v>3</v>
          </cell>
          <cell r="G354">
            <v>38292</v>
          </cell>
          <cell r="H354">
            <v>9</v>
          </cell>
          <cell r="I354" t="str">
            <v>330/132kV Aug</v>
          </cell>
          <cell r="J354">
            <v>13.166666666666666</v>
          </cell>
          <cell r="L354" t="str">
            <v>5.3.6</v>
          </cell>
          <cell r="M354" t="str">
            <v>Likely</v>
          </cell>
          <cell r="N354" t="str">
            <v>Committed</v>
          </cell>
          <cell r="O354" t="str">
            <v>Munmorah 330 kV Switchyard Rationalisation (PDR 2054)</v>
          </cell>
          <cell r="P354" t="str">
            <v>330SS</v>
          </cell>
          <cell r="Q354" t="str">
            <v>Northern</v>
          </cell>
          <cell r="R354">
            <v>0.25</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4"/>
      <sheetName val="Sheet5"/>
      <sheetName val="Check These"/>
      <sheetName val="Summary by Location"/>
      <sheetName val="Summary by Strategy"/>
      <sheetName val="Projects"/>
      <sheetName val="Strategies"/>
      <sheetName val="Comments"/>
    </sheetNames>
    <sheetDataSet>
      <sheetData sheetId="0"/>
      <sheetData sheetId="1"/>
      <sheetData sheetId="2"/>
      <sheetData sheetId="3"/>
      <sheetData sheetId="4"/>
      <sheetData sheetId="5"/>
      <sheetData sheetId="6">
        <row r="7">
          <cell r="B7">
            <v>0</v>
          </cell>
          <cell r="C7" t="str">
            <v>Transformers</v>
          </cell>
          <cell r="D7" t="str">
            <v>Condition Assessment</v>
          </cell>
          <cell r="E7" t="str">
            <v>Other</v>
          </cell>
          <cell r="F7" t="str">
            <v>Life Assessment</v>
          </cell>
          <cell r="G7" t="str">
            <v>O</v>
          </cell>
          <cell r="H7" t="str">
            <v>I</v>
          </cell>
          <cell r="I7">
            <v>1994</v>
          </cell>
          <cell r="J7" t="str">
            <v>Asset Managers</v>
          </cell>
          <cell r="K7" t="str">
            <v>Recurrent</v>
          </cell>
          <cell r="M7" t="str">
            <v>RM</v>
          </cell>
          <cell r="Q7">
            <v>3</v>
          </cell>
        </row>
        <row r="8">
          <cell r="B8">
            <v>0.1</v>
          </cell>
          <cell r="C8" t="str">
            <v>Transformers</v>
          </cell>
          <cell r="D8" t="str">
            <v>Transformer/Reactor Refurbishment</v>
          </cell>
          <cell r="E8" t="str">
            <v>Life Extension</v>
          </cell>
          <cell r="F8" t="str">
            <v>Refurbish Transformers</v>
          </cell>
          <cell r="G8" t="str">
            <v>M</v>
          </cell>
          <cell r="H8" t="str">
            <v>C</v>
          </cell>
          <cell r="I8">
            <v>1994</v>
          </cell>
          <cell r="J8" t="str">
            <v>Asset Managers</v>
          </cell>
          <cell r="K8" t="str">
            <v>Recurrent</v>
          </cell>
          <cell r="L8" t="str">
            <v>Need to separate oil leaks and oil treatment and also to include all txs in Attach A</v>
          </cell>
          <cell r="M8" t="str">
            <v>Assess indivually</v>
          </cell>
          <cell r="Q8" t="str">
            <v>3i</v>
          </cell>
        </row>
        <row r="9">
          <cell r="B9">
            <v>1</v>
          </cell>
          <cell r="C9" t="str">
            <v>Transformers</v>
          </cell>
          <cell r="D9" t="str">
            <v>Transformer/Reactor Life Extension</v>
          </cell>
          <cell r="E9" t="str">
            <v>Life Extension</v>
          </cell>
          <cell r="F9" t="str">
            <v>Life Extension Works</v>
          </cell>
          <cell r="G9" t="str">
            <v>C</v>
          </cell>
        </row>
        <row r="10">
          <cell r="B10">
            <v>1.1000000000000001</v>
          </cell>
          <cell r="C10" t="str">
            <v>Transformers</v>
          </cell>
          <cell r="D10" t="str">
            <v>Transformer/Reactor Replacement</v>
          </cell>
          <cell r="E10" t="str">
            <v>Replacement</v>
          </cell>
          <cell r="F10" t="str">
            <v>Replace Transformers (planned)</v>
          </cell>
          <cell r="G10" t="str">
            <v>C</v>
          </cell>
          <cell r="H10" t="str">
            <v>C</v>
          </cell>
          <cell r="I10">
            <v>2002</v>
          </cell>
          <cell r="J10" t="str">
            <v>Asset Managers</v>
          </cell>
          <cell r="K10" t="str">
            <v>Recurrent</v>
          </cell>
          <cell r="M10" t="str">
            <v>Assess indivually</v>
          </cell>
          <cell r="Q10" t="str">
            <v>2i</v>
          </cell>
        </row>
        <row r="11">
          <cell r="B11">
            <v>2</v>
          </cell>
          <cell r="C11" t="str">
            <v>Transformers</v>
          </cell>
          <cell r="D11" t="str">
            <v>Transformer/Reactor Failure</v>
          </cell>
          <cell r="E11" t="str">
            <v>Replacement</v>
          </cell>
          <cell r="F11" t="str">
            <v>Replace Transformers (unplanned)</v>
          </cell>
          <cell r="G11" t="str">
            <v>C</v>
          </cell>
          <cell r="H11" t="str">
            <v>C</v>
          </cell>
          <cell r="I11">
            <v>2002</v>
          </cell>
          <cell r="J11" t="str">
            <v>SSE</v>
          </cell>
          <cell r="K11" t="str">
            <v>Recurrent</v>
          </cell>
          <cell r="M11">
            <v>0</v>
          </cell>
          <cell r="N11">
            <v>0</v>
          </cell>
          <cell r="O11">
            <v>10</v>
          </cell>
          <cell r="P11">
            <v>0</v>
          </cell>
          <cell r="Q11">
            <v>1</v>
          </cell>
        </row>
        <row r="12">
          <cell r="B12">
            <v>3</v>
          </cell>
          <cell r="C12" t="str">
            <v>Transformers</v>
          </cell>
          <cell r="D12" t="str">
            <v>Conservator Bags</v>
          </cell>
          <cell r="E12" t="str">
            <v>Conservator Bags</v>
          </cell>
          <cell r="F12" t="str">
            <v>Install bags on Txs manufactured &gt;1975</v>
          </cell>
          <cell r="G12" t="str">
            <v>C</v>
          </cell>
          <cell r="H12" t="str">
            <v>R</v>
          </cell>
          <cell r="I12">
            <v>1994</v>
          </cell>
          <cell r="J12" t="str">
            <v>Asset Managers</v>
          </cell>
          <cell r="K12" t="str">
            <v>Deferred (no date)</v>
          </cell>
          <cell r="L12" t="str">
            <v>Need to split Strategy a1 into pre 1975 and post1975</v>
          </cell>
          <cell r="M12">
            <v>0</v>
          </cell>
          <cell r="N12">
            <v>0</v>
          </cell>
          <cell r="O12">
            <v>0</v>
          </cell>
          <cell r="P12">
            <v>10</v>
          </cell>
          <cell r="Q12">
            <v>3</v>
          </cell>
        </row>
        <row r="13">
          <cell r="B13">
            <v>3</v>
          </cell>
          <cell r="C13" t="str">
            <v>Transformers</v>
          </cell>
          <cell r="D13" t="str">
            <v>Conservator Bags</v>
          </cell>
          <cell r="E13" t="str">
            <v>Conservator Bags</v>
          </cell>
          <cell r="F13" t="str">
            <v>Install bags on Txs manufactured &lt;1975</v>
          </cell>
          <cell r="G13" t="str">
            <v>C</v>
          </cell>
          <cell r="H13" t="str">
            <v>R</v>
          </cell>
          <cell r="I13">
            <v>1994</v>
          </cell>
          <cell r="J13" t="str">
            <v>Asset Managers</v>
          </cell>
          <cell r="K13" t="str">
            <v>Deferred (2003)</v>
          </cell>
          <cell r="L13" t="str">
            <v>Reason for difference between pre 1975 and post 1975 not clear</v>
          </cell>
          <cell r="M13">
            <v>0</v>
          </cell>
          <cell r="N13">
            <v>0</v>
          </cell>
          <cell r="O13">
            <v>0</v>
          </cell>
          <cell r="P13">
            <v>8</v>
          </cell>
          <cell r="Q13">
            <v>3</v>
          </cell>
        </row>
        <row r="14">
          <cell r="B14">
            <v>3</v>
          </cell>
          <cell r="C14" t="str">
            <v>Transformers</v>
          </cell>
          <cell r="D14" t="str">
            <v>Conservator Bags</v>
          </cell>
          <cell r="E14" t="str">
            <v>Conservator Bags</v>
          </cell>
          <cell r="F14" t="str">
            <v>Review effectiveness of air/oil separation systems and investigate alternative methods</v>
          </cell>
          <cell r="G14" t="str">
            <v>O</v>
          </cell>
          <cell r="H14" t="str">
            <v>I</v>
          </cell>
          <cell r="I14">
            <v>2002</v>
          </cell>
          <cell r="J14" t="str">
            <v>AM/Central</v>
          </cell>
          <cell r="K14">
            <v>38352</v>
          </cell>
          <cell r="M14">
            <v>0</v>
          </cell>
          <cell r="N14">
            <v>0</v>
          </cell>
          <cell r="O14">
            <v>0</v>
          </cell>
          <cell r="P14">
            <v>8</v>
          </cell>
          <cell r="Q14">
            <v>3</v>
          </cell>
        </row>
        <row r="15">
          <cell r="B15">
            <v>4</v>
          </cell>
          <cell r="C15" t="str">
            <v>Transformers</v>
          </cell>
          <cell r="D15" t="str">
            <v>Sealing of On Load Tapchanger Diverter Compartments</v>
          </cell>
          <cell r="E15" t="str">
            <v>Other</v>
          </cell>
          <cell r="F15" t="str">
            <v>Review effectiveness of existing condition monitoring where oil leaks from diverter into the main tank and examine alternative techniques</v>
          </cell>
          <cell r="G15" t="str">
            <v>O</v>
          </cell>
          <cell r="H15" t="str">
            <v>I</v>
          </cell>
          <cell r="I15">
            <v>2002</v>
          </cell>
          <cell r="J15" t="str">
            <v>SSE</v>
          </cell>
          <cell r="K15">
            <v>38504</v>
          </cell>
          <cell r="L15" t="str">
            <v>Target dates required</v>
          </cell>
          <cell r="M15">
            <v>0</v>
          </cell>
          <cell r="N15">
            <v>0</v>
          </cell>
          <cell r="O15">
            <v>0</v>
          </cell>
          <cell r="P15">
            <v>8</v>
          </cell>
          <cell r="Q15">
            <v>3</v>
          </cell>
        </row>
        <row r="16">
          <cell r="B16">
            <v>5</v>
          </cell>
          <cell r="C16" t="str">
            <v>Transformers</v>
          </cell>
          <cell r="D16" t="str">
            <v>Ageing of On Load Tapchangers</v>
          </cell>
          <cell r="E16" t="str">
            <v>Other</v>
          </cell>
          <cell r="F16" t="str">
            <v>Review all tapchangers that operate more than 15,000 times per year and assess suitability for an on-line filter unit to be installed, or other methods of controlling diverter switch wear</v>
          </cell>
          <cell r="G16" t="str">
            <v>O</v>
          </cell>
          <cell r="H16" t="str">
            <v>I</v>
          </cell>
          <cell r="I16">
            <v>1998</v>
          </cell>
          <cell r="J16" t="str">
            <v>Asset Managers</v>
          </cell>
          <cell r="K16">
            <v>38504</v>
          </cell>
          <cell r="L16" t="str">
            <v>Target dates required</v>
          </cell>
          <cell r="M16">
            <v>2</v>
          </cell>
          <cell r="N16">
            <v>2</v>
          </cell>
          <cell r="O16">
            <v>10</v>
          </cell>
          <cell r="P16">
            <v>8</v>
          </cell>
          <cell r="Q16">
            <v>3</v>
          </cell>
        </row>
        <row r="17">
          <cell r="B17">
            <v>5</v>
          </cell>
          <cell r="C17" t="str">
            <v>Transformers</v>
          </cell>
          <cell r="D17" t="str">
            <v>Ageing of On Load Tapchangers</v>
          </cell>
          <cell r="E17" t="str">
            <v>Other</v>
          </cell>
          <cell r="F17" t="str">
            <v>Install on-line oil filter units as determined by the investigation</v>
          </cell>
          <cell r="G17" t="str">
            <v>C</v>
          </cell>
          <cell r="H17" t="str">
            <v>C</v>
          </cell>
          <cell r="I17">
            <v>1998</v>
          </cell>
          <cell r="J17" t="str">
            <v>Asset Managers</v>
          </cell>
          <cell r="K17" t="str">
            <v>To be determined by investigation</v>
          </cell>
          <cell r="M17">
            <v>2</v>
          </cell>
          <cell r="N17">
            <v>2</v>
          </cell>
          <cell r="O17">
            <v>10</v>
          </cell>
          <cell r="P17">
            <v>8</v>
          </cell>
          <cell r="Q17">
            <v>3</v>
          </cell>
        </row>
        <row r="18">
          <cell r="B18">
            <v>6</v>
          </cell>
          <cell r="C18" t="str">
            <v>Transformers</v>
          </cell>
          <cell r="D18" t="str">
            <v>Ageing of On Load Tapchangers</v>
          </cell>
          <cell r="E18" t="str">
            <v>Other</v>
          </cell>
          <cell r="F18" t="str">
            <v>Develop a schedule for the inspection of all Reinhausen tapchangers with greater than 300,000 operations (500,000 operations for transformers loaded between 30%  and 50% of rating)</v>
          </cell>
          <cell r="G18" t="str">
            <v>O</v>
          </cell>
          <cell r="H18" t="str">
            <v>I</v>
          </cell>
          <cell r="I18">
            <v>2002</v>
          </cell>
          <cell r="J18" t="str">
            <v>SSE</v>
          </cell>
          <cell r="K18">
            <v>38322</v>
          </cell>
          <cell r="L18" t="str">
            <v>If it hasn't been done need to renew target date.  Also need to split strategy it List and Maintenance Actions</v>
          </cell>
          <cell r="M18">
            <v>2</v>
          </cell>
          <cell r="N18">
            <v>2</v>
          </cell>
          <cell r="O18">
            <v>10</v>
          </cell>
          <cell r="P18">
            <v>10</v>
          </cell>
          <cell r="Q18">
            <v>3</v>
          </cell>
        </row>
        <row r="19">
          <cell r="B19">
            <v>6</v>
          </cell>
          <cell r="C19" t="str">
            <v>Transformers</v>
          </cell>
          <cell r="D19" t="str">
            <v>Ageing of On Load Tapchangers</v>
          </cell>
          <cell r="E19" t="str">
            <v>Other</v>
          </cell>
          <cell r="F19" t="str">
            <v>Inspect Reinhausen type diverters in conjunction with suitably trained persons as per operational schedule</v>
          </cell>
          <cell r="G19" t="str">
            <v>O</v>
          </cell>
          <cell r="H19" t="str">
            <v>I</v>
          </cell>
          <cell r="I19">
            <v>2002</v>
          </cell>
          <cell r="J19" t="str">
            <v>Asset Managers</v>
          </cell>
          <cell r="K19">
            <v>38533</v>
          </cell>
          <cell r="M19">
            <v>2</v>
          </cell>
          <cell r="N19">
            <v>2</v>
          </cell>
          <cell r="O19">
            <v>10</v>
          </cell>
          <cell r="P19">
            <v>10</v>
          </cell>
          <cell r="Q19">
            <v>3</v>
          </cell>
        </row>
        <row r="20">
          <cell r="B20">
            <v>6</v>
          </cell>
          <cell r="C20" t="str">
            <v>Transformers</v>
          </cell>
          <cell r="D20" t="str">
            <v>Ageing of On Load Tapchangers</v>
          </cell>
          <cell r="E20" t="str">
            <v>Replacement</v>
          </cell>
          <cell r="F20" t="str">
            <v>Replace Reinhausen diverter switches dependent on assessment</v>
          </cell>
          <cell r="G20" t="str">
            <v>C</v>
          </cell>
          <cell r="H20" t="str">
            <v>C</v>
          </cell>
          <cell r="I20">
            <v>1998</v>
          </cell>
          <cell r="J20" t="str">
            <v>Asset Managers</v>
          </cell>
          <cell r="K20" t="str">
            <v>To be determined by investigation</v>
          </cell>
          <cell r="L20" t="str">
            <v>This strategy will need to be defined better so it can be costed.</v>
          </cell>
          <cell r="M20">
            <v>2</v>
          </cell>
          <cell r="N20">
            <v>2</v>
          </cell>
          <cell r="O20">
            <v>10</v>
          </cell>
          <cell r="P20">
            <v>10</v>
          </cell>
          <cell r="Q20">
            <v>3</v>
          </cell>
        </row>
        <row r="21">
          <cell r="B21">
            <v>7</v>
          </cell>
          <cell r="C21" t="str">
            <v>Transformers</v>
          </cell>
          <cell r="D21" t="str">
            <v>Ageing of On Load Tapchangers</v>
          </cell>
          <cell r="E21" t="str">
            <v>Other</v>
          </cell>
          <cell r="F21" t="str">
            <v>Identify F&amp;D Type diverters where there is no mechanical stop</v>
          </cell>
          <cell r="G21" t="str">
            <v>O</v>
          </cell>
          <cell r="H21" t="str">
            <v>I</v>
          </cell>
          <cell r="I21">
            <v>2003</v>
          </cell>
          <cell r="J21" t="str">
            <v>Asset Managers</v>
          </cell>
          <cell r="L21" t="str">
            <v xml:space="preserve">This strategy needs to be split into I &amp; M and target date added to I </v>
          </cell>
          <cell r="M21">
            <v>2</v>
          </cell>
          <cell r="N21">
            <v>2</v>
          </cell>
          <cell r="O21">
            <v>10</v>
          </cell>
          <cell r="P21">
            <v>10</v>
          </cell>
          <cell r="Q21">
            <v>3</v>
          </cell>
        </row>
        <row r="22">
          <cell r="B22">
            <v>7.1</v>
          </cell>
          <cell r="C22" t="str">
            <v>Transformers</v>
          </cell>
          <cell r="D22" t="str">
            <v>Ageing of On Load Tapchangers</v>
          </cell>
          <cell r="E22" t="str">
            <v>Other</v>
          </cell>
          <cell r="F22" t="str">
            <v>Fit new end stops to F &amp; D types</v>
          </cell>
          <cell r="G22" t="str">
            <v>O</v>
          </cell>
          <cell r="H22" t="str">
            <v>M</v>
          </cell>
          <cell r="I22">
            <v>2003</v>
          </cell>
          <cell r="J22" t="str">
            <v>Asset Managers</v>
          </cell>
          <cell r="K22">
            <v>38168</v>
          </cell>
          <cell r="L22" t="str">
            <v>If not done renew target dates.</v>
          </cell>
          <cell r="M22">
            <v>2</v>
          </cell>
          <cell r="N22">
            <v>2</v>
          </cell>
          <cell r="O22">
            <v>10</v>
          </cell>
          <cell r="P22">
            <v>10</v>
          </cell>
          <cell r="Q22">
            <v>3</v>
          </cell>
        </row>
        <row r="23">
          <cell r="B23">
            <v>8</v>
          </cell>
          <cell r="C23" t="str">
            <v>Transformers</v>
          </cell>
          <cell r="D23" t="str">
            <v>Ageing of On Load Tapchangers</v>
          </cell>
          <cell r="E23" t="str">
            <v>Other</v>
          </cell>
          <cell r="F23" t="str">
            <v>Investigate comparison methods to verify alignment in tapchangers</v>
          </cell>
          <cell r="G23" t="str">
            <v>O</v>
          </cell>
          <cell r="H23" t="str">
            <v>I</v>
          </cell>
          <cell r="I23">
            <v>2003</v>
          </cell>
          <cell r="J23" t="str">
            <v>SSE</v>
          </cell>
          <cell r="K23">
            <v>38533</v>
          </cell>
          <cell r="M23">
            <v>2</v>
          </cell>
          <cell r="N23">
            <v>2</v>
          </cell>
          <cell r="O23">
            <v>10</v>
          </cell>
          <cell r="P23">
            <v>10</v>
          </cell>
          <cell r="Q23">
            <v>3</v>
          </cell>
        </row>
        <row r="24">
          <cell r="B24">
            <v>9</v>
          </cell>
          <cell r="C24" t="str">
            <v>Transformers</v>
          </cell>
          <cell r="D24" t="str">
            <v>Ageing of On Load Tapchangers</v>
          </cell>
          <cell r="E24" t="str">
            <v>Other</v>
          </cell>
          <cell r="F24" t="str">
            <v>Set up program of inspection and life assessment of at risk and aged tapchangers</v>
          </cell>
          <cell r="G24" t="str">
            <v>O</v>
          </cell>
          <cell r="H24" t="str">
            <v>I</v>
          </cell>
          <cell r="I24">
            <v>2003</v>
          </cell>
          <cell r="J24" t="str">
            <v>SSE</v>
          </cell>
          <cell r="K24">
            <v>37741</v>
          </cell>
          <cell r="L24" t="str">
            <v>Needs to be split into I &amp; M strategies and really needs more specific targets clarifying types of tapchangers referred to</v>
          </cell>
          <cell r="M24">
            <v>2</v>
          </cell>
          <cell r="N24">
            <v>2</v>
          </cell>
          <cell r="O24">
            <v>10</v>
          </cell>
          <cell r="P24">
            <v>10</v>
          </cell>
          <cell r="Q24">
            <v>3</v>
          </cell>
        </row>
        <row r="25">
          <cell r="B25">
            <v>9</v>
          </cell>
          <cell r="C25" t="str">
            <v>Transformers</v>
          </cell>
          <cell r="D25" t="str">
            <v>Ageing of On Load Tapchangers</v>
          </cell>
          <cell r="E25" t="str">
            <v>Other</v>
          </cell>
          <cell r="F25" t="str">
            <v>Suitably trained staff to Inspect tapchangers determine life assessment</v>
          </cell>
          <cell r="G25" t="str">
            <v>O</v>
          </cell>
          <cell r="H25" t="str">
            <v>I</v>
          </cell>
          <cell r="I25">
            <v>2003</v>
          </cell>
          <cell r="J25" t="str">
            <v>Asset Managers</v>
          </cell>
          <cell r="K25">
            <v>39263</v>
          </cell>
          <cell r="M25">
            <v>2</v>
          </cell>
          <cell r="N25">
            <v>2</v>
          </cell>
          <cell r="O25">
            <v>10</v>
          </cell>
          <cell r="P25">
            <v>10</v>
          </cell>
          <cell r="Q25">
            <v>3</v>
          </cell>
        </row>
        <row r="26">
          <cell r="B26">
            <v>10</v>
          </cell>
          <cell r="C26" t="str">
            <v>Transformers</v>
          </cell>
          <cell r="D26" t="str">
            <v>Ageing of On Load Tapchangers</v>
          </cell>
          <cell r="E26" t="str">
            <v>Other</v>
          </cell>
          <cell r="F26" t="str">
            <v>Report and investigate AVR to reduce no. taps/day</v>
          </cell>
          <cell r="G26" t="str">
            <v>O</v>
          </cell>
          <cell r="H26" t="str">
            <v>I</v>
          </cell>
          <cell r="I26">
            <v>2003</v>
          </cell>
          <cell r="J26" t="str">
            <v>Asset Managers</v>
          </cell>
          <cell r="K26">
            <v>38168</v>
          </cell>
          <cell r="M26">
            <v>2</v>
          </cell>
          <cell r="N26">
            <v>2</v>
          </cell>
          <cell r="O26">
            <v>10</v>
          </cell>
          <cell r="P26">
            <v>8</v>
          </cell>
          <cell r="Q26">
            <v>3</v>
          </cell>
        </row>
        <row r="27">
          <cell r="B27">
            <v>11</v>
          </cell>
          <cell r="C27" t="str">
            <v>Transformers</v>
          </cell>
          <cell r="D27" t="str">
            <v>Bushings</v>
          </cell>
          <cell r="E27" t="str">
            <v>Replacement</v>
          </cell>
          <cell r="F27" t="str">
            <v>Replace all condenser bushings with no DDF point</v>
          </cell>
          <cell r="G27" t="str">
            <v>M</v>
          </cell>
          <cell r="H27" t="str">
            <v>R</v>
          </cell>
          <cell r="I27">
            <v>2000</v>
          </cell>
          <cell r="J27" t="str">
            <v>Asset Managers</v>
          </cell>
          <cell r="K27" t="str">
            <v xml:space="preserve"> Dec 2004</v>
          </cell>
          <cell r="L27" t="str">
            <v>Need to identify which transformers have condenser bushings with no DDF point</v>
          </cell>
          <cell r="M27">
            <v>10</v>
          </cell>
          <cell r="N27">
            <v>5</v>
          </cell>
          <cell r="O27">
            <v>10</v>
          </cell>
          <cell r="P27">
            <v>10</v>
          </cell>
          <cell r="Q27">
            <v>3</v>
          </cell>
        </row>
        <row r="28">
          <cell r="B28">
            <v>12</v>
          </cell>
          <cell r="C28" t="str">
            <v>Transformers</v>
          </cell>
          <cell r="D28" t="str">
            <v>Bushings</v>
          </cell>
          <cell r="E28" t="str">
            <v>Replacement</v>
          </cell>
          <cell r="F28" t="str">
            <v>Replace all condenser type SRBP bushings</v>
          </cell>
          <cell r="G28" t="str">
            <v>M</v>
          </cell>
          <cell r="H28" t="str">
            <v>R</v>
          </cell>
          <cell r="I28">
            <v>2003</v>
          </cell>
          <cell r="J28" t="str">
            <v>Asset Managers</v>
          </cell>
          <cell r="K28">
            <v>39629</v>
          </cell>
          <cell r="L28" t="str">
            <v>Identify bushings</v>
          </cell>
          <cell r="M28">
            <v>10</v>
          </cell>
          <cell r="N28">
            <v>5</v>
          </cell>
          <cell r="O28">
            <v>10</v>
          </cell>
          <cell r="P28">
            <v>10</v>
          </cell>
          <cell r="Q28">
            <v>3</v>
          </cell>
        </row>
        <row r="29">
          <cell r="B29">
            <v>13</v>
          </cell>
          <cell r="C29" t="str">
            <v>Transformers</v>
          </cell>
          <cell r="D29" t="str">
            <v>DGA Techniques</v>
          </cell>
          <cell r="E29" t="str">
            <v>Other</v>
          </cell>
          <cell r="F29" t="str">
            <v>Provide Specialist Training in DGA assessment techniques for selected staff</v>
          </cell>
          <cell r="G29" t="str">
            <v>O</v>
          </cell>
          <cell r="H29" t="str">
            <v>I</v>
          </cell>
          <cell r="I29">
            <v>2003</v>
          </cell>
          <cell r="J29" t="str">
            <v>SSE</v>
          </cell>
          <cell r="K29">
            <v>38322</v>
          </cell>
          <cell r="M29">
            <v>0</v>
          </cell>
          <cell r="N29">
            <v>0</v>
          </cell>
          <cell r="O29">
            <v>0</v>
          </cell>
          <cell r="P29">
            <v>8</v>
          </cell>
          <cell r="Q29">
            <v>3</v>
          </cell>
        </row>
        <row r="30">
          <cell r="B30">
            <v>13</v>
          </cell>
          <cell r="C30" t="str">
            <v>Transformers</v>
          </cell>
          <cell r="D30" t="str">
            <v>DGA Techniques</v>
          </cell>
          <cell r="E30" t="str">
            <v>Other</v>
          </cell>
          <cell r="F30" t="str">
            <v>Acquire DGA Assessment tools and implement supporting processes</v>
          </cell>
          <cell r="G30" t="str">
            <v>O</v>
          </cell>
          <cell r="H30" t="str">
            <v>I</v>
          </cell>
          <cell r="I30">
            <v>2003</v>
          </cell>
          <cell r="J30" t="str">
            <v>SSE</v>
          </cell>
          <cell r="K30">
            <v>38504</v>
          </cell>
          <cell r="M30">
            <v>0</v>
          </cell>
          <cell r="N30">
            <v>0</v>
          </cell>
          <cell r="O30">
            <v>0</v>
          </cell>
          <cell r="P30">
            <v>8</v>
          </cell>
          <cell r="Q30">
            <v>3</v>
          </cell>
        </row>
        <row r="31">
          <cell r="B31">
            <v>14</v>
          </cell>
          <cell r="C31" t="str">
            <v>Transformers</v>
          </cell>
          <cell r="D31" t="str">
            <v>Aged Transformers</v>
          </cell>
          <cell r="E31" t="str">
            <v>Other</v>
          </cell>
          <cell r="F31" t="str">
            <v>Review available DGA Data to identify transformers of concern</v>
          </cell>
          <cell r="G31" t="str">
            <v>O</v>
          </cell>
          <cell r="H31" t="str">
            <v>I</v>
          </cell>
          <cell r="I31">
            <v>2003</v>
          </cell>
          <cell r="J31" t="str">
            <v>Asset Managers</v>
          </cell>
          <cell r="K31">
            <v>38322</v>
          </cell>
          <cell r="M31">
            <v>0</v>
          </cell>
          <cell r="N31">
            <v>0</v>
          </cell>
          <cell r="O31">
            <v>0</v>
          </cell>
          <cell r="P31">
            <v>8</v>
          </cell>
          <cell r="Q31">
            <v>3</v>
          </cell>
        </row>
        <row r="32">
          <cell r="B32">
            <v>14</v>
          </cell>
          <cell r="C32" t="str">
            <v>Transformers</v>
          </cell>
          <cell r="D32" t="str">
            <v>Aged Transformers</v>
          </cell>
          <cell r="E32" t="str">
            <v>Other</v>
          </cell>
          <cell r="F32" t="str">
            <v>Develop an Aged transformer management policy supported by a decision making model</v>
          </cell>
          <cell r="G32" t="str">
            <v>O</v>
          </cell>
          <cell r="H32" t="str">
            <v>I</v>
          </cell>
          <cell r="I32">
            <v>2003</v>
          </cell>
          <cell r="J32" t="str">
            <v>SSE</v>
          </cell>
          <cell r="K32">
            <v>38322</v>
          </cell>
          <cell r="M32">
            <v>0</v>
          </cell>
          <cell r="N32">
            <v>0</v>
          </cell>
          <cell r="O32">
            <v>0</v>
          </cell>
          <cell r="P32">
            <v>8</v>
          </cell>
          <cell r="Q32">
            <v>3</v>
          </cell>
        </row>
        <row r="33">
          <cell r="B33">
            <v>14</v>
          </cell>
          <cell r="C33" t="str">
            <v>Transformers</v>
          </cell>
          <cell r="D33" t="str">
            <v>Aged Transformers</v>
          </cell>
          <cell r="E33" t="str">
            <v>Other</v>
          </cell>
          <cell r="F33" t="str">
            <v>Apply the Aged Transformer model to all transformers to prioritise at risk transformers for replacement or refurbishment</v>
          </cell>
          <cell r="G33" t="str">
            <v>O</v>
          </cell>
          <cell r="H33" t="str">
            <v>I</v>
          </cell>
          <cell r="I33">
            <v>2003</v>
          </cell>
          <cell r="J33" t="str">
            <v>Asset Managers</v>
          </cell>
          <cell r="K33">
            <v>38504</v>
          </cell>
          <cell r="M33">
            <v>0</v>
          </cell>
          <cell r="N33">
            <v>0</v>
          </cell>
          <cell r="O33">
            <v>0</v>
          </cell>
          <cell r="P33">
            <v>8</v>
          </cell>
          <cell r="Q33">
            <v>3</v>
          </cell>
        </row>
        <row r="34">
          <cell r="B34">
            <v>15</v>
          </cell>
          <cell r="C34" t="str">
            <v>Transformers</v>
          </cell>
          <cell r="D34" t="str">
            <v>Operational Recommendations</v>
          </cell>
          <cell r="E34" t="str">
            <v>Other</v>
          </cell>
          <cell r="F34" t="str">
            <v>Implement operating procedures to minimise risk of loss of supply when taking tapchangers out of service by taking transformers to new tap before switching</v>
          </cell>
          <cell r="G34" t="str">
            <v>O</v>
          </cell>
          <cell r="H34" t="str">
            <v>I</v>
          </cell>
          <cell r="I34">
            <v>2003</v>
          </cell>
          <cell r="J34" t="str">
            <v>SSE</v>
          </cell>
          <cell r="K34">
            <v>38322</v>
          </cell>
          <cell r="M34">
            <v>2</v>
          </cell>
          <cell r="N34">
            <v>2</v>
          </cell>
          <cell r="O34">
            <v>10</v>
          </cell>
          <cell r="P34">
            <v>8</v>
          </cell>
          <cell r="Q34">
            <v>3</v>
          </cell>
        </row>
        <row r="35">
          <cell r="B35">
            <v>16</v>
          </cell>
          <cell r="C35" t="str">
            <v>Circuit Breakers</v>
          </cell>
          <cell r="D35" t="str">
            <v>AEI GA 11 W8 CBs</v>
          </cell>
          <cell r="E35" t="str">
            <v>Replacement</v>
          </cell>
          <cell r="F35" t="str">
            <v>Replace all of this type</v>
          </cell>
          <cell r="G35" t="str">
            <v>C</v>
          </cell>
          <cell r="H35" t="str">
            <v>R</v>
          </cell>
          <cell r="I35">
            <v>1995</v>
          </cell>
          <cell r="J35" t="str">
            <v>Asset Managers</v>
          </cell>
          <cell r="K35" t="str">
            <v>June, 2008</v>
          </cell>
          <cell r="L35" t="str">
            <v>Strategy shouldn't identify rate of change</v>
          </cell>
          <cell r="M35">
            <v>8</v>
          </cell>
          <cell r="N35">
            <v>0</v>
          </cell>
          <cell r="O35">
            <v>10</v>
          </cell>
          <cell r="P35">
            <v>10</v>
          </cell>
          <cell r="Q35">
            <v>2</v>
          </cell>
        </row>
        <row r="36">
          <cell r="B36">
            <v>17</v>
          </cell>
          <cell r="C36" t="str">
            <v>Circuit Breakers</v>
          </cell>
          <cell r="D36" t="str">
            <v>132 kV (OBR30) Reyrolle CBs</v>
          </cell>
          <cell r="E36" t="str">
            <v>Replacement</v>
          </cell>
          <cell r="F36" t="str">
            <v>Replace all of this type</v>
          </cell>
          <cell r="G36" t="str">
            <v>C</v>
          </cell>
          <cell r="H36" t="str">
            <v>R</v>
          </cell>
          <cell r="I36">
            <v>1995</v>
          </cell>
          <cell r="J36" t="str">
            <v>Asset Managers</v>
          </cell>
          <cell r="K36" t="str">
            <v>June, 2004</v>
          </cell>
          <cell r="M36">
            <v>5</v>
          </cell>
          <cell r="N36">
            <v>0</v>
          </cell>
          <cell r="O36">
            <v>10</v>
          </cell>
          <cell r="P36">
            <v>10</v>
          </cell>
          <cell r="Q36">
            <v>3</v>
          </cell>
        </row>
        <row r="37">
          <cell r="B37">
            <v>18</v>
          </cell>
          <cell r="C37" t="str">
            <v>Circuit Breakers</v>
          </cell>
          <cell r="D37" t="str">
            <v>132 kV AEG WM5077</v>
          </cell>
          <cell r="E37" t="str">
            <v>Replacement</v>
          </cell>
          <cell r="F37" t="str">
            <v>Replace all of this type</v>
          </cell>
          <cell r="G37" t="str">
            <v>C</v>
          </cell>
          <cell r="H37" t="str">
            <v>R</v>
          </cell>
          <cell r="I37">
            <v>1995</v>
          </cell>
          <cell r="J37" t="str">
            <v>Asset Managers</v>
          </cell>
          <cell r="K37" t="str">
            <v>June, 2005</v>
          </cell>
          <cell r="M37">
            <v>0</v>
          </cell>
          <cell r="N37">
            <v>0</v>
          </cell>
          <cell r="O37">
            <v>8</v>
          </cell>
          <cell r="P37">
            <v>8</v>
          </cell>
          <cell r="Q37">
            <v>3</v>
          </cell>
        </row>
        <row r="38">
          <cell r="B38">
            <v>19</v>
          </cell>
          <cell r="C38" t="str">
            <v>Circuit Breakers</v>
          </cell>
          <cell r="D38" t="str">
            <v>66kV Oerlikon TOF60.6</v>
          </cell>
          <cell r="E38" t="str">
            <v>Replacement</v>
          </cell>
          <cell r="F38" t="str">
            <v>Replace all of this type</v>
          </cell>
          <cell r="G38" t="str">
            <v>C</v>
          </cell>
          <cell r="H38" t="str">
            <v>R</v>
          </cell>
          <cell r="I38">
            <v>1995</v>
          </cell>
          <cell r="J38" t="str">
            <v>Asset Managers</v>
          </cell>
          <cell r="K38">
            <v>38139</v>
          </cell>
          <cell r="M38">
            <v>0</v>
          </cell>
          <cell r="N38">
            <v>0</v>
          </cell>
          <cell r="O38">
            <v>8</v>
          </cell>
          <cell r="P38">
            <v>8</v>
          </cell>
          <cell r="Q38">
            <v>3</v>
          </cell>
        </row>
        <row r="39">
          <cell r="B39">
            <v>20</v>
          </cell>
          <cell r="C39" t="str">
            <v>Circuit Breakers</v>
          </cell>
          <cell r="D39" t="str">
            <v xml:space="preserve">33kV Westinghouse GC </v>
          </cell>
          <cell r="E39" t="str">
            <v>Replacement</v>
          </cell>
          <cell r="F39" t="str">
            <v>Replace if no DDF Point</v>
          </cell>
          <cell r="G39" t="str">
            <v>C</v>
          </cell>
          <cell r="H39" t="str">
            <v>R</v>
          </cell>
          <cell r="I39">
            <v>2001</v>
          </cell>
          <cell r="J39" t="str">
            <v>Asset Managers</v>
          </cell>
          <cell r="K39">
            <v>38504</v>
          </cell>
          <cell r="L39" t="str">
            <v>No completion date</v>
          </cell>
          <cell r="M39">
            <v>8</v>
          </cell>
          <cell r="N39">
            <v>2</v>
          </cell>
          <cell r="O39">
            <v>8</v>
          </cell>
          <cell r="P39">
            <v>5</v>
          </cell>
          <cell r="Q39">
            <v>2</v>
          </cell>
        </row>
        <row r="40">
          <cell r="B40">
            <v>20.100000000000001</v>
          </cell>
          <cell r="C40" t="str">
            <v>Circuit Breakers</v>
          </cell>
          <cell r="D40" t="str">
            <v xml:space="preserve">33kV Westinghouse GC </v>
          </cell>
          <cell r="E40" t="str">
            <v>Replacement</v>
          </cell>
          <cell r="F40" t="str">
            <v>Replace all of this type</v>
          </cell>
          <cell r="G40" t="str">
            <v>C</v>
          </cell>
          <cell r="H40" t="str">
            <v>R</v>
          </cell>
          <cell r="I40">
            <v>2004</v>
          </cell>
          <cell r="J40" t="str">
            <v>Asset Managers</v>
          </cell>
          <cell r="K40" t="str">
            <v>June, 2007</v>
          </cell>
          <cell r="M40">
            <v>5</v>
          </cell>
          <cell r="N40">
            <v>2</v>
          </cell>
          <cell r="O40">
            <v>8</v>
          </cell>
          <cell r="P40">
            <v>5</v>
          </cell>
          <cell r="Q40">
            <v>2</v>
          </cell>
        </row>
        <row r="41">
          <cell r="B41">
            <v>21</v>
          </cell>
          <cell r="C41" t="str">
            <v>Circuit Breakers</v>
          </cell>
          <cell r="D41" t="str">
            <v>22kv Sace</v>
          </cell>
          <cell r="E41" t="str">
            <v>Replacement</v>
          </cell>
          <cell r="F41" t="str">
            <v>Replace all of this type</v>
          </cell>
          <cell r="G41" t="str">
            <v>C</v>
          </cell>
          <cell r="H41" t="str">
            <v>R</v>
          </cell>
          <cell r="I41">
            <v>1998</v>
          </cell>
          <cell r="J41" t="str">
            <v>Asset Managers</v>
          </cell>
          <cell r="K41" t="str">
            <v>June, 2005</v>
          </cell>
          <cell r="M41">
            <v>0</v>
          </cell>
          <cell r="N41">
            <v>0</v>
          </cell>
          <cell r="O41">
            <v>8</v>
          </cell>
          <cell r="P41">
            <v>8</v>
          </cell>
          <cell r="Q41">
            <v>3</v>
          </cell>
        </row>
        <row r="42">
          <cell r="B42">
            <v>22</v>
          </cell>
          <cell r="C42" t="str">
            <v>Circuit Breakers</v>
          </cell>
          <cell r="D42" t="str">
            <v>132kV Galileo OCERD 150</v>
          </cell>
          <cell r="E42" t="str">
            <v>Replacement</v>
          </cell>
          <cell r="F42" t="str">
            <v>Replace all of this type</v>
          </cell>
          <cell r="G42" t="str">
            <v>C</v>
          </cell>
          <cell r="H42" t="str">
            <v>R</v>
          </cell>
          <cell r="I42">
            <v>1998</v>
          </cell>
          <cell r="J42" t="str">
            <v>Asset Managers</v>
          </cell>
          <cell r="K42" t="str">
            <v>June, 2005</v>
          </cell>
          <cell r="M42">
            <v>0</v>
          </cell>
          <cell r="N42">
            <v>10</v>
          </cell>
          <cell r="O42">
            <v>5</v>
          </cell>
          <cell r="P42">
            <v>5</v>
          </cell>
          <cell r="Q42">
            <v>3</v>
          </cell>
        </row>
        <row r="43">
          <cell r="B43">
            <v>23</v>
          </cell>
          <cell r="C43" t="str">
            <v>Circuit Breakers</v>
          </cell>
          <cell r="D43" t="str">
            <v>Oerlikon FS13C3.1 &amp; FR</v>
          </cell>
          <cell r="E43" t="str">
            <v>Replacement</v>
          </cell>
          <cell r="F43" t="str">
            <v>Replace all of this type</v>
          </cell>
          <cell r="G43" t="str">
            <v>C</v>
          </cell>
          <cell r="H43" t="str">
            <v>R</v>
          </cell>
          <cell r="I43">
            <v>1995</v>
          </cell>
          <cell r="J43" t="str">
            <v>Asset Managers</v>
          </cell>
          <cell r="K43" t="str">
            <v>June, 2005</v>
          </cell>
          <cell r="M43">
            <v>0</v>
          </cell>
          <cell r="N43">
            <v>0</v>
          </cell>
          <cell r="O43">
            <v>8</v>
          </cell>
          <cell r="P43">
            <v>8</v>
          </cell>
          <cell r="Q43">
            <v>3</v>
          </cell>
        </row>
        <row r="44">
          <cell r="B44">
            <v>24</v>
          </cell>
          <cell r="C44" t="str">
            <v>Circuit Breakers</v>
          </cell>
          <cell r="D44" t="str">
            <v xml:space="preserve">BTH 66kV </v>
          </cell>
          <cell r="E44" t="str">
            <v>Replacement</v>
          </cell>
          <cell r="F44" t="str">
            <v>Replace all of this type</v>
          </cell>
          <cell r="G44" t="str">
            <v>C</v>
          </cell>
          <cell r="H44" t="str">
            <v>R</v>
          </cell>
          <cell r="I44">
            <v>2000</v>
          </cell>
          <cell r="J44" t="str">
            <v>Asset Managers</v>
          </cell>
          <cell r="K44" t="str">
            <v>June, 2005</v>
          </cell>
          <cell r="M44">
            <v>5</v>
          </cell>
          <cell r="N44">
            <v>2</v>
          </cell>
          <cell r="O44">
            <v>8</v>
          </cell>
          <cell r="P44">
            <v>5</v>
          </cell>
          <cell r="Q44">
            <v>3</v>
          </cell>
        </row>
        <row r="45">
          <cell r="B45">
            <v>25</v>
          </cell>
          <cell r="C45" t="str">
            <v>Circuit Breakers</v>
          </cell>
          <cell r="D45" t="str">
            <v>Reyrolle 132kV OS</v>
          </cell>
          <cell r="E45" t="str">
            <v>Replacement</v>
          </cell>
          <cell r="F45" t="str">
            <v>Replace all of this type</v>
          </cell>
          <cell r="G45" t="str">
            <v>C</v>
          </cell>
          <cell r="H45" t="str">
            <v>R</v>
          </cell>
          <cell r="I45">
            <v>2000</v>
          </cell>
          <cell r="J45" t="str">
            <v>Asset Managers</v>
          </cell>
          <cell r="K45" t="str">
            <v>June,2005</v>
          </cell>
          <cell r="M45">
            <v>0</v>
          </cell>
          <cell r="N45">
            <v>0</v>
          </cell>
          <cell r="O45">
            <v>8</v>
          </cell>
          <cell r="P45">
            <v>8</v>
          </cell>
          <cell r="Q45">
            <v>2</v>
          </cell>
        </row>
        <row r="46">
          <cell r="B46">
            <v>26</v>
          </cell>
          <cell r="C46" t="str">
            <v>Circuit Breakers</v>
          </cell>
          <cell r="D46" t="str">
            <v>ASEA 132kV HKEY</v>
          </cell>
          <cell r="E46" t="str">
            <v>Replacement</v>
          </cell>
          <cell r="F46" t="str">
            <v>Replace all of this type</v>
          </cell>
          <cell r="G46" t="str">
            <v>C</v>
          </cell>
          <cell r="H46" t="str">
            <v>R</v>
          </cell>
          <cell r="I46">
            <v>2000</v>
          </cell>
          <cell r="J46" t="str">
            <v>Asset Managers</v>
          </cell>
          <cell r="K46" t="str">
            <v>June, 2011</v>
          </cell>
          <cell r="M46">
            <v>0</v>
          </cell>
          <cell r="N46">
            <v>0</v>
          </cell>
          <cell r="O46">
            <v>8</v>
          </cell>
          <cell r="P46">
            <v>8</v>
          </cell>
          <cell r="Q46">
            <v>2</v>
          </cell>
        </row>
        <row r="47">
          <cell r="B47">
            <v>27</v>
          </cell>
          <cell r="C47" t="str">
            <v>Circuit Breakers</v>
          </cell>
          <cell r="D47" t="str">
            <v>ASEA 66kV HKEY</v>
          </cell>
          <cell r="E47" t="str">
            <v>Replacement</v>
          </cell>
          <cell r="F47" t="str">
            <v>Replace all of this type</v>
          </cell>
          <cell r="G47" t="str">
            <v>C</v>
          </cell>
          <cell r="H47" t="str">
            <v>R</v>
          </cell>
          <cell r="I47">
            <v>2000</v>
          </cell>
          <cell r="J47" t="str">
            <v>Asset Managers</v>
          </cell>
          <cell r="K47" t="str">
            <v>June, 2007</v>
          </cell>
          <cell r="M47">
            <v>0</v>
          </cell>
          <cell r="N47">
            <v>0</v>
          </cell>
          <cell r="O47">
            <v>8</v>
          </cell>
          <cell r="P47">
            <v>8</v>
          </cell>
          <cell r="Q47">
            <v>1</v>
          </cell>
        </row>
        <row r="48">
          <cell r="B48">
            <v>28</v>
          </cell>
          <cell r="C48" t="str">
            <v>Circuit Breakers</v>
          </cell>
          <cell r="D48" t="str">
            <v>Brown Boveri 66kV ELF</v>
          </cell>
          <cell r="E48" t="str">
            <v>Replacement</v>
          </cell>
          <cell r="F48" t="str">
            <v>Replace all of this type</v>
          </cell>
          <cell r="G48" t="str">
            <v>C</v>
          </cell>
          <cell r="H48" t="str">
            <v>R</v>
          </cell>
          <cell r="I48">
            <v>2000</v>
          </cell>
          <cell r="J48" t="str">
            <v>Asset Managers</v>
          </cell>
          <cell r="K48" t="str">
            <v>June, 2013</v>
          </cell>
          <cell r="M48">
            <v>0</v>
          </cell>
          <cell r="N48">
            <v>0</v>
          </cell>
          <cell r="O48">
            <v>8</v>
          </cell>
          <cell r="P48">
            <v>8</v>
          </cell>
          <cell r="Q48">
            <v>3</v>
          </cell>
        </row>
        <row r="49">
          <cell r="B49">
            <v>29</v>
          </cell>
          <cell r="C49" t="str">
            <v>Circuit Breakers</v>
          </cell>
          <cell r="D49" t="str">
            <v>SF6 CBs</v>
          </cell>
          <cell r="E49" t="str">
            <v>Other</v>
          </cell>
          <cell r="F49" t="str">
            <v>Inspection of Nominated CBs</v>
          </cell>
          <cell r="G49" t="str">
            <v>O</v>
          </cell>
          <cell r="H49" t="str">
            <v>I</v>
          </cell>
          <cell r="I49">
            <v>2000</v>
          </cell>
          <cell r="J49" t="str">
            <v>SSE</v>
          </cell>
          <cell r="K49" t="str">
            <v>Recurrent Each April</v>
          </cell>
          <cell r="M49">
            <v>0</v>
          </cell>
          <cell r="N49">
            <v>0</v>
          </cell>
          <cell r="O49">
            <v>8</v>
          </cell>
          <cell r="P49">
            <v>0</v>
          </cell>
          <cell r="Q49">
            <v>3</v>
          </cell>
        </row>
        <row r="50">
          <cell r="B50">
            <v>30</v>
          </cell>
          <cell r="C50" t="str">
            <v>Circuit Breakers</v>
          </cell>
          <cell r="D50" t="str">
            <v>AEI 33kV Bulk Oil</v>
          </cell>
          <cell r="E50" t="str">
            <v>Replacement</v>
          </cell>
          <cell r="F50" t="str">
            <v>Replace all of this type</v>
          </cell>
          <cell r="G50" t="str">
            <v>C</v>
          </cell>
          <cell r="H50" t="str">
            <v>R</v>
          </cell>
          <cell r="I50">
            <v>2001</v>
          </cell>
          <cell r="J50" t="str">
            <v>Asset Managers</v>
          </cell>
          <cell r="K50">
            <v>39417</v>
          </cell>
          <cell r="M50">
            <v>5</v>
          </cell>
          <cell r="N50">
            <v>2</v>
          </cell>
          <cell r="O50">
            <v>8</v>
          </cell>
          <cell r="P50">
            <v>5</v>
          </cell>
          <cell r="Q50">
            <v>2</v>
          </cell>
        </row>
        <row r="51">
          <cell r="B51">
            <v>31</v>
          </cell>
          <cell r="C51" t="str">
            <v>Circuit Breakers</v>
          </cell>
          <cell r="D51" t="str">
            <v>ABB 132kV HLD</v>
          </cell>
          <cell r="E51" t="str">
            <v>Replacement</v>
          </cell>
          <cell r="F51" t="str">
            <v>Replace all of this type</v>
          </cell>
          <cell r="G51" t="str">
            <v>C</v>
          </cell>
          <cell r="H51" t="str">
            <v>R</v>
          </cell>
          <cell r="I51">
            <v>2004</v>
          </cell>
          <cell r="J51" t="str">
            <v>Asset Managers</v>
          </cell>
          <cell r="K51">
            <v>42887</v>
          </cell>
          <cell r="M51">
            <v>0</v>
          </cell>
          <cell r="N51">
            <v>0</v>
          </cell>
          <cell r="O51">
            <v>8</v>
          </cell>
          <cell r="P51">
            <v>8</v>
          </cell>
          <cell r="Q51">
            <v>1</v>
          </cell>
        </row>
        <row r="52">
          <cell r="B52">
            <v>32</v>
          </cell>
          <cell r="C52" t="str">
            <v>Circuit Breakers</v>
          </cell>
          <cell r="D52" t="str">
            <v>DELLE 66kV HPGE</v>
          </cell>
          <cell r="E52" t="str">
            <v>Replacement</v>
          </cell>
          <cell r="F52" t="str">
            <v>Replace all of this type</v>
          </cell>
          <cell r="G52" t="str">
            <v>C</v>
          </cell>
          <cell r="H52" t="str">
            <v>R</v>
          </cell>
          <cell r="I52">
            <v>2004</v>
          </cell>
          <cell r="J52" t="str">
            <v>Asset Managers</v>
          </cell>
          <cell r="K52">
            <v>42887</v>
          </cell>
          <cell r="M52">
            <v>0</v>
          </cell>
          <cell r="N52">
            <v>0</v>
          </cell>
          <cell r="O52">
            <v>8</v>
          </cell>
          <cell r="P52">
            <v>8</v>
          </cell>
          <cell r="Q52">
            <v>1</v>
          </cell>
        </row>
        <row r="53">
          <cell r="B53">
            <v>33</v>
          </cell>
          <cell r="C53" t="str">
            <v>Circuit Breakers</v>
          </cell>
          <cell r="D53" t="str">
            <v>Merlin Gerin FA1</v>
          </cell>
          <cell r="E53" t="str">
            <v>Replacement</v>
          </cell>
          <cell r="F53" t="str">
            <v>Assess for Replacement Strategy</v>
          </cell>
          <cell r="G53" t="str">
            <v>O</v>
          </cell>
          <cell r="H53" t="str">
            <v>I</v>
          </cell>
          <cell r="I53">
            <v>2002</v>
          </cell>
          <cell r="J53" t="str">
            <v>SSE</v>
          </cell>
          <cell r="K53">
            <v>39052</v>
          </cell>
          <cell r="M53">
            <v>0</v>
          </cell>
          <cell r="N53">
            <v>0</v>
          </cell>
          <cell r="O53">
            <v>8</v>
          </cell>
          <cell r="P53">
            <v>8</v>
          </cell>
          <cell r="Q53">
            <v>3</v>
          </cell>
        </row>
        <row r="54">
          <cell r="B54">
            <v>34</v>
          </cell>
          <cell r="C54" t="str">
            <v>Circuit Breakers</v>
          </cell>
          <cell r="D54" t="str">
            <v>Merlin Gerin FA2</v>
          </cell>
          <cell r="E54" t="str">
            <v>Replacement</v>
          </cell>
          <cell r="F54" t="str">
            <v>Assess for Replacement Strategy</v>
          </cell>
          <cell r="G54" t="str">
            <v>O</v>
          </cell>
          <cell r="H54" t="str">
            <v>I</v>
          </cell>
          <cell r="I54">
            <v>2002</v>
          </cell>
          <cell r="J54" t="str">
            <v>SSE</v>
          </cell>
          <cell r="K54">
            <v>38687</v>
          </cell>
          <cell r="M54">
            <v>0</v>
          </cell>
          <cell r="N54">
            <v>0</v>
          </cell>
          <cell r="O54">
            <v>8</v>
          </cell>
          <cell r="P54">
            <v>8</v>
          </cell>
          <cell r="Q54">
            <v>3</v>
          </cell>
        </row>
        <row r="55">
          <cell r="B55">
            <v>35</v>
          </cell>
          <cell r="C55" t="str">
            <v>Circuit Breakers</v>
          </cell>
          <cell r="D55" t="str">
            <v>Merlin Gerin FA4</v>
          </cell>
          <cell r="E55" t="str">
            <v>Replacement</v>
          </cell>
          <cell r="F55" t="str">
            <v>Assess for Replacement Strategy</v>
          </cell>
          <cell r="G55" t="str">
            <v>O</v>
          </cell>
          <cell r="H55" t="str">
            <v>I</v>
          </cell>
          <cell r="I55">
            <v>2002</v>
          </cell>
          <cell r="J55" t="str">
            <v>SSE</v>
          </cell>
          <cell r="K55">
            <v>38687</v>
          </cell>
          <cell r="M55">
            <v>0</v>
          </cell>
          <cell r="N55">
            <v>0</v>
          </cell>
          <cell r="O55">
            <v>8</v>
          </cell>
          <cell r="P55">
            <v>8</v>
          </cell>
          <cell r="Q55">
            <v>3</v>
          </cell>
        </row>
        <row r="56">
          <cell r="B56">
            <v>36</v>
          </cell>
          <cell r="C56" t="str">
            <v>Circuit Breakers</v>
          </cell>
          <cell r="D56" t="str">
            <v>Merlin Gerin PFA</v>
          </cell>
          <cell r="E56" t="str">
            <v>Replacement</v>
          </cell>
          <cell r="F56" t="str">
            <v>Assess for Replacement Strategy</v>
          </cell>
          <cell r="G56" t="str">
            <v>O</v>
          </cell>
          <cell r="H56" t="str">
            <v>I</v>
          </cell>
          <cell r="I56">
            <v>2002</v>
          </cell>
          <cell r="J56" t="str">
            <v>SSE</v>
          </cell>
          <cell r="K56">
            <v>39052</v>
          </cell>
          <cell r="M56">
            <v>0</v>
          </cell>
          <cell r="N56">
            <v>0</v>
          </cell>
          <cell r="O56">
            <v>8</v>
          </cell>
          <cell r="P56">
            <v>8</v>
          </cell>
          <cell r="Q56">
            <v>3</v>
          </cell>
        </row>
        <row r="57">
          <cell r="B57">
            <v>37</v>
          </cell>
          <cell r="C57" t="str">
            <v>Circuit Breakers</v>
          </cell>
          <cell r="D57" t="str">
            <v>330kv Sprecher HPF515Q6</v>
          </cell>
          <cell r="E57" t="str">
            <v>Replacement</v>
          </cell>
          <cell r="F57" t="str">
            <v>Assess for Replacement Strategy</v>
          </cell>
          <cell r="G57" t="str">
            <v>O</v>
          </cell>
          <cell r="H57" t="str">
            <v>I</v>
          </cell>
          <cell r="I57">
            <v>2002</v>
          </cell>
          <cell r="J57" t="str">
            <v>SSE</v>
          </cell>
          <cell r="K57">
            <v>38687</v>
          </cell>
          <cell r="M57">
            <v>0</v>
          </cell>
          <cell r="N57">
            <v>0</v>
          </cell>
          <cell r="O57">
            <v>8</v>
          </cell>
          <cell r="P57">
            <v>8</v>
          </cell>
          <cell r="Q57">
            <v>3</v>
          </cell>
        </row>
        <row r="58">
          <cell r="B58">
            <v>38</v>
          </cell>
          <cell r="C58" t="str">
            <v>Instrument Transformers</v>
          </cell>
          <cell r="D58" t="str">
            <v>Its that cannot be sampled</v>
          </cell>
          <cell r="E58" t="str">
            <v>Replacement</v>
          </cell>
          <cell r="F58" t="str">
            <v>Replace all instrument transformers that cannot be sampled to meet the requirements of the maintenance policy</v>
          </cell>
          <cell r="G58" t="str">
            <v>C</v>
          </cell>
          <cell r="H58" t="str">
            <v>R</v>
          </cell>
          <cell r="I58">
            <v>1994</v>
          </cell>
          <cell r="J58" t="str">
            <v>Asset Managers</v>
          </cell>
          <cell r="K58" t="str">
            <v xml:space="preserve"> dec2008</v>
          </cell>
          <cell r="M58">
            <v>8</v>
          </cell>
          <cell r="N58">
            <v>5</v>
          </cell>
          <cell r="O58">
            <v>8</v>
          </cell>
          <cell r="P58">
            <v>5</v>
          </cell>
          <cell r="Q58">
            <v>3</v>
          </cell>
        </row>
        <row r="59">
          <cell r="B59">
            <v>39</v>
          </cell>
          <cell r="C59" t="str">
            <v>Instrument Transformers</v>
          </cell>
          <cell r="D59" t="str">
            <v>High DGA ITs - 220kV and above</v>
          </cell>
          <cell r="E59" t="str">
            <v>Replacement</v>
          </cell>
          <cell r="F59" t="str">
            <v>Assess and Replace as required</v>
          </cell>
          <cell r="G59" t="str">
            <v>C</v>
          </cell>
          <cell r="H59" t="str">
            <v>C</v>
          </cell>
          <cell r="I59">
            <v>1994</v>
          </cell>
          <cell r="J59" t="str">
            <v>Asset Managers</v>
          </cell>
          <cell r="K59" t="str">
            <v>Recurrent</v>
          </cell>
          <cell r="M59">
            <v>10</v>
          </cell>
          <cell r="N59">
            <v>5</v>
          </cell>
          <cell r="O59">
            <v>8</v>
          </cell>
          <cell r="P59">
            <v>5</v>
          </cell>
          <cell r="Q59" t="str">
            <v>1           (one business case for these strategies)</v>
          </cell>
        </row>
        <row r="60">
          <cell r="B60">
            <v>39</v>
          </cell>
          <cell r="C60" t="str">
            <v>Instrument Transformers</v>
          </cell>
          <cell r="D60" t="str">
            <v>High DGA ITs - 220kV and above</v>
          </cell>
          <cell r="E60" t="str">
            <v>Replacement</v>
          </cell>
          <cell r="F60" t="str">
            <v>Make budget provision for unidentified replacements based on historical replacement rates</v>
          </cell>
          <cell r="G60" t="str">
            <v>C</v>
          </cell>
          <cell r="H60" t="str">
            <v>C</v>
          </cell>
          <cell r="J60" t="str">
            <v>SSE</v>
          </cell>
          <cell r="K60" t="str">
            <v>Recurrent</v>
          </cell>
          <cell r="M60">
            <v>10</v>
          </cell>
          <cell r="N60">
            <v>5</v>
          </cell>
          <cell r="O60">
            <v>8</v>
          </cell>
          <cell r="P60">
            <v>5</v>
          </cell>
          <cell r="Q60" t="str">
            <v>2           (one business case for these strategies)</v>
          </cell>
        </row>
        <row r="61">
          <cell r="B61">
            <v>40</v>
          </cell>
          <cell r="C61" t="str">
            <v>Instrument Transformers</v>
          </cell>
          <cell r="D61" t="str">
            <v xml:space="preserve">High DGA ITs - 132kV </v>
          </cell>
          <cell r="E61" t="str">
            <v>Replacement</v>
          </cell>
          <cell r="F61" t="str">
            <v>Assess and Replace as required</v>
          </cell>
          <cell r="G61" t="str">
            <v>C</v>
          </cell>
          <cell r="H61" t="str">
            <v>C</v>
          </cell>
          <cell r="I61">
            <v>1994</v>
          </cell>
          <cell r="J61" t="str">
            <v>Asset Managers</v>
          </cell>
          <cell r="K61" t="str">
            <v>Recurrent</v>
          </cell>
          <cell r="M61">
            <v>10</v>
          </cell>
          <cell r="N61">
            <v>5</v>
          </cell>
          <cell r="O61">
            <v>8</v>
          </cell>
          <cell r="P61">
            <v>5</v>
          </cell>
          <cell r="Q61" t="str">
            <v>3           (one business case for these strategies)</v>
          </cell>
        </row>
        <row r="62">
          <cell r="B62">
            <v>40</v>
          </cell>
          <cell r="C62" t="str">
            <v>Instrument Transformers</v>
          </cell>
          <cell r="D62" t="str">
            <v xml:space="preserve">High DGA ITs - 132kV </v>
          </cell>
          <cell r="E62" t="str">
            <v>Replacement</v>
          </cell>
          <cell r="F62" t="str">
            <v>Make budget provision for unidentified replacements based on historical replacement rates</v>
          </cell>
          <cell r="G62" t="str">
            <v>C</v>
          </cell>
          <cell r="H62" t="str">
            <v>C</v>
          </cell>
          <cell r="J62" t="str">
            <v>SSE</v>
          </cell>
          <cell r="K62" t="str">
            <v>Recurrent</v>
          </cell>
          <cell r="M62">
            <v>10</v>
          </cell>
          <cell r="N62">
            <v>5</v>
          </cell>
          <cell r="O62">
            <v>8</v>
          </cell>
          <cell r="P62">
            <v>5</v>
          </cell>
          <cell r="Q62" t="str">
            <v>4           (one business case for these strategies)</v>
          </cell>
        </row>
        <row r="63">
          <cell r="B63">
            <v>41</v>
          </cell>
          <cell r="C63" t="str">
            <v>Instrument Transformers</v>
          </cell>
          <cell r="D63" t="str">
            <v>High DGA ITs - 66kV and below</v>
          </cell>
          <cell r="E63" t="str">
            <v>Replacement</v>
          </cell>
          <cell r="F63" t="str">
            <v>Assess and Replace as required</v>
          </cell>
          <cell r="G63" t="str">
            <v>C</v>
          </cell>
          <cell r="H63" t="str">
            <v>C</v>
          </cell>
          <cell r="I63">
            <v>1994</v>
          </cell>
          <cell r="J63" t="str">
            <v>Asset Managers</v>
          </cell>
          <cell r="K63" t="str">
            <v>Recurrent</v>
          </cell>
          <cell r="M63">
            <v>10</v>
          </cell>
          <cell r="N63">
            <v>5</v>
          </cell>
          <cell r="O63">
            <v>8</v>
          </cell>
          <cell r="P63">
            <v>5</v>
          </cell>
          <cell r="Q63" t="str">
            <v>5           (one business case for these strategies)</v>
          </cell>
        </row>
        <row r="64">
          <cell r="B64">
            <v>41</v>
          </cell>
          <cell r="C64" t="str">
            <v>Instrument Transformers</v>
          </cell>
          <cell r="D64" t="str">
            <v>High DGA ITs - 66kV and below</v>
          </cell>
          <cell r="E64" t="str">
            <v>Replacement</v>
          </cell>
          <cell r="F64" t="str">
            <v>Make budget provision for unidentified replacements based on historical replacement rates</v>
          </cell>
          <cell r="G64" t="str">
            <v>C</v>
          </cell>
          <cell r="H64" t="str">
            <v>C</v>
          </cell>
          <cell r="J64" t="str">
            <v>SSE</v>
          </cell>
          <cell r="K64" t="str">
            <v>Recurrent</v>
          </cell>
          <cell r="M64">
            <v>10</v>
          </cell>
          <cell r="N64">
            <v>5</v>
          </cell>
          <cell r="O64">
            <v>8</v>
          </cell>
          <cell r="P64">
            <v>5</v>
          </cell>
          <cell r="Q64" t="str">
            <v>6           (one business case for these strategies)</v>
          </cell>
        </row>
        <row r="65">
          <cell r="B65">
            <v>42</v>
          </cell>
          <cell r="C65" t="str">
            <v>Instrument Transformers</v>
          </cell>
          <cell r="D65" t="str">
            <v>Tyree Contract 2794 (with on-line monitoring)</v>
          </cell>
          <cell r="E65" t="str">
            <v>Other</v>
          </cell>
          <cell r="F65" t="str">
            <v>Assess effectiveness and reliability of OLM</v>
          </cell>
          <cell r="G65" t="str">
            <v>C</v>
          </cell>
          <cell r="H65" t="str">
            <v>I</v>
          </cell>
          <cell r="I65">
            <v>2000</v>
          </cell>
          <cell r="J65" t="str">
            <v>AM/Central, AM/Northern</v>
          </cell>
          <cell r="K65" t="str">
            <v>Recurrent</v>
          </cell>
          <cell r="M65">
            <v>8</v>
          </cell>
          <cell r="N65">
            <v>5</v>
          </cell>
          <cell r="O65">
            <v>8</v>
          </cell>
          <cell r="P65">
            <v>5</v>
          </cell>
          <cell r="Q65" t="str">
            <v>NB</v>
          </cell>
        </row>
        <row r="66">
          <cell r="B66">
            <v>42</v>
          </cell>
          <cell r="C66" t="str">
            <v>Instrument Transformers</v>
          </cell>
          <cell r="D66" t="str">
            <v>Tyree Contract 2794 (without on-line monitoring)</v>
          </cell>
          <cell r="E66" t="str">
            <v>Replacement</v>
          </cell>
          <cell r="F66" t="str">
            <v>Replace all of this type without on-line monitoring</v>
          </cell>
          <cell r="G66" t="str">
            <v>C</v>
          </cell>
          <cell r="H66" t="str">
            <v>R</v>
          </cell>
          <cell r="I66">
            <v>2000</v>
          </cell>
          <cell r="J66" t="str">
            <v>Asset Managers</v>
          </cell>
          <cell r="M66">
            <v>8</v>
          </cell>
          <cell r="N66">
            <v>5</v>
          </cell>
          <cell r="O66">
            <v>8</v>
          </cell>
          <cell r="P66">
            <v>5</v>
          </cell>
          <cell r="Q66" t="str">
            <v>NB</v>
          </cell>
        </row>
        <row r="67">
          <cell r="B67">
            <v>43</v>
          </cell>
          <cell r="C67" t="str">
            <v>Instrument Transformers</v>
          </cell>
          <cell r="D67" t="str">
            <v>Tyree Contract 3113 (without OLM)</v>
          </cell>
          <cell r="E67" t="str">
            <v>Other</v>
          </cell>
          <cell r="F67" t="str">
            <v>Carry out 6-monthly oil sampling</v>
          </cell>
          <cell r="G67" t="str">
            <v>C</v>
          </cell>
          <cell r="H67" t="str">
            <v>M</v>
          </cell>
          <cell r="I67">
            <v>2000</v>
          </cell>
          <cell r="J67" t="str">
            <v>Asset Managers</v>
          </cell>
          <cell r="K67" t="str">
            <v>Ongoing</v>
          </cell>
          <cell r="M67">
            <v>8</v>
          </cell>
          <cell r="N67">
            <v>5</v>
          </cell>
          <cell r="O67">
            <v>8</v>
          </cell>
          <cell r="P67">
            <v>5</v>
          </cell>
          <cell r="Q67" t="str">
            <v>NB</v>
          </cell>
        </row>
        <row r="68">
          <cell r="B68">
            <v>43</v>
          </cell>
          <cell r="C68" t="str">
            <v>Instrument Transformers</v>
          </cell>
          <cell r="D68" t="str">
            <v>Tyree Contract 3113 (without OLM)</v>
          </cell>
          <cell r="E68" t="str">
            <v>Replacement</v>
          </cell>
          <cell r="F68" t="str">
            <v>Replace</v>
          </cell>
          <cell r="G68" t="str">
            <v>C</v>
          </cell>
          <cell r="H68" t="str">
            <v>R</v>
          </cell>
          <cell r="I68">
            <v>2000</v>
          </cell>
          <cell r="J68" t="str">
            <v>Asset Managers</v>
          </cell>
          <cell r="K68">
            <v>38139</v>
          </cell>
          <cell r="M68">
            <v>8</v>
          </cell>
          <cell r="N68">
            <v>5</v>
          </cell>
          <cell r="O68">
            <v>8</v>
          </cell>
          <cell r="P68">
            <v>5</v>
          </cell>
          <cell r="Q68" t="str">
            <v>NB</v>
          </cell>
        </row>
        <row r="69">
          <cell r="B69">
            <v>43</v>
          </cell>
          <cell r="C69" t="str">
            <v>Instrument Transformers</v>
          </cell>
          <cell r="D69" t="str">
            <v>Tyree Contract 3113 (with OLM)</v>
          </cell>
          <cell r="E69" t="str">
            <v>Other</v>
          </cell>
          <cell r="F69" t="str">
            <v>Assess effectiveness and reliability of OLM</v>
          </cell>
          <cell r="G69" t="str">
            <v>C</v>
          </cell>
          <cell r="H69" t="str">
            <v>I</v>
          </cell>
          <cell r="I69">
            <v>2000</v>
          </cell>
          <cell r="J69" t="str">
            <v>AM/Central</v>
          </cell>
          <cell r="M69">
            <v>8</v>
          </cell>
          <cell r="N69">
            <v>5</v>
          </cell>
          <cell r="O69">
            <v>8</v>
          </cell>
          <cell r="P69">
            <v>5</v>
          </cell>
          <cell r="Q69" t="str">
            <v>NB</v>
          </cell>
        </row>
        <row r="70">
          <cell r="B70">
            <v>43</v>
          </cell>
          <cell r="C70" t="str">
            <v>Instrument Transformers</v>
          </cell>
          <cell r="D70" t="str">
            <v>Tyree Contract 3113 (with OLM)</v>
          </cell>
          <cell r="E70" t="str">
            <v>Other</v>
          </cell>
          <cell r="F70" t="str">
            <v>Annual DGA testing?</v>
          </cell>
          <cell r="G70" t="str">
            <v>C</v>
          </cell>
          <cell r="H70" t="str">
            <v>I</v>
          </cell>
          <cell r="I70">
            <v>2000</v>
          </cell>
          <cell r="J70" t="str">
            <v>AM/Central</v>
          </cell>
          <cell r="M70">
            <v>8</v>
          </cell>
          <cell r="N70">
            <v>5</v>
          </cell>
          <cell r="O70">
            <v>8</v>
          </cell>
          <cell r="P70">
            <v>5</v>
          </cell>
          <cell r="Q70" t="str">
            <v>NB</v>
          </cell>
        </row>
        <row r="71">
          <cell r="B71">
            <v>44</v>
          </cell>
          <cell r="C71" t="str">
            <v>Instrument Transformers</v>
          </cell>
          <cell r="D71" t="str">
            <v>Tyree Contract 2909 (without OLM)</v>
          </cell>
          <cell r="E71" t="str">
            <v>Other</v>
          </cell>
          <cell r="F71" t="str">
            <v>Assess effectiveness and reliability of OLM</v>
          </cell>
          <cell r="G71" t="str">
            <v>C</v>
          </cell>
          <cell r="M71">
            <v>8</v>
          </cell>
          <cell r="N71">
            <v>5</v>
          </cell>
          <cell r="O71">
            <v>8</v>
          </cell>
          <cell r="P71">
            <v>5</v>
          </cell>
          <cell r="Q71" t="str">
            <v>NB</v>
          </cell>
        </row>
        <row r="72">
          <cell r="B72">
            <v>44.1</v>
          </cell>
          <cell r="C72" t="str">
            <v>Instrument Transformers</v>
          </cell>
          <cell r="D72" t="str">
            <v>Tyree Contract 2909 (without OLM)</v>
          </cell>
          <cell r="E72" t="str">
            <v>Replacement</v>
          </cell>
          <cell r="F72" t="str">
            <v>Replace all of this type without on-line monitoring</v>
          </cell>
          <cell r="G72" t="str">
            <v>C</v>
          </cell>
          <cell r="H72" t="str">
            <v>R</v>
          </cell>
          <cell r="I72">
            <v>2001</v>
          </cell>
          <cell r="J72" t="str">
            <v>Asset Managers</v>
          </cell>
          <cell r="K72" t="str">
            <v>June, 2006</v>
          </cell>
          <cell r="M72">
            <v>8</v>
          </cell>
          <cell r="N72">
            <v>5</v>
          </cell>
          <cell r="O72">
            <v>8</v>
          </cell>
          <cell r="P72">
            <v>5</v>
          </cell>
          <cell r="Q72" t="str">
            <v>NB</v>
          </cell>
        </row>
        <row r="73">
          <cell r="B73">
            <v>45</v>
          </cell>
          <cell r="C73" t="str">
            <v>Instrument Transformers</v>
          </cell>
          <cell r="D73" t="str">
            <v>ASEA CUEA (X-mas Tree) CVT</v>
          </cell>
          <cell r="E73" t="str">
            <v>Replacement</v>
          </cell>
          <cell r="F73" t="str">
            <v>Replace all of this type</v>
          </cell>
          <cell r="G73" t="str">
            <v>C</v>
          </cell>
          <cell r="H73" t="str">
            <v>R</v>
          </cell>
          <cell r="I73">
            <v>1995</v>
          </cell>
          <cell r="J73" t="str">
            <v>Asset Managers</v>
          </cell>
          <cell r="K73">
            <v>38504</v>
          </cell>
          <cell r="M73">
            <v>8</v>
          </cell>
          <cell r="N73">
            <v>5</v>
          </cell>
          <cell r="O73">
            <v>8</v>
          </cell>
          <cell r="P73">
            <v>8</v>
          </cell>
          <cell r="Q73">
            <v>3</v>
          </cell>
        </row>
        <row r="74">
          <cell r="B74">
            <v>45</v>
          </cell>
          <cell r="C74" t="str">
            <v>Instrument Transformers</v>
          </cell>
          <cell r="D74" t="str">
            <v>Coupling Capacitors for X-mas Tress CVTs</v>
          </cell>
          <cell r="E74" t="str">
            <v>Replacement</v>
          </cell>
          <cell r="F74" t="str">
            <v>Replace all of this type</v>
          </cell>
          <cell r="G74" t="str">
            <v>C</v>
          </cell>
          <cell r="H74" t="str">
            <v>R</v>
          </cell>
          <cell r="I74">
            <v>1998</v>
          </cell>
          <cell r="J74" t="str">
            <v>Asset Managers</v>
          </cell>
          <cell r="K74" t="str">
            <v>June, 2005</v>
          </cell>
          <cell r="M74">
            <v>8</v>
          </cell>
          <cell r="N74">
            <v>5</v>
          </cell>
          <cell r="O74">
            <v>8</v>
          </cell>
          <cell r="P74">
            <v>8</v>
          </cell>
          <cell r="Q74">
            <v>3</v>
          </cell>
        </row>
        <row r="75">
          <cell r="B75">
            <v>46</v>
          </cell>
          <cell r="C75" t="str">
            <v>Instrument Transformers</v>
          </cell>
          <cell r="D75" t="str">
            <v>Under rated NUB CTs for in capacitor banks</v>
          </cell>
          <cell r="E75" t="str">
            <v>Replacement</v>
          </cell>
          <cell r="F75" t="str">
            <v>Replace with fully rated CT</v>
          </cell>
          <cell r="G75" t="str">
            <v>C</v>
          </cell>
          <cell r="H75" t="str">
            <v>R</v>
          </cell>
          <cell r="I75">
            <v>1995</v>
          </cell>
          <cell r="J75" t="str">
            <v>Asset Managers</v>
          </cell>
          <cell r="K75">
            <v>38504</v>
          </cell>
          <cell r="L75" t="str">
            <v>Not defined</v>
          </cell>
          <cell r="M75">
            <v>8</v>
          </cell>
          <cell r="N75">
            <v>2</v>
          </cell>
          <cell r="O75">
            <v>8</v>
          </cell>
          <cell r="P75">
            <v>0</v>
          </cell>
          <cell r="Q75">
            <v>3</v>
          </cell>
        </row>
        <row r="76">
          <cell r="B76">
            <v>47</v>
          </cell>
          <cell r="C76" t="str">
            <v>Other Equipment</v>
          </cell>
          <cell r="D76" t="str">
            <v>Provide alternate auxiliary supply to Avon SS</v>
          </cell>
          <cell r="E76" t="str">
            <v>Replacement</v>
          </cell>
          <cell r="F76" t="str">
            <v>Install power rated MVTs at Avon to Provide auxiliary supply</v>
          </cell>
          <cell r="G76" t="str">
            <v>C</v>
          </cell>
          <cell r="H76" t="str">
            <v>R</v>
          </cell>
          <cell r="I76">
            <v>2003</v>
          </cell>
          <cell r="J76" t="str">
            <v>AM/Central</v>
          </cell>
          <cell r="K76">
            <v>38504</v>
          </cell>
          <cell r="M76">
            <v>0</v>
          </cell>
          <cell r="N76">
            <v>0</v>
          </cell>
          <cell r="O76">
            <v>10</v>
          </cell>
          <cell r="P76">
            <v>8</v>
          </cell>
          <cell r="Q76" t="str">
            <v>CD</v>
          </cell>
        </row>
        <row r="77">
          <cell r="B77">
            <v>48</v>
          </cell>
          <cell r="C77" t="str">
            <v>Ancillary Systems</v>
          </cell>
          <cell r="D77" t="str">
            <v xml:space="preserve">VT Secondary Boxes </v>
          </cell>
          <cell r="E77" t="str">
            <v>Replacement</v>
          </cell>
          <cell r="F77" t="str">
            <v>Replace De-ion CBs</v>
          </cell>
          <cell r="G77" t="str">
            <v>M</v>
          </cell>
          <cell r="H77" t="str">
            <v>R</v>
          </cell>
          <cell r="I77">
            <v>2004</v>
          </cell>
          <cell r="J77" t="str">
            <v>Asset Managers</v>
          </cell>
          <cell r="K77">
            <v>38504</v>
          </cell>
          <cell r="M77">
            <v>0</v>
          </cell>
          <cell r="N77">
            <v>0</v>
          </cell>
          <cell r="O77">
            <v>5</v>
          </cell>
          <cell r="P77">
            <v>8</v>
          </cell>
          <cell r="Q77">
            <v>3</v>
          </cell>
        </row>
        <row r="78">
          <cell r="B78">
            <v>49</v>
          </cell>
          <cell r="C78" t="str">
            <v>Instrument Transformers</v>
          </cell>
          <cell r="D78" t="str">
            <v>Non-Standard CTs</v>
          </cell>
          <cell r="E78" t="str">
            <v>Replacement</v>
          </cell>
          <cell r="F78" t="str">
            <v>Where non-standard CTs are in service, replace if there is no reasonable contingency available</v>
          </cell>
          <cell r="G78" t="str">
            <v>C</v>
          </cell>
          <cell r="H78" t="str">
            <v>R</v>
          </cell>
          <cell r="I78">
            <v>1994</v>
          </cell>
          <cell r="J78" t="str">
            <v>Asset Managers</v>
          </cell>
          <cell r="K78">
            <v>38869</v>
          </cell>
          <cell r="L78" t="str">
            <v>Not defined, split</v>
          </cell>
          <cell r="M78">
            <v>0</v>
          </cell>
          <cell r="N78">
            <v>0</v>
          </cell>
          <cell r="O78">
            <v>8</v>
          </cell>
          <cell r="P78">
            <v>5</v>
          </cell>
          <cell r="Q78">
            <v>3</v>
          </cell>
        </row>
        <row r="79">
          <cell r="B79">
            <v>50</v>
          </cell>
          <cell r="C79" t="str">
            <v>DC Systems</v>
          </cell>
          <cell r="D79" t="str">
            <v>Substation Batteries - 50V</v>
          </cell>
          <cell r="E79" t="str">
            <v>Replacement</v>
          </cell>
          <cell r="F79" t="str">
            <v>Monitor and replace as required</v>
          </cell>
          <cell r="G79" t="str">
            <v>C</v>
          </cell>
          <cell r="H79" t="str">
            <v>C</v>
          </cell>
          <cell r="I79">
            <v>1994</v>
          </cell>
          <cell r="J79" t="str">
            <v>Asset Managers</v>
          </cell>
          <cell r="K79" t="str">
            <v>Recurrent</v>
          </cell>
          <cell r="M79">
            <v>0</v>
          </cell>
          <cell r="N79">
            <v>0</v>
          </cell>
          <cell r="O79">
            <v>10</v>
          </cell>
          <cell r="P79">
            <v>2</v>
          </cell>
          <cell r="Q79" t="str">
            <v>2 (one business case for these strategies</v>
          </cell>
        </row>
        <row r="80">
          <cell r="B80">
            <v>51</v>
          </cell>
          <cell r="C80" t="str">
            <v>DC Systems</v>
          </cell>
          <cell r="D80" t="str">
            <v>Substation Batteries - 110V</v>
          </cell>
          <cell r="E80" t="str">
            <v>Replacement</v>
          </cell>
          <cell r="F80" t="str">
            <v>Monitor and replace as required</v>
          </cell>
          <cell r="G80" t="str">
            <v>C</v>
          </cell>
          <cell r="H80" t="str">
            <v>C</v>
          </cell>
          <cell r="I80">
            <v>1994</v>
          </cell>
          <cell r="J80" t="str">
            <v>Asset Managers</v>
          </cell>
          <cell r="K80" t="str">
            <v>Recurrent</v>
          </cell>
          <cell r="M80">
            <v>0</v>
          </cell>
          <cell r="N80">
            <v>0</v>
          </cell>
          <cell r="O80">
            <v>8</v>
          </cell>
          <cell r="P80">
            <v>2</v>
          </cell>
        </row>
        <row r="81">
          <cell r="B81">
            <v>52</v>
          </cell>
          <cell r="C81" t="str">
            <v>DC Systems</v>
          </cell>
          <cell r="D81" t="str">
            <v>Substation Batteries - 240V</v>
          </cell>
          <cell r="E81" t="str">
            <v>Replacement</v>
          </cell>
          <cell r="F81" t="str">
            <v>Monitor and replace as required</v>
          </cell>
          <cell r="G81" t="str">
            <v>C</v>
          </cell>
          <cell r="H81" t="str">
            <v>C</v>
          </cell>
          <cell r="J81" t="str">
            <v>Asset Managers</v>
          </cell>
          <cell r="K81" t="str">
            <v>Recurrent</v>
          </cell>
          <cell r="M81">
            <v>0</v>
          </cell>
          <cell r="N81">
            <v>0</v>
          </cell>
          <cell r="O81">
            <v>8</v>
          </cell>
          <cell r="P81">
            <v>2</v>
          </cell>
        </row>
        <row r="82">
          <cell r="B82">
            <v>53</v>
          </cell>
          <cell r="C82" t="str">
            <v>DC Systems</v>
          </cell>
          <cell r="D82" t="str">
            <v>Substation Battery chargers - 50V</v>
          </cell>
          <cell r="E82" t="str">
            <v>Replacement</v>
          </cell>
          <cell r="F82" t="str">
            <v>Monitor and replace as required</v>
          </cell>
          <cell r="G82" t="str">
            <v>C</v>
          </cell>
          <cell r="H82" t="str">
            <v>C</v>
          </cell>
          <cell r="I82">
            <v>1998</v>
          </cell>
          <cell r="J82" t="str">
            <v>Asset Managers</v>
          </cell>
          <cell r="K82" t="str">
            <v>Recurrent</v>
          </cell>
          <cell r="M82">
            <v>0</v>
          </cell>
          <cell r="N82">
            <v>0</v>
          </cell>
          <cell r="O82">
            <v>8</v>
          </cell>
          <cell r="P82">
            <v>2</v>
          </cell>
          <cell r="Q82" t="str">
            <v>3 (one business case for these strategies</v>
          </cell>
        </row>
        <row r="83">
          <cell r="B83">
            <v>54</v>
          </cell>
          <cell r="C83" t="str">
            <v>DC Systems</v>
          </cell>
          <cell r="D83" t="str">
            <v>Substation Battery chargers - 110V</v>
          </cell>
          <cell r="E83" t="str">
            <v>Replacement</v>
          </cell>
          <cell r="F83" t="str">
            <v>Monitor and replace as required</v>
          </cell>
          <cell r="G83" t="str">
            <v>C</v>
          </cell>
          <cell r="H83" t="str">
            <v>C</v>
          </cell>
          <cell r="I83">
            <v>1998</v>
          </cell>
          <cell r="J83" t="str">
            <v>Asset Managers</v>
          </cell>
          <cell r="K83" t="str">
            <v>Recurrent</v>
          </cell>
          <cell r="M83">
            <v>0</v>
          </cell>
          <cell r="N83">
            <v>0</v>
          </cell>
          <cell r="O83">
            <v>8</v>
          </cell>
          <cell r="P83">
            <v>2</v>
          </cell>
        </row>
        <row r="84">
          <cell r="B84">
            <v>55</v>
          </cell>
          <cell r="C84" t="str">
            <v>DC Systems</v>
          </cell>
          <cell r="D84" t="str">
            <v>Substation Battery chargers - 240V</v>
          </cell>
          <cell r="E84" t="str">
            <v>Replacement</v>
          </cell>
          <cell r="F84" t="str">
            <v>Monitor and replace as required</v>
          </cell>
          <cell r="G84" t="str">
            <v>C</v>
          </cell>
          <cell r="H84" t="str">
            <v>C</v>
          </cell>
          <cell r="J84" t="str">
            <v>Asset Managers</v>
          </cell>
          <cell r="K84" t="str">
            <v>Recurrent</v>
          </cell>
          <cell r="M84">
            <v>0</v>
          </cell>
          <cell r="N84">
            <v>0</v>
          </cell>
          <cell r="O84">
            <v>8</v>
          </cell>
          <cell r="P84">
            <v>2</v>
          </cell>
        </row>
        <row r="85">
          <cell r="B85">
            <v>56</v>
          </cell>
          <cell r="C85" t="str">
            <v>Disconnectors and Earth Switches</v>
          </cell>
          <cell r="D85" t="str">
            <v>220kV and above</v>
          </cell>
          <cell r="E85" t="str">
            <v>Replacement</v>
          </cell>
          <cell r="F85" t="str">
            <v>Monitor and replace as required</v>
          </cell>
          <cell r="G85" t="str">
            <v>C</v>
          </cell>
          <cell r="H85" t="str">
            <v>C</v>
          </cell>
          <cell r="I85">
            <v>1997</v>
          </cell>
          <cell r="J85" t="str">
            <v>Asset Managers</v>
          </cell>
          <cell r="K85" t="str">
            <v>Recurrent</v>
          </cell>
          <cell r="M85">
            <v>5</v>
          </cell>
          <cell r="N85">
            <v>0</v>
          </cell>
          <cell r="O85">
            <v>10</v>
          </cell>
          <cell r="P85">
            <v>5</v>
          </cell>
          <cell r="Q85" t="str">
            <v>2i</v>
          </cell>
        </row>
        <row r="86">
          <cell r="B86">
            <v>57</v>
          </cell>
          <cell r="C86" t="str">
            <v>Disconnectors and Earth Switches</v>
          </cell>
          <cell r="D86" t="str">
            <v>132kV</v>
          </cell>
          <cell r="E86" t="str">
            <v>Replacement</v>
          </cell>
          <cell r="F86" t="str">
            <v>Monitor and replace as required</v>
          </cell>
          <cell r="G86" t="str">
            <v>C</v>
          </cell>
          <cell r="H86" t="str">
            <v>C</v>
          </cell>
          <cell r="I86">
            <v>1997</v>
          </cell>
          <cell r="J86" t="str">
            <v>Asset Managers</v>
          </cell>
          <cell r="K86" t="str">
            <v>Recurrent</v>
          </cell>
          <cell r="M86">
            <v>5</v>
          </cell>
          <cell r="N86">
            <v>0</v>
          </cell>
          <cell r="O86">
            <v>10</v>
          </cell>
          <cell r="P86">
            <v>5</v>
          </cell>
          <cell r="Q86" t="str">
            <v>3i</v>
          </cell>
        </row>
        <row r="87">
          <cell r="B87">
            <v>58</v>
          </cell>
          <cell r="C87" t="str">
            <v>Disconnectors and Earth Switches</v>
          </cell>
          <cell r="D87" t="str">
            <v>66kV and below</v>
          </cell>
          <cell r="E87" t="str">
            <v>Replacement</v>
          </cell>
          <cell r="F87" t="str">
            <v>Monitor and replace as required</v>
          </cell>
          <cell r="G87" t="str">
            <v>C</v>
          </cell>
          <cell r="H87" t="str">
            <v>C</v>
          </cell>
          <cell r="I87">
            <v>1997</v>
          </cell>
          <cell r="J87" t="str">
            <v>Asset Managers</v>
          </cell>
          <cell r="K87" t="str">
            <v>Recurrent</v>
          </cell>
          <cell r="M87">
            <v>5</v>
          </cell>
          <cell r="N87">
            <v>0</v>
          </cell>
          <cell r="O87">
            <v>10</v>
          </cell>
          <cell r="P87">
            <v>5</v>
          </cell>
          <cell r="Q87" t="str">
            <v>3i</v>
          </cell>
        </row>
        <row r="88">
          <cell r="B88">
            <v>59</v>
          </cell>
          <cell r="C88" t="str">
            <v>GIS</v>
          </cell>
          <cell r="D88" t="str">
            <v>Beaconsfield</v>
          </cell>
          <cell r="E88" t="str">
            <v>Other</v>
          </cell>
          <cell r="F88" t="str">
            <v>Review options beyond 2006</v>
          </cell>
          <cell r="G88" t="str">
            <v>O</v>
          </cell>
          <cell r="H88" t="str">
            <v>I</v>
          </cell>
          <cell r="I88">
            <v>2003</v>
          </cell>
          <cell r="J88" t="str">
            <v>M/AP</v>
          </cell>
          <cell r="K88">
            <v>38687</v>
          </cell>
          <cell r="M88">
            <v>0</v>
          </cell>
          <cell r="N88">
            <v>0</v>
          </cell>
          <cell r="O88">
            <v>8</v>
          </cell>
          <cell r="P88">
            <v>10</v>
          </cell>
          <cell r="Q88">
            <v>3</v>
          </cell>
        </row>
        <row r="89">
          <cell r="B89">
            <v>60</v>
          </cell>
          <cell r="C89" t="str">
            <v>GIS</v>
          </cell>
          <cell r="D89" t="str">
            <v>Beaconsfield</v>
          </cell>
          <cell r="E89" t="str">
            <v>Replacement</v>
          </cell>
          <cell r="F89" t="str">
            <v>Install conventional CB on No.1 Reactor</v>
          </cell>
          <cell r="G89" t="str">
            <v>C</v>
          </cell>
          <cell r="H89" t="str">
            <v>R</v>
          </cell>
          <cell r="I89">
            <v>2004</v>
          </cell>
          <cell r="J89" t="str">
            <v>AM/Central</v>
          </cell>
          <cell r="K89">
            <v>38504</v>
          </cell>
          <cell r="M89">
            <v>0</v>
          </cell>
          <cell r="N89">
            <v>2</v>
          </cell>
          <cell r="O89">
            <v>10</v>
          </cell>
          <cell r="P89">
            <v>10</v>
          </cell>
          <cell r="Q89">
            <v>3</v>
          </cell>
        </row>
        <row r="90">
          <cell r="B90">
            <v>61</v>
          </cell>
          <cell r="C90" t="str">
            <v>Environment</v>
          </cell>
          <cell r="D90" t="str">
            <v>PCB Disposal</v>
          </cell>
          <cell r="E90" t="str">
            <v>Replacement</v>
          </cell>
          <cell r="F90" t="str">
            <v>Remove all scheduled PCB contaminated from in-service equipment</v>
          </cell>
          <cell r="G90" t="str">
            <v>C</v>
          </cell>
          <cell r="H90" t="str">
            <v>R</v>
          </cell>
          <cell r="I90">
            <v>2003</v>
          </cell>
          <cell r="J90" t="str">
            <v>Asset Managers</v>
          </cell>
          <cell r="K90">
            <v>40179</v>
          </cell>
          <cell r="M90">
            <v>2</v>
          </cell>
          <cell r="N90">
            <v>10</v>
          </cell>
          <cell r="O90">
            <v>0</v>
          </cell>
          <cell r="P90">
            <v>8</v>
          </cell>
          <cell r="Q90">
            <v>2</v>
          </cell>
        </row>
        <row r="91">
          <cell r="B91">
            <v>62</v>
          </cell>
          <cell r="C91" t="str">
            <v>Surge Diverters</v>
          </cell>
          <cell r="D91" t="str">
            <v>Gapped Type (pre 1965) - 220kV and above</v>
          </cell>
          <cell r="E91" t="str">
            <v>Replacement</v>
          </cell>
          <cell r="F91" t="str">
            <v>Replace</v>
          </cell>
          <cell r="G91" t="str">
            <v>M</v>
          </cell>
          <cell r="H91" t="str">
            <v>R</v>
          </cell>
          <cell r="I91">
            <v>2000</v>
          </cell>
          <cell r="J91" t="str">
            <v>Asset Managers</v>
          </cell>
          <cell r="K91" t="str">
            <v>June, 2005</v>
          </cell>
          <cell r="M91">
            <v>8</v>
          </cell>
          <cell r="N91">
            <v>0</v>
          </cell>
          <cell r="O91">
            <v>8</v>
          </cell>
          <cell r="P91">
            <v>0</v>
          </cell>
          <cell r="Q91" t="str">
            <v>2 (one business case for these strategies)</v>
          </cell>
        </row>
        <row r="92">
          <cell r="B92">
            <v>63</v>
          </cell>
          <cell r="C92" t="str">
            <v>Surge Diverters</v>
          </cell>
          <cell r="D92" t="str">
            <v>Gapped Type (pre 1965) - 132kV</v>
          </cell>
          <cell r="E92" t="str">
            <v>Replacement</v>
          </cell>
          <cell r="F92" t="str">
            <v>Replace</v>
          </cell>
          <cell r="G92" t="str">
            <v>M</v>
          </cell>
          <cell r="H92" t="str">
            <v>R</v>
          </cell>
          <cell r="I92">
            <v>2000</v>
          </cell>
          <cell r="J92" t="str">
            <v>Asset Managers</v>
          </cell>
          <cell r="K92" t="str">
            <v>June, 2005</v>
          </cell>
          <cell r="M92">
            <v>8</v>
          </cell>
          <cell r="N92">
            <v>0</v>
          </cell>
          <cell r="O92">
            <v>8</v>
          </cell>
          <cell r="P92">
            <v>0</v>
          </cell>
        </row>
        <row r="93">
          <cell r="B93">
            <v>64</v>
          </cell>
          <cell r="C93" t="str">
            <v>Surge Diverters</v>
          </cell>
          <cell r="D93" t="str">
            <v>Gapped Type (pre 1965) - 66kV</v>
          </cell>
          <cell r="E93" t="str">
            <v>Replacement</v>
          </cell>
          <cell r="F93" t="str">
            <v>Replace</v>
          </cell>
          <cell r="G93" t="str">
            <v>M</v>
          </cell>
          <cell r="H93" t="str">
            <v>R</v>
          </cell>
          <cell r="I93">
            <v>2000</v>
          </cell>
          <cell r="J93" t="str">
            <v>Asset Managers</v>
          </cell>
          <cell r="K93" t="str">
            <v>June, 2005</v>
          </cell>
          <cell r="M93">
            <v>8</v>
          </cell>
          <cell r="N93">
            <v>0</v>
          </cell>
          <cell r="O93">
            <v>8</v>
          </cell>
          <cell r="P93">
            <v>0</v>
          </cell>
        </row>
        <row r="94">
          <cell r="B94">
            <v>65</v>
          </cell>
          <cell r="C94" t="str">
            <v>Surge Diverters</v>
          </cell>
          <cell r="D94" t="str">
            <v>Gapped Type (post 1965) - 220kV and above</v>
          </cell>
          <cell r="E94" t="str">
            <v>Replacement</v>
          </cell>
          <cell r="F94" t="str">
            <v>Replace</v>
          </cell>
          <cell r="G94" t="str">
            <v>M</v>
          </cell>
          <cell r="H94" t="str">
            <v>R</v>
          </cell>
          <cell r="I94">
            <v>2002</v>
          </cell>
          <cell r="J94" t="str">
            <v>Asset Managers</v>
          </cell>
          <cell r="K94">
            <v>40330</v>
          </cell>
          <cell r="M94">
            <v>8</v>
          </cell>
          <cell r="N94">
            <v>0</v>
          </cell>
          <cell r="O94">
            <v>8</v>
          </cell>
          <cell r="P94">
            <v>0</v>
          </cell>
        </row>
        <row r="95">
          <cell r="B95">
            <v>66</v>
          </cell>
          <cell r="C95" t="str">
            <v>Surge Diverters</v>
          </cell>
          <cell r="D95" t="str">
            <v>Gapped Type (post 1965) - 132kV</v>
          </cell>
          <cell r="E95" t="str">
            <v>Replacement</v>
          </cell>
          <cell r="F95" t="str">
            <v>Replace</v>
          </cell>
          <cell r="G95" t="str">
            <v>M</v>
          </cell>
          <cell r="H95" t="str">
            <v>R</v>
          </cell>
          <cell r="I95">
            <v>2002</v>
          </cell>
          <cell r="J95" t="str">
            <v>Asset Managers</v>
          </cell>
          <cell r="K95">
            <v>40330</v>
          </cell>
          <cell r="M95">
            <v>8</v>
          </cell>
          <cell r="N95">
            <v>0</v>
          </cell>
          <cell r="O95">
            <v>8</v>
          </cell>
          <cell r="P95">
            <v>0</v>
          </cell>
        </row>
        <row r="96">
          <cell r="B96">
            <v>67</v>
          </cell>
          <cell r="C96" t="str">
            <v>Surge Diverters</v>
          </cell>
          <cell r="D96" t="str">
            <v>Gapped Type (post 1965) - 66kV and below</v>
          </cell>
          <cell r="E96" t="str">
            <v>Replacement</v>
          </cell>
          <cell r="F96" t="str">
            <v>Replace</v>
          </cell>
          <cell r="G96" t="str">
            <v>M</v>
          </cell>
          <cell r="H96" t="str">
            <v>R</v>
          </cell>
          <cell r="I96">
            <v>2002</v>
          </cell>
          <cell r="J96" t="str">
            <v>Asset Managers</v>
          </cell>
          <cell r="K96">
            <v>40330</v>
          </cell>
          <cell r="M96">
            <v>8</v>
          </cell>
          <cell r="N96">
            <v>0</v>
          </cell>
          <cell r="O96">
            <v>8</v>
          </cell>
          <cell r="P96">
            <v>0</v>
          </cell>
        </row>
        <row r="97">
          <cell r="B97">
            <v>68</v>
          </cell>
          <cell r="C97" t="str">
            <v>Reactive Plant</v>
          </cell>
          <cell r="D97" t="str">
            <v>Capacitor</v>
          </cell>
          <cell r="E97" t="str">
            <v>Replacement</v>
          </cell>
          <cell r="F97" t="str">
            <v>Monitor and replace as required</v>
          </cell>
          <cell r="G97" t="str">
            <v>C</v>
          </cell>
          <cell r="H97" t="str">
            <v>C</v>
          </cell>
          <cell r="I97">
            <v>2000</v>
          </cell>
          <cell r="J97" t="str">
            <v>Asset Managers</v>
          </cell>
          <cell r="K97" t="str">
            <v>Recurrent</v>
          </cell>
          <cell r="M97">
            <v>2</v>
          </cell>
          <cell r="N97">
            <v>2</v>
          </cell>
          <cell r="O97">
            <v>8</v>
          </cell>
          <cell r="P97">
            <v>10</v>
          </cell>
          <cell r="Q97" t="str">
            <v>3i</v>
          </cell>
        </row>
        <row r="98">
          <cell r="B98">
            <v>69</v>
          </cell>
          <cell r="C98" t="str">
            <v>Buildings</v>
          </cell>
          <cell r="D98" t="str">
            <v>Pre- 1975 Buildings</v>
          </cell>
          <cell r="E98" t="str">
            <v>Other</v>
          </cell>
          <cell r="F98" t="str">
            <v>Formal building inspection to be carried out since 1990</v>
          </cell>
          <cell r="G98" t="str">
            <v>O</v>
          </cell>
          <cell r="H98" t="str">
            <v>I</v>
          </cell>
          <cell r="I98">
            <v>1998</v>
          </cell>
          <cell r="J98" t="str">
            <v>Asset Managers</v>
          </cell>
          <cell r="K98">
            <v>38322</v>
          </cell>
          <cell r="Q98" t="str">
            <v>NB</v>
          </cell>
        </row>
        <row r="99">
          <cell r="B99">
            <v>69</v>
          </cell>
          <cell r="C99" t="str">
            <v>Buildings</v>
          </cell>
          <cell r="D99" t="str">
            <v>Building Defects</v>
          </cell>
          <cell r="E99" t="str">
            <v>Other</v>
          </cell>
          <cell r="F99" t="str">
            <v>Regional Business plans to make provision for maintenance</v>
          </cell>
          <cell r="G99" t="str">
            <v>M</v>
          </cell>
          <cell r="H99" t="str">
            <v>c</v>
          </cell>
          <cell r="I99">
            <v>1998</v>
          </cell>
          <cell r="J99" t="str">
            <v>Asset Managers</v>
          </cell>
          <cell r="K99" t="str">
            <v>Recurrent</v>
          </cell>
          <cell r="M99">
            <v>5</v>
          </cell>
          <cell r="N99">
            <v>2</v>
          </cell>
          <cell r="O99">
            <v>0</v>
          </cell>
          <cell r="P99">
            <v>2</v>
          </cell>
          <cell r="Q99" t="str">
            <v>3i</v>
          </cell>
        </row>
        <row r="100">
          <cell r="B100">
            <v>70</v>
          </cell>
          <cell r="C100" t="str">
            <v>Buildings</v>
          </cell>
          <cell r="D100" t="str">
            <v>Energy Efficiency (220kV sites and above)</v>
          </cell>
          <cell r="E100" t="str">
            <v>Other</v>
          </cell>
          <cell r="F100" t="str">
            <v>Carry out energy audit and implement approved recommendations</v>
          </cell>
          <cell r="G100" t="str">
            <v>O</v>
          </cell>
          <cell r="H100" t="str">
            <v>I,A</v>
          </cell>
          <cell r="I100">
            <v>2003</v>
          </cell>
          <cell r="J100" t="str">
            <v>Asset Managers</v>
          </cell>
          <cell r="K100" t="str">
            <v>December, 2003, June 2004</v>
          </cell>
          <cell r="L100" t="str">
            <v>Split</v>
          </cell>
          <cell r="Q100" t="str">
            <v>NB</v>
          </cell>
        </row>
        <row r="101">
          <cell r="B101">
            <v>70</v>
          </cell>
          <cell r="C101" t="str">
            <v>Buildings</v>
          </cell>
          <cell r="D101" t="str">
            <v>Energy Efficiency (sites 132kV and below)</v>
          </cell>
          <cell r="E101" t="str">
            <v>Other</v>
          </cell>
          <cell r="F101" t="str">
            <v>Carry out energy audit and implement approved recommendations</v>
          </cell>
          <cell r="G101" t="str">
            <v>O</v>
          </cell>
          <cell r="H101" t="str">
            <v>I,A</v>
          </cell>
          <cell r="I101">
            <v>2003</v>
          </cell>
          <cell r="J101" t="str">
            <v>Asset Managers</v>
          </cell>
          <cell r="K101" t="str">
            <v>June, 2004, December 2004</v>
          </cell>
          <cell r="L101" t="str">
            <v>Split</v>
          </cell>
          <cell r="M101" t="str">
            <v>Assess indivually</v>
          </cell>
          <cell r="Q101" t="str">
            <v>3i</v>
          </cell>
        </row>
        <row r="102">
          <cell r="B102">
            <v>71</v>
          </cell>
          <cell r="C102" t="str">
            <v>Fire</v>
          </cell>
          <cell r="D102" t="str">
            <v>Fire Detection and Protection Systems</v>
          </cell>
          <cell r="E102" t="str">
            <v>Other</v>
          </cell>
          <cell r="F102" t="str">
            <v>Regional Business plans to make provision for any installation or replacement to fire detection and protection systems in accordance with the Fire Protection Policies and procedures manual</v>
          </cell>
          <cell r="G102" t="str">
            <v>M</v>
          </cell>
          <cell r="H102" t="str">
            <v>C</v>
          </cell>
          <cell r="I102">
            <v>1998</v>
          </cell>
          <cell r="J102" t="str">
            <v>Asset Managers</v>
          </cell>
          <cell r="K102" t="str">
            <v>Recurrent</v>
          </cell>
          <cell r="M102" t="str">
            <v>Assess indivually</v>
          </cell>
          <cell r="Q102" t="str">
            <v>3i</v>
          </cell>
        </row>
        <row r="103">
          <cell r="B103">
            <v>72</v>
          </cell>
          <cell r="C103" t="str">
            <v>Fire</v>
          </cell>
          <cell r="D103" t="str">
            <v>Automatic Fire Protection Schemes for Power transformers</v>
          </cell>
          <cell r="E103" t="str">
            <v>Other</v>
          </cell>
          <cell r="F103" t="str">
            <v>Regional Business plans to make provision for any installation or replacement to fire detection and protection systems in accordance with the Fire Protection Policies and procedures manual</v>
          </cell>
          <cell r="G103" t="str">
            <v>M</v>
          </cell>
          <cell r="H103" t="str">
            <v>C</v>
          </cell>
          <cell r="I103">
            <v>1998</v>
          </cell>
          <cell r="J103" t="str">
            <v>Asset Managers</v>
          </cell>
          <cell r="K103">
            <v>38504</v>
          </cell>
          <cell r="M103" t="str">
            <v>Assess indivually</v>
          </cell>
          <cell r="Q103" t="str">
            <v>3i</v>
          </cell>
        </row>
        <row r="104">
          <cell r="B104">
            <v>72</v>
          </cell>
          <cell r="C104" t="str">
            <v>Fire</v>
          </cell>
          <cell r="D104" t="str">
            <v>Automatic Fire Protection Schemes for Power transformers</v>
          </cell>
          <cell r="E104" t="str">
            <v>Other</v>
          </cell>
          <cell r="F104" t="str">
            <v>Decommission deluge systems not required as and when maintenance costs become significant.</v>
          </cell>
          <cell r="G104" t="str">
            <v>O</v>
          </cell>
          <cell r="H104" t="str">
            <v>C</v>
          </cell>
          <cell r="I104">
            <v>1998</v>
          </cell>
          <cell r="J104" t="str">
            <v>Asset Managers</v>
          </cell>
          <cell r="K104">
            <v>38504</v>
          </cell>
          <cell r="M104">
            <v>0</v>
          </cell>
          <cell r="N104">
            <v>0</v>
          </cell>
          <cell r="O104">
            <v>0</v>
          </cell>
          <cell r="P104">
            <v>10</v>
          </cell>
          <cell r="Q104">
            <v>3</v>
          </cell>
        </row>
        <row r="105">
          <cell r="B105">
            <v>73</v>
          </cell>
          <cell r="C105" t="str">
            <v>Other Equipment</v>
          </cell>
          <cell r="D105" t="str">
            <v>General</v>
          </cell>
          <cell r="E105" t="str">
            <v>Other</v>
          </cell>
          <cell r="F105" t="str">
            <v>Monitor and replace as required</v>
          </cell>
          <cell r="G105" t="str">
            <v>M</v>
          </cell>
          <cell r="H105" t="str">
            <v>C</v>
          </cell>
          <cell r="I105">
            <v>1998</v>
          </cell>
          <cell r="J105" t="str">
            <v>Asset Managers</v>
          </cell>
          <cell r="K105" t="str">
            <v>recurrent</v>
          </cell>
          <cell r="M105" t="str">
            <v>Assess indivually</v>
          </cell>
          <cell r="Q105">
            <v>3</v>
          </cell>
        </row>
        <row r="106">
          <cell r="B106">
            <v>74</v>
          </cell>
          <cell r="C106" t="str">
            <v>Environment</v>
          </cell>
          <cell r="D106" t="str">
            <v>Transformer Bunds</v>
          </cell>
          <cell r="E106" t="str">
            <v>Other</v>
          </cell>
          <cell r="F106" t="str">
            <v>Inspect and reseal all bunds where sealing is not satisfactory</v>
          </cell>
          <cell r="G106" t="str">
            <v>M</v>
          </cell>
          <cell r="H106" t="str">
            <v>C</v>
          </cell>
          <cell r="I106">
            <v>2004</v>
          </cell>
          <cell r="J106" t="str">
            <v>Asset Managers</v>
          </cell>
          <cell r="K106">
            <v>38869</v>
          </cell>
          <cell r="M106">
            <v>0</v>
          </cell>
          <cell r="N106">
            <v>10</v>
          </cell>
          <cell r="O106">
            <v>0</v>
          </cell>
          <cell r="P106">
            <v>10</v>
          </cell>
          <cell r="Q106">
            <v>3</v>
          </cell>
        </row>
        <row r="107">
          <cell r="B107">
            <v>75</v>
          </cell>
          <cell r="C107" t="str">
            <v>Circuit Breakers</v>
          </cell>
          <cell r="D107" t="str">
            <v>POW Circuit Breakers</v>
          </cell>
          <cell r="E107" t="str">
            <v>Replacement</v>
          </cell>
          <cell r="F107" t="str">
            <v>Install Point on Wave CBs</v>
          </cell>
          <cell r="G107" t="str">
            <v>C</v>
          </cell>
          <cell r="H107" t="str">
            <v>A</v>
          </cell>
          <cell r="I107">
            <v>1998</v>
          </cell>
          <cell r="J107" t="str">
            <v>Asset Managers</v>
          </cell>
          <cell r="K107" t="str">
            <v>June , 2005</v>
          </cell>
          <cell r="M107">
            <v>0</v>
          </cell>
          <cell r="N107">
            <v>0</v>
          </cell>
          <cell r="O107">
            <v>8</v>
          </cell>
          <cell r="P107">
            <v>10</v>
          </cell>
          <cell r="Q107">
            <v>2</v>
          </cell>
        </row>
        <row r="108">
          <cell r="B108">
            <v>76</v>
          </cell>
          <cell r="C108" t="str">
            <v>Reactive Plant</v>
          </cell>
          <cell r="D108" t="str">
            <v>Sydney South Syn Cons</v>
          </cell>
          <cell r="E108" t="str">
            <v>Other</v>
          </cell>
          <cell r="F108" t="str">
            <v>Retire on commissioning of Sydney South SVC</v>
          </cell>
          <cell r="G108" t="str">
            <v>O</v>
          </cell>
          <cell r="H108" t="str">
            <v>C</v>
          </cell>
          <cell r="I108">
            <v>1998</v>
          </cell>
          <cell r="J108" t="str">
            <v>Asset Managers</v>
          </cell>
          <cell r="K108" t="str">
            <v>within 12 months of SYW SVC</v>
          </cell>
          <cell r="M108">
            <v>5</v>
          </cell>
          <cell r="N108">
            <v>2</v>
          </cell>
          <cell r="O108">
            <v>10</v>
          </cell>
          <cell r="P108">
            <v>10</v>
          </cell>
          <cell r="Q108">
            <v>3</v>
          </cell>
        </row>
        <row r="109">
          <cell r="B109">
            <v>77</v>
          </cell>
          <cell r="C109" t="str">
            <v>Shunt Capacitor Banks</v>
          </cell>
          <cell r="D109" t="str">
            <v>Concrete Pads</v>
          </cell>
          <cell r="E109" t="str">
            <v>Other</v>
          </cell>
          <cell r="F109" t="str">
            <v xml:space="preserve">Identify Capacitor banks with excessive weed growth </v>
          </cell>
          <cell r="G109" t="str">
            <v>O</v>
          </cell>
          <cell r="H109" t="str">
            <v>I</v>
          </cell>
          <cell r="I109">
            <v>2001</v>
          </cell>
          <cell r="J109" t="str">
            <v>Asset Managers</v>
          </cell>
          <cell r="K109">
            <v>38504</v>
          </cell>
          <cell r="M109">
            <v>2</v>
          </cell>
          <cell r="N109">
            <v>2</v>
          </cell>
          <cell r="O109">
            <v>8</v>
          </cell>
          <cell r="P109">
            <v>5</v>
          </cell>
          <cell r="Q109">
            <v>3</v>
          </cell>
        </row>
        <row r="110">
          <cell r="B110">
            <v>77.099999999999994</v>
          </cell>
          <cell r="C110" t="str">
            <v>Shunt Capacitor Banks</v>
          </cell>
          <cell r="D110" t="str">
            <v>Concrete Pads</v>
          </cell>
          <cell r="E110" t="str">
            <v>Replacement</v>
          </cell>
          <cell r="F110" t="str">
            <v>Re-surface capacitor banks as required</v>
          </cell>
          <cell r="G110" t="str">
            <v>M</v>
          </cell>
          <cell r="H110" t="str">
            <v>C</v>
          </cell>
          <cell r="I110">
            <v>2001</v>
          </cell>
          <cell r="J110" t="str">
            <v>Asset Managers</v>
          </cell>
          <cell r="K110">
            <v>39965</v>
          </cell>
          <cell r="M110">
            <v>2</v>
          </cell>
          <cell r="N110">
            <v>2</v>
          </cell>
          <cell r="O110">
            <v>8</v>
          </cell>
          <cell r="P110">
            <v>8</v>
          </cell>
          <cell r="Q110">
            <v>3</v>
          </cell>
        </row>
        <row r="111">
          <cell r="B111">
            <v>78</v>
          </cell>
          <cell r="C111" t="str">
            <v>Condition Monitoring</v>
          </cell>
          <cell r="D111" t="str">
            <v>Dissolved Gas in Oil</v>
          </cell>
          <cell r="E111" t="str">
            <v>Other</v>
          </cell>
          <cell r="F111" t="str">
            <v>Install DGA monitors on transformers nominated in the Condition Monitoring Working Group Report (Recommendation 5.)</v>
          </cell>
          <cell r="G111" t="str">
            <v>C</v>
          </cell>
          <cell r="H111" t="str">
            <v>A</v>
          </cell>
          <cell r="I111">
            <v>2003</v>
          </cell>
          <cell r="J111" t="str">
            <v>Asset Managers</v>
          </cell>
          <cell r="K111">
            <v>38504</v>
          </cell>
          <cell r="L111" t="str">
            <v>List in Doc, - 3 categories</v>
          </cell>
          <cell r="M111">
            <v>0</v>
          </cell>
          <cell r="N111">
            <v>0</v>
          </cell>
          <cell r="O111">
            <v>10</v>
          </cell>
          <cell r="P111">
            <v>10</v>
          </cell>
          <cell r="Q111">
            <v>3</v>
          </cell>
        </row>
        <row r="112">
          <cell r="B112">
            <v>79</v>
          </cell>
          <cell r="C112" t="str">
            <v>Condition Monitoring</v>
          </cell>
          <cell r="D112" t="str">
            <v>Dissolved Gas in Oil</v>
          </cell>
          <cell r="E112" t="str">
            <v>Other</v>
          </cell>
          <cell r="F112" t="str">
            <v>Upgrade  to Calisto type</v>
          </cell>
          <cell r="G112" t="str">
            <v>C</v>
          </cell>
          <cell r="I112">
            <v>2003</v>
          </cell>
          <cell r="J112" t="str">
            <v>Asset Managers</v>
          </cell>
          <cell r="K112">
            <v>38504</v>
          </cell>
          <cell r="M112">
            <v>0</v>
          </cell>
          <cell r="N112">
            <v>0</v>
          </cell>
          <cell r="O112">
            <v>10</v>
          </cell>
          <cell r="P112">
            <v>10</v>
          </cell>
          <cell r="Q112">
            <v>3</v>
          </cell>
        </row>
        <row r="113">
          <cell r="B113">
            <v>80</v>
          </cell>
          <cell r="C113" t="str">
            <v>Condition Monitoring</v>
          </cell>
          <cell r="D113" t="str">
            <v>Dissolved Gas in Oil</v>
          </cell>
          <cell r="E113" t="str">
            <v>Other</v>
          </cell>
          <cell r="F113" t="str">
            <v>Move to Oil circulation path</v>
          </cell>
          <cell r="G113" t="str">
            <v>M</v>
          </cell>
          <cell r="I113">
            <v>2003</v>
          </cell>
          <cell r="J113" t="str">
            <v>Asset Managers</v>
          </cell>
          <cell r="K113">
            <v>38869</v>
          </cell>
          <cell r="M113">
            <v>0</v>
          </cell>
          <cell r="N113">
            <v>0</v>
          </cell>
          <cell r="O113">
            <v>10</v>
          </cell>
          <cell r="P113">
            <v>10</v>
          </cell>
          <cell r="Q113">
            <v>3</v>
          </cell>
        </row>
        <row r="114">
          <cell r="B114">
            <v>81</v>
          </cell>
          <cell r="C114" t="str">
            <v>Condition Monitoring</v>
          </cell>
          <cell r="D114" t="str">
            <v>Moisture in Oil</v>
          </cell>
          <cell r="E114" t="str">
            <v>Other</v>
          </cell>
          <cell r="F114" t="str">
            <v>Install online moisture monitors to  transformers nominated in the Condition Monitoring working group Report (Recommendation 10)</v>
          </cell>
          <cell r="G114" t="str">
            <v>C</v>
          </cell>
          <cell r="H114" t="str">
            <v>R</v>
          </cell>
          <cell r="I114">
            <v>2003</v>
          </cell>
          <cell r="J114" t="str">
            <v>Asset Managers</v>
          </cell>
          <cell r="K114">
            <v>38504</v>
          </cell>
          <cell r="M114">
            <v>0</v>
          </cell>
          <cell r="N114">
            <v>0</v>
          </cell>
          <cell r="O114">
            <v>10</v>
          </cell>
          <cell r="P114">
            <v>10</v>
          </cell>
          <cell r="Q114">
            <v>3</v>
          </cell>
        </row>
        <row r="115">
          <cell r="B115">
            <v>82</v>
          </cell>
          <cell r="C115" t="str">
            <v>Condition Monitoring</v>
          </cell>
          <cell r="D115" t="str">
            <v>Tapchanger Monitors</v>
          </cell>
          <cell r="E115" t="str">
            <v>Other</v>
          </cell>
          <cell r="F115" t="str">
            <v>Install tapchanger monitors to specific Reinhausen Tapchangers nominated in the Condition Monitoring Working Group Report (Recommendation 13)</v>
          </cell>
          <cell r="G115" t="str">
            <v>C</v>
          </cell>
          <cell r="H115" t="str">
            <v>R</v>
          </cell>
          <cell r="I115">
            <v>2003</v>
          </cell>
          <cell r="J115" t="str">
            <v>Asset Managers</v>
          </cell>
          <cell r="K115">
            <v>39234</v>
          </cell>
          <cell r="M115">
            <v>2</v>
          </cell>
          <cell r="N115">
            <v>2</v>
          </cell>
          <cell r="O115">
            <v>10</v>
          </cell>
          <cell r="P115">
            <v>8</v>
          </cell>
          <cell r="Q115">
            <v>3</v>
          </cell>
        </row>
        <row r="116">
          <cell r="B116">
            <v>82</v>
          </cell>
          <cell r="C116" t="str">
            <v>Condition Monitoring</v>
          </cell>
          <cell r="D116" t="str">
            <v>Tapchanger Monitors</v>
          </cell>
          <cell r="E116" t="str">
            <v>Other</v>
          </cell>
          <cell r="F116" t="str">
            <v>Review effectiveness of existing tapchanger monitors and consider further installation of tapchanger monitors on transformers identified in the Condition Working Group Report (Recommendation 13)</v>
          </cell>
          <cell r="G116" t="str">
            <v>O</v>
          </cell>
          <cell r="H116" t="str">
            <v>I</v>
          </cell>
          <cell r="I116">
            <v>2003</v>
          </cell>
          <cell r="J116" t="str">
            <v>SSE</v>
          </cell>
          <cell r="K116">
            <v>38322</v>
          </cell>
          <cell r="M116">
            <v>2</v>
          </cell>
          <cell r="N116">
            <v>2</v>
          </cell>
          <cell r="O116">
            <v>10</v>
          </cell>
          <cell r="P116">
            <v>8</v>
          </cell>
          <cell r="Q116">
            <v>3</v>
          </cell>
        </row>
        <row r="117">
          <cell r="B117">
            <v>82</v>
          </cell>
          <cell r="C117" t="str">
            <v>Condition Monitoring</v>
          </cell>
          <cell r="D117" t="str">
            <v>Tapchanger Monitors</v>
          </cell>
          <cell r="E117" t="str">
            <v>Other</v>
          </cell>
          <cell r="F117" t="str">
            <v>Install Reinhausen Tapchanger Monitors to transformers identified above</v>
          </cell>
          <cell r="G117" t="str">
            <v>C</v>
          </cell>
          <cell r="H117" t="str">
            <v>C</v>
          </cell>
          <cell r="I117">
            <v>2003</v>
          </cell>
          <cell r="J117" t="str">
            <v>Asset Managers</v>
          </cell>
          <cell r="K117">
            <v>39965</v>
          </cell>
          <cell r="M117">
            <v>2</v>
          </cell>
          <cell r="N117">
            <v>2</v>
          </cell>
          <cell r="O117">
            <v>10</v>
          </cell>
          <cell r="P117">
            <v>8</v>
          </cell>
          <cell r="Q117">
            <v>3</v>
          </cell>
        </row>
        <row r="118">
          <cell r="B118">
            <v>83</v>
          </cell>
          <cell r="C118" t="str">
            <v>Condition Monitoring</v>
          </cell>
          <cell r="D118" t="str">
            <v>CT  DDF Monitors</v>
          </cell>
          <cell r="E118" t="str">
            <v>Other</v>
          </cell>
          <cell r="F118" t="str">
            <v>Resolve Reliability Concerns for Powerlink DDF monitoring system</v>
          </cell>
          <cell r="G118" t="str">
            <v>O</v>
          </cell>
          <cell r="H118" t="str">
            <v>I</v>
          </cell>
          <cell r="I118">
            <v>2003</v>
          </cell>
          <cell r="J118" t="str">
            <v>AM/Northern</v>
          </cell>
          <cell r="K118">
            <v>38504</v>
          </cell>
          <cell r="L118" t="str">
            <v>No date</v>
          </cell>
          <cell r="M118">
            <v>0</v>
          </cell>
          <cell r="N118">
            <v>0</v>
          </cell>
          <cell r="O118">
            <v>10</v>
          </cell>
          <cell r="P118">
            <v>10</v>
          </cell>
          <cell r="Q118">
            <v>3</v>
          </cell>
        </row>
        <row r="119">
          <cell r="B119">
            <v>84</v>
          </cell>
          <cell r="C119" t="str">
            <v>Condition Monitoring</v>
          </cell>
          <cell r="D119" t="str">
            <v>CT  DDF Monitors</v>
          </cell>
          <cell r="E119" t="str">
            <v>Other</v>
          </cell>
          <cell r="F119" t="str">
            <v>Purchase, install AVO SOS system</v>
          </cell>
          <cell r="G119" t="str">
            <v>C</v>
          </cell>
          <cell r="H119" t="str">
            <v>I</v>
          </cell>
          <cell r="I119">
            <v>2003</v>
          </cell>
          <cell r="J119" t="str">
            <v>AM/Central</v>
          </cell>
          <cell r="K119">
            <v>38139</v>
          </cell>
          <cell r="M119">
            <v>0</v>
          </cell>
          <cell r="N119">
            <v>0</v>
          </cell>
          <cell r="O119">
            <v>10</v>
          </cell>
          <cell r="P119">
            <v>10</v>
          </cell>
          <cell r="Q119">
            <v>3</v>
          </cell>
        </row>
        <row r="120">
          <cell r="B120">
            <v>84</v>
          </cell>
          <cell r="C120" t="str">
            <v>Condition Monitoring</v>
          </cell>
          <cell r="D120" t="str">
            <v>CT  DDF Monitors</v>
          </cell>
          <cell r="E120" t="str">
            <v>Other</v>
          </cell>
          <cell r="F120" t="str">
            <v>Evaluate performance of AVO SOS system</v>
          </cell>
          <cell r="G120" t="str">
            <v>O</v>
          </cell>
          <cell r="H120" t="str">
            <v>I</v>
          </cell>
          <cell r="I120">
            <v>2003</v>
          </cell>
          <cell r="J120" t="str">
            <v>AM/Central</v>
          </cell>
          <cell r="K120">
            <v>38687</v>
          </cell>
          <cell r="M120">
            <v>0</v>
          </cell>
          <cell r="N120">
            <v>0</v>
          </cell>
          <cell r="O120">
            <v>10</v>
          </cell>
          <cell r="P120">
            <v>10</v>
          </cell>
          <cell r="Q120">
            <v>3</v>
          </cell>
        </row>
        <row r="121">
          <cell r="B121">
            <v>85</v>
          </cell>
          <cell r="C121" t="str">
            <v>Condition Monitoring</v>
          </cell>
          <cell r="D121" t="str">
            <v>CT  DDF Monitors</v>
          </cell>
          <cell r="E121" t="str">
            <v>Other</v>
          </cell>
          <cell r="F121" t="str">
            <v>Purchase and install Connel Wagner Intellinode system</v>
          </cell>
          <cell r="G121" t="str">
            <v>C</v>
          </cell>
          <cell r="H121" t="str">
            <v>I</v>
          </cell>
          <cell r="I121">
            <v>2003</v>
          </cell>
          <cell r="J121" t="str">
            <v>AM/Northern</v>
          </cell>
          <cell r="K121" t="str">
            <v>When System is in production</v>
          </cell>
          <cell r="L121" t="str">
            <v>No Date</v>
          </cell>
          <cell r="M121">
            <v>0</v>
          </cell>
          <cell r="N121">
            <v>0</v>
          </cell>
          <cell r="O121">
            <v>10</v>
          </cell>
          <cell r="P121">
            <v>10</v>
          </cell>
          <cell r="Q121">
            <v>3</v>
          </cell>
        </row>
        <row r="122">
          <cell r="B122">
            <v>85</v>
          </cell>
          <cell r="C122" t="str">
            <v>Condition Monitoring</v>
          </cell>
          <cell r="D122" t="str">
            <v>CT  DDF Monitors</v>
          </cell>
          <cell r="E122" t="str">
            <v>Other</v>
          </cell>
          <cell r="F122" t="str">
            <v>Evaluate performance of Connel Wagner Intellinode system</v>
          </cell>
          <cell r="G122" t="str">
            <v>O</v>
          </cell>
          <cell r="H122" t="str">
            <v>I</v>
          </cell>
          <cell r="I122">
            <v>2003</v>
          </cell>
          <cell r="J122" t="str">
            <v>AM/Northern</v>
          </cell>
          <cell r="K122" t="str">
            <v>TBA</v>
          </cell>
          <cell r="L122" t="str">
            <v>No Date</v>
          </cell>
          <cell r="M122">
            <v>0</v>
          </cell>
          <cell r="N122">
            <v>0</v>
          </cell>
          <cell r="O122">
            <v>10</v>
          </cell>
          <cell r="P122">
            <v>10</v>
          </cell>
          <cell r="Q122">
            <v>3</v>
          </cell>
        </row>
        <row r="123">
          <cell r="B123">
            <v>86</v>
          </cell>
          <cell r="C123" t="str">
            <v>Condition Monitoring</v>
          </cell>
          <cell r="D123" t="str">
            <v>Bushin DDF Monitors</v>
          </cell>
          <cell r="E123" t="str">
            <v>Other</v>
          </cell>
          <cell r="F123" t="str">
            <v>Install bushing monitor on system critical transformers with no system spares - Lismore</v>
          </cell>
          <cell r="G123" t="str">
            <v>C</v>
          </cell>
          <cell r="H123" t="str">
            <v>A</v>
          </cell>
          <cell r="I123">
            <v>2003</v>
          </cell>
          <cell r="J123" t="str">
            <v>AM/Northern</v>
          </cell>
          <cell r="K123">
            <v>38869</v>
          </cell>
          <cell r="L123" t="str">
            <v>No Date</v>
          </cell>
          <cell r="M123">
            <v>0</v>
          </cell>
          <cell r="N123">
            <v>0</v>
          </cell>
          <cell r="O123">
            <v>10</v>
          </cell>
          <cell r="P123">
            <v>10</v>
          </cell>
          <cell r="Q123">
            <v>3</v>
          </cell>
        </row>
        <row r="124">
          <cell r="B124">
            <v>87</v>
          </cell>
          <cell r="C124" t="str">
            <v>Condition Monitoring</v>
          </cell>
          <cell r="D124" t="str">
            <v>Portable Tx On line Monitor</v>
          </cell>
          <cell r="E124" t="str">
            <v>Other</v>
          </cell>
          <cell r="F124" t="str">
            <v>Establish portable on-line monitoring unit for short-term monitoring or nursing of transformers</v>
          </cell>
          <cell r="G124" t="str">
            <v>C</v>
          </cell>
          <cell r="H124" t="str">
            <v>A</v>
          </cell>
          <cell r="I124">
            <v>2003</v>
          </cell>
          <cell r="J124" t="str">
            <v>SSE</v>
          </cell>
          <cell r="K124">
            <v>38322</v>
          </cell>
          <cell r="M124">
            <v>0</v>
          </cell>
          <cell r="N124">
            <v>0</v>
          </cell>
          <cell r="O124">
            <v>10</v>
          </cell>
          <cell r="P124">
            <v>10</v>
          </cell>
          <cell r="Q124">
            <v>3</v>
          </cell>
        </row>
        <row r="125">
          <cell r="B125">
            <v>88</v>
          </cell>
          <cell r="C125" t="str">
            <v>Circuit Breakers</v>
          </cell>
          <cell r="D125" t="str">
            <v>Circuit Breakers Testing</v>
          </cell>
          <cell r="E125" t="str">
            <v>Other</v>
          </cell>
          <cell r="F125" t="str">
            <v>Investigate and Report on circuit breaker test procedures and methods by December 2004</v>
          </cell>
          <cell r="G125" t="str">
            <v>O</v>
          </cell>
          <cell r="H125" t="str">
            <v>I</v>
          </cell>
          <cell r="I125">
            <v>2003</v>
          </cell>
          <cell r="J125" t="str">
            <v>SSE</v>
          </cell>
          <cell r="K125">
            <v>38322</v>
          </cell>
          <cell r="M125">
            <v>0</v>
          </cell>
          <cell r="N125">
            <v>0</v>
          </cell>
          <cell r="O125">
            <v>10</v>
          </cell>
          <cell r="P125">
            <v>10</v>
          </cell>
          <cell r="Q125">
            <v>3</v>
          </cell>
        </row>
        <row r="126">
          <cell r="B126">
            <v>89</v>
          </cell>
          <cell r="C126" t="str">
            <v>Spare Equipment</v>
          </cell>
          <cell r="D126" t="str">
            <v>Spare Equipment</v>
          </cell>
          <cell r="E126" t="str">
            <v>Other</v>
          </cell>
          <cell r="F126" t="str">
            <v>Develop and issue general policy for the management of spare plant and parts to be held for substations</v>
          </cell>
          <cell r="G126" t="str">
            <v>O</v>
          </cell>
          <cell r="H126" t="str">
            <v>I</v>
          </cell>
          <cell r="I126">
            <v>2004</v>
          </cell>
          <cell r="J126" t="str">
            <v>SSE</v>
          </cell>
          <cell r="K126">
            <v>38504</v>
          </cell>
          <cell r="M126">
            <v>0</v>
          </cell>
          <cell r="N126">
            <v>0</v>
          </cell>
          <cell r="O126">
            <v>8</v>
          </cell>
          <cell r="P126">
            <v>0</v>
          </cell>
          <cell r="Q126">
            <v>3</v>
          </cell>
        </row>
        <row r="127">
          <cell r="B127">
            <v>90</v>
          </cell>
          <cell r="C127" t="str">
            <v>Instrument Transformers</v>
          </cell>
          <cell r="D127" t="str">
            <v xml:space="preserve">Other Condition </v>
          </cell>
          <cell r="E127" t="str">
            <v>Other</v>
          </cell>
          <cell r="F127" t="str">
            <v>Replace</v>
          </cell>
          <cell r="G127" t="str">
            <v>C</v>
          </cell>
          <cell r="H127" t="str">
            <v>C</v>
          </cell>
          <cell r="I127" t="str">
            <v>XX</v>
          </cell>
          <cell r="J127" t="str">
            <v>Asset Managers</v>
          </cell>
          <cell r="K127" t="str">
            <v>Recurrent</v>
          </cell>
          <cell r="M127" t="str">
            <v>Assess</v>
          </cell>
        </row>
        <row r="128">
          <cell r="B128">
            <v>91</v>
          </cell>
          <cell r="C128" t="str">
            <v>Instrument Transformers</v>
          </cell>
          <cell r="D128" t="str">
            <v>Ducon CTs and CVTs</v>
          </cell>
          <cell r="E128" t="str">
            <v>Other</v>
          </cell>
          <cell r="F128" t="str">
            <v>Replace</v>
          </cell>
          <cell r="G128" t="str">
            <v>C</v>
          </cell>
          <cell r="H128" t="str">
            <v>C</v>
          </cell>
          <cell r="I128" t="str">
            <v>XX</v>
          </cell>
          <cell r="J128" t="str">
            <v>Asset Managers</v>
          </cell>
          <cell r="K128" t="str">
            <v>Recurrent</v>
          </cell>
        </row>
        <row r="129">
          <cell r="B129">
            <v>92</v>
          </cell>
          <cell r="C129" t="str">
            <v>Reactive Plant</v>
          </cell>
          <cell r="D129" t="str">
            <v>SVC</v>
          </cell>
          <cell r="E129" t="str">
            <v>Other</v>
          </cell>
          <cell r="F129" t="str">
            <v>Site Specific</v>
          </cell>
          <cell r="G129" t="str">
            <v>c</v>
          </cell>
          <cell r="H129" t="str">
            <v>c</v>
          </cell>
          <cell r="J129" t="str">
            <v>Asset Managers</v>
          </cell>
          <cell r="M129" t="str">
            <v>Assess</v>
          </cell>
        </row>
        <row r="130">
          <cell r="B130">
            <v>200</v>
          </cell>
          <cell r="C130" t="str">
            <v>Security</v>
          </cell>
          <cell r="D130" t="str">
            <v>Network Security Plan 2004 - 2009</v>
          </cell>
          <cell r="E130" t="str">
            <v>Replacement</v>
          </cell>
          <cell r="F130" t="str">
            <v>T1 - Security Perimeter Delineation Fence</v>
          </cell>
          <cell r="G130" t="str">
            <v>C</v>
          </cell>
          <cell r="H130" t="str">
            <v>R</v>
          </cell>
          <cell r="I130">
            <v>2004</v>
          </cell>
          <cell r="J130" t="str">
            <v>Asset Managers</v>
          </cell>
          <cell r="K130">
            <v>39965</v>
          </cell>
          <cell r="M130">
            <v>8</v>
          </cell>
          <cell r="N130">
            <v>0</v>
          </cell>
          <cell r="O130">
            <v>5</v>
          </cell>
          <cell r="P130">
            <v>2</v>
          </cell>
        </row>
        <row r="131">
          <cell r="B131">
            <v>201</v>
          </cell>
          <cell r="C131" t="str">
            <v>Security</v>
          </cell>
          <cell r="D131" t="str">
            <v>Network Security Plan 2004 - 2009</v>
          </cell>
          <cell r="E131" t="str">
            <v>Replacement</v>
          </cell>
          <cell r="F131" t="str">
            <v>T2 - Security Perimeter Fence</v>
          </cell>
          <cell r="G131" t="str">
            <v>C</v>
          </cell>
          <cell r="H131" t="str">
            <v>R</v>
          </cell>
          <cell r="I131">
            <v>2004</v>
          </cell>
          <cell r="J131" t="str">
            <v>Asset Managers</v>
          </cell>
          <cell r="K131">
            <v>39965</v>
          </cell>
          <cell r="M131">
            <v>8</v>
          </cell>
          <cell r="N131">
            <v>0</v>
          </cell>
          <cell r="O131">
            <v>5</v>
          </cell>
          <cell r="P131">
            <v>2</v>
          </cell>
        </row>
        <row r="132">
          <cell r="B132">
            <v>202</v>
          </cell>
          <cell r="C132" t="str">
            <v>Security</v>
          </cell>
          <cell r="D132" t="str">
            <v>Network Security Plan 2004 - 2009</v>
          </cell>
          <cell r="E132" t="str">
            <v>Other</v>
          </cell>
          <cell r="F132" t="str">
            <v>T3 - CCTV/PA</v>
          </cell>
          <cell r="G132" t="str">
            <v>C</v>
          </cell>
          <cell r="H132" t="str">
            <v>R</v>
          </cell>
          <cell r="I132">
            <v>2004</v>
          </cell>
          <cell r="J132" t="str">
            <v>Asset Managers</v>
          </cell>
          <cell r="K132">
            <v>39965</v>
          </cell>
          <cell r="M132">
            <v>8</v>
          </cell>
          <cell r="N132">
            <v>0</v>
          </cell>
          <cell r="O132">
            <v>5</v>
          </cell>
          <cell r="P132">
            <v>2</v>
          </cell>
        </row>
        <row r="133">
          <cell r="B133">
            <v>203</v>
          </cell>
          <cell r="C133" t="str">
            <v>Security</v>
          </cell>
          <cell r="D133" t="str">
            <v>Network Security Plan 2004 - 2009</v>
          </cell>
          <cell r="E133" t="str">
            <v>Other</v>
          </cell>
          <cell r="F133" t="str">
            <v>T4 - Monitored intrusion detection</v>
          </cell>
          <cell r="G133" t="str">
            <v>C</v>
          </cell>
          <cell r="H133" t="str">
            <v>R</v>
          </cell>
          <cell r="I133">
            <v>2004</v>
          </cell>
          <cell r="J133" t="str">
            <v>Asset Managers</v>
          </cell>
          <cell r="K133">
            <v>39965</v>
          </cell>
          <cell r="M133">
            <v>8</v>
          </cell>
          <cell r="N133">
            <v>0</v>
          </cell>
          <cell r="O133">
            <v>5</v>
          </cell>
          <cell r="P133">
            <v>2</v>
          </cell>
        </row>
        <row r="134">
          <cell r="B134">
            <v>204</v>
          </cell>
          <cell r="C134" t="str">
            <v>Security</v>
          </cell>
          <cell r="D134" t="str">
            <v>Network Security Plan 2004 - 2009</v>
          </cell>
          <cell r="E134" t="str">
            <v>Other</v>
          </cell>
          <cell r="F134" t="str">
            <v>T5 - Access Control</v>
          </cell>
          <cell r="G134" t="str">
            <v>C</v>
          </cell>
          <cell r="H134" t="str">
            <v>R</v>
          </cell>
          <cell r="I134">
            <v>2004</v>
          </cell>
          <cell r="J134" t="str">
            <v>Asset Managers</v>
          </cell>
          <cell r="K134">
            <v>39965</v>
          </cell>
          <cell r="M134">
            <v>8</v>
          </cell>
          <cell r="N134">
            <v>0</v>
          </cell>
          <cell r="O134">
            <v>5</v>
          </cell>
          <cell r="P134">
            <v>2</v>
          </cell>
        </row>
        <row r="135">
          <cell r="B135">
            <v>205</v>
          </cell>
          <cell r="C135" t="str">
            <v>Security</v>
          </cell>
          <cell r="D135" t="str">
            <v>Network Security Plan 2004 - 2009</v>
          </cell>
          <cell r="E135" t="str">
            <v>Other</v>
          </cell>
          <cell r="F135" t="str">
            <v>T6 - Movement activated lighting</v>
          </cell>
          <cell r="G135" t="str">
            <v>C</v>
          </cell>
          <cell r="H135" t="str">
            <v>R</v>
          </cell>
          <cell r="I135">
            <v>2004</v>
          </cell>
          <cell r="J135" t="str">
            <v>Asset Managers</v>
          </cell>
          <cell r="K135">
            <v>39965</v>
          </cell>
          <cell r="M135">
            <v>8</v>
          </cell>
          <cell r="N135">
            <v>0</v>
          </cell>
          <cell r="O135">
            <v>5</v>
          </cell>
          <cell r="P135">
            <v>2</v>
          </cell>
        </row>
        <row r="136">
          <cell r="B136">
            <v>206</v>
          </cell>
          <cell r="C136" t="str">
            <v>Security</v>
          </cell>
          <cell r="D136" t="str">
            <v>Network Security Plan 2004 - 2009</v>
          </cell>
          <cell r="E136" t="str">
            <v>Other</v>
          </cell>
          <cell r="F136" t="str">
            <v>T7 - Restricted locking and keying</v>
          </cell>
          <cell r="G136" t="str">
            <v>C</v>
          </cell>
          <cell r="H136" t="str">
            <v>R</v>
          </cell>
          <cell r="I136">
            <v>2004</v>
          </cell>
          <cell r="J136" t="str">
            <v>Asset Managers</v>
          </cell>
          <cell r="K136">
            <v>39965</v>
          </cell>
          <cell r="M136">
            <v>8</v>
          </cell>
          <cell r="N136">
            <v>0</v>
          </cell>
          <cell r="O136">
            <v>5</v>
          </cell>
          <cell r="P136">
            <v>2</v>
          </cell>
        </row>
        <row r="137">
          <cell r="B137">
            <v>207</v>
          </cell>
          <cell r="C137" t="str">
            <v>Security</v>
          </cell>
          <cell r="D137" t="str">
            <v>Network Security Plan 2004 - 2009</v>
          </cell>
          <cell r="E137" t="str">
            <v>Other</v>
          </cell>
          <cell r="F137" t="str">
            <v>T8 - Sinage</v>
          </cell>
          <cell r="G137" t="str">
            <v>C</v>
          </cell>
          <cell r="H137" t="str">
            <v>R</v>
          </cell>
          <cell r="I137">
            <v>2004</v>
          </cell>
          <cell r="J137" t="str">
            <v>Asset Managers</v>
          </cell>
          <cell r="K137">
            <v>39965</v>
          </cell>
          <cell r="M137">
            <v>8</v>
          </cell>
          <cell r="N137">
            <v>0</v>
          </cell>
          <cell r="O137">
            <v>5</v>
          </cell>
          <cell r="P137">
            <v>2</v>
          </cell>
        </row>
        <row r="138">
          <cell r="B138">
            <v>208</v>
          </cell>
          <cell r="C138" t="str">
            <v>Security</v>
          </cell>
          <cell r="D138" t="str">
            <v>Network Security Plan 2004 - 2009</v>
          </cell>
          <cell r="E138" t="str">
            <v>Other</v>
          </cell>
          <cell r="F138" t="str">
            <v>T9 - Community awareness</v>
          </cell>
          <cell r="G138" t="str">
            <v>C</v>
          </cell>
          <cell r="H138" t="str">
            <v>R</v>
          </cell>
          <cell r="I138">
            <v>2004</v>
          </cell>
          <cell r="J138" t="str">
            <v>Asset Managers</v>
          </cell>
          <cell r="K138">
            <v>39965</v>
          </cell>
          <cell r="M138">
            <v>8</v>
          </cell>
          <cell r="N138">
            <v>0</v>
          </cell>
          <cell r="O138">
            <v>5</v>
          </cell>
          <cell r="P138">
            <v>2</v>
          </cell>
        </row>
        <row r="139">
          <cell r="B139">
            <v>209</v>
          </cell>
          <cell r="C139" t="str">
            <v>Security</v>
          </cell>
          <cell r="D139" t="str">
            <v>Network Security Plan 2004 - 2009</v>
          </cell>
          <cell r="E139" t="str">
            <v>Other</v>
          </cell>
          <cell r="F139" t="str">
            <v>T10 - Staff awareness</v>
          </cell>
          <cell r="G139" t="str">
            <v>C</v>
          </cell>
          <cell r="H139" t="str">
            <v>R</v>
          </cell>
          <cell r="I139">
            <v>2004</v>
          </cell>
          <cell r="J139" t="str">
            <v>Asset Managers</v>
          </cell>
          <cell r="K139">
            <v>39965</v>
          </cell>
          <cell r="M139">
            <v>8</v>
          </cell>
          <cell r="N139">
            <v>0</v>
          </cell>
          <cell r="O139">
            <v>5</v>
          </cell>
          <cell r="P139">
            <v>2</v>
          </cell>
        </row>
        <row r="140">
          <cell r="B140">
            <v>300</v>
          </cell>
          <cell r="C140" t="str">
            <v>To Be confirmed</v>
          </cell>
          <cell r="D140" t="str">
            <v>To Be confirmed</v>
          </cell>
          <cell r="E140" t="str">
            <v>Other</v>
          </cell>
          <cell r="F140" t="str">
            <v>To Be confirmed</v>
          </cell>
        </row>
        <row r="141">
          <cell r="B141">
            <v>301</v>
          </cell>
          <cell r="C141" t="str">
            <v>Condition Monitoring</v>
          </cell>
          <cell r="D141" t="str">
            <v>Site Infrastructure</v>
          </cell>
          <cell r="E141" t="str">
            <v>Other</v>
          </cell>
          <cell r="F141" t="str">
            <v xml:space="preserve">Installation of infrastructure to support CM equipment </v>
          </cell>
          <cell r="G141" t="str">
            <v>C</v>
          </cell>
          <cell r="H141" t="str">
            <v>R</v>
          </cell>
          <cell r="I141">
            <v>3004</v>
          </cell>
          <cell r="J141" t="str">
            <v>Asset Managers</v>
          </cell>
          <cell r="K141">
            <v>39965</v>
          </cell>
          <cell r="M141">
            <v>0</v>
          </cell>
          <cell r="N141">
            <v>0</v>
          </cell>
          <cell r="O141">
            <v>0</v>
          </cell>
          <cell r="P141">
            <v>8</v>
          </cell>
        </row>
      </sheetData>
      <sheetData sheetId="7"/>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of each index 1989-90 =100"/>
      <sheetName val="Base of each index 2011-12 =100"/>
      <sheetName val="Water modelling"/>
      <sheetName val="Water"/>
      <sheetName val="Electricity"/>
      <sheetName val="Method"/>
      <sheetName val="Inflators Electricity"/>
      <sheetName val="Inflators Water"/>
      <sheetName val="Inflators Water modelling"/>
    </sheetNames>
    <sheetDataSet>
      <sheetData sheetId="0"/>
      <sheetData sheetId="1"/>
      <sheetData sheetId="2"/>
      <sheetData sheetId="3"/>
      <sheetData sheetId="4"/>
      <sheetData sheetId="5"/>
      <sheetData sheetId="6">
        <row r="5">
          <cell r="T5">
            <v>8.6058519793459354E-3</v>
          </cell>
        </row>
      </sheetData>
      <sheetData sheetId="7"/>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249977111117893"/>
  </sheetPr>
  <dimension ref="B3:F13"/>
  <sheetViews>
    <sheetView tabSelected="1" workbookViewId="0">
      <selection activeCell="I7" sqref="I7"/>
    </sheetView>
  </sheetViews>
  <sheetFormatPr defaultRowHeight="15" x14ac:dyDescent="0.25"/>
  <cols>
    <col min="1" max="1" width="9.140625" style="90"/>
    <col min="2" max="2" width="10.7109375" style="90" bestFit="1" customWidth="1"/>
    <col min="3" max="6" width="11" style="90" customWidth="1"/>
    <col min="7" max="16384" width="9.140625" style="90"/>
  </cols>
  <sheetData>
    <row r="3" spans="2:6" x14ac:dyDescent="0.25">
      <c r="B3" s="90" t="s">
        <v>422</v>
      </c>
    </row>
    <row r="4" spans="2:6" x14ac:dyDescent="0.25">
      <c r="B4" s="98" t="s">
        <v>421</v>
      </c>
    </row>
    <row r="5" spans="2:6" ht="15.75" thickBot="1" x14ac:dyDescent="0.3"/>
    <row r="6" spans="2:6" ht="16.5" thickTop="1" thickBot="1" x14ac:dyDescent="0.3">
      <c r="B6" s="12"/>
      <c r="C6" s="12" t="s">
        <v>424</v>
      </c>
      <c r="D6" s="12" t="s">
        <v>425</v>
      </c>
      <c r="E6" s="12" t="s">
        <v>426</v>
      </c>
      <c r="F6" s="12" t="s">
        <v>427</v>
      </c>
    </row>
    <row r="7" spans="2:6" ht="16.5" thickTop="1" thickBot="1" x14ac:dyDescent="0.3">
      <c r="B7" s="13" t="s">
        <v>423</v>
      </c>
      <c r="C7" s="99">
        <v>-7.7679999999999997E-3</v>
      </c>
      <c r="D7" s="99">
        <v>-1.1492E-2</v>
      </c>
      <c r="E7" s="99">
        <v>-1.2093E-2</v>
      </c>
      <c r="F7" s="99">
        <v>-1.0087E-2</v>
      </c>
    </row>
    <row r="8" spans="2:6" ht="16.5" thickTop="1" thickBot="1" x14ac:dyDescent="0.3"/>
    <row r="9" spans="2:6" ht="16.5" thickTop="1" thickBot="1" x14ac:dyDescent="0.3">
      <c r="B9" s="13" t="s">
        <v>428</v>
      </c>
      <c r="C9" s="99">
        <v>1.8404907975460238E-2</v>
      </c>
      <c r="D9" s="99">
        <f>'[9]Inflators Electricity'!$T$5</f>
        <v>8.6058519793459354E-3</v>
      </c>
      <c r="E9" s="99"/>
      <c r="F9" s="99"/>
    </row>
    <row r="10" spans="2:6" ht="15.75" thickTop="1" x14ac:dyDescent="0.25"/>
    <row r="11" spans="2:6" x14ac:dyDescent="0.25">
      <c r="D11" s="395"/>
    </row>
    <row r="13" spans="2:6" x14ac:dyDescent="0.25">
      <c r="D13" s="394"/>
    </row>
  </sheetData>
  <phoneticPr fontId="16"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B6B9A8-EEE8-4699-8F28-5AA7CE33D646}">
  <sheetPr>
    <tabColor rgb="FFFFFF00"/>
  </sheetPr>
  <dimension ref="B4:M15"/>
  <sheetViews>
    <sheetView workbookViewId="0">
      <selection activeCell="I6" sqref="I6:J11"/>
    </sheetView>
  </sheetViews>
  <sheetFormatPr defaultRowHeight="15" x14ac:dyDescent="0.25"/>
  <cols>
    <col min="1" max="1" width="9.140625" style="90"/>
    <col min="2" max="2" width="33.85546875" style="90" customWidth="1"/>
    <col min="3" max="3" width="12.5703125" style="90" bestFit="1" customWidth="1"/>
    <col min="4" max="4" width="14.5703125" style="90" bestFit="1" customWidth="1"/>
    <col min="5" max="5" width="9.140625" style="90"/>
    <col min="6" max="6" width="12.5703125" style="90" bestFit="1" customWidth="1"/>
    <col min="7" max="7" width="14.5703125" style="90" bestFit="1" customWidth="1"/>
    <col min="8" max="8" width="9.140625" style="90"/>
    <col min="9" max="9" width="12.7109375" style="90" customWidth="1"/>
    <col min="10" max="10" width="15.140625" style="90" customWidth="1"/>
    <col min="11" max="16384" width="9.140625" style="90"/>
  </cols>
  <sheetData>
    <row r="4" spans="2:13" x14ac:dyDescent="0.25">
      <c r="C4" s="245" t="s">
        <v>429</v>
      </c>
      <c r="D4" s="246"/>
      <c r="F4" s="245" t="s">
        <v>424</v>
      </c>
      <c r="G4" s="246"/>
      <c r="I4" s="242" t="s">
        <v>425</v>
      </c>
      <c r="J4" s="243"/>
    </row>
    <row r="5" spans="2:13" ht="25.5" x14ac:dyDescent="0.25">
      <c r="B5" s="100" t="s">
        <v>407</v>
      </c>
      <c r="C5" s="97" t="s">
        <v>408</v>
      </c>
      <c r="D5" s="97" t="s">
        <v>409</v>
      </c>
      <c r="F5" s="97" t="s">
        <v>408</v>
      </c>
      <c r="G5" s="97" t="s">
        <v>409</v>
      </c>
      <c r="I5" s="97" t="s">
        <v>408</v>
      </c>
      <c r="J5" s="97" t="s">
        <v>409</v>
      </c>
    </row>
    <row r="6" spans="2:13" x14ac:dyDescent="0.25">
      <c r="B6" s="101" t="s">
        <v>410</v>
      </c>
      <c r="C6" s="96">
        <v>104.73967682480007</v>
      </c>
      <c r="D6" s="91">
        <v>179.10484737040812</v>
      </c>
      <c r="F6" s="216">
        <f>C6*(1-HLOOKUP($F$4,Inputs!$C$6:$F$9,2,FALSE))*(1+HLOOKUP($F$4,Inputs!$C$6:$F$9,4,FALSE))</f>
        <v>107.49599330862743</v>
      </c>
      <c r="G6" s="217">
        <f>D6*(1-HLOOKUP($F$4,Inputs!$C$6:$F$9,2,FALSE))*(1+HLOOKUP($F$4,Inputs!$C$6:$F$9,4,FALSE))</f>
        <v>183.81814855775292</v>
      </c>
      <c r="I6" s="216">
        <f>F6*(1-HLOOKUP($I$4,Inputs!$C$6:$F$9,2,FALSE))*(1+HLOOKUP($I$4,Inputs!$C$6:$F$9,4,FALSE))</f>
        <v>109.66706305773819</v>
      </c>
      <c r="J6" s="217">
        <f>G6*(1-HLOOKUP($I$4,Inputs!$C$6:$F$9,2,FALSE))*(1+HLOOKUP($I$4,Inputs!$C$6:$F$9,4,FALSE))</f>
        <v>187.53067782873231</v>
      </c>
      <c r="M6" s="393"/>
    </row>
    <row r="7" spans="2:13" x14ac:dyDescent="0.25">
      <c r="B7" s="102" t="s">
        <v>411</v>
      </c>
      <c r="C7" s="95">
        <v>104.73967682480007</v>
      </c>
      <c r="D7" s="92">
        <v>179.10484737040812</v>
      </c>
      <c r="F7" s="218">
        <f>C7*(1-HLOOKUP($F$4,Inputs!$C$6:$F$9,2,FALSE))*(1+HLOOKUP($F$4,Inputs!$C$6:$F$9,4,FALSE))</f>
        <v>107.49599330862743</v>
      </c>
      <c r="G7" s="219">
        <f>D7*(1-HLOOKUP($F$4,Inputs!$C$6:$F$9,2,FALSE))*(1+HLOOKUP($F$4,Inputs!$C$6:$F$9,4,FALSE))</f>
        <v>183.81814855775292</v>
      </c>
      <c r="I7" s="216">
        <f>F7*(1-HLOOKUP($I$4,Inputs!$C$6:$F$9,2,FALSE))*(1+HLOOKUP($I$4,Inputs!$C$6:$F$9,4,FALSE))</f>
        <v>109.66706305773819</v>
      </c>
      <c r="J7" s="217">
        <f>G7*(1-HLOOKUP($I$4,Inputs!$C$6:$F$9,2,FALSE))*(1+HLOOKUP($I$4,Inputs!$C$6:$F$9,4,FALSE))</f>
        <v>187.53067782873231</v>
      </c>
    </row>
    <row r="8" spans="2:13" ht="25.5" x14ac:dyDescent="0.25">
      <c r="B8" s="103" t="s">
        <v>412</v>
      </c>
      <c r="C8" s="96">
        <v>157.10951523720007</v>
      </c>
      <c r="D8" s="91">
        <v>268.65727105561211</v>
      </c>
      <c r="F8" s="216">
        <f>C8*(1-HLOOKUP($F$4,Inputs!$C$6:$F$9,2,FALSE))*(1+HLOOKUP($F$4,Inputs!$C$6:$F$9,4,FALSE))</f>
        <v>161.2439899629411</v>
      </c>
      <c r="G8" s="217">
        <f>D8*(1-HLOOKUP($F$4,Inputs!$C$6:$F$9,2,FALSE))*(1+HLOOKUP($F$4,Inputs!$C$6:$F$9,4,FALSE))</f>
        <v>275.72722283662927</v>
      </c>
      <c r="I8" s="216">
        <f>F8*(1-HLOOKUP($I$4,Inputs!$C$6:$F$9,2,FALSE))*(1+HLOOKUP($I$4,Inputs!$C$6:$F$9,4,FALSE))</f>
        <v>164.50059458660724</v>
      </c>
      <c r="J8" s="217">
        <f>G8*(1-HLOOKUP($I$4,Inputs!$C$6:$F$9,2,FALSE))*(1+HLOOKUP($I$4,Inputs!$C$6:$F$9,4,FALSE))</f>
        <v>281.29601674309839</v>
      </c>
    </row>
    <row r="9" spans="2:13" ht="25.5" x14ac:dyDescent="0.25">
      <c r="B9" s="104" t="s">
        <v>413</v>
      </c>
      <c r="C9" s="95">
        <v>177.59449016870801</v>
      </c>
      <c r="D9" s="92">
        <v>303.68657818849067</v>
      </c>
      <c r="F9" s="218">
        <f>C9*(1-HLOOKUP($F$4,Inputs!$C$6:$F$9,2,FALSE))*(1+HLOOKUP($F$4,Inputs!$C$6:$F$9,4,FALSE))</f>
        <v>182.26804498125276</v>
      </c>
      <c r="G9" s="219">
        <f>D9*(1-HLOOKUP($F$4,Inputs!$C$6:$F$9,2,FALSE))*(1+HLOOKUP($F$4,Inputs!$C$6:$F$9,4,FALSE))</f>
        <v>311.67835691794215</v>
      </c>
      <c r="I9" s="216">
        <f>F9*(1-HLOOKUP($I$4,Inputs!$C$6:$F$9,2,FALSE))*(1+HLOOKUP($I$4,Inputs!$C$6:$F$9,4,FALSE))</f>
        <v>185.94926719715647</v>
      </c>
      <c r="J9" s="217">
        <f>G9*(1-HLOOKUP($I$4,Inputs!$C$6:$F$9,2,FALSE))*(1+HLOOKUP($I$4,Inputs!$C$6:$F$9,4,FALSE))</f>
        <v>317.97324690713754</v>
      </c>
    </row>
    <row r="10" spans="2:13" x14ac:dyDescent="0.25">
      <c r="B10" s="101" t="s">
        <v>414</v>
      </c>
      <c r="C10" s="96">
        <v>196.38945466836657</v>
      </c>
      <c r="D10" s="91">
        <v>335.82596748290683</v>
      </c>
      <c r="F10" s="216">
        <f>C10*(1-HLOOKUP($F$4,Inputs!$C$6:$F$9,2,FALSE))*(1+HLOOKUP($F$4,Inputs!$C$6:$F$9,4,FALSE))</f>
        <v>201.55761546055373</v>
      </c>
      <c r="G10" s="217">
        <f>D10*(1-HLOOKUP($F$4,Inputs!$C$6:$F$9,2,FALSE))*(1+HLOOKUP($F$4,Inputs!$C$6:$F$9,4,FALSE))</f>
        <v>344.66352243754687</v>
      </c>
      <c r="I10" s="216">
        <f>F10*(1-HLOOKUP($I$4,Inputs!$C$6:$F$9,2,FALSE))*(1+HLOOKUP($I$4,Inputs!$C$6:$F$9,4,FALSE))</f>
        <v>205.62842431733543</v>
      </c>
      <c r="J10" s="217">
        <f>G10*(1-HLOOKUP($I$4,Inputs!$C$6:$F$9,2,FALSE))*(1+HLOOKUP($I$4,Inputs!$C$6:$F$9,4,FALSE))</f>
        <v>351.62460558264354</v>
      </c>
    </row>
    <row r="11" spans="2:13" x14ac:dyDescent="0.25">
      <c r="B11" s="105" t="s">
        <v>415</v>
      </c>
      <c r="C11" s="94">
        <v>151.41469220624091</v>
      </c>
      <c r="D11" s="93">
        <v>258.91912367267196</v>
      </c>
      <c r="F11" s="220">
        <f>C11*(1-HLOOKUP($F$4,Inputs!$C$6:$F$9,2,FALSE))*(1+HLOOKUP($F$4,Inputs!$C$6:$F$9,4,FALSE))</f>
        <v>155.39930266785052</v>
      </c>
      <c r="G11" s="221">
        <f>D11*(1-HLOOKUP($F$4,Inputs!$C$6:$F$9,2,FALSE))*(1+HLOOKUP($F$4,Inputs!$C$6:$F$9,4,FALSE))</f>
        <v>265.73280756202439</v>
      </c>
      <c r="I11" s="216">
        <f>F11*(1-HLOOKUP($I$4,Inputs!$C$6:$F$9,2,FALSE))*(1+HLOOKUP($I$4,Inputs!$C$6:$F$9,4,FALSE))</f>
        <v>158.5378636008746</v>
      </c>
      <c r="J11" s="217">
        <f>G11*(1-HLOOKUP($I$4,Inputs!$C$6:$F$9,2,FALSE))*(1+HLOOKUP($I$4,Inputs!$C$6:$F$9,4,FALSE))</f>
        <v>271.09974675749561</v>
      </c>
    </row>
    <row r="12" spans="2:13" x14ac:dyDescent="0.25">
      <c r="B12" s="106"/>
      <c r="C12" s="107"/>
      <c r="D12" s="108"/>
      <c r="F12" s="107"/>
      <c r="G12" s="108"/>
      <c r="I12" s="107"/>
      <c r="J12" s="108"/>
    </row>
    <row r="13" spans="2:13" x14ac:dyDescent="0.25">
      <c r="B13" s="103" t="s">
        <v>416</v>
      </c>
      <c r="C13" s="109" t="s">
        <v>417</v>
      </c>
      <c r="D13" s="111">
        <v>0.71961782154044762</v>
      </c>
      <c r="F13" s="109" t="s">
        <v>417</v>
      </c>
      <c r="G13" s="111">
        <v>0.71961782154044762</v>
      </c>
      <c r="I13" s="109" t="s">
        <v>417</v>
      </c>
      <c r="J13" s="111">
        <v>0.71961782154044762</v>
      </c>
    </row>
    <row r="14" spans="2:13" x14ac:dyDescent="0.25">
      <c r="B14" s="104" t="s">
        <v>418</v>
      </c>
      <c r="C14" s="110" t="s">
        <v>419</v>
      </c>
      <c r="D14" s="112">
        <v>0.55889567721915312</v>
      </c>
      <c r="F14" s="110" t="s">
        <v>419</v>
      </c>
      <c r="G14" s="112">
        <v>0.55889567721915312</v>
      </c>
      <c r="I14" s="110" t="s">
        <v>419</v>
      </c>
      <c r="J14" s="112">
        <v>0.55889567721915312</v>
      </c>
    </row>
    <row r="15" spans="2:13" ht="30.75" customHeight="1" x14ac:dyDescent="0.25">
      <c r="B15" s="244" t="s">
        <v>420</v>
      </c>
      <c r="C15" s="244"/>
      <c r="D15" s="244"/>
      <c r="F15" s="244"/>
      <c r="G15" s="244"/>
      <c r="I15" s="244"/>
      <c r="J15" s="244"/>
    </row>
  </sheetData>
  <mergeCells count="6">
    <mergeCell ref="F4:G4"/>
    <mergeCell ref="F15:G15"/>
    <mergeCell ref="C4:D4"/>
    <mergeCell ref="B15:D15"/>
    <mergeCell ref="I4:J4"/>
    <mergeCell ref="I15:J1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4EB9A1-E691-4B3A-8D10-AD05C26CD448}">
  <sheetPr>
    <tabColor theme="9" tint="0.39997558519241921"/>
    <pageSetUpPr fitToPage="1"/>
  </sheetPr>
  <dimension ref="B1:L268"/>
  <sheetViews>
    <sheetView showGridLines="0" zoomScale="90" zoomScaleNormal="90" zoomScaleSheetLayoutView="80" workbookViewId="0">
      <pane xSplit="3" ySplit="5" topLeftCell="D220" activePane="bottomRight" state="frozen"/>
      <selection pane="topRight" activeCell="D1" sqref="D1"/>
      <selection pane="bottomLeft" activeCell="A6" sqref="A6"/>
      <selection pane="bottomRight" activeCell="I234" sqref="I234"/>
    </sheetView>
  </sheetViews>
  <sheetFormatPr defaultColWidth="9.140625" defaultRowHeight="12" x14ac:dyDescent="0.2"/>
  <cols>
    <col min="1" max="1" width="2.5703125" style="6" customWidth="1"/>
    <col min="2" max="2" width="25" style="6" customWidth="1"/>
    <col min="3" max="3" width="26" style="27" customWidth="1"/>
    <col min="4" max="4" width="59.5703125" style="27" customWidth="1"/>
    <col min="5" max="5" width="14.85546875" style="6" customWidth="1"/>
    <col min="6" max="6" width="10.140625" style="6" bestFit="1" customWidth="1"/>
    <col min="7" max="7" width="12.5703125" style="6" bestFit="1" customWidth="1"/>
    <col min="8" max="8" width="12.5703125" style="6" customWidth="1"/>
    <col min="9" max="9" width="9.7109375" style="6" customWidth="1"/>
    <col min="10" max="10" width="9.140625" style="6"/>
    <col min="11" max="11" width="10.85546875" style="6" bestFit="1" customWidth="1"/>
    <col min="12" max="16384" width="9.140625" style="6"/>
  </cols>
  <sheetData>
    <row r="1" spans="2:12" ht="18.75" customHeight="1" x14ac:dyDescent="0.2">
      <c r="B1" s="2"/>
      <c r="C1" s="3"/>
      <c r="D1" s="4"/>
      <c r="E1" s="5"/>
      <c r="F1" s="5"/>
      <c r="G1" s="5"/>
    </row>
    <row r="2" spans="2:12" ht="18" customHeight="1" x14ac:dyDescent="0.2">
      <c r="B2" s="267" t="s">
        <v>398</v>
      </c>
      <c r="C2" s="267"/>
      <c r="D2" s="267"/>
      <c r="E2" s="267"/>
      <c r="F2" s="267"/>
      <c r="G2" s="7"/>
    </row>
    <row r="3" spans="2:12" ht="18" customHeight="1" x14ac:dyDescent="0.2">
      <c r="B3" s="8"/>
      <c r="C3" s="8"/>
      <c r="D3" s="8"/>
      <c r="E3" s="8"/>
      <c r="F3" s="8"/>
      <c r="G3" s="8"/>
    </row>
    <row r="4" spans="2:12" ht="18.75" customHeight="1" thickBot="1" x14ac:dyDescent="0.25">
      <c r="B4" s="9"/>
      <c r="C4" s="10"/>
      <c r="D4" s="4"/>
      <c r="E4" s="5"/>
      <c r="F4" s="5"/>
      <c r="G4" s="7"/>
    </row>
    <row r="5" spans="2:12" ht="35.1" customHeight="1" thickTop="1" thickBot="1" x14ac:dyDescent="0.25">
      <c r="B5" s="11" t="s">
        <v>37</v>
      </c>
      <c r="C5" s="12" t="s">
        <v>38</v>
      </c>
      <c r="D5" s="12" t="s">
        <v>39</v>
      </c>
      <c r="E5" s="12" t="s">
        <v>40</v>
      </c>
      <c r="F5" s="12" t="s">
        <v>41</v>
      </c>
      <c r="G5" s="12" t="s">
        <v>429</v>
      </c>
      <c r="H5" s="12" t="s">
        <v>424</v>
      </c>
      <c r="I5" s="114" t="s">
        <v>425</v>
      </c>
    </row>
    <row r="6" spans="2:12" ht="35.1" customHeight="1" thickTop="1" thickBot="1" x14ac:dyDescent="0.25">
      <c r="B6" s="268" t="s">
        <v>42</v>
      </c>
      <c r="C6" s="250" t="s">
        <v>43</v>
      </c>
      <c r="D6" s="13" t="s">
        <v>44</v>
      </c>
      <c r="E6" s="13" t="s">
        <v>45</v>
      </c>
      <c r="F6" s="13" t="s">
        <v>46</v>
      </c>
      <c r="G6" s="14">
        <v>471.32854571160021</v>
      </c>
      <c r="H6" s="14">
        <f>G6*(1-HLOOKUP(H$5,Inputs!$C$6:$F$9,2,FALSE))*(1+HLOOKUP(H$5,Inputs!$C$6:$F$9,4,FALSE))</f>
        <v>483.73196988882336</v>
      </c>
      <c r="I6" s="14">
        <f>H6*(1-HLOOKUP(I$5,Inputs!$C$6:$F$9,2,FALSE))*(1+HLOOKUP(I$5,Inputs!$C$6:$F$9,4,FALSE))</f>
        <v>493.50178375982171</v>
      </c>
      <c r="J6" s="113"/>
      <c r="K6" s="113"/>
      <c r="L6" s="113"/>
    </row>
    <row r="7" spans="2:12" ht="35.1" customHeight="1" thickTop="1" thickBot="1" x14ac:dyDescent="0.25">
      <c r="B7" s="269"/>
      <c r="C7" s="251"/>
      <c r="D7" s="58" t="s">
        <v>47</v>
      </c>
      <c r="E7" s="58" t="s">
        <v>45</v>
      </c>
      <c r="F7" s="58" t="s">
        <v>46</v>
      </c>
      <c r="G7" s="59">
        <v>628.43806094880028</v>
      </c>
      <c r="H7" s="59">
        <f>G7*(1-HLOOKUP(H$5,Inputs!$C$6:$F$9,2,FALSE))*(1+HLOOKUP(H$5,Inputs!$C$6:$F$9,4,FALSE))</f>
        <v>644.9759598517644</v>
      </c>
      <c r="I7" s="59">
        <f>H7*(1-HLOOKUP(I$5,Inputs!$C$6:$F$9,2,FALSE))*(1+HLOOKUP(I$5,Inputs!$C$6:$F$9,4,FALSE))</f>
        <v>658.00237834642894</v>
      </c>
    </row>
    <row r="8" spans="2:12" ht="35.1" customHeight="1" thickTop="1" thickBot="1" x14ac:dyDescent="0.25">
      <c r="B8" s="269"/>
      <c r="C8" s="251"/>
      <c r="D8" s="13" t="s">
        <v>48</v>
      </c>
      <c r="E8" s="13" t="s">
        <v>45</v>
      </c>
      <c r="F8" s="13" t="s">
        <v>46</v>
      </c>
      <c r="G8" s="14">
        <v>1099.7666066604006</v>
      </c>
      <c r="H8" s="14">
        <f>G8*(1-HLOOKUP(H$5,Inputs!$C$6:$F$9,2,FALSE))*(1+HLOOKUP(H$5,Inputs!$C$6:$F$9,4,FALSE))</f>
        <v>1128.7079297405878</v>
      </c>
      <c r="I8" s="14">
        <f>H8*(1-HLOOKUP(I$5,Inputs!$C$6:$F$9,2,FALSE))*(1+HLOOKUP(I$5,Inputs!$C$6:$F$9,4,FALSE))</f>
        <v>1151.5041621062508</v>
      </c>
    </row>
    <row r="9" spans="2:12" ht="35.1" customHeight="1" thickTop="1" thickBot="1" x14ac:dyDescent="0.25">
      <c r="B9" s="269"/>
      <c r="C9" s="251"/>
      <c r="D9" s="58" t="s">
        <v>49</v>
      </c>
      <c r="E9" s="58" t="s">
        <v>45</v>
      </c>
      <c r="F9" s="58" t="s">
        <v>46</v>
      </c>
      <c r="G9" s="59">
        <v>1413.9856371348005</v>
      </c>
      <c r="H9" s="59">
        <f>G9*(1-HLOOKUP(H$5,Inputs!$C$6:$F$9,2,FALSE))*(1+HLOOKUP(H$5,Inputs!$C$6:$F$9,4,FALSE))</f>
        <v>1451.19590966647</v>
      </c>
      <c r="I9" s="59">
        <f>H9*(1-HLOOKUP(I$5,Inputs!$C$6:$F$9,2,FALSE))*(1+HLOOKUP(I$5,Inputs!$C$6:$F$9,4,FALSE))</f>
        <v>1480.5053512794652</v>
      </c>
    </row>
    <row r="10" spans="2:12" ht="35.1" customHeight="1" thickTop="1" thickBot="1" x14ac:dyDescent="0.25">
      <c r="B10" s="269"/>
      <c r="C10" s="251"/>
      <c r="D10" s="13" t="s">
        <v>50</v>
      </c>
      <c r="E10" s="13" t="s">
        <v>45</v>
      </c>
      <c r="F10" s="13" t="s">
        <v>51</v>
      </c>
      <c r="G10" s="14">
        <v>157.10951523720007</v>
      </c>
      <c r="H10" s="14">
        <f>G10*(1-HLOOKUP(H$5,Inputs!$C$6:$F$9,2,FALSE))*(1+HLOOKUP(H$5,Inputs!$C$6:$F$9,4,FALSE))</f>
        <v>161.2439899629411</v>
      </c>
      <c r="I10" s="14">
        <f>H10*(1-HLOOKUP(I$5,Inputs!$C$6:$F$9,2,FALSE))*(1+HLOOKUP(I$5,Inputs!$C$6:$F$9,4,FALSE))</f>
        <v>164.50059458660724</v>
      </c>
    </row>
    <row r="11" spans="2:12" ht="35.1" customHeight="1" thickTop="1" thickBot="1" x14ac:dyDescent="0.25">
      <c r="B11" s="269"/>
      <c r="C11" s="251"/>
      <c r="D11" s="58" t="s">
        <v>400</v>
      </c>
      <c r="E11" s="58" t="s">
        <v>45</v>
      </c>
      <c r="F11" s="58" t="s">
        <v>51</v>
      </c>
      <c r="G11" s="59">
        <v>157.10951523720007</v>
      </c>
      <c r="H11" s="59">
        <f>G11*(1-HLOOKUP(H$5,Inputs!$C$6:$F$9,2,FALSE))*(1+HLOOKUP(H$5,Inputs!$C$6:$F$9,4,FALSE))</f>
        <v>161.2439899629411</v>
      </c>
      <c r="I11" s="59">
        <f>H11*(1-HLOOKUP(I$5,Inputs!$C$6:$F$9,2,FALSE))*(1+HLOOKUP(I$5,Inputs!$C$6:$F$9,4,FALSE))</f>
        <v>164.50059458660724</v>
      </c>
    </row>
    <row r="12" spans="2:12" ht="35.1" customHeight="1" thickTop="1" thickBot="1" x14ac:dyDescent="0.25">
      <c r="B12" s="269"/>
      <c r="C12" s="251"/>
      <c r="D12" s="13" t="s">
        <v>53</v>
      </c>
      <c r="E12" s="13" t="s">
        <v>45</v>
      </c>
      <c r="F12" s="13" t="s">
        <v>51</v>
      </c>
      <c r="G12" s="14">
        <v>157.10951523720007</v>
      </c>
      <c r="H12" s="14">
        <f>G12*(1-HLOOKUP(H$5,Inputs!$C$6:$F$9,2,FALSE))*(1+HLOOKUP(H$5,Inputs!$C$6:$F$9,4,FALSE))</f>
        <v>161.2439899629411</v>
      </c>
      <c r="I12" s="14">
        <f>H12*(1-HLOOKUP(I$5,Inputs!$C$6:$F$9,2,FALSE))*(1+HLOOKUP(I$5,Inputs!$C$6:$F$9,4,FALSE))</f>
        <v>164.50059458660724</v>
      </c>
    </row>
    <row r="13" spans="2:12" ht="35.1" customHeight="1" thickTop="1" thickBot="1" x14ac:dyDescent="0.25">
      <c r="B13" s="269"/>
      <c r="C13" s="252"/>
      <c r="D13" s="58" t="s">
        <v>54</v>
      </c>
      <c r="E13" s="58" t="s">
        <v>45</v>
      </c>
      <c r="F13" s="58" t="s">
        <v>51</v>
      </c>
      <c r="G13" s="59">
        <v>157.10951523720007</v>
      </c>
      <c r="H13" s="59">
        <f>G13*(1-HLOOKUP(H$5,Inputs!$C$6:$F$9,2,FALSE))*(1+HLOOKUP(H$5,Inputs!$C$6:$F$9,4,FALSE))</f>
        <v>161.2439899629411</v>
      </c>
      <c r="I13" s="59">
        <f>H13*(1-HLOOKUP(I$5,Inputs!$C$6:$F$9,2,FALSE))*(1+HLOOKUP(I$5,Inputs!$C$6:$F$9,4,FALSE))</f>
        <v>164.50059458660724</v>
      </c>
    </row>
    <row r="14" spans="2:12" ht="35.1" customHeight="1" thickTop="1" thickBot="1" x14ac:dyDescent="0.25">
      <c r="B14" s="269"/>
      <c r="C14" s="256" t="s">
        <v>55</v>
      </c>
      <c r="D14" s="13" t="s">
        <v>44</v>
      </c>
      <c r="E14" s="13" t="s">
        <v>45</v>
      </c>
      <c r="F14" s="13" t="s">
        <v>46</v>
      </c>
      <c r="G14" s="14">
        <v>314.21903047440014</v>
      </c>
      <c r="H14" s="14">
        <f>G14*(1-HLOOKUP(H$5,Inputs!$C$6:$F$9,2,FALSE))*(1+HLOOKUP(H$5,Inputs!$C$6:$F$9,4,FALSE))</f>
        <v>322.4879799258822</v>
      </c>
      <c r="I14" s="14">
        <f>H14*(1-HLOOKUP(I$5,Inputs!$C$6:$F$9,2,FALSE))*(1+HLOOKUP(I$5,Inputs!$C$6:$F$9,4,FALSE))</f>
        <v>329.00118917321447</v>
      </c>
    </row>
    <row r="15" spans="2:12" ht="35.1" customHeight="1" thickTop="1" thickBot="1" x14ac:dyDescent="0.25">
      <c r="B15" s="269"/>
      <c r="C15" s="257"/>
      <c r="D15" s="58" t="s">
        <v>47</v>
      </c>
      <c r="E15" s="58" t="s">
        <v>45</v>
      </c>
      <c r="F15" s="58" t="s">
        <v>46</v>
      </c>
      <c r="G15" s="59">
        <v>471.32854571160021</v>
      </c>
      <c r="H15" s="59">
        <f>G15*(1-HLOOKUP(H$5,Inputs!$C$6:$F$9,2,FALSE))*(1+HLOOKUP(H$5,Inputs!$C$6:$F$9,4,FALSE))</f>
        <v>483.73196988882336</v>
      </c>
      <c r="I15" s="59">
        <f>H15*(1-HLOOKUP(I$5,Inputs!$C$6:$F$9,2,FALSE))*(1+HLOOKUP(I$5,Inputs!$C$6:$F$9,4,FALSE))</f>
        <v>493.50178375982171</v>
      </c>
    </row>
    <row r="16" spans="2:12" ht="35.1" customHeight="1" thickTop="1" thickBot="1" x14ac:dyDescent="0.25">
      <c r="B16" s="269"/>
      <c r="C16" s="257"/>
      <c r="D16" s="13" t="s">
        <v>48</v>
      </c>
      <c r="E16" s="13" t="s">
        <v>45</v>
      </c>
      <c r="F16" s="13" t="s">
        <v>46</v>
      </c>
      <c r="G16" s="14">
        <v>785.54757618600036</v>
      </c>
      <c r="H16" s="14">
        <f>G16*(1-HLOOKUP(H$5,Inputs!$C$6:$F$9,2,FALSE))*(1+HLOOKUP(H$5,Inputs!$C$6:$F$9,4,FALSE))</f>
        <v>806.2199498147055</v>
      </c>
      <c r="I16" s="14">
        <f>H16*(1-HLOOKUP(I$5,Inputs!$C$6:$F$9,2,FALSE))*(1+HLOOKUP(I$5,Inputs!$C$6:$F$9,4,FALSE))</f>
        <v>822.50297293303618</v>
      </c>
    </row>
    <row r="17" spans="2:9" ht="35.1" customHeight="1" thickTop="1" thickBot="1" x14ac:dyDescent="0.25">
      <c r="B17" s="269"/>
      <c r="C17" s="257"/>
      <c r="D17" s="58" t="s">
        <v>49</v>
      </c>
      <c r="E17" s="58" t="s">
        <v>45</v>
      </c>
      <c r="F17" s="58" t="s">
        <v>46</v>
      </c>
      <c r="G17" s="59">
        <v>942.65709142320043</v>
      </c>
      <c r="H17" s="59">
        <f>G17*(1-HLOOKUP(H$5,Inputs!$C$6:$F$9,2,FALSE))*(1+HLOOKUP(H$5,Inputs!$C$6:$F$9,4,FALSE))</f>
        <v>967.46393977764671</v>
      </c>
      <c r="I17" s="59">
        <f>H17*(1-HLOOKUP(I$5,Inputs!$C$6:$F$9,2,FALSE))*(1+HLOOKUP(I$5,Inputs!$C$6:$F$9,4,FALSE))</f>
        <v>987.00356751964341</v>
      </c>
    </row>
    <row r="18" spans="2:9" ht="35.1" customHeight="1" thickTop="1" thickBot="1" x14ac:dyDescent="0.25">
      <c r="B18" s="269"/>
      <c r="C18" s="257"/>
      <c r="D18" s="13" t="s">
        <v>56</v>
      </c>
      <c r="E18" s="13" t="s">
        <v>45</v>
      </c>
      <c r="F18" s="13" t="s">
        <v>46</v>
      </c>
      <c r="G18" s="14">
        <v>314.21903047440014</v>
      </c>
      <c r="H18" s="14">
        <f>G18*(1-HLOOKUP(H$5,Inputs!$C$6:$F$9,2,FALSE))*(1+HLOOKUP(H$5,Inputs!$C$6:$F$9,4,FALSE))</f>
        <v>322.4879799258822</v>
      </c>
      <c r="I18" s="14">
        <f>H18*(1-HLOOKUP(I$5,Inputs!$C$6:$F$9,2,FALSE))*(1+HLOOKUP(I$5,Inputs!$C$6:$F$9,4,FALSE))</f>
        <v>329.00118917321447</v>
      </c>
    </row>
    <row r="19" spans="2:9" ht="35.1" customHeight="1" thickTop="1" thickBot="1" x14ac:dyDescent="0.25">
      <c r="B19" s="269"/>
      <c r="C19" s="257"/>
      <c r="D19" s="58" t="s">
        <v>57</v>
      </c>
      <c r="E19" s="58" t="s">
        <v>45</v>
      </c>
      <c r="F19" s="58" t="s">
        <v>46</v>
      </c>
      <c r="G19" s="59">
        <v>471.32854571160021</v>
      </c>
      <c r="H19" s="59">
        <f>G19*(1-HLOOKUP(H$5,Inputs!$C$6:$F$9,2,FALSE))*(1+HLOOKUP(H$5,Inputs!$C$6:$F$9,4,FALSE))</f>
        <v>483.73196988882336</v>
      </c>
      <c r="I19" s="59">
        <f>H19*(1-HLOOKUP(I$5,Inputs!$C$6:$F$9,2,FALSE))*(1+HLOOKUP(I$5,Inputs!$C$6:$F$9,4,FALSE))</f>
        <v>493.50178375982171</v>
      </c>
    </row>
    <row r="20" spans="2:9" ht="35.1" customHeight="1" thickTop="1" thickBot="1" x14ac:dyDescent="0.25">
      <c r="B20" s="269"/>
      <c r="C20" s="257"/>
      <c r="D20" s="13" t="s">
        <v>58</v>
      </c>
      <c r="E20" s="13" t="s">
        <v>45</v>
      </c>
      <c r="F20" s="13" t="s">
        <v>46</v>
      </c>
      <c r="G20" s="14">
        <v>785.54757618600036</v>
      </c>
      <c r="H20" s="14">
        <f>G20*(1-HLOOKUP(H$5,Inputs!$C$6:$F$9,2,FALSE))*(1+HLOOKUP(H$5,Inputs!$C$6:$F$9,4,FALSE))</f>
        <v>806.2199498147055</v>
      </c>
      <c r="I20" s="14">
        <f>H20*(1-HLOOKUP(I$5,Inputs!$C$6:$F$9,2,FALSE))*(1+HLOOKUP(I$5,Inputs!$C$6:$F$9,4,FALSE))</f>
        <v>822.50297293303618</v>
      </c>
    </row>
    <row r="21" spans="2:9" ht="35.1" customHeight="1" thickTop="1" thickBot="1" x14ac:dyDescent="0.25">
      <c r="B21" s="269"/>
      <c r="C21" s="257"/>
      <c r="D21" s="58" t="s">
        <v>59</v>
      </c>
      <c r="E21" s="58" t="s">
        <v>45</v>
      </c>
      <c r="F21" s="58" t="s">
        <v>46</v>
      </c>
      <c r="G21" s="59">
        <v>471.32854571160021</v>
      </c>
      <c r="H21" s="59">
        <f>G21*(1-HLOOKUP(H$5,Inputs!$C$6:$F$9,2,FALSE))*(1+HLOOKUP(H$5,Inputs!$C$6:$F$9,4,FALSE))</f>
        <v>483.73196988882336</v>
      </c>
      <c r="I21" s="59">
        <f>H21*(1-HLOOKUP(I$5,Inputs!$C$6:$F$9,2,FALSE))*(1+HLOOKUP(I$5,Inputs!$C$6:$F$9,4,FALSE))</f>
        <v>493.50178375982171</v>
      </c>
    </row>
    <row r="22" spans="2:9" ht="35.1" customHeight="1" thickTop="1" thickBot="1" x14ac:dyDescent="0.25">
      <c r="B22" s="269"/>
      <c r="C22" s="257"/>
      <c r="D22" s="13" t="s">
        <v>60</v>
      </c>
      <c r="E22" s="13" t="s">
        <v>45</v>
      </c>
      <c r="F22" s="13" t="s">
        <v>46</v>
      </c>
      <c r="G22" s="14">
        <v>628.43806094880028</v>
      </c>
      <c r="H22" s="14">
        <f>G22*(1-HLOOKUP(H$5,Inputs!$C$6:$F$9,2,FALSE))*(1+HLOOKUP(H$5,Inputs!$C$6:$F$9,4,FALSE))</f>
        <v>644.9759598517644</v>
      </c>
      <c r="I22" s="14">
        <f>H22*(1-HLOOKUP(I$5,Inputs!$C$6:$F$9,2,FALSE))*(1+HLOOKUP(I$5,Inputs!$C$6:$F$9,4,FALSE))</f>
        <v>658.00237834642894</v>
      </c>
    </row>
    <row r="23" spans="2:9" ht="35.1" customHeight="1" thickTop="1" thickBot="1" x14ac:dyDescent="0.25">
      <c r="B23" s="269"/>
      <c r="C23" s="257"/>
      <c r="D23" s="58" t="s">
        <v>61</v>
      </c>
      <c r="E23" s="58" t="s">
        <v>45</v>
      </c>
      <c r="F23" s="58" t="s">
        <v>46</v>
      </c>
      <c r="G23" s="59">
        <v>942.65709142320043</v>
      </c>
      <c r="H23" s="59">
        <f>G23*(1-HLOOKUP(H$5,Inputs!$C$6:$F$9,2,FALSE))*(1+HLOOKUP(H$5,Inputs!$C$6:$F$9,4,FALSE))</f>
        <v>967.46393977764671</v>
      </c>
      <c r="I23" s="59">
        <f>H23*(1-HLOOKUP(I$5,Inputs!$C$6:$F$9,2,FALSE))*(1+HLOOKUP(I$5,Inputs!$C$6:$F$9,4,FALSE))</f>
        <v>987.00356751964341</v>
      </c>
    </row>
    <row r="24" spans="2:9" ht="35.1" customHeight="1" thickTop="1" thickBot="1" x14ac:dyDescent="0.25">
      <c r="B24" s="269"/>
      <c r="C24" s="257"/>
      <c r="D24" s="13" t="s">
        <v>62</v>
      </c>
      <c r="E24" s="13" t="s">
        <v>45</v>
      </c>
      <c r="F24" s="13" t="s">
        <v>51</v>
      </c>
      <c r="G24" s="14">
        <v>157.10951523720007</v>
      </c>
      <c r="H24" s="14">
        <f>G24*(1-HLOOKUP(H$5,Inputs!$C$6:$F$9,2,FALSE))*(1+HLOOKUP(H$5,Inputs!$C$6:$F$9,4,FALSE))</f>
        <v>161.2439899629411</v>
      </c>
      <c r="I24" s="14">
        <f>H24*(1-HLOOKUP(I$5,Inputs!$C$6:$F$9,2,FALSE))*(1+HLOOKUP(I$5,Inputs!$C$6:$F$9,4,FALSE))</f>
        <v>164.50059458660724</v>
      </c>
    </row>
    <row r="25" spans="2:9" ht="35.1" customHeight="1" thickTop="1" thickBot="1" x14ac:dyDescent="0.25">
      <c r="B25" s="269"/>
      <c r="C25" s="258"/>
      <c r="D25" s="58" t="s">
        <v>54</v>
      </c>
      <c r="E25" s="58" t="s">
        <v>45</v>
      </c>
      <c r="F25" s="58" t="s">
        <v>51</v>
      </c>
      <c r="G25" s="59">
        <v>157.10951523720007</v>
      </c>
      <c r="H25" s="59">
        <f>G25*(1-HLOOKUP(H$5,Inputs!$C$6:$F$9,2,FALSE))*(1+HLOOKUP(H$5,Inputs!$C$6:$F$9,4,FALSE))</f>
        <v>161.2439899629411</v>
      </c>
      <c r="I25" s="59">
        <f>H25*(1-HLOOKUP(I$5,Inputs!$C$6:$F$9,2,FALSE))*(1+HLOOKUP(I$5,Inputs!$C$6:$F$9,4,FALSE))</f>
        <v>164.50059458660724</v>
      </c>
    </row>
    <row r="26" spans="2:9" ht="35.1" customHeight="1" thickTop="1" thickBot="1" x14ac:dyDescent="0.25">
      <c r="B26" s="269"/>
      <c r="C26" s="250" t="s">
        <v>63</v>
      </c>
      <c r="D26" s="13" t="s">
        <v>64</v>
      </c>
      <c r="E26" s="13" t="s">
        <v>45</v>
      </c>
      <c r="F26" s="13" t="s">
        <v>51</v>
      </c>
      <c r="G26" s="14">
        <v>157.10951523720007</v>
      </c>
      <c r="H26" s="14">
        <f>G26*(1-HLOOKUP(H$5,Inputs!$C$6:$F$9,2,FALSE))*(1+HLOOKUP(H$5,Inputs!$C$6:$F$9,4,FALSE))</f>
        <v>161.2439899629411</v>
      </c>
      <c r="I26" s="14">
        <f>H26*(1-HLOOKUP(I$5,Inputs!$C$6:$F$9,2,FALSE))*(1+HLOOKUP(I$5,Inputs!$C$6:$F$9,4,FALSE))</f>
        <v>164.50059458660724</v>
      </c>
    </row>
    <row r="27" spans="2:9" ht="35.1" customHeight="1" thickTop="1" thickBot="1" x14ac:dyDescent="0.25">
      <c r="B27" s="269"/>
      <c r="C27" s="251"/>
      <c r="D27" s="58" t="s">
        <v>50</v>
      </c>
      <c r="E27" s="58" t="s">
        <v>45</v>
      </c>
      <c r="F27" s="58" t="s">
        <v>51</v>
      </c>
      <c r="G27" s="59">
        <v>157.10951523720007</v>
      </c>
      <c r="H27" s="59">
        <f>G27*(1-HLOOKUP(H$5,Inputs!$C$6:$F$9,2,FALSE))*(1+HLOOKUP(H$5,Inputs!$C$6:$F$9,4,FALSE))</f>
        <v>161.2439899629411</v>
      </c>
      <c r="I27" s="59">
        <f>H27*(1-HLOOKUP(I$5,Inputs!$C$6:$F$9,2,FALSE))*(1+HLOOKUP(I$5,Inputs!$C$6:$F$9,4,FALSE))</f>
        <v>164.50059458660724</v>
      </c>
    </row>
    <row r="28" spans="2:9" ht="35.1" customHeight="1" thickTop="1" thickBot="1" x14ac:dyDescent="0.25">
      <c r="B28" s="269"/>
      <c r="C28" s="251"/>
      <c r="D28" s="13" t="s">
        <v>52</v>
      </c>
      <c r="E28" s="13" t="s">
        <v>45</v>
      </c>
      <c r="F28" s="13" t="s">
        <v>51</v>
      </c>
      <c r="G28" s="14">
        <v>157.10951523720007</v>
      </c>
      <c r="H28" s="14">
        <f>G28*(1-HLOOKUP(H$5,Inputs!$C$6:$F$9,2,FALSE))*(1+HLOOKUP(H$5,Inputs!$C$6:$F$9,4,FALSE))</f>
        <v>161.2439899629411</v>
      </c>
      <c r="I28" s="14">
        <f>H28*(1-HLOOKUP(I$5,Inputs!$C$6:$F$9,2,FALSE))*(1+HLOOKUP(I$5,Inputs!$C$6:$F$9,4,FALSE))</f>
        <v>164.50059458660724</v>
      </c>
    </row>
    <row r="29" spans="2:9" ht="35.1" customHeight="1" thickTop="1" thickBot="1" x14ac:dyDescent="0.25">
      <c r="B29" s="269"/>
      <c r="C29" s="251"/>
      <c r="D29" s="58" t="s">
        <v>53</v>
      </c>
      <c r="E29" s="58" t="s">
        <v>45</v>
      </c>
      <c r="F29" s="58" t="s">
        <v>51</v>
      </c>
      <c r="G29" s="59">
        <v>157.10951523720007</v>
      </c>
      <c r="H29" s="59">
        <f>G29*(1-HLOOKUP(H$5,Inputs!$C$6:$F$9,2,FALSE))*(1+HLOOKUP(H$5,Inputs!$C$6:$F$9,4,FALSE))</f>
        <v>161.2439899629411</v>
      </c>
      <c r="I29" s="59">
        <f>H29*(1-HLOOKUP(I$5,Inputs!$C$6:$F$9,2,FALSE))*(1+HLOOKUP(I$5,Inputs!$C$6:$F$9,4,FALSE))</f>
        <v>164.50059458660724</v>
      </c>
    </row>
    <row r="30" spans="2:9" ht="35.1" customHeight="1" thickTop="1" thickBot="1" x14ac:dyDescent="0.25">
      <c r="B30" s="269"/>
      <c r="C30" s="252"/>
      <c r="D30" s="13" t="s">
        <v>54</v>
      </c>
      <c r="E30" s="13" t="s">
        <v>45</v>
      </c>
      <c r="F30" s="13" t="s">
        <v>51</v>
      </c>
      <c r="G30" s="14">
        <v>157.10951523720007</v>
      </c>
      <c r="H30" s="14">
        <f>G30*(1-HLOOKUP(H$5,Inputs!$C$6:$F$9,2,FALSE))*(1+HLOOKUP(H$5,Inputs!$C$6:$F$9,4,FALSE))</f>
        <v>161.2439899629411</v>
      </c>
      <c r="I30" s="14">
        <f>H30*(1-HLOOKUP(I$5,Inputs!$C$6:$F$9,2,FALSE))*(1+HLOOKUP(I$5,Inputs!$C$6:$F$9,4,FALSE))</f>
        <v>164.50059458660724</v>
      </c>
    </row>
    <row r="31" spans="2:9" ht="35.1" customHeight="1" thickTop="1" thickBot="1" x14ac:dyDescent="0.25">
      <c r="B31" s="269"/>
      <c r="C31" s="256" t="s">
        <v>65</v>
      </c>
      <c r="D31" s="58" t="s">
        <v>64</v>
      </c>
      <c r="E31" s="58" t="s">
        <v>45</v>
      </c>
      <c r="F31" s="58" t="s">
        <v>51</v>
      </c>
      <c r="G31" s="59">
        <v>157.10951523720007</v>
      </c>
      <c r="H31" s="59">
        <f>G31*(1-HLOOKUP(H$5,Inputs!$C$6:$F$9,2,FALSE))*(1+HLOOKUP(H$5,Inputs!$C$6:$F$9,4,FALSE))</f>
        <v>161.2439899629411</v>
      </c>
      <c r="I31" s="59">
        <f>H31*(1-HLOOKUP(I$5,Inputs!$C$6:$F$9,2,FALSE))*(1+HLOOKUP(I$5,Inputs!$C$6:$F$9,4,FALSE))</f>
        <v>164.50059458660724</v>
      </c>
    </row>
    <row r="32" spans="2:9" ht="35.1" customHeight="1" thickTop="1" thickBot="1" x14ac:dyDescent="0.25">
      <c r="B32" s="269"/>
      <c r="C32" s="257"/>
      <c r="D32" s="13" t="s">
        <v>50</v>
      </c>
      <c r="E32" s="13" t="s">
        <v>45</v>
      </c>
      <c r="F32" s="13" t="s">
        <v>51</v>
      </c>
      <c r="G32" s="14">
        <v>157.10951523720007</v>
      </c>
      <c r="H32" s="14">
        <f>G32*(1-HLOOKUP(H$5,Inputs!$C$6:$F$9,2,FALSE))*(1+HLOOKUP(H$5,Inputs!$C$6:$F$9,4,FALSE))</f>
        <v>161.2439899629411</v>
      </c>
      <c r="I32" s="14">
        <f>H32*(1-HLOOKUP(I$5,Inputs!$C$6:$F$9,2,FALSE))*(1+HLOOKUP(I$5,Inputs!$C$6:$F$9,4,FALSE))</f>
        <v>164.50059458660724</v>
      </c>
    </row>
    <row r="33" spans="2:9" ht="35.1" customHeight="1" thickTop="1" thickBot="1" x14ac:dyDescent="0.25">
      <c r="B33" s="269"/>
      <c r="C33" s="257"/>
      <c r="D33" s="58" t="s">
        <v>52</v>
      </c>
      <c r="E33" s="58" t="s">
        <v>45</v>
      </c>
      <c r="F33" s="58" t="s">
        <v>51</v>
      </c>
      <c r="G33" s="59">
        <v>157.10951523720007</v>
      </c>
      <c r="H33" s="59">
        <f>G33*(1-HLOOKUP(H$5,Inputs!$C$6:$F$9,2,FALSE))*(1+HLOOKUP(H$5,Inputs!$C$6:$F$9,4,FALSE))</f>
        <v>161.2439899629411</v>
      </c>
      <c r="I33" s="59">
        <f>H33*(1-HLOOKUP(I$5,Inputs!$C$6:$F$9,2,FALSE))*(1+HLOOKUP(I$5,Inputs!$C$6:$F$9,4,FALSE))</f>
        <v>164.50059458660724</v>
      </c>
    </row>
    <row r="34" spans="2:9" ht="35.1" customHeight="1" thickTop="1" thickBot="1" x14ac:dyDescent="0.25">
      <c r="B34" s="269"/>
      <c r="C34" s="257"/>
      <c r="D34" s="13" t="s">
        <v>53</v>
      </c>
      <c r="E34" s="13" t="s">
        <v>45</v>
      </c>
      <c r="F34" s="13" t="s">
        <v>51</v>
      </c>
      <c r="G34" s="14">
        <v>157.10951523720007</v>
      </c>
      <c r="H34" s="14">
        <f>G34*(1-HLOOKUP(H$5,Inputs!$C$6:$F$9,2,FALSE))*(1+HLOOKUP(H$5,Inputs!$C$6:$F$9,4,FALSE))</f>
        <v>161.2439899629411</v>
      </c>
      <c r="I34" s="14">
        <f>H34*(1-HLOOKUP(I$5,Inputs!$C$6:$F$9,2,FALSE))*(1+HLOOKUP(I$5,Inputs!$C$6:$F$9,4,FALSE))</f>
        <v>164.50059458660724</v>
      </c>
    </row>
    <row r="35" spans="2:9" ht="35.1" customHeight="1" thickTop="1" thickBot="1" x14ac:dyDescent="0.25">
      <c r="B35" s="269"/>
      <c r="C35" s="258"/>
      <c r="D35" s="58" t="s">
        <v>54</v>
      </c>
      <c r="E35" s="58" t="s">
        <v>45</v>
      </c>
      <c r="F35" s="58" t="s">
        <v>51</v>
      </c>
      <c r="G35" s="59">
        <v>157.10951523720007</v>
      </c>
      <c r="H35" s="59">
        <f>G35*(1-HLOOKUP(H$5,Inputs!$C$6:$F$9,2,FALSE))*(1+HLOOKUP(H$5,Inputs!$C$6:$F$9,4,FALSE))</f>
        <v>161.2439899629411</v>
      </c>
      <c r="I35" s="59">
        <f>H35*(1-HLOOKUP(I$5,Inputs!$C$6:$F$9,2,FALSE))*(1+HLOOKUP(I$5,Inputs!$C$6:$F$9,4,FALSE))</f>
        <v>164.50059458660724</v>
      </c>
    </row>
    <row r="36" spans="2:9" ht="35.1" customHeight="1" thickTop="1" thickBot="1" x14ac:dyDescent="0.25">
      <c r="B36" s="269"/>
      <c r="C36" s="250" t="s">
        <v>66</v>
      </c>
      <c r="D36" s="13" t="s">
        <v>44</v>
      </c>
      <c r="E36" s="13" t="s">
        <v>45</v>
      </c>
      <c r="F36" s="13" t="s">
        <v>46</v>
      </c>
      <c r="G36" s="14">
        <v>418.95870729920028</v>
      </c>
      <c r="H36" s="14">
        <f>G36*(1-HLOOKUP(H$5,Inputs!$C$6:$F$9,2,FALSE))*(1+HLOOKUP(H$5,Inputs!$C$6:$F$9,4,FALSE))</f>
        <v>429.98397323450973</v>
      </c>
      <c r="I36" s="14">
        <f>H36*(1-HLOOKUP(I$5,Inputs!$C$6:$F$9,2,FALSE))*(1+HLOOKUP(I$5,Inputs!$C$6:$F$9,4,FALSE))</f>
        <v>438.66825223095276</v>
      </c>
    </row>
    <row r="37" spans="2:9" ht="35.1" customHeight="1" thickTop="1" thickBot="1" x14ac:dyDescent="0.25">
      <c r="B37" s="269"/>
      <c r="C37" s="251"/>
      <c r="D37" s="58" t="s">
        <v>47</v>
      </c>
      <c r="E37" s="58" t="s">
        <v>45</v>
      </c>
      <c r="F37" s="58" t="s">
        <v>46</v>
      </c>
      <c r="G37" s="59">
        <v>523.69838412400031</v>
      </c>
      <c r="H37" s="59">
        <f>G37*(1-HLOOKUP(H$5,Inputs!$C$6:$F$9,2,FALSE))*(1+HLOOKUP(H$5,Inputs!$C$6:$F$9,4,FALSE))</f>
        <v>537.47996654313715</v>
      </c>
      <c r="I37" s="59">
        <f>H37*(1-HLOOKUP(I$5,Inputs!$C$6:$F$9,2,FALSE))*(1+HLOOKUP(I$5,Inputs!$C$6:$F$9,4,FALSE))</f>
        <v>548.33531528869094</v>
      </c>
    </row>
    <row r="38" spans="2:9" ht="35.1" customHeight="1" thickTop="1" thickBot="1" x14ac:dyDescent="0.25">
      <c r="B38" s="269"/>
      <c r="C38" s="251"/>
      <c r="D38" s="13" t="s">
        <v>48</v>
      </c>
      <c r="E38" s="13" t="s">
        <v>45</v>
      </c>
      <c r="F38" s="13" t="s">
        <v>46</v>
      </c>
      <c r="G38" s="14">
        <v>733.17773777360048</v>
      </c>
      <c r="H38" s="14">
        <f>G38*(1-HLOOKUP(H$5,Inputs!$C$6:$F$9,2,FALSE))*(1+HLOOKUP(H$5,Inputs!$C$6:$F$9,4,FALSE))</f>
        <v>752.4719531603921</v>
      </c>
      <c r="I38" s="14">
        <f>H38*(1-HLOOKUP(I$5,Inputs!$C$6:$F$9,2,FALSE))*(1+HLOOKUP(I$5,Inputs!$C$6:$F$9,4,FALSE))</f>
        <v>767.6694414041674</v>
      </c>
    </row>
    <row r="39" spans="2:9" ht="35.1" customHeight="1" thickTop="1" thickBot="1" x14ac:dyDescent="0.25">
      <c r="B39" s="269"/>
      <c r="C39" s="251"/>
      <c r="D39" s="58" t="s">
        <v>49</v>
      </c>
      <c r="E39" s="58" t="s">
        <v>45</v>
      </c>
      <c r="F39" s="58" t="s">
        <v>46</v>
      </c>
      <c r="G39" s="59">
        <v>837.91741459840057</v>
      </c>
      <c r="H39" s="59">
        <f>G39*(1-HLOOKUP(H$5,Inputs!$C$6:$F$9,2,FALSE))*(1+HLOOKUP(H$5,Inputs!$C$6:$F$9,4,FALSE))</f>
        <v>859.96794646901947</v>
      </c>
      <c r="I39" s="59">
        <f>H39*(1-HLOOKUP(I$5,Inputs!$C$6:$F$9,2,FALSE))*(1+HLOOKUP(I$5,Inputs!$C$6:$F$9,4,FALSE))</f>
        <v>877.33650446190552</v>
      </c>
    </row>
    <row r="40" spans="2:9" ht="35.1" customHeight="1" thickTop="1" thickBot="1" x14ac:dyDescent="0.25">
      <c r="B40" s="269"/>
      <c r="C40" s="251"/>
      <c r="D40" s="13" t="s">
        <v>56</v>
      </c>
      <c r="E40" s="13" t="s">
        <v>45</v>
      </c>
      <c r="F40" s="13" t="s">
        <v>46</v>
      </c>
      <c r="G40" s="14">
        <v>418.95870729920028</v>
      </c>
      <c r="H40" s="14">
        <f>G40*(1-HLOOKUP(H$5,Inputs!$C$6:$F$9,2,FALSE))*(1+HLOOKUP(H$5,Inputs!$C$6:$F$9,4,FALSE))</f>
        <v>429.98397323450973</v>
      </c>
      <c r="I40" s="14">
        <f>H40*(1-HLOOKUP(I$5,Inputs!$C$6:$F$9,2,FALSE))*(1+HLOOKUP(I$5,Inputs!$C$6:$F$9,4,FALSE))</f>
        <v>438.66825223095276</v>
      </c>
    </row>
    <row r="41" spans="2:9" ht="35.1" customHeight="1" thickTop="1" thickBot="1" x14ac:dyDescent="0.25">
      <c r="B41" s="269"/>
      <c r="C41" s="251"/>
      <c r="D41" s="58" t="s">
        <v>57</v>
      </c>
      <c r="E41" s="58" t="s">
        <v>45</v>
      </c>
      <c r="F41" s="58" t="s">
        <v>46</v>
      </c>
      <c r="G41" s="59">
        <v>523.69838412400031</v>
      </c>
      <c r="H41" s="59">
        <f>G41*(1-HLOOKUP(H$5,Inputs!$C$6:$F$9,2,FALSE))*(1+HLOOKUP(H$5,Inputs!$C$6:$F$9,4,FALSE))</f>
        <v>537.47996654313715</v>
      </c>
      <c r="I41" s="59">
        <f>H41*(1-HLOOKUP(I$5,Inputs!$C$6:$F$9,2,FALSE))*(1+HLOOKUP(I$5,Inputs!$C$6:$F$9,4,FALSE))</f>
        <v>548.33531528869094</v>
      </c>
    </row>
    <row r="42" spans="2:9" ht="35.1" customHeight="1" thickTop="1" thickBot="1" x14ac:dyDescent="0.25">
      <c r="B42" s="269"/>
      <c r="C42" s="251"/>
      <c r="D42" s="13" t="s">
        <v>58</v>
      </c>
      <c r="E42" s="13" t="s">
        <v>45</v>
      </c>
      <c r="F42" s="13" t="s">
        <v>46</v>
      </c>
      <c r="G42" s="14">
        <v>942.65709142320065</v>
      </c>
      <c r="H42" s="14">
        <f>G42*(1-HLOOKUP(H$5,Inputs!$C$6:$F$9,2,FALSE))*(1+HLOOKUP(H$5,Inputs!$C$6:$F$9,4,FALSE))</f>
        <v>967.46393977764694</v>
      </c>
      <c r="I42" s="14">
        <f>H42*(1-HLOOKUP(I$5,Inputs!$C$6:$F$9,2,FALSE))*(1+HLOOKUP(I$5,Inputs!$C$6:$F$9,4,FALSE))</f>
        <v>987.00356751964375</v>
      </c>
    </row>
    <row r="43" spans="2:9" ht="35.1" customHeight="1" thickTop="1" thickBot="1" x14ac:dyDescent="0.25">
      <c r="B43" s="269"/>
      <c r="C43" s="251"/>
      <c r="D43" s="58" t="s">
        <v>52</v>
      </c>
      <c r="E43" s="58" t="s">
        <v>45</v>
      </c>
      <c r="F43" s="58" t="s">
        <v>51</v>
      </c>
      <c r="G43" s="59">
        <v>104.73967682480007</v>
      </c>
      <c r="H43" s="59">
        <f>G43*(1-HLOOKUP(H$5,Inputs!$C$6:$F$9,2,FALSE))*(1+HLOOKUP(H$5,Inputs!$C$6:$F$9,4,FALSE))</f>
        <v>107.49599330862743</v>
      </c>
      <c r="I43" s="59">
        <f>H43*(1-HLOOKUP(I$5,Inputs!$C$6:$F$9,2,FALSE))*(1+HLOOKUP(I$5,Inputs!$C$6:$F$9,4,FALSE))</f>
        <v>109.66706305773819</v>
      </c>
    </row>
    <row r="44" spans="2:9" ht="35.1" customHeight="1" thickTop="1" thickBot="1" x14ac:dyDescent="0.25">
      <c r="B44" s="269"/>
      <c r="C44" s="251"/>
      <c r="D44" s="13" t="s">
        <v>53</v>
      </c>
      <c r="E44" s="13" t="s">
        <v>45</v>
      </c>
      <c r="F44" s="13" t="s">
        <v>51</v>
      </c>
      <c r="G44" s="14">
        <v>104.73967682480007</v>
      </c>
      <c r="H44" s="14">
        <f>G44*(1-HLOOKUP(H$5,Inputs!$C$6:$F$9,2,FALSE))*(1+HLOOKUP(H$5,Inputs!$C$6:$F$9,4,FALSE))</f>
        <v>107.49599330862743</v>
      </c>
      <c r="I44" s="14">
        <f>H44*(1-HLOOKUP(I$5,Inputs!$C$6:$F$9,2,FALSE))*(1+HLOOKUP(I$5,Inputs!$C$6:$F$9,4,FALSE))</f>
        <v>109.66706305773819</v>
      </c>
    </row>
    <row r="45" spans="2:9" ht="35.1" customHeight="1" thickTop="1" thickBot="1" x14ac:dyDescent="0.25">
      <c r="B45" s="269"/>
      <c r="C45" s="252"/>
      <c r="D45" s="58" t="s">
        <v>54</v>
      </c>
      <c r="E45" s="58" t="s">
        <v>45</v>
      </c>
      <c r="F45" s="58" t="s">
        <v>51</v>
      </c>
      <c r="G45" s="59">
        <v>104.73967682480007</v>
      </c>
      <c r="H45" s="59">
        <f>G45*(1-HLOOKUP(H$5,Inputs!$C$6:$F$9,2,FALSE))*(1+HLOOKUP(H$5,Inputs!$C$6:$F$9,4,FALSE))</f>
        <v>107.49599330862743</v>
      </c>
      <c r="I45" s="59">
        <f>H45*(1-HLOOKUP(I$5,Inputs!$C$6:$F$9,2,FALSE))*(1+HLOOKUP(I$5,Inputs!$C$6:$F$9,4,FALSE))</f>
        <v>109.66706305773819</v>
      </c>
    </row>
    <row r="46" spans="2:9" ht="35.1" customHeight="1" thickTop="1" thickBot="1" x14ac:dyDescent="0.25">
      <c r="B46" s="269"/>
      <c r="C46" s="256" t="s">
        <v>67</v>
      </c>
      <c r="D46" s="13" t="s">
        <v>64</v>
      </c>
      <c r="E46" s="13" t="s">
        <v>45</v>
      </c>
      <c r="F46" s="13" t="s">
        <v>51</v>
      </c>
      <c r="G46" s="14">
        <v>196.38945466836657</v>
      </c>
      <c r="H46" s="14">
        <f>G46*(1-HLOOKUP(H$5,Inputs!$C$6:$F$9,2,FALSE))*(1+HLOOKUP(H$5,Inputs!$C$6:$F$9,4,FALSE))</f>
        <v>201.55761546055373</v>
      </c>
      <c r="I46" s="14">
        <f>H46*(1-HLOOKUP(I$5,Inputs!$C$6:$F$9,2,FALSE))*(1+HLOOKUP(I$5,Inputs!$C$6:$F$9,4,FALSE))</f>
        <v>205.62842431733543</v>
      </c>
    </row>
    <row r="47" spans="2:9" ht="35.1" customHeight="1" thickTop="1" thickBot="1" x14ac:dyDescent="0.25">
      <c r="B47" s="269"/>
      <c r="C47" s="257"/>
      <c r="D47" s="58" t="s">
        <v>50</v>
      </c>
      <c r="E47" s="58" t="s">
        <v>45</v>
      </c>
      <c r="F47" s="58" t="s">
        <v>51</v>
      </c>
      <c r="G47" s="59">
        <v>196.38945466836657</v>
      </c>
      <c r="H47" s="59">
        <f>G47*(1-HLOOKUP(H$5,Inputs!$C$6:$F$9,2,FALSE))*(1+HLOOKUP(H$5,Inputs!$C$6:$F$9,4,FALSE))</f>
        <v>201.55761546055373</v>
      </c>
      <c r="I47" s="59">
        <f>H47*(1-HLOOKUP(I$5,Inputs!$C$6:$F$9,2,FALSE))*(1+HLOOKUP(I$5,Inputs!$C$6:$F$9,4,FALSE))</f>
        <v>205.62842431733543</v>
      </c>
    </row>
    <row r="48" spans="2:9" ht="35.1" customHeight="1" thickTop="1" thickBot="1" x14ac:dyDescent="0.25">
      <c r="B48" s="269"/>
      <c r="C48" s="257"/>
      <c r="D48" s="13" t="s">
        <v>52</v>
      </c>
      <c r="E48" s="13" t="s">
        <v>45</v>
      </c>
      <c r="F48" s="13" t="s">
        <v>51</v>
      </c>
      <c r="G48" s="14">
        <v>196.38945466836657</v>
      </c>
      <c r="H48" s="14">
        <f>G48*(1-HLOOKUP(H$5,Inputs!$C$6:$F$9,2,FALSE))*(1+HLOOKUP(H$5,Inputs!$C$6:$F$9,4,FALSE))</f>
        <v>201.55761546055373</v>
      </c>
      <c r="I48" s="14">
        <f>H48*(1-HLOOKUP(I$5,Inputs!$C$6:$F$9,2,FALSE))*(1+HLOOKUP(I$5,Inputs!$C$6:$F$9,4,FALSE))</f>
        <v>205.62842431733543</v>
      </c>
    </row>
    <row r="49" spans="2:10" ht="35.1" customHeight="1" thickTop="1" thickBot="1" x14ac:dyDescent="0.25">
      <c r="B49" s="269"/>
      <c r="C49" s="257"/>
      <c r="D49" s="58" t="s">
        <v>53</v>
      </c>
      <c r="E49" s="58" t="s">
        <v>45</v>
      </c>
      <c r="F49" s="58" t="s">
        <v>51</v>
      </c>
      <c r="G49" s="59">
        <v>196.38945466836657</v>
      </c>
      <c r="H49" s="59">
        <f>G49*(1-HLOOKUP(H$5,Inputs!$C$6:$F$9,2,FALSE))*(1+HLOOKUP(H$5,Inputs!$C$6:$F$9,4,FALSE))</f>
        <v>201.55761546055373</v>
      </c>
      <c r="I49" s="59">
        <f>H49*(1-HLOOKUP(I$5,Inputs!$C$6:$F$9,2,FALSE))*(1+HLOOKUP(I$5,Inputs!$C$6:$F$9,4,FALSE))</f>
        <v>205.62842431733543</v>
      </c>
    </row>
    <row r="50" spans="2:10" ht="35.1" customHeight="1" thickTop="1" thickBot="1" x14ac:dyDescent="0.25">
      <c r="B50" s="270"/>
      <c r="C50" s="258"/>
      <c r="D50" s="13" t="s">
        <v>54</v>
      </c>
      <c r="E50" s="13" t="s">
        <v>45</v>
      </c>
      <c r="F50" s="13" t="s">
        <v>51</v>
      </c>
      <c r="G50" s="14">
        <v>196.38945466836657</v>
      </c>
      <c r="H50" s="14">
        <f>G50*(1-HLOOKUP(H$5,Inputs!$C$6:$F$9,2,FALSE))*(1+HLOOKUP(H$5,Inputs!$C$6:$F$9,4,FALSE))</f>
        <v>201.55761546055373</v>
      </c>
      <c r="I50" s="14">
        <f>H50*(1-HLOOKUP(I$5,Inputs!$C$6:$F$9,2,FALSE))*(1+HLOOKUP(I$5,Inputs!$C$6:$F$9,4,FALSE))</f>
        <v>205.62842431733543</v>
      </c>
    </row>
    <row r="51" spans="2:10" ht="35.1" customHeight="1" thickTop="1" thickBot="1" x14ac:dyDescent="0.25">
      <c r="B51" s="253" t="s">
        <v>68</v>
      </c>
      <c r="C51" s="250" t="s">
        <v>69</v>
      </c>
      <c r="D51" s="58" t="s">
        <v>70</v>
      </c>
      <c r="E51" s="58" t="s">
        <v>45</v>
      </c>
      <c r="F51" s="58" t="s">
        <v>51</v>
      </c>
      <c r="G51" s="59">
        <v>177.59449016870801</v>
      </c>
      <c r="H51" s="59">
        <f>G51*(1-HLOOKUP(H$5,Inputs!$C$6:$F$9,2,FALSE))*(1+HLOOKUP(H$5,Inputs!$C$6:$F$9,4,FALSE))</f>
        <v>182.26804498125276</v>
      </c>
      <c r="I51" s="59">
        <f>H51*(1-HLOOKUP(I$5,Inputs!$C$6:$F$9,2,FALSE))*(1+HLOOKUP(I$5,Inputs!$C$6:$F$9,4,FALSE))</f>
        <v>185.94926719715647</v>
      </c>
    </row>
    <row r="52" spans="2:10" ht="35.1" customHeight="1" thickTop="1" thickBot="1" x14ac:dyDescent="0.25">
      <c r="B52" s="262"/>
      <c r="C52" s="252"/>
      <c r="D52" s="13" t="s">
        <v>71</v>
      </c>
      <c r="E52" s="13" t="s">
        <v>45</v>
      </c>
      <c r="F52" s="13" t="s">
        <v>51</v>
      </c>
      <c r="G52" s="14">
        <v>196.38945466836657</v>
      </c>
      <c r="H52" s="14">
        <f>G52*(1-HLOOKUP(H$5,Inputs!$C$6:$F$9,2,FALSE))*(1+HLOOKUP(H$5,Inputs!$C$6:$F$9,4,FALSE))</f>
        <v>201.55761546055373</v>
      </c>
      <c r="I52" s="14">
        <f>H52*(1-HLOOKUP(I$5,Inputs!$C$6:$F$9,2,FALSE))*(1+HLOOKUP(I$5,Inputs!$C$6:$F$9,4,FALSE))</f>
        <v>205.62842431733543</v>
      </c>
    </row>
    <row r="53" spans="2:10" ht="35.1" customHeight="1" thickTop="1" thickBot="1" x14ac:dyDescent="0.25">
      <c r="B53" s="262"/>
      <c r="C53" s="256" t="s">
        <v>72</v>
      </c>
      <c r="D53" s="58" t="s">
        <v>73</v>
      </c>
      <c r="E53" s="58" t="s">
        <v>74</v>
      </c>
      <c r="F53" s="58" t="s">
        <v>51</v>
      </c>
      <c r="G53" s="59">
        <v>177.59449016870801</v>
      </c>
      <c r="H53" s="59">
        <f>G53*(1-HLOOKUP(H$5,Inputs!$C$6:$F$9,2,FALSE))*(1+HLOOKUP(H$5,Inputs!$C$6:$F$9,4,FALSE))</f>
        <v>182.26804498125276</v>
      </c>
      <c r="I53" s="59">
        <f>H53*(1-HLOOKUP(I$5,Inputs!$C$6:$F$9,2,FALSE))*(1+HLOOKUP(I$5,Inputs!$C$6:$F$9,4,FALSE))</f>
        <v>185.94926719715647</v>
      </c>
    </row>
    <row r="54" spans="2:10" ht="35.1" customHeight="1" thickTop="1" thickBot="1" x14ac:dyDescent="0.25">
      <c r="B54" s="262"/>
      <c r="C54" s="258"/>
      <c r="D54" s="13" t="s">
        <v>75</v>
      </c>
      <c r="E54" s="13" t="s">
        <v>74</v>
      </c>
      <c r="F54" s="13" t="s">
        <v>51</v>
      </c>
      <c r="G54" s="14">
        <v>196.38945466836657</v>
      </c>
      <c r="H54" s="14">
        <f>G54*(1-HLOOKUP(H$5,Inputs!$C$6:$F$9,2,FALSE))*(1+HLOOKUP(H$5,Inputs!$C$6:$F$9,4,FALSE))</f>
        <v>201.55761546055373</v>
      </c>
      <c r="I54" s="14">
        <f>H54*(1-HLOOKUP(I$5,Inputs!$C$6:$F$9,2,FALSE))*(1+HLOOKUP(I$5,Inputs!$C$6:$F$9,4,FALSE))</f>
        <v>205.62842431733543</v>
      </c>
    </row>
    <row r="55" spans="2:10" ht="35.1" customHeight="1" thickTop="1" thickBot="1" x14ac:dyDescent="0.25">
      <c r="B55" s="262"/>
      <c r="C55" s="60" t="s">
        <v>76</v>
      </c>
      <c r="D55" s="58" t="s">
        <v>77</v>
      </c>
      <c r="E55" s="58" t="s">
        <v>78</v>
      </c>
      <c r="F55" s="58" t="s">
        <v>51</v>
      </c>
      <c r="G55" s="59">
        <v>157.10951523720007</v>
      </c>
      <c r="H55" s="59">
        <f>G55*(1-HLOOKUP(H$5,Inputs!$C$6:$F$9,2,FALSE))*(1+HLOOKUP(H$5,Inputs!$C$6:$F$9,4,FALSE))</f>
        <v>161.2439899629411</v>
      </c>
      <c r="I55" s="59">
        <f>H55*(1-HLOOKUP(I$5,Inputs!$C$6:$F$9,2,FALSE))*(1+HLOOKUP(I$5,Inputs!$C$6:$F$9,4,FALSE))</f>
        <v>164.50059458660724</v>
      </c>
    </row>
    <row r="56" spans="2:10" ht="35.1" customHeight="1" thickTop="1" thickBot="1" x14ac:dyDescent="0.25">
      <c r="B56" s="262"/>
      <c r="C56" s="256" t="s">
        <v>79</v>
      </c>
      <c r="D56" s="13" t="s">
        <v>80</v>
      </c>
      <c r="E56" s="13" t="s">
        <v>81</v>
      </c>
      <c r="F56" s="13" t="s">
        <v>46</v>
      </c>
      <c r="G56" s="14">
        <v>26.184919206200018</v>
      </c>
      <c r="H56" s="14">
        <f>G56*(1-HLOOKUP(H$5,Inputs!$C$6:$F$9,2,FALSE))*(1+HLOOKUP(H$5,Inputs!$C$6:$F$9,4,FALSE))</f>
        <v>26.873998327156858</v>
      </c>
      <c r="I56" s="14">
        <f>H56*(1-HLOOKUP(I$5,Inputs!$C$6:$F$9,2,FALSE))*(1+HLOOKUP(I$5,Inputs!$C$6:$F$9,4,FALSE))</f>
        <v>27.416765764434547</v>
      </c>
      <c r="J56" s="16"/>
    </row>
    <row r="57" spans="2:10" ht="35.1" customHeight="1" thickTop="1" thickBot="1" x14ac:dyDescent="0.25">
      <c r="B57" s="262"/>
      <c r="C57" s="259"/>
      <c r="D57" s="58" t="s">
        <v>399</v>
      </c>
      <c r="E57" s="58" t="s">
        <v>81</v>
      </c>
      <c r="F57" s="58" t="s">
        <v>46</v>
      </c>
      <c r="G57" s="59">
        <v>117.83213642790005</v>
      </c>
      <c r="H57" s="59">
        <f>G57*(1-HLOOKUP(H$5,Inputs!$C$6:$F$9,2,FALSE))*(1+HLOOKUP(H$5,Inputs!$C$6:$F$9,4,FALSE))</f>
        <v>120.93299247220584</v>
      </c>
      <c r="I57" s="59">
        <f>H57*(1-HLOOKUP(I$5,Inputs!$C$6:$F$9,2,FALSE))*(1+HLOOKUP(I$5,Inputs!$C$6:$F$9,4,FALSE))</f>
        <v>123.37544593995543</v>
      </c>
      <c r="J57" s="16"/>
    </row>
    <row r="58" spans="2:10" ht="35.1" customHeight="1" thickTop="1" thickBot="1" x14ac:dyDescent="0.25">
      <c r="B58" s="262"/>
      <c r="C58" s="264"/>
      <c r="D58" s="13" t="s">
        <v>82</v>
      </c>
      <c r="E58" s="13" t="s">
        <v>81</v>
      </c>
      <c r="F58" s="13" t="s">
        <v>46</v>
      </c>
      <c r="G58" s="14">
        <v>157.10951523720007</v>
      </c>
      <c r="H58" s="14">
        <f>G58*(1-HLOOKUP(H$5,Inputs!$C$6:$F$9,2,FALSE))*(1+HLOOKUP(H$5,Inputs!$C$6:$F$9,4,FALSE))</f>
        <v>161.2439899629411</v>
      </c>
      <c r="I58" s="14">
        <f>H58*(1-HLOOKUP(I$5,Inputs!$C$6:$F$9,2,FALSE))*(1+HLOOKUP(I$5,Inputs!$C$6:$F$9,4,FALSE))</f>
        <v>164.50059458660724</v>
      </c>
    </row>
    <row r="59" spans="2:10" ht="35.1" customHeight="1" thickTop="1" thickBot="1" x14ac:dyDescent="0.25">
      <c r="B59" s="262"/>
      <c r="C59" s="265" t="s">
        <v>83</v>
      </c>
      <c r="D59" s="61" t="s">
        <v>84</v>
      </c>
      <c r="E59" s="58" t="s">
        <v>45</v>
      </c>
      <c r="F59" s="58" t="s">
        <v>51</v>
      </c>
      <c r="G59" s="59">
        <v>196.38945466836657</v>
      </c>
      <c r="H59" s="59">
        <f>G59*(1-HLOOKUP(H$5,Inputs!$C$6:$F$9,2,FALSE))*(1+HLOOKUP(H$5,Inputs!$C$6:$F$9,4,FALSE))</f>
        <v>201.55761546055373</v>
      </c>
      <c r="I59" s="59">
        <f>H59*(1-HLOOKUP(I$5,Inputs!$C$6:$F$9,2,FALSE))*(1+HLOOKUP(I$5,Inputs!$C$6:$F$9,4,FALSE))</f>
        <v>205.62842431733543</v>
      </c>
    </row>
    <row r="60" spans="2:10" ht="35.1" customHeight="1" thickTop="1" thickBot="1" x14ac:dyDescent="0.25">
      <c r="B60" s="262"/>
      <c r="C60" s="266"/>
      <c r="D60" s="17" t="s">
        <v>85</v>
      </c>
      <c r="E60" s="13" t="s">
        <v>45</v>
      </c>
      <c r="F60" s="13" t="s">
        <v>51</v>
      </c>
      <c r="G60" s="14">
        <v>177.59449016870801</v>
      </c>
      <c r="H60" s="14">
        <f>G60*(1-HLOOKUP(H$5,Inputs!$C$6:$F$9,2,FALSE))*(1+HLOOKUP(H$5,Inputs!$C$6:$F$9,4,FALSE))</f>
        <v>182.26804498125276</v>
      </c>
      <c r="I60" s="14">
        <f>H60*(1-HLOOKUP(I$5,Inputs!$C$6:$F$9,2,FALSE))*(1+HLOOKUP(I$5,Inputs!$C$6:$F$9,4,FALSE))</f>
        <v>185.94926719715647</v>
      </c>
    </row>
    <row r="61" spans="2:10" ht="41.25" customHeight="1" thickTop="1" thickBot="1" x14ac:dyDescent="0.25">
      <c r="B61" s="262"/>
      <c r="C61" s="18" t="s">
        <v>86</v>
      </c>
      <c r="D61" s="58" t="s">
        <v>87</v>
      </c>
      <c r="E61" s="58" t="s">
        <v>78</v>
      </c>
      <c r="F61" s="58" t="s">
        <v>51</v>
      </c>
      <c r="G61" s="59">
        <v>177.59449016870801</v>
      </c>
      <c r="H61" s="59">
        <f>G61*(1-HLOOKUP(H$5,Inputs!$C$6:$F$9,2,FALSE))*(1+HLOOKUP(H$5,Inputs!$C$6:$F$9,4,FALSE))</f>
        <v>182.26804498125276</v>
      </c>
      <c r="I61" s="59">
        <f>H61*(1-HLOOKUP(I$5,Inputs!$C$6:$F$9,2,FALSE))*(1+HLOOKUP(I$5,Inputs!$C$6:$F$9,4,FALSE))</f>
        <v>185.94926719715647</v>
      </c>
    </row>
    <row r="62" spans="2:10" ht="38.25" customHeight="1" thickTop="1" thickBot="1" x14ac:dyDescent="0.25">
      <c r="B62" s="262"/>
      <c r="C62" s="62" t="s">
        <v>405</v>
      </c>
      <c r="D62" s="13" t="s">
        <v>406</v>
      </c>
      <c r="E62" s="13" t="s">
        <v>45</v>
      </c>
      <c r="F62" s="13" t="s">
        <v>51</v>
      </c>
      <c r="G62" s="14">
        <v>177.59449016870801</v>
      </c>
      <c r="H62" s="14">
        <f>G62*(1-HLOOKUP(H$5,Inputs!$C$6:$F$9,2,FALSE))*(1+HLOOKUP(H$5,Inputs!$C$6:$F$9,4,FALSE))</f>
        <v>182.26804498125276</v>
      </c>
      <c r="I62" s="14">
        <f>H62*(1-HLOOKUP(I$5,Inputs!$C$6:$F$9,2,FALSE))*(1+HLOOKUP(I$5,Inputs!$C$6:$F$9,4,FALSE))</f>
        <v>185.94926719715647</v>
      </c>
    </row>
    <row r="63" spans="2:10" ht="35.1" customHeight="1" thickTop="1" thickBot="1" x14ac:dyDescent="0.25">
      <c r="B63" s="262"/>
      <c r="C63" s="256" t="s">
        <v>88</v>
      </c>
      <c r="D63" s="58" t="s">
        <v>89</v>
      </c>
      <c r="E63" s="58" t="s">
        <v>45</v>
      </c>
      <c r="F63" s="58" t="s">
        <v>46</v>
      </c>
      <c r="G63" s="59">
        <v>104.73967682480007</v>
      </c>
      <c r="H63" s="59">
        <f>G63*(1-HLOOKUP(H$5,Inputs!$C$6:$F$9,2,FALSE))*(1+HLOOKUP(H$5,Inputs!$C$6:$F$9,4,FALSE))</f>
        <v>107.49599330862743</v>
      </c>
      <c r="I63" s="59">
        <f>H63*(1-HLOOKUP(I$5,Inputs!$C$6:$F$9,2,FALSE))*(1+HLOOKUP(I$5,Inputs!$C$6:$F$9,4,FALSE))</f>
        <v>109.66706305773819</v>
      </c>
    </row>
    <row r="64" spans="2:10" ht="35.1" customHeight="1" thickTop="1" thickBot="1" x14ac:dyDescent="0.25">
      <c r="B64" s="263"/>
      <c r="C64" s="260"/>
      <c r="D64" s="13" t="s">
        <v>90</v>
      </c>
      <c r="E64" s="13" t="s">
        <v>45</v>
      </c>
      <c r="F64" s="13" t="s">
        <v>46</v>
      </c>
      <c r="G64" s="14">
        <v>104.73967682480007</v>
      </c>
      <c r="H64" s="14">
        <f>G64*(1-HLOOKUP(H$5,Inputs!$C$6:$F$9,2,FALSE))*(1+HLOOKUP(H$5,Inputs!$C$6:$F$9,4,FALSE))</f>
        <v>107.49599330862743</v>
      </c>
      <c r="I64" s="14">
        <f>H64*(1-HLOOKUP(I$5,Inputs!$C$6:$F$9,2,FALSE))*(1+HLOOKUP(I$5,Inputs!$C$6:$F$9,4,FALSE))</f>
        <v>109.66706305773819</v>
      </c>
    </row>
    <row r="65" spans="2:9" ht="35.1" customHeight="1" thickTop="1" thickBot="1" x14ac:dyDescent="0.25">
      <c r="B65" s="247" t="s">
        <v>91</v>
      </c>
      <c r="C65" s="250" t="s">
        <v>92</v>
      </c>
      <c r="D65" s="58" t="s">
        <v>93</v>
      </c>
      <c r="E65" s="58" t="s">
        <v>94</v>
      </c>
      <c r="F65" s="58" t="s">
        <v>46</v>
      </c>
      <c r="G65" s="59">
        <v>1525.5365681243275</v>
      </c>
      <c r="H65" s="59">
        <f>G65*(1-HLOOKUP(H$5,Inputs!$C$6:$F$9,2,FALSE))*(1+HLOOKUP(H$5,Inputs!$C$6:$F$9,4,FALSE))</f>
        <v>1565.6824012686864</v>
      </c>
      <c r="I65" s="59">
        <f>H65*(1-HLOOKUP(I$5,Inputs!$C$6:$F$9,2,FALSE))*(1+HLOOKUP(I$5,Inputs!$C$6:$F$9,4,FALSE))</f>
        <v>1597.3040979802113</v>
      </c>
    </row>
    <row r="66" spans="2:9" ht="35.1" customHeight="1" thickTop="1" thickBot="1" x14ac:dyDescent="0.25">
      <c r="B66" s="248"/>
      <c r="C66" s="251"/>
      <c r="D66" s="13" t="s">
        <v>95</v>
      </c>
      <c r="E66" s="13" t="s">
        <v>94</v>
      </c>
      <c r="F66" s="13" t="s">
        <v>46</v>
      </c>
      <c r="G66" s="14">
        <v>2385.5720198557756</v>
      </c>
      <c r="H66" s="14">
        <f>G66*(1-HLOOKUP(H$5,Inputs!$C$6:$F$9,2,FALSE))*(1+HLOOKUP(H$5,Inputs!$C$6:$F$9,4,FALSE))</f>
        <v>2448.3504404220771</v>
      </c>
      <c r="I66" s="14">
        <f>H66*(1-HLOOKUP(I$5,Inputs!$C$6:$F$9,2,FALSE))*(1+HLOOKUP(I$5,Inputs!$C$6:$F$9,4,FALSE))</f>
        <v>2497.7991632331787</v>
      </c>
    </row>
    <row r="67" spans="2:9" ht="35.1" customHeight="1" thickTop="1" thickBot="1" x14ac:dyDescent="0.25">
      <c r="B67" s="248"/>
      <c r="C67" s="251"/>
      <c r="D67" s="58" t="s">
        <v>96</v>
      </c>
      <c r="E67" s="58" t="s">
        <v>94</v>
      </c>
      <c r="F67" s="58" t="s">
        <v>46</v>
      </c>
      <c r="G67" s="59">
        <v>1525.5365681243275</v>
      </c>
      <c r="H67" s="59">
        <f>G67*(1-HLOOKUP(H$5,Inputs!$C$6:$F$9,2,FALSE))*(1+HLOOKUP(H$5,Inputs!$C$6:$F$9,4,FALSE))</f>
        <v>1565.6824012686864</v>
      </c>
      <c r="I67" s="59">
        <f>H67*(1-HLOOKUP(I$5,Inputs!$C$6:$F$9,2,FALSE))*(1+HLOOKUP(I$5,Inputs!$C$6:$F$9,4,FALSE))</f>
        <v>1597.3040979802113</v>
      </c>
    </row>
    <row r="68" spans="2:9" ht="35.1" customHeight="1" thickTop="1" thickBot="1" x14ac:dyDescent="0.25">
      <c r="B68" s="248"/>
      <c r="C68" s="251"/>
      <c r="D68" s="13" t="s">
        <v>97</v>
      </c>
      <c r="E68" s="13" t="s">
        <v>94</v>
      </c>
      <c r="F68" s="13" t="s">
        <v>46</v>
      </c>
      <c r="G68" s="14">
        <v>2385.5720198557756</v>
      </c>
      <c r="H68" s="14">
        <f>G68*(1-HLOOKUP(H$5,Inputs!$C$6:$F$9,2,FALSE))*(1+HLOOKUP(H$5,Inputs!$C$6:$F$9,4,FALSE))</f>
        <v>2448.3504404220771</v>
      </c>
      <c r="I68" s="14">
        <f>H68*(1-HLOOKUP(I$5,Inputs!$C$6:$F$9,2,FALSE))*(1+HLOOKUP(I$5,Inputs!$C$6:$F$9,4,FALSE))</f>
        <v>2497.7991632331787</v>
      </c>
    </row>
    <row r="69" spans="2:9" ht="35.1" customHeight="1" thickTop="1" thickBot="1" x14ac:dyDescent="0.25">
      <c r="B69" s="248"/>
      <c r="C69" s="251"/>
      <c r="D69" s="58" t="s">
        <v>98</v>
      </c>
      <c r="E69" s="58" t="s">
        <v>94</v>
      </c>
      <c r="F69" s="58" t="s">
        <v>46</v>
      </c>
      <c r="G69" s="59">
        <v>1525.5365681243275</v>
      </c>
      <c r="H69" s="59">
        <f>G69*(1-HLOOKUP(H$5,Inputs!$C$6:$F$9,2,FALSE))*(1+HLOOKUP(H$5,Inputs!$C$6:$F$9,4,FALSE))</f>
        <v>1565.6824012686864</v>
      </c>
      <c r="I69" s="59">
        <f>H69*(1-HLOOKUP(I$5,Inputs!$C$6:$F$9,2,FALSE))*(1+HLOOKUP(I$5,Inputs!$C$6:$F$9,4,FALSE))</f>
        <v>1597.3040979802113</v>
      </c>
    </row>
    <row r="70" spans="2:9" ht="35.1" customHeight="1" thickTop="1" thickBot="1" x14ac:dyDescent="0.25">
      <c r="B70" s="248"/>
      <c r="C70" s="251"/>
      <c r="D70" s="13" t="s">
        <v>99</v>
      </c>
      <c r="E70" s="13" t="s">
        <v>94</v>
      </c>
      <c r="F70" s="13" t="s">
        <v>46</v>
      </c>
      <c r="G70" s="14">
        <v>2385.5720198557756</v>
      </c>
      <c r="H70" s="14">
        <f>G70*(1-HLOOKUP(H$5,Inputs!$C$6:$F$9,2,FALSE))*(1+HLOOKUP(H$5,Inputs!$C$6:$F$9,4,FALSE))</f>
        <v>2448.3504404220771</v>
      </c>
      <c r="I70" s="14">
        <f>H70*(1-HLOOKUP(I$5,Inputs!$C$6:$F$9,2,FALSE))*(1+HLOOKUP(I$5,Inputs!$C$6:$F$9,4,FALSE))</f>
        <v>2497.7991632331787</v>
      </c>
    </row>
    <row r="71" spans="2:9" ht="35.1" customHeight="1" thickTop="1" thickBot="1" x14ac:dyDescent="0.25">
      <c r="B71" s="248"/>
      <c r="C71" s="251"/>
      <c r="D71" s="58" t="s">
        <v>100</v>
      </c>
      <c r="E71" s="58" t="s">
        <v>94</v>
      </c>
      <c r="F71" s="58" t="s">
        <v>46</v>
      </c>
      <c r="G71" s="59">
        <v>1525.5365681243275</v>
      </c>
      <c r="H71" s="59">
        <f>G71*(1-HLOOKUP(H$5,Inputs!$C$6:$F$9,2,FALSE))*(1+HLOOKUP(H$5,Inputs!$C$6:$F$9,4,FALSE))</f>
        <v>1565.6824012686864</v>
      </c>
      <c r="I71" s="59">
        <f>H71*(1-HLOOKUP(I$5,Inputs!$C$6:$F$9,2,FALSE))*(1+HLOOKUP(I$5,Inputs!$C$6:$F$9,4,FALSE))</f>
        <v>1597.3040979802113</v>
      </c>
    </row>
    <row r="72" spans="2:9" ht="35.1" customHeight="1" thickTop="1" thickBot="1" x14ac:dyDescent="0.25">
      <c r="B72" s="248"/>
      <c r="C72" s="251"/>
      <c r="D72" s="13" t="s">
        <v>101</v>
      </c>
      <c r="E72" s="13" t="s">
        <v>94</v>
      </c>
      <c r="F72" s="13" t="s">
        <v>46</v>
      </c>
      <c r="G72" s="14">
        <v>2385.5720198557756</v>
      </c>
      <c r="H72" s="14">
        <f>G72*(1-HLOOKUP(H$5,Inputs!$C$6:$F$9,2,FALSE))*(1+HLOOKUP(H$5,Inputs!$C$6:$F$9,4,FALSE))</f>
        <v>2448.3504404220771</v>
      </c>
      <c r="I72" s="14">
        <f>H72*(1-HLOOKUP(I$5,Inputs!$C$6:$F$9,2,FALSE))*(1+HLOOKUP(I$5,Inputs!$C$6:$F$9,4,FALSE))</f>
        <v>2497.7991632331787</v>
      </c>
    </row>
    <row r="73" spans="2:9" ht="35.1" customHeight="1" thickTop="1" thickBot="1" x14ac:dyDescent="0.25">
      <c r="B73" s="248"/>
      <c r="C73" s="251"/>
      <c r="D73" s="58" t="s">
        <v>102</v>
      </c>
      <c r="E73" s="58" t="s">
        <v>103</v>
      </c>
      <c r="F73" s="58" t="s">
        <v>46</v>
      </c>
      <c r="G73" s="59">
        <v>1525.5365681243275</v>
      </c>
      <c r="H73" s="59">
        <f>G73*(1-HLOOKUP(H$5,Inputs!$C$6:$F$9,2,FALSE))*(1+HLOOKUP(H$5,Inputs!$C$6:$F$9,4,FALSE))</f>
        <v>1565.6824012686864</v>
      </c>
      <c r="I73" s="59">
        <f>H73*(1-HLOOKUP(I$5,Inputs!$C$6:$F$9,2,FALSE))*(1+HLOOKUP(I$5,Inputs!$C$6:$F$9,4,FALSE))</f>
        <v>1597.3040979802113</v>
      </c>
    </row>
    <row r="74" spans="2:9" ht="35.1" customHeight="1" thickTop="1" thickBot="1" x14ac:dyDescent="0.25">
      <c r="B74" s="248"/>
      <c r="C74" s="252"/>
      <c r="D74" s="13" t="s">
        <v>104</v>
      </c>
      <c r="E74" s="13" t="s">
        <v>94</v>
      </c>
      <c r="F74" s="13" t="s">
        <v>46</v>
      </c>
      <c r="G74" s="14">
        <v>2385.5720198557756</v>
      </c>
      <c r="H74" s="14">
        <f>G74*(1-HLOOKUP(H$5,Inputs!$C$6:$F$9,2,FALSE))*(1+HLOOKUP(H$5,Inputs!$C$6:$F$9,4,FALSE))</f>
        <v>2448.3504404220771</v>
      </c>
      <c r="I74" s="14">
        <f>H74*(1-HLOOKUP(I$5,Inputs!$C$6:$F$9,2,FALSE))*(1+HLOOKUP(I$5,Inputs!$C$6:$F$9,4,FALSE))</f>
        <v>2497.7991632331787</v>
      </c>
    </row>
    <row r="75" spans="2:9" ht="35.1" customHeight="1" thickTop="1" thickBot="1" x14ac:dyDescent="0.25">
      <c r="B75" s="248"/>
      <c r="C75" s="256" t="s">
        <v>105</v>
      </c>
      <c r="D75" s="58" t="s">
        <v>106</v>
      </c>
      <c r="E75" s="58" t="s">
        <v>107</v>
      </c>
      <c r="F75" s="58" t="s">
        <v>46</v>
      </c>
      <c r="G75" s="59">
        <v>75.707346103120457</v>
      </c>
      <c r="H75" s="59">
        <f>G75*(1-HLOOKUP(H$5,Inputs!$C$6:$F$9,2,FALSE))*(1+HLOOKUP(H$5,Inputs!$C$6:$F$9,4,FALSE))</f>
        <v>77.69965133392526</v>
      </c>
      <c r="I75" s="59">
        <f>H75*(1-HLOOKUP(I$5,Inputs!$C$6:$F$9,2,FALSE))*(1+HLOOKUP(I$5,Inputs!$C$6:$F$9,4,FALSE))</f>
        <v>79.268931800437301</v>
      </c>
    </row>
    <row r="76" spans="2:9" ht="35.1" customHeight="1" thickTop="1" thickBot="1" x14ac:dyDescent="0.25">
      <c r="B76" s="248"/>
      <c r="C76" s="257"/>
      <c r="D76" s="13" t="s">
        <v>108</v>
      </c>
      <c r="E76" s="13" t="s">
        <v>107</v>
      </c>
      <c r="F76" s="13" t="s">
        <v>46</v>
      </c>
      <c r="G76" s="14">
        <v>129.45956183633598</v>
      </c>
      <c r="H76" s="14">
        <f>G76*(1-HLOOKUP(H$5,Inputs!$C$6:$F$9,2,FALSE))*(1+HLOOKUP(H$5,Inputs!$C$6:$F$9,4,FALSE))</f>
        <v>132.8664037810122</v>
      </c>
      <c r="I76" s="14">
        <f>H76*(1-HLOOKUP(I$5,Inputs!$C$6:$F$9,2,FALSE))*(1+HLOOKUP(I$5,Inputs!$C$6:$F$9,4,FALSE))</f>
        <v>135.5498733787478</v>
      </c>
    </row>
    <row r="77" spans="2:9" ht="35.1" customHeight="1" thickTop="1" thickBot="1" x14ac:dyDescent="0.25">
      <c r="B77" s="248"/>
      <c r="C77" s="257"/>
      <c r="D77" s="58" t="s">
        <v>109</v>
      </c>
      <c r="E77" s="58" t="s">
        <v>45</v>
      </c>
      <c r="F77" s="58" t="s">
        <v>46</v>
      </c>
      <c r="G77" s="59">
        <v>1847.1532351708686</v>
      </c>
      <c r="H77" s="59">
        <f>G77*(1-HLOOKUP(H$5,Inputs!$C$6:$F$9,2,FALSE))*(1+HLOOKUP(H$5,Inputs!$C$6:$F$9,4,FALSE))</f>
        <v>1895.7626930630568</v>
      </c>
      <c r="I77" s="59">
        <f>H77*(1-HLOOKUP(I$5,Inputs!$C$6:$F$9,2,FALSE))*(1+HLOOKUP(I$5,Inputs!$C$6:$F$9,4,FALSE))</f>
        <v>1934.0509390499108</v>
      </c>
    </row>
    <row r="78" spans="2:9" ht="35.1" customHeight="1" thickTop="1" thickBot="1" x14ac:dyDescent="0.25">
      <c r="B78" s="248"/>
      <c r="C78" s="257"/>
      <c r="D78" s="13" t="s">
        <v>110</v>
      </c>
      <c r="E78" s="13" t="s">
        <v>45</v>
      </c>
      <c r="F78" s="13" t="s">
        <v>46</v>
      </c>
      <c r="G78" s="14">
        <v>2814.6931183687479</v>
      </c>
      <c r="H78" s="14">
        <f>G78*(1-HLOOKUP(H$5,Inputs!$C$6:$F$9,2,FALSE))*(1+HLOOKUP(H$5,Inputs!$C$6:$F$9,4,FALSE))</f>
        <v>2888.7642371106213</v>
      </c>
      <c r="I78" s="14">
        <f>H78*(1-HLOOKUP(I$5,Inputs!$C$6:$F$9,2,FALSE))*(1+HLOOKUP(I$5,Inputs!$C$6:$F$9,4,FALSE))</f>
        <v>2947.1078874594991</v>
      </c>
    </row>
    <row r="79" spans="2:9" ht="35.1" customHeight="1" thickTop="1" thickBot="1" x14ac:dyDescent="0.25">
      <c r="B79" s="248"/>
      <c r="C79" s="257"/>
      <c r="D79" s="58" t="s">
        <v>111</v>
      </c>
      <c r="E79" s="58" t="s">
        <v>112</v>
      </c>
      <c r="F79" s="58" t="s">
        <v>46</v>
      </c>
      <c r="G79" s="59">
        <v>75.707346103120457</v>
      </c>
      <c r="H79" s="59">
        <f>G79*(1-HLOOKUP(H$5,Inputs!$C$6:$F$9,2,FALSE))*(1+HLOOKUP(H$5,Inputs!$C$6:$F$9,4,FALSE))</f>
        <v>77.69965133392526</v>
      </c>
      <c r="I79" s="59">
        <f>H79*(1-HLOOKUP(I$5,Inputs!$C$6:$F$9,2,FALSE))*(1+HLOOKUP(I$5,Inputs!$C$6:$F$9,4,FALSE))</f>
        <v>79.268931800437301</v>
      </c>
    </row>
    <row r="80" spans="2:9" ht="35.1" customHeight="1" thickTop="1" thickBot="1" x14ac:dyDescent="0.25">
      <c r="B80" s="248"/>
      <c r="C80" s="257"/>
      <c r="D80" s="13" t="s">
        <v>113</v>
      </c>
      <c r="E80" s="13" t="s">
        <v>112</v>
      </c>
      <c r="F80" s="13" t="s">
        <v>46</v>
      </c>
      <c r="G80" s="14">
        <v>129.45956183633598</v>
      </c>
      <c r="H80" s="14">
        <f>G80*(1-HLOOKUP(H$5,Inputs!$C$6:$F$9,2,FALSE))*(1+HLOOKUP(H$5,Inputs!$C$6:$F$9,4,FALSE))</f>
        <v>132.8664037810122</v>
      </c>
      <c r="I80" s="14">
        <f>H80*(1-HLOOKUP(I$5,Inputs!$C$6:$F$9,2,FALSE))*(1+HLOOKUP(I$5,Inputs!$C$6:$F$9,4,FALSE))</f>
        <v>135.5498733787478</v>
      </c>
    </row>
    <row r="81" spans="2:9" ht="35.1" customHeight="1" thickTop="1" thickBot="1" x14ac:dyDescent="0.25">
      <c r="B81" s="248"/>
      <c r="C81" s="257"/>
      <c r="D81" s="58" t="s">
        <v>114</v>
      </c>
      <c r="E81" s="58" t="s">
        <v>45</v>
      </c>
      <c r="F81" s="58" t="s">
        <v>46</v>
      </c>
      <c r="G81" s="59">
        <v>658.6539110971479</v>
      </c>
      <c r="H81" s="59">
        <f>G81*(1-HLOOKUP(H$5,Inputs!$C$6:$F$9,2,FALSE))*(1+HLOOKUP(H$5,Inputs!$C$6:$F$9,4,FALSE))</f>
        <v>675.98696660514963</v>
      </c>
      <c r="I81" s="59">
        <f>H81*(1-HLOOKUP(I$5,Inputs!$C$6:$F$9,2,FALSE))*(1+HLOOKUP(I$5,Inputs!$C$6:$F$9,4,FALSE))</f>
        <v>689.63970666380442</v>
      </c>
    </row>
    <row r="82" spans="2:9" ht="35.1" customHeight="1" thickTop="1" thickBot="1" x14ac:dyDescent="0.25">
      <c r="B82" s="248"/>
      <c r="C82" s="258"/>
      <c r="D82" s="13" t="s">
        <v>115</v>
      </c>
      <c r="E82" s="13" t="s">
        <v>45</v>
      </c>
      <c r="F82" s="13" t="s">
        <v>46</v>
      </c>
      <c r="G82" s="14">
        <v>1126.298187976123</v>
      </c>
      <c r="H82" s="14">
        <f>G82*(1-HLOOKUP(H$5,Inputs!$C$6:$F$9,2,FALSE))*(1+HLOOKUP(H$5,Inputs!$C$6:$F$9,4,FALSE))</f>
        <v>1155.9377128948061</v>
      </c>
      <c r="I82" s="14">
        <f>H82*(1-HLOOKUP(I$5,Inputs!$C$6:$F$9,2,FALSE))*(1+HLOOKUP(I$5,Inputs!$C$6:$F$9,4,FALSE))</f>
        <v>1179.2838983951056</v>
      </c>
    </row>
    <row r="83" spans="2:9" ht="35.1" customHeight="1" thickTop="1" thickBot="1" x14ac:dyDescent="0.25">
      <c r="B83" s="248"/>
      <c r="C83" s="60" t="s">
        <v>116</v>
      </c>
      <c r="D83" s="58" t="s">
        <v>117</v>
      </c>
      <c r="E83" s="58" t="s">
        <v>118</v>
      </c>
      <c r="F83" s="58" t="s">
        <v>46</v>
      </c>
      <c r="G83" s="59">
        <v>52.369838412400036</v>
      </c>
      <c r="H83" s="59">
        <f>G83*(1-HLOOKUP(H$5,Inputs!$C$6:$F$9,2,FALSE))*(1+HLOOKUP(H$5,Inputs!$C$6:$F$9,4,FALSE))</f>
        <v>53.747996654313717</v>
      </c>
      <c r="I83" s="59">
        <f>H83*(1-HLOOKUP(I$5,Inputs!$C$6:$F$9,2,FALSE))*(1+HLOOKUP(I$5,Inputs!$C$6:$F$9,4,FALSE))</f>
        <v>54.833531528869095</v>
      </c>
    </row>
    <row r="84" spans="2:9" ht="35.1" customHeight="1" thickTop="1" thickBot="1" x14ac:dyDescent="0.25">
      <c r="B84" s="248"/>
      <c r="C84" s="256" t="s">
        <v>119</v>
      </c>
      <c r="D84" s="13" t="s">
        <v>120</v>
      </c>
      <c r="E84" s="13" t="s">
        <v>121</v>
      </c>
      <c r="F84" s="13" t="s">
        <v>46</v>
      </c>
      <c r="G84" s="14">
        <v>2322.4430629098488</v>
      </c>
      <c r="H84" s="14">
        <f>G84*(1-HLOOKUP(H$5,Inputs!$C$6:$F$9,2,FALSE))*(1+HLOOKUP(H$5,Inputs!$C$6:$F$9,4,FALSE))</f>
        <v>2383.5601895910454</v>
      </c>
      <c r="I84" s="14">
        <f>H84*(1-HLOOKUP(I$5,Inputs!$C$6:$F$9,2,FALSE))*(1+HLOOKUP(I$5,Inputs!$C$6:$F$9,4,FALSE))</f>
        <v>2431.7003598757965</v>
      </c>
    </row>
    <row r="85" spans="2:9" ht="35.1" customHeight="1" thickTop="1" thickBot="1" x14ac:dyDescent="0.25">
      <c r="B85" s="248"/>
      <c r="C85" s="257"/>
      <c r="D85" s="58" t="s">
        <v>122</v>
      </c>
      <c r="E85" s="58" t="s">
        <v>121</v>
      </c>
      <c r="F85" s="58" t="s">
        <v>46</v>
      </c>
      <c r="G85" s="59">
        <v>2952.9035030087621</v>
      </c>
      <c r="H85" s="59">
        <f>G85*(1-HLOOKUP(H$5,Inputs!$C$6:$F$9,2,FALSE))*(1+HLOOKUP(H$5,Inputs!$C$6:$F$9,4,FALSE))</f>
        <v>3030.6117492744929</v>
      </c>
      <c r="I85" s="59">
        <f>H85*(1-HLOOKUP(I$5,Inputs!$C$6:$F$9,2,FALSE))*(1+HLOOKUP(I$5,Inputs!$C$6:$F$9,4,FALSE))</f>
        <v>3091.8202584257024</v>
      </c>
    </row>
    <row r="86" spans="2:9" ht="35.1" customHeight="1" thickTop="1" thickBot="1" x14ac:dyDescent="0.25">
      <c r="B86" s="248"/>
      <c r="C86" s="257"/>
      <c r="D86" s="13" t="s">
        <v>123</v>
      </c>
      <c r="E86" s="13" t="s">
        <v>124</v>
      </c>
      <c r="F86" s="13" t="s">
        <v>46</v>
      </c>
      <c r="G86" s="14">
        <v>2657.1470683157568</v>
      </c>
      <c r="H86" s="14">
        <f>G86*(1-HLOOKUP(H$5,Inputs!$C$6:$F$9,2,FALSE))*(1+HLOOKUP(H$5,Inputs!$C$6:$F$9,4,FALSE))</f>
        <v>2727.0722245352395</v>
      </c>
      <c r="I86" s="14">
        <f>H86*(1-HLOOKUP(I$5,Inputs!$C$6:$F$9,2,FALSE))*(1+HLOOKUP(I$5,Inputs!$C$6:$F$9,4,FALSE))</f>
        <v>2782.1502216595604</v>
      </c>
    </row>
    <row r="87" spans="2:9" ht="35.1" customHeight="1" thickTop="1" thickBot="1" x14ac:dyDescent="0.25">
      <c r="B87" s="248"/>
      <c r="C87" s="257"/>
      <c r="D87" s="58" t="s">
        <v>125</v>
      </c>
      <c r="E87" s="58" t="s">
        <v>124</v>
      </c>
      <c r="F87" s="58" t="s">
        <v>46</v>
      </c>
      <c r="G87" s="59">
        <v>3413.6995964344524</v>
      </c>
      <c r="H87" s="59">
        <f>G87*(1-HLOOKUP(H$5,Inputs!$C$6:$F$9,2,FALSE))*(1+HLOOKUP(H$5,Inputs!$C$6:$F$9,4,FALSE))</f>
        <v>3503.5340961553757</v>
      </c>
      <c r="I87" s="59">
        <f>H87*(1-HLOOKUP(I$5,Inputs!$C$6:$F$9,2,FALSE))*(1+HLOOKUP(I$5,Inputs!$C$6:$F$9,4,FALSE))</f>
        <v>3574.2940999194466</v>
      </c>
    </row>
    <row r="88" spans="2:9" ht="35.1" customHeight="1" thickTop="1" thickBot="1" x14ac:dyDescent="0.25">
      <c r="B88" s="248"/>
      <c r="C88" s="257"/>
      <c r="D88" s="13" t="s">
        <v>126</v>
      </c>
      <c r="E88" s="13" t="s">
        <v>127</v>
      </c>
      <c r="F88" s="13" t="s">
        <v>46</v>
      </c>
      <c r="G88" s="14">
        <v>855.1964909531273</v>
      </c>
      <c r="H88" s="14">
        <f>G88*(1-HLOOKUP(H$5,Inputs!$C$6:$F$9,2,FALSE))*(1+HLOOKUP(H$5,Inputs!$C$6:$F$9,4,FALSE))</f>
        <v>877.70173687696513</v>
      </c>
      <c r="I88" s="14">
        <f>H88*(1-HLOOKUP(I$5,Inputs!$C$6:$F$9,2,FALSE))*(1+HLOOKUP(I$5,Inputs!$C$6:$F$9,4,FALSE))</f>
        <v>895.42845980890354</v>
      </c>
    </row>
    <row r="89" spans="2:9" ht="35.1" customHeight="1" thickTop="1" thickBot="1" x14ac:dyDescent="0.25">
      <c r="B89" s="248"/>
      <c r="C89" s="257"/>
      <c r="D89" s="58" t="s">
        <v>128</v>
      </c>
      <c r="E89" s="58" t="s">
        <v>127</v>
      </c>
      <c r="F89" s="58" t="s">
        <v>46</v>
      </c>
      <c r="G89" s="59">
        <v>1220.8635462104971</v>
      </c>
      <c r="H89" s="59">
        <f>G89*(1-HLOOKUP(H$5,Inputs!$C$6:$F$9,2,FALSE))*(1+HLOOKUP(H$5,Inputs!$C$6:$F$9,4,FALSE))</f>
        <v>1252.9916414933646</v>
      </c>
      <c r="I89" s="59">
        <f>H89*(1-HLOOKUP(I$5,Inputs!$C$6:$F$9,2,FALSE))*(1+HLOOKUP(I$5,Inputs!$C$6:$F$9,4,FALSE))</f>
        <v>1278.2980009678488</v>
      </c>
    </row>
    <row r="90" spans="2:9" ht="35.1" customHeight="1" thickTop="1" thickBot="1" x14ac:dyDescent="0.25">
      <c r="B90" s="248"/>
      <c r="C90" s="257"/>
      <c r="D90" s="13" t="s">
        <v>129</v>
      </c>
      <c r="E90" s="13" t="s">
        <v>45</v>
      </c>
      <c r="F90" s="13" t="s">
        <v>51</v>
      </c>
      <c r="G90" s="14">
        <v>177.59449016870801</v>
      </c>
      <c r="H90" s="14">
        <f>G90*(1-HLOOKUP(H$5,Inputs!$C$6:$F$9,2,FALSE))*(1+HLOOKUP(H$5,Inputs!$C$6:$F$9,4,FALSE))</f>
        <v>182.26804498125276</v>
      </c>
      <c r="I90" s="14">
        <f>H90*(1-HLOOKUP(I$5,Inputs!$C$6:$F$9,2,FALSE))*(1+HLOOKUP(I$5,Inputs!$C$6:$F$9,4,FALSE))</f>
        <v>185.94926719715647</v>
      </c>
    </row>
    <row r="91" spans="2:9" ht="35.1" customHeight="1" thickTop="1" thickBot="1" x14ac:dyDescent="0.25">
      <c r="B91" s="249"/>
      <c r="C91" s="258"/>
      <c r="D91" s="58" t="s">
        <v>130</v>
      </c>
      <c r="E91" s="58" t="s">
        <v>45</v>
      </c>
      <c r="F91" s="58" t="s">
        <v>51</v>
      </c>
      <c r="G91" s="59">
        <v>303.68657818849067</v>
      </c>
      <c r="H91" s="59">
        <f>G91*(1-HLOOKUP(H$5,Inputs!$C$6:$F$9,2,FALSE))*(1+HLOOKUP(H$5,Inputs!$C$6:$F$9,4,FALSE))</f>
        <v>311.67835691794215</v>
      </c>
      <c r="I91" s="59">
        <f>H91*(1-HLOOKUP(I$5,Inputs!$C$6:$F$9,2,FALSE))*(1+HLOOKUP(I$5,Inputs!$C$6:$F$9,4,FALSE))</f>
        <v>317.97324690713754</v>
      </c>
    </row>
    <row r="92" spans="2:9" ht="35.1" customHeight="1" thickTop="1" thickBot="1" x14ac:dyDescent="0.25">
      <c r="B92" s="253" t="s">
        <v>131</v>
      </c>
      <c r="C92" s="250" t="s">
        <v>132</v>
      </c>
      <c r="D92" s="13" t="s">
        <v>93</v>
      </c>
      <c r="E92" s="13" t="s">
        <v>45</v>
      </c>
      <c r="F92" s="13" t="s">
        <v>46</v>
      </c>
      <c r="G92" s="14">
        <v>2531.3667616144321</v>
      </c>
      <c r="H92" s="14">
        <f>G92*(1-HLOOKUP(H$5,Inputs!$C$6:$F$9,2,FALSE))*(1+HLOOKUP(H$5,Inputs!$C$6:$F$9,4,FALSE))</f>
        <v>2597.9818987159292</v>
      </c>
      <c r="I92" s="14">
        <f>H92*(1-HLOOKUP(I$5,Inputs!$C$6:$F$9,2,FALSE))*(1+HLOOKUP(I$5,Inputs!$C$6:$F$9,4,FALSE))</f>
        <v>2650.4526907467125</v>
      </c>
    </row>
    <row r="93" spans="2:9" ht="35.1" customHeight="1" thickTop="1" thickBot="1" x14ac:dyDescent="0.25">
      <c r="B93" s="254"/>
      <c r="C93" s="251"/>
      <c r="D93" s="58" t="s">
        <v>95</v>
      </c>
      <c r="E93" s="58" t="s">
        <v>45</v>
      </c>
      <c r="F93" s="58" t="s">
        <v>46</v>
      </c>
      <c r="G93" s="59">
        <v>3606.4110762787427</v>
      </c>
      <c r="H93" s="59">
        <f>G93*(1-HLOOKUP(H$5,Inputs!$C$6:$F$9,2,FALSE))*(1+HLOOKUP(H$5,Inputs!$C$6:$F$9,4,FALSE))</f>
        <v>3701.3169476576682</v>
      </c>
      <c r="I93" s="59">
        <f>H93*(1-HLOOKUP(I$5,Inputs!$C$6:$F$9,2,FALSE))*(1+HLOOKUP(I$5,Inputs!$C$6:$F$9,4,FALSE))</f>
        <v>3776.0715223129223</v>
      </c>
    </row>
    <row r="94" spans="2:9" ht="35.1" customHeight="1" thickTop="1" thickBot="1" x14ac:dyDescent="0.25">
      <c r="B94" s="254"/>
      <c r="C94" s="251"/>
      <c r="D94" s="13" t="s">
        <v>96</v>
      </c>
      <c r="E94" s="13" t="s">
        <v>45</v>
      </c>
      <c r="F94" s="13" t="s">
        <v>46</v>
      </c>
      <c r="G94" s="14">
        <v>2531.3667616144321</v>
      </c>
      <c r="H94" s="14">
        <f>G94*(1-HLOOKUP(H$5,Inputs!$C$6:$F$9,2,FALSE))*(1+HLOOKUP(H$5,Inputs!$C$6:$F$9,4,FALSE))</f>
        <v>2597.9818987159292</v>
      </c>
      <c r="I94" s="14">
        <f>H94*(1-HLOOKUP(I$5,Inputs!$C$6:$F$9,2,FALSE))*(1+HLOOKUP(I$5,Inputs!$C$6:$F$9,4,FALSE))</f>
        <v>2650.4526907467125</v>
      </c>
    </row>
    <row r="95" spans="2:9" ht="35.1" customHeight="1" thickTop="1" thickBot="1" x14ac:dyDescent="0.25">
      <c r="B95" s="254"/>
      <c r="C95" s="251"/>
      <c r="D95" s="58" t="s">
        <v>97</v>
      </c>
      <c r="E95" s="58" t="s">
        <v>45</v>
      </c>
      <c r="F95" s="58" t="s">
        <v>46</v>
      </c>
      <c r="G95" s="59">
        <v>3606.4110762787427</v>
      </c>
      <c r="H95" s="59">
        <f>G95*(1-HLOOKUP(H$5,Inputs!$C$6:$F$9,2,FALSE))*(1+HLOOKUP(H$5,Inputs!$C$6:$F$9,4,FALSE))</f>
        <v>3701.3169476576682</v>
      </c>
      <c r="I95" s="59">
        <f>H95*(1-HLOOKUP(I$5,Inputs!$C$6:$F$9,2,FALSE))*(1+HLOOKUP(I$5,Inputs!$C$6:$F$9,4,FALSE))</f>
        <v>3776.0715223129223</v>
      </c>
    </row>
    <row r="96" spans="2:9" ht="35.1" customHeight="1" thickTop="1" thickBot="1" x14ac:dyDescent="0.25">
      <c r="B96" s="254"/>
      <c r="C96" s="251"/>
      <c r="D96" s="13" t="s">
        <v>98</v>
      </c>
      <c r="E96" s="13" t="s">
        <v>45</v>
      </c>
      <c r="F96" s="13" t="s">
        <v>46</v>
      </c>
      <c r="G96" s="14">
        <v>2531.3667616144321</v>
      </c>
      <c r="H96" s="14">
        <f>G96*(1-HLOOKUP(H$5,Inputs!$C$6:$F$9,2,FALSE))*(1+HLOOKUP(H$5,Inputs!$C$6:$F$9,4,FALSE))</f>
        <v>2597.9818987159292</v>
      </c>
      <c r="I96" s="14">
        <f>H96*(1-HLOOKUP(I$5,Inputs!$C$6:$F$9,2,FALSE))*(1+HLOOKUP(I$5,Inputs!$C$6:$F$9,4,FALSE))</f>
        <v>2650.4526907467125</v>
      </c>
    </row>
    <row r="97" spans="2:9" ht="35.1" customHeight="1" thickTop="1" thickBot="1" x14ac:dyDescent="0.25">
      <c r="B97" s="254"/>
      <c r="C97" s="251"/>
      <c r="D97" s="58" t="s">
        <v>99</v>
      </c>
      <c r="E97" s="58" t="s">
        <v>45</v>
      </c>
      <c r="F97" s="58" t="s">
        <v>46</v>
      </c>
      <c r="G97" s="59">
        <v>3606.4110762787427</v>
      </c>
      <c r="H97" s="59">
        <f>G97*(1-HLOOKUP(H$5,Inputs!$C$6:$F$9,2,FALSE))*(1+HLOOKUP(H$5,Inputs!$C$6:$F$9,4,FALSE))</f>
        <v>3701.3169476576682</v>
      </c>
      <c r="I97" s="59">
        <f>H97*(1-HLOOKUP(I$5,Inputs!$C$6:$F$9,2,FALSE))*(1+HLOOKUP(I$5,Inputs!$C$6:$F$9,4,FALSE))</f>
        <v>3776.0715223129223</v>
      </c>
    </row>
    <row r="98" spans="2:9" ht="35.1" customHeight="1" thickTop="1" thickBot="1" x14ac:dyDescent="0.25">
      <c r="B98" s="254"/>
      <c r="C98" s="251"/>
      <c r="D98" s="13" t="s">
        <v>100</v>
      </c>
      <c r="E98" s="13" t="s">
        <v>45</v>
      </c>
      <c r="F98" s="13" t="s">
        <v>46</v>
      </c>
      <c r="G98" s="14">
        <v>2531.3667616144321</v>
      </c>
      <c r="H98" s="14">
        <f>G98*(1-HLOOKUP(H$5,Inputs!$C$6:$F$9,2,FALSE))*(1+HLOOKUP(H$5,Inputs!$C$6:$F$9,4,FALSE))</f>
        <v>2597.9818987159292</v>
      </c>
      <c r="I98" s="14">
        <f>H98*(1-HLOOKUP(I$5,Inputs!$C$6:$F$9,2,FALSE))*(1+HLOOKUP(I$5,Inputs!$C$6:$F$9,4,FALSE))</f>
        <v>2650.4526907467125</v>
      </c>
    </row>
    <row r="99" spans="2:9" ht="35.1" customHeight="1" thickTop="1" thickBot="1" x14ac:dyDescent="0.25">
      <c r="B99" s="254"/>
      <c r="C99" s="251"/>
      <c r="D99" s="58" t="s">
        <v>101</v>
      </c>
      <c r="E99" s="58" t="s">
        <v>45</v>
      </c>
      <c r="F99" s="58" t="s">
        <v>46</v>
      </c>
      <c r="G99" s="59">
        <v>3606.4110762787427</v>
      </c>
      <c r="H99" s="59">
        <f>G99*(1-HLOOKUP(H$5,Inputs!$C$6:$F$9,2,FALSE))*(1+HLOOKUP(H$5,Inputs!$C$6:$F$9,4,FALSE))</f>
        <v>3701.3169476576682</v>
      </c>
      <c r="I99" s="59">
        <f>H99*(1-HLOOKUP(I$5,Inputs!$C$6:$F$9,2,FALSE))*(1+HLOOKUP(I$5,Inputs!$C$6:$F$9,4,FALSE))</f>
        <v>3776.0715223129223</v>
      </c>
    </row>
    <row r="100" spans="2:9" ht="35.1" customHeight="1" thickTop="1" thickBot="1" x14ac:dyDescent="0.25">
      <c r="B100" s="254"/>
      <c r="C100" s="251"/>
      <c r="D100" s="13" t="s">
        <v>102</v>
      </c>
      <c r="E100" s="13" t="s">
        <v>45</v>
      </c>
      <c r="F100" s="13" t="s">
        <v>46</v>
      </c>
      <c r="G100" s="14">
        <v>2531.3667616144321</v>
      </c>
      <c r="H100" s="14">
        <f>G100*(1-HLOOKUP(H$5,Inputs!$C$6:$F$9,2,FALSE))*(1+HLOOKUP(H$5,Inputs!$C$6:$F$9,4,FALSE))</f>
        <v>2597.9818987159292</v>
      </c>
      <c r="I100" s="14">
        <f>H100*(1-HLOOKUP(I$5,Inputs!$C$6:$F$9,2,FALSE))*(1+HLOOKUP(I$5,Inputs!$C$6:$F$9,4,FALSE))</f>
        <v>2650.4526907467125</v>
      </c>
    </row>
    <row r="101" spans="2:9" ht="35.1" customHeight="1" thickTop="1" thickBot="1" x14ac:dyDescent="0.25">
      <c r="B101" s="254"/>
      <c r="C101" s="251"/>
      <c r="D101" s="58" t="s">
        <v>104</v>
      </c>
      <c r="E101" s="58" t="s">
        <v>45</v>
      </c>
      <c r="F101" s="58" t="s">
        <v>46</v>
      </c>
      <c r="G101" s="59">
        <v>3606.4110762787427</v>
      </c>
      <c r="H101" s="59">
        <f>G101*(1-HLOOKUP(H$5,Inputs!$C$6:$F$9,2,FALSE))*(1+HLOOKUP(H$5,Inputs!$C$6:$F$9,4,FALSE))</f>
        <v>3701.3169476576682</v>
      </c>
      <c r="I101" s="59">
        <f>H101*(1-HLOOKUP(I$5,Inputs!$C$6:$F$9,2,FALSE))*(1+HLOOKUP(I$5,Inputs!$C$6:$F$9,4,FALSE))</f>
        <v>3776.0715223129223</v>
      </c>
    </row>
    <row r="102" spans="2:9" ht="35.1" customHeight="1" thickTop="1" thickBot="1" x14ac:dyDescent="0.25">
      <c r="B102" s="254"/>
      <c r="C102" s="252"/>
      <c r="D102" s="13" t="s">
        <v>133</v>
      </c>
      <c r="E102" s="13" t="s">
        <v>45</v>
      </c>
      <c r="F102" s="13" t="s">
        <v>46</v>
      </c>
      <c r="G102" s="14">
        <v>624.44605145902278</v>
      </c>
      <c r="H102" s="14">
        <f>G102*(1-HLOOKUP(H$5,Inputs!$C$6:$F$9,2,FALSE))*(1+HLOOKUP(H$5,Inputs!$C$6:$F$9,4,FALSE))</f>
        <v>640.8788971300711</v>
      </c>
      <c r="I102" s="14">
        <f>H102*(1-HLOOKUP(I$5,Inputs!$C$6:$F$9,2,FALSE))*(1+HLOOKUP(I$5,Inputs!$C$6:$F$9,4,FALSE))</f>
        <v>653.82256827144829</v>
      </c>
    </row>
    <row r="103" spans="2:9" ht="35.1" customHeight="1" thickTop="1" thickBot="1" x14ac:dyDescent="0.25">
      <c r="B103" s="254"/>
      <c r="C103" s="15" t="s">
        <v>134</v>
      </c>
      <c r="D103" s="13" t="s">
        <v>135</v>
      </c>
      <c r="E103" s="13" t="s">
        <v>45</v>
      </c>
      <c r="F103" s="13" t="s">
        <v>51</v>
      </c>
      <c r="G103" s="14">
        <v>177.59449016870801</v>
      </c>
      <c r="H103" s="14">
        <f>G103*(1-HLOOKUP(H$5,Inputs!$C$6:$F$9,2,FALSE))*(1+HLOOKUP(H$5,Inputs!$C$6:$F$9,4,FALSE))</f>
        <v>182.26804498125276</v>
      </c>
      <c r="I103" s="14">
        <f>H103*(1-HLOOKUP(I$5,Inputs!$C$6:$F$9,2,FALSE))*(1+HLOOKUP(I$5,Inputs!$C$6:$F$9,4,FALSE))</f>
        <v>185.94926719715647</v>
      </c>
    </row>
    <row r="104" spans="2:9" ht="46.9" customHeight="1" thickTop="1" thickBot="1" x14ac:dyDescent="0.25">
      <c r="B104" s="254"/>
      <c r="C104" s="60" t="s">
        <v>136</v>
      </c>
      <c r="D104" s="58" t="s">
        <v>392</v>
      </c>
      <c r="E104" s="58" t="s">
        <v>137</v>
      </c>
      <c r="F104" s="58" t="s">
        <v>46</v>
      </c>
      <c r="G104" s="63">
        <v>0.26856499999999994</v>
      </c>
      <c r="H104" s="63">
        <f>G104</f>
        <v>0.26856499999999994</v>
      </c>
      <c r="I104" s="63">
        <f>H104</f>
        <v>0.26856499999999994</v>
      </c>
    </row>
    <row r="105" spans="2:9" ht="35.1" customHeight="1" thickTop="1" thickBot="1" x14ac:dyDescent="0.25">
      <c r="B105" s="254"/>
      <c r="C105" s="256" t="s">
        <v>138</v>
      </c>
      <c r="D105" s="13" t="s">
        <v>139</v>
      </c>
      <c r="E105" s="13" t="s">
        <v>45</v>
      </c>
      <c r="F105" s="13" t="s">
        <v>46</v>
      </c>
      <c r="G105" s="14">
        <v>2058.3354023616503</v>
      </c>
      <c r="H105" s="14">
        <f>G105*(1-HLOOKUP(H$5,Inputs!$C$6:$F$9,2,FALSE))*(1+HLOOKUP(H$5,Inputs!$C$6:$F$9,4,FALSE))</f>
        <v>2112.5023042537086</v>
      </c>
      <c r="I105" s="14">
        <f>H105*(1-HLOOKUP(I$5,Inputs!$C$6:$F$9,2,FALSE))*(1+HLOOKUP(I$5,Inputs!$C$6:$F$9,4,FALSE))</f>
        <v>2155.1679860761387</v>
      </c>
    </row>
    <row r="106" spans="2:9" ht="35.1" customHeight="1" thickTop="1" thickBot="1" x14ac:dyDescent="0.25">
      <c r="B106" s="254"/>
      <c r="C106" s="257"/>
      <c r="D106" s="58" t="s">
        <v>140</v>
      </c>
      <c r="E106" s="58" t="s">
        <v>45</v>
      </c>
      <c r="F106" s="58" t="s">
        <v>46</v>
      </c>
      <c r="G106" s="59">
        <v>2810.8664226266674</v>
      </c>
      <c r="H106" s="59">
        <f>G106*(1-HLOOKUP(H$5,Inputs!$C$6:$F$9,2,FALSE))*(1+HLOOKUP(H$5,Inputs!$C$6:$F$9,4,FALSE))</f>
        <v>2884.8368385129256</v>
      </c>
      <c r="I106" s="59">
        <f>H106*(1-HLOOKUP(I$5,Inputs!$C$6:$F$9,2,FALSE))*(1+HLOOKUP(I$5,Inputs!$C$6:$F$9,4,FALSE))</f>
        <v>2943.1011681724854</v>
      </c>
    </row>
    <row r="107" spans="2:9" ht="35.1" customHeight="1" thickTop="1" thickBot="1" x14ac:dyDescent="0.25">
      <c r="B107" s="254"/>
      <c r="C107" s="257"/>
      <c r="D107" s="13" t="s">
        <v>141</v>
      </c>
      <c r="E107" s="13" t="s">
        <v>45</v>
      </c>
      <c r="F107" s="13" t="s">
        <v>46</v>
      </c>
      <c r="G107" s="14">
        <v>3115.3908362898574</v>
      </c>
      <c r="H107" s="14">
        <f>G107*(1-HLOOKUP(H$5,Inputs!$C$6:$F$9,2,FALSE))*(1+HLOOKUP(H$5,Inputs!$C$6:$F$9,4,FALSE))</f>
        <v>3197.3750792811175</v>
      </c>
      <c r="I107" s="14">
        <f>H107*(1-HLOOKUP(I$5,Inputs!$C$6:$F$9,2,FALSE))*(1+HLOOKUP(I$5,Inputs!$C$6:$F$9,4,FALSE))</f>
        <v>3261.9516657893951</v>
      </c>
    </row>
    <row r="108" spans="2:9" ht="35.1" customHeight="1" thickTop="1" thickBot="1" x14ac:dyDescent="0.25">
      <c r="B108" s="254"/>
      <c r="C108" s="257"/>
      <c r="D108" s="58" t="s">
        <v>142</v>
      </c>
      <c r="E108" s="58" t="s">
        <v>45</v>
      </c>
      <c r="F108" s="58" t="s">
        <v>46</v>
      </c>
      <c r="G108" s="59">
        <v>4781.7095240195385</v>
      </c>
      <c r="H108" s="59">
        <f>G108*(1-HLOOKUP(H$5,Inputs!$C$6:$F$9,2,FALSE))*(1+HLOOKUP(H$5,Inputs!$C$6:$F$9,4,FALSE))</f>
        <v>4907.5444051408122</v>
      </c>
      <c r="I108" s="59">
        <f>H108*(1-HLOOKUP(I$5,Inputs!$C$6:$F$9,2,FALSE))*(1+HLOOKUP(I$5,Inputs!$C$6:$F$9,4,FALSE))</f>
        <v>5006.6608547170199</v>
      </c>
    </row>
    <row r="109" spans="2:9" ht="35.1" customHeight="1" thickTop="1" thickBot="1" x14ac:dyDescent="0.25">
      <c r="B109" s="254"/>
      <c r="C109" s="257"/>
      <c r="D109" s="13" t="s">
        <v>143</v>
      </c>
      <c r="E109" s="13" t="s">
        <v>45</v>
      </c>
      <c r="F109" s="13" t="s">
        <v>46</v>
      </c>
      <c r="G109" s="14">
        <v>2585.4394135680141</v>
      </c>
      <c r="H109" s="14">
        <f>G109*(1-HLOOKUP(H$5,Inputs!$C$6:$F$9,2,FALSE))*(1+HLOOKUP(H$5,Inputs!$C$6:$F$9,4,FALSE))</f>
        <v>2653.4775199436403</v>
      </c>
      <c r="I109" s="14">
        <f>H109*(1-HLOOKUP(I$5,Inputs!$C$6:$F$9,2,FALSE))*(1+HLOOKUP(I$5,Inputs!$C$6:$F$9,4,FALSE))</f>
        <v>2707.0691431863343</v>
      </c>
    </row>
    <row r="110" spans="2:9" ht="35.1" customHeight="1" thickTop="1" thickBot="1" x14ac:dyDescent="0.25">
      <c r="B110" s="254"/>
      <c r="C110" s="257"/>
      <c r="D110" s="58" t="s">
        <v>144</v>
      </c>
      <c r="E110" s="58" t="s">
        <v>45</v>
      </c>
      <c r="F110" s="58" t="s">
        <v>46</v>
      </c>
      <c r="G110" s="59">
        <v>3982.9970226316173</v>
      </c>
      <c r="H110" s="59">
        <f>G110*(1-HLOOKUP(H$5,Inputs!$C$6:$F$9,2,FALSE))*(1+HLOOKUP(H$5,Inputs!$C$6:$F$9,4,FALSE))</f>
        <v>4087.8130835679003</v>
      </c>
      <c r="I110" s="59">
        <f>H110*(1-HLOOKUP(I$5,Inputs!$C$6:$F$9,2,FALSE))*(1+HLOOKUP(I$5,Inputs!$C$6:$F$9,4,FALSE))</f>
        <v>4170.3736242224059</v>
      </c>
    </row>
    <row r="111" spans="2:9" ht="35.1" customHeight="1" thickTop="1" thickBot="1" x14ac:dyDescent="0.25">
      <c r="B111" s="254"/>
      <c r="C111" s="258"/>
      <c r="D111" s="13" t="s">
        <v>393</v>
      </c>
      <c r="E111" s="13" t="s">
        <v>45</v>
      </c>
      <c r="F111" s="13" t="s">
        <v>46</v>
      </c>
      <c r="G111" s="19">
        <v>0.55889567721915312</v>
      </c>
      <c r="H111" s="19">
        <f>G111</f>
        <v>0.55889567721915312</v>
      </c>
      <c r="I111" s="19">
        <f>H111</f>
        <v>0.55889567721915312</v>
      </c>
    </row>
    <row r="112" spans="2:9" ht="35.1" customHeight="1" thickTop="1" thickBot="1" x14ac:dyDescent="0.25">
      <c r="B112" s="254"/>
      <c r="C112" s="250" t="s">
        <v>145</v>
      </c>
      <c r="D112" s="58" t="s">
        <v>36</v>
      </c>
      <c r="E112" s="58" t="s">
        <v>45</v>
      </c>
      <c r="F112" s="58" t="s">
        <v>51</v>
      </c>
      <c r="G112" s="59">
        <v>104.73967682480007</v>
      </c>
      <c r="H112" s="59">
        <f>G112*(1-HLOOKUP(H$5,Inputs!$C$6:$F$9,2,FALSE))*(1+HLOOKUP(H$5,Inputs!$C$6:$F$9,4,FALSE))</f>
        <v>107.49599330862743</v>
      </c>
      <c r="I112" s="59">
        <f>H112*(1-HLOOKUP(I$5,Inputs!$C$6:$F$9,2,FALSE))*(1+HLOOKUP(I$5,Inputs!$C$6:$F$9,4,FALSE))</f>
        <v>109.66706305773819</v>
      </c>
    </row>
    <row r="113" spans="2:9" ht="35.1" customHeight="1" thickTop="1" thickBot="1" x14ac:dyDescent="0.25">
      <c r="B113" s="254"/>
      <c r="C113" s="251"/>
      <c r="D113" s="13" t="s">
        <v>31</v>
      </c>
      <c r="E113" s="13" t="s">
        <v>45</v>
      </c>
      <c r="F113" s="13" t="s">
        <v>51</v>
      </c>
      <c r="G113" s="14">
        <v>104.73967682480007</v>
      </c>
      <c r="H113" s="14">
        <f>G113*(1-HLOOKUP(H$5,Inputs!$C$6:$F$9,2,FALSE))*(1+HLOOKUP(H$5,Inputs!$C$6:$F$9,4,FALSE))</f>
        <v>107.49599330862743</v>
      </c>
      <c r="I113" s="14">
        <f>H113*(1-HLOOKUP(I$5,Inputs!$C$6:$F$9,2,FALSE))*(1+HLOOKUP(I$5,Inputs!$C$6:$F$9,4,FALSE))</f>
        <v>109.66706305773819</v>
      </c>
    </row>
    <row r="114" spans="2:9" ht="35.1" customHeight="1" thickTop="1" thickBot="1" x14ac:dyDescent="0.25">
      <c r="B114" s="254"/>
      <c r="C114" s="251"/>
      <c r="D114" s="58" t="s">
        <v>34</v>
      </c>
      <c r="E114" s="58" t="s">
        <v>45</v>
      </c>
      <c r="F114" s="58" t="s">
        <v>51</v>
      </c>
      <c r="G114" s="59">
        <v>151.41469220624091</v>
      </c>
      <c r="H114" s="59">
        <f>G114*(1-HLOOKUP(H$5,Inputs!$C$6:$F$9,2,FALSE))*(1+HLOOKUP(H$5,Inputs!$C$6:$F$9,4,FALSE))</f>
        <v>155.39930266785052</v>
      </c>
      <c r="I114" s="59">
        <f>H114*(1-HLOOKUP(I$5,Inputs!$C$6:$F$9,2,FALSE))*(1+HLOOKUP(I$5,Inputs!$C$6:$F$9,4,FALSE))</f>
        <v>158.5378636008746</v>
      </c>
    </row>
    <row r="115" spans="2:9" ht="35.1" customHeight="1" thickTop="1" thickBot="1" x14ac:dyDescent="0.25">
      <c r="B115" s="254"/>
      <c r="C115" s="251"/>
      <c r="D115" s="13" t="s">
        <v>146</v>
      </c>
      <c r="E115" s="13" t="s">
        <v>45</v>
      </c>
      <c r="F115" s="13" t="s">
        <v>51</v>
      </c>
      <c r="G115" s="14">
        <v>157.10951523720007</v>
      </c>
      <c r="H115" s="14">
        <f>G115*(1-HLOOKUP(H$5,Inputs!$C$6:$F$9,2,FALSE))*(1+HLOOKUP(H$5,Inputs!$C$6:$F$9,4,FALSE))</f>
        <v>161.2439899629411</v>
      </c>
      <c r="I115" s="14">
        <f>H115*(1-HLOOKUP(I$5,Inputs!$C$6:$F$9,2,FALSE))*(1+HLOOKUP(I$5,Inputs!$C$6:$F$9,4,FALSE))</f>
        <v>164.50059458660724</v>
      </c>
    </row>
    <row r="116" spans="2:9" ht="35.1" customHeight="1" thickTop="1" thickBot="1" x14ac:dyDescent="0.25">
      <c r="B116" s="254"/>
      <c r="C116" s="251"/>
      <c r="D116" s="58" t="s">
        <v>32</v>
      </c>
      <c r="E116" s="58" t="s">
        <v>45</v>
      </c>
      <c r="F116" s="58" t="s">
        <v>51</v>
      </c>
      <c r="G116" s="59">
        <v>177.59449016870801</v>
      </c>
      <c r="H116" s="59">
        <f>G116*(1-HLOOKUP(H$5,Inputs!$C$6:$F$9,2,FALSE))*(1+HLOOKUP(H$5,Inputs!$C$6:$F$9,4,FALSE))</f>
        <v>182.26804498125276</v>
      </c>
      <c r="I116" s="59">
        <f>H116*(1-HLOOKUP(I$5,Inputs!$C$6:$F$9,2,FALSE))*(1+HLOOKUP(I$5,Inputs!$C$6:$F$9,4,FALSE))</f>
        <v>185.94926719715647</v>
      </c>
    </row>
    <row r="117" spans="2:9" ht="35.1" customHeight="1" thickTop="1" thickBot="1" x14ac:dyDescent="0.25">
      <c r="B117" s="254"/>
      <c r="C117" s="251"/>
      <c r="D117" s="13" t="s">
        <v>147</v>
      </c>
      <c r="E117" s="13" t="s">
        <v>45</v>
      </c>
      <c r="F117" s="13" t="s">
        <v>11</v>
      </c>
      <c r="G117" s="14">
        <v>196.38945466836657</v>
      </c>
      <c r="H117" s="14">
        <f>G117*(1-HLOOKUP(H$5,Inputs!$C$6:$F$9,2,FALSE))*(1+HLOOKUP(H$5,Inputs!$C$6:$F$9,4,FALSE))</f>
        <v>201.55761546055373</v>
      </c>
      <c r="I117" s="14">
        <f>H117*(1-HLOOKUP(I$5,Inputs!$C$6:$F$9,2,FALSE))*(1+HLOOKUP(I$5,Inputs!$C$6:$F$9,4,FALSE))</f>
        <v>205.62842431733543</v>
      </c>
    </row>
    <row r="118" spans="2:9" ht="35.1" customHeight="1" thickTop="1" thickBot="1" x14ac:dyDescent="0.25">
      <c r="B118" s="254"/>
      <c r="C118" s="251"/>
      <c r="D118" s="58" t="s">
        <v>148</v>
      </c>
      <c r="E118" s="58" t="s">
        <v>45</v>
      </c>
      <c r="F118" s="58" t="s">
        <v>46</v>
      </c>
      <c r="G118" s="64">
        <v>0.71961782154044762</v>
      </c>
      <c r="H118" s="64">
        <f>G118</f>
        <v>0.71961782154044762</v>
      </c>
      <c r="I118" s="64">
        <f>H118</f>
        <v>0.71961782154044762</v>
      </c>
    </row>
    <row r="119" spans="2:9" ht="35.1" customHeight="1" thickTop="1" thickBot="1" x14ac:dyDescent="0.25">
      <c r="B119" s="254"/>
      <c r="C119" s="251"/>
      <c r="D119" s="13" t="s">
        <v>149</v>
      </c>
      <c r="E119" s="13" t="s">
        <v>45</v>
      </c>
      <c r="F119" s="13" t="s">
        <v>46</v>
      </c>
      <c r="G119" s="20">
        <v>0.55889567721915312</v>
      </c>
      <c r="H119" s="20">
        <f>G119</f>
        <v>0.55889567721915312</v>
      </c>
      <c r="I119" s="20">
        <f>H119</f>
        <v>0.55889567721915312</v>
      </c>
    </row>
    <row r="120" spans="2:9" ht="35.1" customHeight="1" thickTop="1" thickBot="1" x14ac:dyDescent="0.25">
      <c r="B120" s="255"/>
      <c r="C120" s="252"/>
      <c r="D120" s="65" t="s">
        <v>150</v>
      </c>
      <c r="E120" s="66"/>
      <c r="F120" s="66"/>
      <c r="G120" s="66"/>
      <c r="H120" s="66"/>
      <c r="I120" s="66"/>
    </row>
    <row r="121" spans="2:9" ht="35.1" customHeight="1" thickTop="1" thickBot="1" x14ac:dyDescent="0.25">
      <c r="B121" s="247" t="s">
        <v>151</v>
      </c>
      <c r="C121" s="15" t="s">
        <v>152</v>
      </c>
      <c r="D121" s="23" t="s">
        <v>3</v>
      </c>
      <c r="E121" s="23" t="s">
        <v>45</v>
      </c>
      <c r="F121" s="23" t="s">
        <v>46</v>
      </c>
      <c r="G121" s="87">
        <v>340.40394968060019</v>
      </c>
      <c r="H121" s="87">
        <f>G121*(1-HLOOKUP(H$5,Inputs!$C$6:$F$9,2,FALSE))*(1+HLOOKUP(H$5,Inputs!$C$6:$F$9,4,FALSE))</f>
        <v>349.36197825303913</v>
      </c>
      <c r="I121" s="87">
        <f>H121*(1-HLOOKUP(I$5,Inputs!$C$6:$F$9,2,FALSE))*(1+HLOOKUP(I$5,Inputs!$C$6:$F$9,4,FALSE))</f>
        <v>356.41795493764909</v>
      </c>
    </row>
    <row r="122" spans="2:9" ht="35.1" customHeight="1" thickTop="1" thickBot="1" x14ac:dyDescent="0.25">
      <c r="B122" s="248"/>
      <c r="C122" s="60" t="s">
        <v>153</v>
      </c>
      <c r="D122" s="70" t="s">
        <v>154</v>
      </c>
      <c r="E122" s="70" t="s">
        <v>45</v>
      </c>
      <c r="F122" s="70" t="s">
        <v>51</v>
      </c>
      <c r="G122" s="88">
        <v>157.10951523720007</v>
      </c>
      <c r="H122" s="88">
        <f>G122*(1-HLOOKUP(H$5,Inputs!$C$6:$F$9,2,FALSE))*(1+HLOOKUP(H$5,Inputs!$C$6:$F$9,4,FALSE))</f>
        <v>161.2439899629411</v>
      </c>
      <c r="I122" s="88">
        <f>H122*(1-HLOOKUP(I$5,Inputs!$C$6:$F$9,2,FALSE))*(1+HLOOKUP(I$5,Inputs!$C$6:$F$9,4,FALSE))</f>
        <v>164.50059458660724</v>
      </c>
    </row>
    <row r="123" spans="2:9" ht="35.1" customHeight="1" thickTop="1" thickBot="1" x14ac:dyDescent="0.25">
      <c r="B123" s="249"/>
      <c r="C123" s="15" t="s">
        <v>155</v>
      </c>
      <c r="D123" s="23" t="s">
        <v>156</v>
      </c>
      <c r="E123" s="23" t="s">
        <v>45</v>
      </c>
      <c r="F123" s="23" t="s">
        <v>51</v>
      </c>
      <c r="G123" s="87">
        <v>157.10951523720007</v>
      </c>
      <c r="H123" s="87">
        <f>G123*(1-HLOOKUP(H$5,Inputs!$C$6:$F$9,2,FALSE))*(1+HLOOKUP(H$5,Inputs!$C$6:$F$9,4,FALSE))</f>
        <v>161.2439899629411</v>
      </c>
      <c r="I123" s="87">
        <f>H123*(1-HLOOKUP(I$5,Inputs!$C$6:$F$9,2,FALSE))*(1+HLOOKUP(I$5,Inputs!$C$6:$F$9,4,FALSE))</f>
        <v>164.50059458660724</v>
      </c>
    </row>
    <row r="124" spans="2:9" ht="35.1" customHeight="1" thickTop="1" thickBot="1" x14ac:dyDescent="0.25">
      <c r="B124" s="253" t="s">
        <v>157</v>
      </c>
      <c r="C124" s="60" t="s">
        <v>158</v>
      </c>
      <c r="D124" s="70" t="s">
        <v>159</v>
      </c>
      <c r="E124" s="70" t="s">
        <v>74</v>
      </c>
      <c r="F124" s="70" t="s">
        <v>46</v>
      </c>
      <c r="G124" s="59">
        <v>52.369838412400036</v>
      </c>
      <c r="H124" s="59">
        <f>G124*(1-HLOOKUP(H$5,Inputs!$C$6:$F$9,2,FALSE))*(1+HLOOKUP(H$5,Inputs!$C$6:$F$9,4,FALSE))</f>
        <v>53.747996654313717</v>
      </c>
      <c r="I124" s="59">
        <f>H124*(1-HLOOKUP(I$5,Inputs!$C$6:$F$9,2,FALSE))*(1+HLOOKUP(I$5,Inputs!$C$6:$F$9,4,FALSE))</f>
        <v>54.833531528869095</v>
      </c>
    </row>
    <row r="125" spans="2:9" ht="35.1" customHeight="1" thickTop="1" thickBot="1" x14ac:dyDescent="0.25">
      <c r="B125" s="254"/>
      <c r="C125" s="256" t="s">
        <v>160</v>
      </c>
      <c r="D125" s="13" t="s">
        <v>161</v>
      </c>
      <c r="E125" s="13" t="s">
        <v>45</v>
      </c>
      <c r="F125" s="13" t="s">
        <v>51</v>
      </c>
      <c r="G125" s="14">
        <v>104.73967682480007</v>
      </c>
      <c r="H125" s="14">
        <f>G125*(1-HLOOKUP(H$5,Inputs!$C$6:$F$9,2,FALSE))*(1+HLOOKUP(H$5,Inputs!$C$6:$F$9,4,FALSE))</f>
        <v>107.49599330862743</v>
      </c>
      <c r="I125" s="14">
        <f>H125*(1-HLOOKUP(I$5,Inputs!$C$6:$F$9,2,FALSE))*(1+HLOOKUP(I$5,Inputs!$C$6:$F$9,4,FALSE))</f>
        <v>109.66706305773819</v>
      </c>
    </row>
    <row r="126" spans="2:9" ht="35.1" customHeight="1" thickTop="1" thickBot="1" x14ac:dyDescent="0.25">
      <c r="B126" s="254"/>
      <c r="C126" s="257"/>
      <c r="D126" s="58" t="s">
        <v>162</v>
      </c>
      <c r="E126" s="58" t="s">
        <v>45</v>
      </c>
      <c r="F126" s="58" t="s">
        <v>46</v>
      </c>
      <c r="G126" s="64">
        <v>0.55889567721915312</v>
      </c>
      <c r="H126" s="64">
        <f>G126</f>
        <v>0.55889567721915312</v>
      </c>
      <c r="I126" s="64">
        <f>H126</f>
        <v>0.55889567721915312</v>
      </c>
    </row>
    <row r="127" spans="2:9" ht="35.1" customHeight="1" thickTop="1" thickBot="1" x14ac:dyDescent="0.25">
      <c r="B127" s="254"/>
      <c r="C127" s="258"/>
      <c r="D127" s="29" t="s">
        <v>163</v>
      </c>
      <c r="E127" s="30"/>
      <c r="F127" s="30"/>
      <c r="G127" s="30"/>
      <c r="H127" s="30"/>
      <c r="I127" s="30"/>
    </row>
    <row r="128" spans="2:9" ht="35.1" customHeight="1" thickTop="1" thickBot="1" x14ac:dyDescent="0.25">
      <c r="B128" s="254"/>
      <c r="C128" s="60" t="s">
        <v>164</v>
      </c>
      <c r="D128" s="58" t="s">
        <v>165</v>
      </c>
      <c r="E128" s="58" t="s">
        <v>166</v>
      </c>
      <c r="F128" s="58" t="s">
        <v>51</v>
      </c>
      <c r="G128" s="59">
        <v>196.38945466836657</v>
      </c>
      <c r="H128" s="59">
        <f>G128*(1-HLOOKUP(H$5,Inputs!$C$6:$F$9,2,FALSE))*(1+HLOOKUP(H$5,Inputs!$C$6:$F$9,4,FALSE))</f>
        <v>201.55761546055373</v>
      </c>
      <c r="I128" s="59">
        <f>H128*(1-HLOOKUP(I$5,Inputs!$C$6:$F$9,2,FALSE))*(1+HLOOKUP(I$5,Inputs!$C$6:$F$9,4,FALSE))</f>
        <v>205.62842431733543</v>
      </c>
    </row>
    <row r="129" spans="2:9" ht="35.1" customHeight="1" thickTop="1" thickBot="1" x14ac:dyDescent="0.25">
      <c r="B129" s="254"/>
      <c r="C129" s="15" t="s">
        <v>167</v>
      </c>
      <c r="D129" s="13" t="s">
        <v>168</v>
      </c>
      <c r="E129" s="13" t="s">
        <v>169</v>
      </c>
      <c r="F129" s="13" t="s">
        <v>51</v>
      </c>
      <c r="G129" s="14">
        <v>104.73967682480007</v>
      </c>
      <c r="H129" s="14">
        <f>G129*(1-HLOOKUP(H$5,Inputs!$C$6:$F$9,2,FALSE))*(1+HLOOKUP(H$5,Inputs!$C$6:$F$9,4,FALSE))</f>
        <v>107.49599330862743</v>
      </c>
      <c r="I129" s="14">
        <f>H129*(1-HLOOKUP(I$5,Inputs!$C$6:$F$9,2,FALSE))*(1+HLOOKUP(I$5,Inputs!$C$6:$F$9,4,FALSE))</f>
        <v>109.66706305773819</v>
      </c>
    </row>
    <row r="130" spans="2:9" ht="35.1" customHeight="1" thickTop="1" thickBot="1" x14ac:dyDescent="0.25">
      <c r="B130" s="254"/>
      <c r="C130" s="250" t="s">
        <v>170</v>
      </c>
      <c r="D130" s="58" t="s">
        <v>171</v>
      </c>
      <c r="E130" s="58" t="s">
        <v>45</v>
      </c>
      <c r="F130" s="58" t="s">
        <v>51</v>
      </c>
      <c r="G130" s="59">
        <v>196.38945466836657</v>
      </c>
      <c r="H130" s="59">
        <f>G130*(1-HLOOKUP(H$5,Inputs!$C$6:$F$9,2,FALSE))*(1+HLOOKUP(H$5,Inputs!$C$6:$F$9,4,FALSE))</f>
        <v>201.55761546055373</v>
      </c>
      <c r="I130" s="59">
        <f>H130*(1-HLOOKUP(I$5,Inputs!$C$6:$F$9,2,FALSE))*(1+HLOOKUP(I$5,Inputs!$C$6:$F$9,4,FALSE))</f>
        <v>205.62842431733543</v>
      </c>
    </row>
    <row r="131" spans="2:9" ht="35.1" customHeight="1" thickTop="1" thickBot="1" x14ac:dyDescent="0.25">
      <c r="B131" s="254"/>
      <c r="C131" s="251"/>
      <c r="D131" s="13" t="s">
        <v>172</v>
      </c>
      <c r="E131" s="13" t="s">
        <v>45</v>
      </c>
      <c r="F131" s="13" t="s">
        <v>46</v>
      </c>
      <c r="G131" s="20">
        <v>0.55889567721915312</v>
      </c>
      <c r="H131" s="20">
        <f>G131</f>
        <v>0.55889567721915312</v>
      </c>
      <c r="I131" s="20">
        <f>H131</f>
        <v>0.55889567721915312</v>
      </c>
    </row>
    <row r="132" spans="2:9" ht="35.1" customHeight="1" thickTop="1" thickBot="1" x14ac:dyDescent="0.25">
      <c r="B132" s="254"/>
      <c r="C132" s="252"/>
      <c r="D132" s="65" t="s">
        <v>163</v>
      </c>
      <c r="E132" s="66"/>
      <c r="F132" s="66"/>
      <c r="G132" s="66"/>
      <c r="H132" s="66"/>
      <c r="I132" s="66"/>
    </row>
    <row r="133" spans="2:9" ht="35.1" customHeight="1" thickTop="1" thickBot="1" x14ac:dyDescent="0.25">
      <c r="B133" s="254"/>
      <c r="C133" s="256" t="s">
        <v>173</v>
      </c>
      <c r="D133" s="13" t="s">
        <v>174</v>
      </c>
      <c r="E133" s="13" t="s">
        <v>45</v>
      </c>
      <c r="F133" s="13" t="s">
        <v>51</v>
      </c>
      <c r="G133" s="14">
        <v>196.38945466836657</v>
      </c>
      <c r="H133" s="14">
        <f>G133*(1-HLOOKUP(H$5,Inputs!$C$6:$F$9,2,FALSE))*(1+HLOOKUP(H$5,Inputs!$C$6:$F$9,4,FALSE))</f>
        <v>201.55761546055373</v>
      </c>
      <c r="I133" s="14">
        <f>H133*(1-HLOOKUP(I$5,Inputs!$C$6:$F$9,2,FALSE))*(1+HLOOKUP(I$5,Inputs!$C$6:$F$9,4,FALSE))</f>
        <v>205.62842431733543</v>
      </c>
    </row>
    <row r="134" spans="2:9" ht="35.1" customHeight="1" thickTop="1" thickBot="1" x14ac:dyDescent="0.25">
      <c r="B134" s="254"/>
      <c r="C134" s="257"/>
      <c r="D134" s="58" t="s">
        <v>175</v>
      </c>
      <c r="E134" s="58" t="s">
        <v>45</v>
      </c>
      <c r="F134" s="58" t="s">
        <v>46</v>
      </c>
      <c r="G134" s="64">
        <v>0.55889567721915312</v>
      </c>
      <c r="H134" s="64">
        <f>G134</f>
        <v>0.55889567721915312</v>
      </c>
      <c r="I134" s="64">
        <f>H134</f>
        <v>0.55889567721915312</v>
      </c>
    </row>
    <row r="135" spans="2:9" ht="35.1" customHeight="1" thickTop="1" thickBot="1" x14ac:dyDescent="0.25">
      <c r="B135" s="255"/>
      <c r="C135" s="258"/>
      <c r="D135" s="29" t="s">
        <v>163</v>
      </c>
      <c r="E135" s="30"/>
      <c r="F135" s="30"/>
      <c r="G135" s="30"/>
      <c r="H135" s="30"/>
      <c r="I135" s="30"/>
    </row>
    <row r="136" spans="2:9" ht="35.1" customHeight="1" thickTop="1" thickBot="1" x14ac:dyDescent="0.25">
      <c r="B136" s="21" t="s">
        <v>176</v>
      </c>
      <c r="C136" s="67" t="s">
        <v>177</v>
      </c>
      <c r="D136" s="89" t="s">
        <v>178</v>
      </c>
      <c r="E136" s="89" t="s">
        <v>2</v>
      </c>
      <c r="F136" s="89" t="s">
        <v>46</v>
      </c>
      <c r="G136" s="59">
        <v>78.55475761860005</v>
      </c>
      <c r="H136" s="59">
        <f>G136*(1-HLOOKUP(H$5,Inputs!$C$6:$F$9,2,FALSE))*(1+HLOOKUP(H$5,Inputs!$C$6:$F$9,4,FALSE))</f>
        <v>80.621994981470564</v>
      </c>
      <c r="I136" s="59">
        <f>H136*(1-HLOOKUP(I$5,Inputs!$C$6:$F$9,2,FALSE))*(1+HLOOKUP(I$5,Inputs!$C$6:$F$9,4,FALSE))</f>
        <v>82.250297293303632</v>
      </c>
    </row>
    <row r="137" spans="2:9" ht="35.1" customHeight="1" thickTop="1" thickBot="1" x14ac:dyDescent="0.25">
      <c r="B137" s="247" t="s">
        <v>179</v>
      </c>
      <c r="C137" s="256" t="s">
        <v>180</v>
      </c>
      <c r="D137" s="13" t="s">
        <v>181</v>
      </c>
      <c r="E137" s="13" t="s">
        <v>45</v>
      </c>
      <c r="F137" s="13" t="s">
        <v>46</v>
      </c>
      <c r="G137" s="14">
        <v>1933.1056293616093</v>
      </c>
      <c r="H137" s="14">
        <f>G137*(1-HLOOKUP(H$5,Inputs!$C$6:$F$9,2,FALSE))*(1+HLOOKUP(H$5,Inputs!$C$6:$F$9,4,FALSE))</f>
        <v>1983.9769999130149</v>
      </c>
      <c r="I137" s="14">
        <f>H137*(1-HLOOKUP(I$5,Inputs!$C$6:$F$9,2,FALSE))*(1+HLOOKUP(I$5,Inputs!$C$6:$F$9,4,FALSE))</f>
        <v>2024.0468882396988</v>
      </c>
    </row>
    <row r="138" spans="2:9" ht="35.1" customHeight="1" thickTop="1" thickBot="1" x14ac:dyDescent="0.25">
      <c r="B138" s="248"/>
      <c r="C138" s="258"/>
      <c r="D138" s="58" t="s">
        <v>182</v>
      </c>
      <c r="E138" s="58" t="s">
        <v>45</v>
      </c>
      <c r="F138" s="58" t="s">
        <v>46</v>
      </c>
      <c r="G138" s="59">
        <v>2793.1410810930574</v>
      </c>
      <c r="H138" s="59">
        <f>G138*(1-HLOOKUP(H$5,Inputs!$C$6:$F$9,2,FALSE))*(1+HLOOKUP(H$5,Inputs!$C$6:$F$9,4,FALSE))</f>
        <v>2866.6450390664054</v>
      </c>
      <c r="I138" s="59">
        <f>H138*(1-HLOOKUP(I$5,Inputs!$C$6:$F$9,2,FALSE))*(1+HLOOKUP(I$5,Inputs!$C$6:$F$9,4,FALSE))</f>
        <v>2924.5419534926659</v>
      </c>
    </row>
    <row r="139" spans="2:9" ht="35.1" customHeight="1" thickTop="1" thickBot="1" x14ac:dyDescent="0.25">
      <c r="B139" s="248"/>
      <c r="C139" s="250" t="s">
        <v>183</v>
      </c>
      <c r="D139" s="13" t="s">
        <v>184</v>
      </c>
      <c r="E139" s="13" t="s">
        <v>45</v>
      </c>
      <c r="F139" s="13" t="s">
        <v>46</v>
      </c>
      <c r="G139" s="14">
        <v>673.05843334461099</v>
      </c>
      <c r="H139" s="14">
        <f>G139*(1-HLOOKUP(H$5,Inputs!$C$6:$F$9,2,FALSE))*(1+HLOOKUP(H$5,Inputs!$C$6:$F$9,4,FALSE))</f>
        <v>690.77055649265094</v>
      </c>
      <c r="I139" s="14">
        <f>H139*(1-HLOOKUP(I$5,Inputs!$C$6:$F$9,2,FALSE))*(1+HLOOKUP(I$5,Inputs!$C$6:$F$9,4,FALSE))</f>
        <v>704.72187702672738</v>
      </c>
    </row>
    <row r="140" spans="2:9" ht="35.1" customHeight="1" thickTop="1" thickBot="1" x14ac:dyDescent="0.25">
      <c r="B140" s="248"/>
      <c r="C140" s="252"/>
      <c r="D140" s="58" t="s">
        <v>185</v>
      </c>
      <c r="E140" s="58" t="s">
        <v>45</v>
      </c>
      <c r="F140" s="58" t="s">
        <v>46</v>
      </c>
      <c r="G140" s="59">
        <v>824.37330226801066</v>
      </c>
      <c r="H140" s="59">
        <f>G140*(1-HLOOKUP(H$5,Inputs!$C$6:$F$9,2,FALSE))*(1+HLOOKUP(H$5,Inputs!$C$6:$F$9,4,FALSE))</f>
        <v>846.06740894039729</v>
      </c>
      <c r="I140" s="59">
        <f>H140*(1-HLOOKUP(I$5,Inputs!$C$6:$F$9,2,FALSE))*(1+HLOOKUP(I$5,Inputs!$C$6:$F$9,4,FALSE))</f>
        <v>863.15522124597078</v>
      </c>
    </row>
    <row r="141" spans="2:9" ht="35.1" customHeight="1" thickTop="1" thickBot="1" x14ac:dyDescent="0.25">
      <c r="B141" s="248"/>
      <c r="C141" s="256" t="s">
        <v>186</v>
      </c>
      <c r="D141" s="13" t="s">
        <v>187</v>
      </c>
      <c r="E141" s="13" t="s">
        <v>45</v>
      </c>
      <c r="F141" s="13" t="s">
        <v>46</v>
      </c>
      <c r="G141" s="20">
        <v>0.55889567721915312</v>
      </c>
      <c r="H141" s="20">
        <f>G141</f>
        <v>0.55889567721915312</v>
      </c>
      <c r="I141" s="20">
        <f>H141</f>
        <v>0.55889567721915312</v>
      </c>
    </row>
    <row r="142" spans="2:9" ht="35.1" customHeight="1" thickTop="1" thickBot="1" x14ac:dyDescent="0.25">
      <c r="B142" s="248"/>
      <c r="C142" s="258"/>
      <c r="D142" s="65" t="s">
        <v>188</v>
      </c>
      <c r="E142" s="66"/>
      <c r="F142" s="66"/>
      <c r="G142" s="66"/>
      <c r="H142" s="66" t="s">
        <v>430</v>
      </c>
      <c r="I142" s="66" t="s">
        <v>430</v>
      </c>
    </row>
    <row r="143" spans="2:9" ht="35.1" customHeight="1" thickTop="1" thickBot="1" x14ac:dyDescent="0.25">
      <c r="B143" s="248"/>
      <c r="C143" s="60" t="s">
        <v>189</v>
      </c>
      <c r="D143" s="13" t="s">
        <v>190</v>
      </c>
      <c r="E143" s="13" t="s">
        <v>45</v>
      </c>
      <c r="F143" s="13" t="s">
        <v>51</v>
      </c>
      <c r="G143" s="14">
        <v>151.41469220624091</v>
      </c>
      <c r="H143" s="14">
        <f>G143*(1-HLOOKUP(H$5,Inputs!$C$6:$F$9,2,FALSE))*(1+HLOOKUP(H$5,Inputs!$C$6:$F$9,4,FALSE))</f>
        <v>155.39930266785052</v>
      </c>
      <c r="I143" s="14">
        <f>H143*(1-HLOOKUP(I$5,Inputs!$C$6:$F$9,2,FALSE))*(1+HLOOKUP(I$5,Inputs!$C$6:$F$9,4,FALSE))</f>
        <v>158.5378636008746</v>
      </c>
    </row>
    <row r="144" spans="2:9" ht="35.1" customHeight="1" thickTop="1" thickBot="1" x14ac:dyDescent="0.25">
      <c r="B144" s="248"/>
      <c r="C144" s="256" t="s">
        <v>191</v>
      </c>
      <c r="D144" s="58" t="s">
        <v>192</v>
      </c>
      <c r="E144" s="58" t="s">
        <v>45</v>
      </c>
      <c r="F144" s="58" t="s">
        <v>51</v>
      </c>
      <c r="G144" s="59">
        <v>151.41469220624091</v>
      </c>
      <c r="H144" s="59">
        <f>G144*(1-HLOOKUP(H$5,Inputs!$C$6:$F$9,2,FALSE))*(1+HLOOKUP(H$5,Inputs!$C$6:$F$9,4,FALSE))</f>
        <v>155.39930266785052</v>
      </c>
      <c r="I144" s="59">
        <f>H144*(1-HLOOKUP(I$5,Inputs!$C$6:$F$9,2,FALSE))*(1+HLOOKUP(I$5,Inputs!$C$6:$F$9,4,FALSE))</f>
        <v>158.5378636008746</v>
      </c>
    </row>
    <row r="145" spans="2:9" ht="35.1" customHeight="1" thickTop="1" thickBot="1" x14ac:dyDescent="0.25">
      <c r="B145" s="248"/>
      <c r="C145" s="258"/>
      <c r="D145" s="13" t="s">
        <v>394</v>
      </c>
      <c r="E145" s="13" t="s">
        <v>45</v>
      </c>
      <c r="F145" s="13" t="s">
        <v>46</v>
      </c>
      <c r="G145" s="20">
        <v>0.71961782154044762</v>
      </c>
      <c r="H145" s="20">
        <f>G145</f>
        <v>0.71961782154044762</v>
      </c>
      <c r="I145" s="20">
        <f>H145</f>
        <v>0.71961782154044762</v>
      </c>
    </row>
    <row r="146" spans="2:9" ht="35.1" customHeight="1" thickTop="1" thickBot="1" x14ac:dyDescent="0.25">
      <c r="B146" s="248"/>
      <c r="C146" s="250" t="s">
        <v>193</v>
      </c>
      <c r="D146" s="58" t="s">
        <v>194</v>
      </c>
      <c r="E146" s="58" t="s">
        <v>45</v>
      </c>
      <c r="F146" s="58" t="s">
        <v>51</v>
      </c>
      <c r="G146" s="59">
        <v>157.10951523720007</v>
      </c>
      <c r="H146" s="59">
        <f>G146*(1-HLOOKUP(H$5,Inputs!$C$6:$F$9,2,FALSE))*(1+HLOOKUP(H$5,Inputs!$C$6:$F$9,4,FALSE))</f>
        <v>161.2439899629411</v>
      </c>
      <c r="I146" s="59">
        <f>H146*(1-HLOOKUP(I$5,Inputs!$C$6:$F$9,2,FALSE))*(1+HLOOKUP(I$5,Inputs!$C$6:$F$9,4,FALSE))</f>
        <v>164.50059458660724</v>
      </c>
    </row>
    <row r="147" spans="2:9" ht="35.1" customHeight="1" thickTop="1" thickBot="1" x14ac:dyDescent="0.25">
      <c r="B147" s="248"/>
      <c r="C147" s="251"/>
      <c r="D147" s="13" t="s">
        <v>195</v>
      </c>
      <c r="E147" s="13" t="s">
        <v>45</v>
      </c>
      <c r="F147" s="13" t="s">
        <v>51</v>
      </c>
      <c r="G147" s="14">
        <v>151.41469220624091</v>
      </c>
      <c r="H147" s="14">
        <f>G147*(1-HLOOKUP(H$5,Inputs!$C$6:$F$9,2,FALSE))*(1+HLOOKUP(H$5,Inputs!$C$6:$F$9,4,FALSE))</f>
        <v>155.39930266785052</v>
      </c>
      <c r="I147" s="14">
        <f>H147*(1-HLOOKUP(I$5,Inputs!$C$6:$F$9,2,FALSE))*(1+HLOOKUP(I$5,Inputs!$C$6:$F$9,4,FALSE))</f>
        <v>158.5378636008746</v>
      </c>
    </row>
    <row r="148" spans="2:9" ht="35.1" customHeight="1" thickTop="1" thickBot="1" x14ac:dyDescent="0.25">
      <c r="B148" s="248"/>
      <c r="C148" s="251"/>
      <c r="D148" s="58" t="s">
        <v>196</v>
      </c>
      <c r="E148" s="58" t="s">
        <v>197</v>
      </c>
      <c r="F148" s="58" t="s">
        <v>46</v>
      </c>
      <c r="G148" s="59">
        <v>2.42</v>
      </c>
      <c r="H148" s="59">
        <f>G148*(1-HLOOKUP(H$5,Inputs!$C$6:$F$9,2,FALSE))*(1+HLOOKUP(H$5,Inputs!$C$6:$F$9,4,FALSE))</f>
        <v>2.4836844230674848</v>
      </c>
      <c r="I148" s="59">
        <f>H148*(1-HLOOKUP(I$5,Inputs!$C$6:$F$9,2,FALSE))*(1+HLOOKUP(I$5,Inputs!$C$6:$F$9,4,FALSE))</f>
        <v>2.533846777507784</v>
      </c>
    </row>
    <row r="149" spans="2:9" ht="35.1" customHeight="1" thickTop="1" thickBot="1" x14ac:dyDescent="0.25">
      <c r="B149" s="248"/>
      <c r="C149" s="251"/>
      <c r="D149" s="13" t="s">
        <v>198</v>
      </c>
      <c r="E149" s="13" t="s">
        <v>199</v>
      </c>
      <c r="F149" s="13" t="s">
        <v>46</v>
      </c>
      <c r="G149" s="14">
        <v>2.85</v>
      </c>
      <c r="H149" s="14">
        <f>G149*(1-HLOOKUP(H$5,Inputs!$C$6:$F$9,2,FALSE))*(1+HLOOKUP(H$5,Inputs!$C$6:$F$9,4,FALSE))</f>
        <v>2.9250002503067489</v>
      </c>
      <c r="I149" s="14">
        <f>H149*(1-HLOOKUP(I$5,Inputs!$C$6:$F$9,2,FALSE))*(1+HLOOKUP(I$5,Inputs!$C$6:$F$9,4,FALSE))</f>
        <v>2.9840757503707378</v>
      </c>
    </row>
    <row r="150" spans="2:9" ht="35.1" customHeight="1" thickTop="1" thickBot="1" x14ac:dyDescent="0.25">
      <c r="B150" s="248"/>
      <c r="C150" s="251"/>
      <c r="D150" s="58" t="s">
        <v>200</v>
      </c>
      <c r="E150" s="58" t="s">
        <v>199</v>
      </c>
      <c r="F150" s="58" t="s">
        <v>46</v>
      </c>
      <c r="G150" s="59">
        <v>180.11</v>
      </c>
      <c r="H150" s="59">
        <f>G150*(1-HLOOKUP(H$5,Inputs!$C$6:$F$9,2,FALSE))*(1+HLOOKUP(H$5,Inputs!$C$6:$F$9,4,FALSE))</f>
        <v>184.84975266061355</v>
      </c>
      <c r="I150" s="59">
        <f>H150*(1-HLOOKUP(I$5,Inputs!$C$6:$F$9,2,FALSE))*(1+HLOOKUP(I$5,Inputs!$C$6:$F$9,4,FALSE))</f>
        <v>188.58311698220129</v>
      </c>
    </row>
    <row r="151" spans="2:9" ht="35.1" customHeight="1" thickTop="1" thickBot="1" x14ac:dyDescent="0.25">
      <c r="B151" s="248"/>
      <c r="C151" s="251"/>
      <c r="D151" s="13" t="s">
        <v>148</v>
      </c>
      <c r="E151" s="13" t="s">
        <v>201</v>
      </c>
      <c r="F151" s="13" t="s">
        <v>46</v>
      </c>
      <c r="G151" s="20">
        <v>0.71961782154044762</v>
      </c>
      <c r="H151" s="20">
        <f t="shared" ref="H151:I152" si="0">G151</f>
        <v>0.71961782154044762</v>
      </c>
      <c r="I151" s="20">
        <f t="shared" si="0"/>
        <v>0.71961782154044762</v>
      </c>
    </row>
    <row r="152" spans="2:9" ht="35.1" customHeight="1" thickTop="1" thickBot="1" x14ac:dyDescent="0.25">
      <c r="B152" s="248"/>
      <c r="C152" s="251"/>
      <c r="D152" s="58" t="s">
        <v>202</v>
      </c>
      <c r="E152" s="58" t="s">
        <v>45</v>
      </c>
      <c r="F152" s="58" t="s">
        <v>46</v>
      </c>
      <c r="G152" s="64">
        <v>0.55889567721915312</v>
      </c>
      <c r="H152" s="20">
        <f t="shared" si="0"/>
        <v>0.55889567721915312</v>
      </c>
      <c r="I152" s="20">
        <f t="shared" si="0"/>
        <v>0.55889567721915312</v>
      </c>
    </row>
    <row r="153" spans="2:9" ht="35.1" customHeight="1" thickTop="1" thickBot="1" x14ac:dyDescent="0.25">
      <c r="B153" s="248"/>
      <c r="C153" s="252"/>
      <c r="D153" s="29" t="s">
        <v>150</v>
      </c>
      <c r="E153" s="30"/>
      <c r="F153" s="30"/>
      <c r="G153" s="30"/>
      <c r="H153" s="30"/>
      <c r="I153" s="30"/>
    </row>
    <row r="154" spans="2:9" ht="35.1" customHeight="1" thickTop="1" thickBot="1" x14ac:dyDescent="0.25">
      <c r="B154" s="249"/>
      <c r="C154" s="15" t="s">
        <v>203</v>
      </c>
      <c r="D154" s="58" t="s">
        <v>8</v>
      </c>
      <c r="E154" s="58" t="s">
        <v>45</v>
      </c>
      <c r="F154" s="58" t="s">
        <v>51</v>
      </c>
      <c r="G154" s="59">
        <v>177.59449016870801</v>
      </c>
      <c r="H154" s="59">
        <f>G154*(1-HLOOKUP(H$5,Inputs!$C$6:$F$9,2,FALSE))*(1+HLOOKUP(H$5,Inputs!$C$6:$F$9,4,FALSE))</f>
        <v>182.26804498125276</v>
      </c>
      <c r="I154" s="59">
        <f>H154*(1-HLOOKUP(I$5,Inputs!$C$6:$F$9,2,FALSE))*(1+HLOOKUP(I$5,Inputs!$C$6:$F$9,4,FALSE))</f>
        <v>185.94926719715647</v>
      </c>
    </row>
    <row r="155" spans="2:9" ht="35.1" customHeight="1" thickTop="1" thickBot="1" x14ac:dyDescent="0.25">
      <c r="B155" s="253" t="s">
        <v>204</v>
      </c>
      <c r="C155" s="250" t="s">
        <v>205</v>
      </c>
      <c r="D155" s="13" t="s">
        <v>206</v>
      </c>
      <c r="E155" s="13" t="s">
        <v>45</v>
      </c>
      <c r="F155" s="13" t="s">
        <v>46</v>
      </c>
      <c r="G155" s="19">
        <v>0.55889567721915312</v>
      </c>
      <c r="H155" s="19">
        <f t="shared" ref="H155:I155" si="1">G155</f>
        <v>0.55889567721915312</v>
      </c>
      <c r="I155" s="19">
        <f t="shared" si="1"/>
        <v>0.55889567721915312</v>
      </c>
    </row>
    <row r="156" spans="2:9" ht="35.1" customHeight="1" thickTop="1" thickBot="1" x14ac:dyDescent="0.25">
      <c r="B156" s="254"/>
      <c r="C156" s="261"/>
      <c r="D156" s="68" t="s">
        <v>150</v>
      </c>
      <c r="E156" s="69"/>
      <c r="F156" s="69"/>
      <c r="G156" s="69"/>
      <c r="H156" s="69"/>
      <c r="I156" s="69"/>
    </row>
    <row r="157" spans="2:9" ht="35.1" customHeight="1" thickTop="1" thickBot="1" x14ac:dyDescent="0.25">
      <c r="B157" s="254"/>
      <c r="C157" s="15" t="s">
        <v>207</v>
      </c>
      <c r="D157" s="13" t="s">
        <v>208</v>
      </c>
      <c r="E157" s="13" t="s">
        <v>45</v>
      </c>
      <c r="F157" s="13" t="s">
        <v>51</v>
      </c>
      <c r="G157" s="14">
        <v>177.59449016870801</v>
      </c>
      <c r="H157" s="14">
        <f>G157*(1-HLOOKUP(H$5,Inputs!$C$6:$F$9,2,FALSE))*(1+HLOOKUP(H$5,Inputs!$C$6:$F$9,4,FALSE))</f>
        <v>182.26804498125276</v>
      </c>
      <c r="I157" s="14">
        <f>H157*(1-HLOOKUP(I$5,Inputs!$C$6:$F$9,2,FALSE))*(1+HLOOKUP(I$5,Inputs!$C$6:$F$9,4,FALSE))</f>
        <v>185.94926719715647</v>
      </c>
    </row>
    <row r="158" spans="2:9" ht="35.1" customHeight="1" thickTop="1" thickBot="1" x14ac:dyDescent="0.25">
      <c r="B158" s="254"/>
      <c r="C158" s="250" t="s">
        <v>209</v>
      </c>
      <c r="D158" s="58" t="s">
        <v>210</v>
      </c>
      <c r="E158" s="58" t="s">
        <v>45</v>
      </c>
      <c r="F158" s="58" t="s">
        <v>46</v>
      </c>
      <c r="G158" s="64">
        <v>0.55889567721915312</v>
      </c>
      <c r="H158" s="64">
        <f t="shared" ref="H158:I158" si="2">G158</f>
        <v>0.55889567721915312</v>
      </c>
      <c r="I158" s="64">
        <f t="shared" si="2"/>
        <v>0.55889567721915312</v>
      </c>
    </row>
    <row r="159" spans="2:9" ht="35.1" customHeight="1" thickTop="1" thickBot="1" x14ac:dyDescent="0.25">
      <c r="B159" s="254"/>
      <c r="C159" s="252"/>
      <c r="D159" s="31" t="s">
        <v>150</v>
      </c>
      <c r="E159" s="28"/>
      <c r="F159" s="28"/>
      <c r="G159" s="28"/>
      <c r="H159" s="28"/>
      <c r="I159" s="28"/>
    </row>
    <row r="160" spans="2:9" ht="35.1" customHeight="1" thickTop="1" thickBot="1" x14ac:dyDescent="0.25">
      <c r="B160" s="254"/>
      <c r="C160" s="256" t="s">
        <v>211</v>
      </c>
      <c r="D160" s="58" t="s">
        <v>36</v>
      </c>
      <c r="E160" s="58" t="s">
        <v>45</v>
      </c>
      <c r="F160" s="58" t="s">
        <v>51</v>
      </c>
      <c r="G160" s="59">
        <v>104.73967682480007</v>
      </c>
      <c r="H160" s="59">
        <f>G160*(1-HLOOKUP(H$5,Inputs!$C$6:$F$9,2,FALSE))*(1+HLOOKUP(H$5,Inputs!$C$6:$F$9,4,FALSE))</f>
        <v>107.49599330862743</v>
      </c>
      <c r="I160" s="59">
        <f>H160*(1-HLOOKUP(I$5,Inputs!$C$6:$F$9,2,FALSE))*(1+HLOOKUP(I$5,Inputs!$C$6:$F$9,4,FALSE))</f>
        <v>109.66706305773819</v>
      </c>
    </row>
    <row r="161" spans="2:9" ht="35.1" customHeight="1" thickTop="1" thickBot="1" x14ac:dyDescent="0.25">
      <c r="B161" s="254"/>
      <c r="C161" s="257"/>
      <c r="D161" s="13" t="s">
        <v>31</v>
      </c>
      <c r="E161" s="13" t="s">
        <v>45</v>
      </c>
      <c r="F161" s="13" t="s">
        <v>51</v>
      </c>
      <c r="G161" s="14">
        <v>104.73967682480007</v>
      </c>
      <c r="H161" s="14">
        <f>G161*(1-HLOOKUP(H$5,Inputs!$C$6:$F$9,2,FALSE))*(1+HLOOKUP(H$5,Inputs!$C$6:$F$9,4,FALSE))</f>
        <v>107.49599330862743</v>
      </c>
      <c r="I161" s="14">
        <f>H161*(1-HLOOKUP(I$5,Inputs!$C$6:$F$9,2,FALSE))*(1+HLOOKUP(I$5,Inputs!$C$6:$F$9,4,FALSE))</f>
        <v>109.66706305773819</v>
      </c>
    </row>
    <row r="162" spans="2:9" ht="35.1" customHeight="1" thickTop="1" thickBot="1" x14ac:dyDescent="0.25">
      <c r="B162" s="254"/>
      <c r="C162" s="257"/>
      <c r="D162" s="58" t="s">
        <v>34</v>
      </c>
      <c r="E162" s="58" t="s">
        <v>45</v>
      </c>
      <c r="F162" s="58" t="s">
        <v>51</v>
      </c>
      <c r="G162" s="59">
        <v>151.41469220624091</v>
      </c>
      <c r="H162" s="59">
        <f>G162*(1-HLOOKUP(H$5,Inputs!$C$6:$F$9,2,FALSE))*(1+HLOOKUP(H$5,Inputs!$C$6:$F$9,4,FALSE))</f>
        <v>155.39930266785052</v>
      </c>
      <c r="I162" s="59">
        <f>H162*(1-HLOOKUP(I$5,Inputs!$C$6:$F$9,2,FALSE))*(1+HLOOKUP(I$5,Inputs!$C$6:$F$9,4,FALSE))</f>
        <v>158.5378636008746</v>
      </c>
    </row>
    <row r="163" spans="2:9" ht="35.1" customHeight="1" thickTop="1" thickBot="1" x14ac:dyDescent="0.25">
      <c r="B163" s="254"/>
      <c r="C163" s="257"/>
      <c r="D163" s="13" t="s">
        <v>146</v>
      </c>
      <c r="E163" s="13" t="s">
        <v>45</v>
      </c>
      <c r="F163" s="13" t="s">
        <v>51</v>
      </c>
      <c r="G163" s="14">
        <v>157.10951523720007</v>
      </c>
      <c r="H163" s="14">
        <f>G163*(1-HLOOKUP(H$5,Inputs!$C$6:$F$9,2,FALSE))*(1+HLOOKUP(H$5,Inputs!$C$6:$F$9,4,FALSE))</f>
        <v>161.2439899629411</v>
      </c>
      <c r="I163" s="14">
        <f>H163*(1-HLOOKUP(I$5,Inputs!$C$6:$F$9,2,FALSE))*(1+HLOOKUP(I$5,Inputs!$C$6:$F$9,4,FALSE))</f>
        <v>164.50059458660724</v>
      </c>
    </row>
    <row r="164" spans="2:9" ht="35.1" customHeight="1" thickTop="1" thickBot="1" x14ac:dyDescent="0.25">
      <c r="B164" s="254"/>
      <c r="C164" s="257"/>
      <c r="D164" s="58" t="s">
        <v>32</v>
      </c>
      <c r="E164" s="58" t="s">
        <v>45</v>
      </c>
      <c r="F164" s="58" t="s">
        <v>51</v>
      </c>
      <c r="G164" s="59">
        <v>177.59449016870801</v>
      </c>
      <c r="H164" s="59">
        <f>G164*(1-HLOOKUP(H$5,Inputs!$C$6:$F$9,2,FALSE))*(1+HLOOKUP(H$5,Inputs!$C$6:$F$9,4,FALSE))</f>
        <v>182.26804498125276</v>
      </c>
      <c r="I164" s="59">
        <f>H164*(1-HLOOKUP(I$5,Inputs!$C$6:$F$9,2,FALSE))*(1+HLOOKUP(I$5,Inputs!$C$6:$F$9,4,FALSE))</f>
        <v>185.94926719715647</v>
      </c>
    </row>
    <row r="165" spans="2:9" ht="35.1" customHeight="1" thickTop="1" thickBot="1" x14ac:dyDescent="0.25">
      <c r="B165" s="254"/>
      <c r="C165" s="257"/>
      <c r="D165" s="13" t="s">
        <v>147</v>
      </c>
      <c r="E165" s="13" t="s">
        <v>201</v>
      </c>
      <c r="F165" s="13" t="s">
        <v>11</v>
      </c>
      <c r="G165" s="14">
        <v>196.38945466836657</v>
      </c>
      <c r="H165" s="14">
        <f>G165*(1-HLOOKUP(H$5,Inputs!$C$6:$F$9,2,FALSE))*(1+HLOOKUP(H$5,Inputs!$C$6:$F$9,4,FALSE))</f>
        <v>201.55761546055373</v>
      </c>
      <c r="I165" s="14">
        <f>H165*(1-HLOOKUP(I$5,Inputs!$C$6:$F$9,2,FALSE))*(1+HLOOKUP(I$5,Inputs!$C$6:$F$9,4,FALSE))</f>
        <v>205.62842431733543</v>
      </c>
    </row>
    <row r="166" spans="2:9" ht="35.1" customHeight="1" thickTop="1" thickBot="1" x14ac:dyDescent="0.25">
      <c r="B166" s="254"/>
      <c r="C166" s="257"/>
      <c r="D166" s="58" t="s">
        <v>148</v>
      </c>
      <c r="E166" s="58" t="s">
        <v>45</v>
      </c>
      <c r="F166" s="58" t="s">
        <v>46</v>
      </c>
      <c r="G166" s="64">
        <v>0.71961782154044762</v>
      </c>
      <c r="H166" s="64">
        <f>G166</f>
        <v>0.71961782154044762</v>
      </c>
      <c r="I166" s="64">
        <f>H166</f>
        <v>0.71961782154044762</v>
      </c>
    </row>
    <row r="167" spans="2:9" ht="35.1" customHeight="1" thickTop="1" thickBot="1" x14ac:dyDescent="0.25">
      <c r="B167" s="254"/>
      <c r="C167" s="257"/>
      <c r="D167" s="13" t="s">
        <v>149</v>
      </c>
      <c r="E167" s="13" t="s">
        <v>45</v>
      </c>
      <c r="F167" s="13" t="s">
        <v>46</v>
      </c>
      <c r="G167" s="20">
        <v>0.55889567721915312</v>
      </c>
      <c r="H167" s="20">
        <f>G167</f>
        <v>0.55889567721915312</v>
      </c>
      <c r="I167" s="20">
        <f>H167</f>
        <v>0.55889567721915312</v>
      </c>
    </row>
    <row r="168" spans="2:9" ht="35.1" customHeight="1" thickTop="1" thickBot="1" x14ac:dyDescent="0.25">
      <c r="B168" s="254"/>
      <c r="C168" s="258"/>
      <c r="D168" s="65" t="s">
        <v>150</v>
      </c>
      <c r="E168" s="66"/>
      <c r="F168" s="66"/>
      <c r="G168" s="66"/>
      <c r="H168" s="66"/>
      <c r="I168" s="66"/>
    </row>
    <row r="169" spans="2:9" ht="35.1" customHeight="1" thickTop="1" thickBot="1" x14ac:dyDescent="0.25">
      <c r="B169" s="254"/>
      <c r="C169" s="250" t="s">
        <v>212</v>
      </c>
      <c r="D169" s="13" t="s">
        <v>36</v>
      </c>
      <c r="E169" s="13" t="s">
        <v>45</v>
      </c>
      <c r="F169" s="13" t="s">
        <v>51</v>
      </c>
      <c r="G169" s="14">
        <v>104.73967682480007</v>
      </c>
      <c r="H169" s="14">
        <f>G169*(1-HLOOKUP(H$5,Inputs!$C$6:$F$9,2,FALSE))*(1+HLOOKUP(H$5,Inputs!$C$6:$F$9,4,FALSE))</f>
        <v>107.49599330862743</v>
      </c>
      <c r="I169" s="14">
        <f>H169*(1-HLOOKUP(I$5,Inputs!$C$6:$F$9,2,FALSE))*(1+HLOOKUP(I$5,Inputs!$C$6:$F$9,4,FALSE))</f>
        <v>109.66706305773819</v>
      </c>
    </row>
    <row r="170" spans="2:9" ht="35.1" customHeight="1" thickTop="1" thickBot="1" x14ac:dyDescent="0.25">
      <c r="B170" s="254"/>
      <c r="C170" s="251"/>
      <c r="D170" s="58" t="s">
        <v>31</v>
      </c>
      <c r="E170" s="58" t="s">
        <v>45</v>
      </c>
      <c r="F170" s="58" t="s">
        <v>51</v>
      </c>
      <c r="G170" s="59">
        <v>104.73967682480007</v>
      </c>
      <c r="H170" s="59">
        <f>G170*(1-HLOOKUP(H$5,Inputs!$C$6:$F$9,2,FALSE))*(1+HLOOKUP(H$5,Inputs!$C$6:$F$9,4,FALSE))</f>
        <v>107.49599330862743</v>
      </c>
      <c r="I170" s="59">
        <f>H170*(1-HLOOKUP(I$5,Inputs!$C$6:$F$9,2,FALSE))*(1+HLOOKUP(I$5,Inputs!$C$6:$F$9,4,FALSE))</f>
        <v>109.66706305773819</v>
      </c>
    </row>
    <row r="171" spans="2:9" ht="35.1" customHeight="1" thickTop="1" thickBot="1" x14ac:dyDescent="0.25">
      <c r="B171" s="254"/>
      <c r="C171" s="251"/>
      <c r="D171" s="13" t="s">
        <v>34</v>
      </c>
      <c r="E171" s="13" t="s">
        <v>45</v>
      </c>
      <c r="F171" s="13" t="s">
        <v>51</v>
      </c>
      <c r="G171" s="14">
        <v>151.41469220624091</v>
      </c>
      <c r="H171" s="14">
        <f>G171*(1-HLOOKUP(H$5,Inputs!$C$6:$F$9,2,FALSE))*(1+HLOOKUP(H$5,Inputs!$C$6:$F$9,4,FALSE))</f>
        <v>155.39930266785052</v>
      </c>
      <c r="I171" s="14">
        <f>H171*(1-HLOOKUP(I$5,Inputs!$C$6:$F$9,2,FALSE))*(1+HLOOKUP(I$5,Inputs!$C$6:$F$9,4,FALSE))</f>
        <v>158.5378636008746</v>
      </c>
    </row>
    <row r="172" spans="2:9" ht="35.1" customHeight="1" thickTop="1" thickBot="1" x14ac:dyDescent="0.25">
      <c r="B172" s="254"/>
      <c r="C172" s="251"/>
      <c r="D172" s="58" t="s">
        <v>146</v>
      </c>
      <c r="E172" s="58" t="s">
        <v>45</v>
      </c>
      <c r="F172" s="58" t="s">
        <v>51</v>
      </c>
      <c r="G172" s="59">
        <v>157.10951523720007</v>
      </c>
      <c r="H172" s="59">
        <f>G172*(1-HLOOKUP(H$5,Inputs!$C$6:$F$9,2,FALSE))*(1+HLOOKUP(H$5,Inputs!$C$6:$F$9,4,FALSE))</f>
        <v>161.2439899629411</v>
      </c>
      <c r="I172" s="59">
        <f>H172*(1-HLOOKUP(I$5,Inputs!$C$6:$F$9,2,FALSE))*(1+HLOOKUP(I$5,Inputs!$C$6:$F$9,4,FALSE))</f>
        <v>164.50059458660724</v>
      </c>
    </row>
    <row r="173" spans="2:9" ht="35.1" customHeight="1" thickTop="1" thickBot="1" x14ac:dyDescent="0.25">
      <c r="B173" s="254"/>
      <c r="C173" s="251"/>
      <c r="D173" s="13" t="s">
        <v>32</v>
      </c>
      <c r="E173" s="13" t="s">
        <v>45</v>
      </c>
      <c r="F173" s="13" t="s">
        <v>51</v>
      </c>
      <c r="G173" s="14">
        <v>177.59449016870801</v>
      </c>
      <c r="H173" s="14">
        <f>G173*(1-HLOOKUP(H$5,Inputs!$C$6:$F$9,2,FALSE))*(1+HLOOKUP(H$5,Inputs!$C$6:$F$9,4,FALSE))</f>
        <v>182.26804498125276</v>
      </c>
      <c r="I173" s="14">
        <f>H173*(1-HLOOKUP(I$5,Inputs!$C$6:$F$9,2,FALSE))*(1+HLOOKUP(I$5,Inputs!$C$6:$F$9,4,FALSE))</f>
        <v>185.94926719715647</v>
      </c>
    </row>
    <row r="174" spans="2:9" ht="35.1" customHeight="1" thickTop="1" thickBot="1" x14ac:dyDescent="0.25">
      <c r="B174" s="254"/>
      <c r="C174" s="251"/>
      <c r="D174" s="58" t="s">
        <v>147</v>
      </c>
      <c r="E174" s="58" t="s">
        <v>45</v>
      </c>
      <c r="F174" s="58" t="s">
        <v>51</v>
      </c>
      <c r="G174" s="59">
        <v>196.38945466836657</v>
      </c>
      <c r="H174" s="59">
        <f>G174*(1-HLOOKUP(H$5,Inputs!$C$6:$F$9,2,FALSE))*(1+HLOOKUP(H$5,Inputs!$C$6:$F$9,4,FALSE))</f>
        <v>201.55761546055373</v>
      </c>
      <c r="I174" s="59">
        <f>H174*(1-HLOOKUP(I$5,Inputs!$C$6:$F$9,2,FALSE))*(1+HLOOKUP(I$5,Inputs!$C$6:$F$9,4,FALSE))</f>
        <v>205.62842431733543</v>
      </c>
    </row>
    <row r="175" spans="2:9" ht="35.1" customHeight="1" thickTop="1" thickBot="1" x14ac:dyDescent="0.25">
      <c r="B175" s="254"/>
      <c r="C175" s="251"/>
      <c r="D175" s="13" t="s">
        <v>148</v>
      </c>
      <c r="E175" s="13" t="s">
        <v>201</v>
      </c>
      <c r="F175" s="13" t="s">
        <v>46</v>
      </c>
      <c r="G175" s="20">
        <v>0.71961782154044762</v>
      </c>
      <c r="H175" s="20">
        <f>G175</f>
        <v>0.71961782154044762</v>
      </c>
      <c r="I175" s="20">
        <f>H175</f>
        <v>0.71961782154044762</v>
      </c>
    </row>
    <row r="176" spans="2:9" ht="35.1" customHeight="1" thickTop="1" thickBot="1" x14ac:dyDescent="0.25">
      <c r="B176" s="254"/>
      <c r="C176" s="251"/>
      <c r="D176" s="58" t="s">
        <v>149</v>
      </c>
      <c r="E176" s="58" t="s">
        <v>45</v>
      </c>
      <c r="F176" s="58" t="s">
        <v>46</v>
      </c>
      <c r="G176" s="64">
        <v>0.55889567721915312</v>
      </c>
      <c r="H176" s="64">
        <f>G176</f>
        <v>0.55889567721915312</v>
      </c>
      <c r="I176" s="64">
        <f>H176</f>
        <v>0.55889567721915312</v>
      </c>
    </row>
    <row r="177" spans="2:9" ht="35.1" customHeight="1" thickTop="1" thickBot="1" x14ac:dyDescent="0.25">
      <c r="B177" s="255"/>
      <c r="C177" s="252"/>
      <c r="D177" s="29" t="s">
        <v>150</v>
      </c>
      <c r="E177" s="30"/>
      <c r="F177" s="30"/>
      <c r="G177" s="30"/>
      <c r="H177" s="30"/>
      <c r="I177" s="30"/>
    </row>
    <row r="178" spans="2:9" ht="35.1" customHeight="1" thickTop="1" thickBot="1" x14ac:dyDescent="0.25">
      <c r="B178" s="21" t="s">
        <v>213</v>
      </c>
      <c r="C178" s="21" t="s">
        <v>214</v>
      </c>
      <c r="D178" s="22" t="s">
        <v>9</v>
      </c>
      <c r="E178" s="22" t="s">
        <v>215</v>
      </c>
      <c r="F178" s="22" t="s">
        <v>216</v>
      </c>
      <c r="G178" s="13" t="s">
        <v>217</v>
      </c>
      <c r="H178" s="13"/>
      <c r="I178" s="13"/>
    </row>
    <row r="179" spans="2:9" ht="35.1" customHeight="1" thickTop="1" thickBot="1" x14ac:dyDescent="0.25">
      <c r="B179" s="253" t="s">
        <v>218</v>
      </c>
      <c r="C179" s="250" t="s">
        <v>219</v>
      </c>
      <c r="D179" s="58" t="s">
        <v>36</v>
      </c>
      <c r="E179" s="58" t="s">
        <v>45</v>
      </c>
      <c r="F179" s="58" t="s">
        <v>51</v>
      </c>
      <c r="G179" s="59">
        <v>104.73967682480007</v>
      </c>
      <c r="H179" s="59">
        <f>G179*(1-HLOOKUP(H$5,Inputs!$C$6:$F$9,2,FALSE))*(1+HLOOKUP(H$5,Inputs!$C$6:$F$9,4,FALSE))</f>
        <v>107.49599330862743</v>
      </c>
      <c r="I179" s="59">
        <f>H179*(1-HLOOKUP(I$5,Inputs!$C$6:$F$9,2,FALSE))*(1+HLOOKUP(I$5,Inputs!$C$6:$F$9,4,FALSE))</f>
        <v>109.66706305773819</v>
      </c>
    </row>
    <row r="180" spans="2:9" ht="35.1" customHeight="1" thickTop="1" thickBot="1" x14ac:dyDescent="0.25">
      <c r="B180" s="254"/>
      <c r="C180" s="251"/>
      <c r="D180" s="13" t="s">
        <v>34</v>
      </c>
      <c r="E180" s="13" t="s">
        <v>45</v>
      </c>
      <c r="F180" s="13" t="s">
        <v>51</v>
      </c>
      <c r="G180" s="14">
        <v>151.41469220624091</v>
      </c>
      <c r="H180" s="14">
        <f>G180*(1-HLOOKUP(H$5,Inputs!$C$6:$F$9,2,FALSE))*(1+HLOOKUP(H$5,Inputs!$C$6:$F$9,4,FALSE))</f>
        <v>155.39930266785052</v>
      </c>
      <c r="I180" s="14">
        <f>H180*(1-HLOOKUP(I$5,Inputs!$C$6:$F$9,2,FALSE))*(1+HLOOKUP(I$5,Inputs!$C$6:$F$9,4,FALSE))</f>
        <v>158.5378636008746</v>
      </c>
    </row>
    <row r="181" spans="2:9" ht="35.1" customHeight="1" thickTop="1" thickBot="1" x14ac:dyDescent="0.25">
      <c r="B181" s="254"/>
      <c r="C181" s="251"/>
      <c r="D181" s="58" t="s">
        <v>146</v>
      </c>
      <c r="E181" s="58" t="s">
        <v>45</v>
      </c>
      <c r="F181" s="58" t="s">
        <v>51</v>
      </c>
      <c r="G181" s="59">
        <v>157.10951523720007</v>
      </c>
      <c r="H181" s="59">
        <f>G181*(1-HLOOKUP(H$5,Inputs!$C$6:$F$9,2,FALSE))*(1+HLOOKUP(H$5,Inputs!$C$6:$F$9,4,FALSE))</f>
        <v>161.2439899629411</v>
      </c>
      <c r="I181" s="59">
        <f>H181*(1-HLOOKUP(I$5,Inputs!$C$6:$F$9,2,FALSE))*(1+HLOOKUP(I$5,Inputs!$C$6:$F$9,4,FALSE))</f>
        <v>164.50059458660724</v>
      </c>
    </row>
    <row r="182" spans="2:9" ht="35.1" customHeight="1" thickTop="1" thickBot="1" x14ac:dyDescent="0.25">
      <c r="B182" s="254"/>
      <c r="C182" s="251"/>
      <c r="D182" s="13" t="s">
        <v>32</v>
      </c>
      <c r="E182" s="13" t="s">
        <v>45</v>
      </c>
      <c r="F182" s="13" t="s">
        <v>51</v>
      </c>
      <c r="G182" s="14">
        <v>177.59449016870801</v>
      </c>
      <c r="H182" s="14">
        <f>G182*(1-HLOOKUP(H$5,Inputs!$C$6:$F$9,2,FALSE))*(1+HLOOKUP(H$5,Inputs!$C$6:$F$9,4,FALSE))</f>
        <v>182.26804498125276</v>
      </c>
      <c r="I182" s="14">
        <f>H182*(1-HLOOKUP(I$5,Inputs!$C$6:$F$9,2,FALSE))*(1+HLOOKUP(I$5,Inputs!$C$6:$F$9,4,FALSE))</f>
        <v>185.94926719715647</v>
      </c>
    </row>
    <row r="183" spans="2:9" ht="35.1" customHeight="1" thickTop="1" thickBot="1" x14ac:dyDescent="0.25">
      <c r="B183" s="254"/>
      <c r="C183" s="251"/>
      <c r="D183" s="58" t="s">
        <v>147</v>
      </c>
      <c r="E183" s="58" t="s">
        <v>45</v>
      </c>
      <c r="F183" s="58" t="s">
        <v>51</v>
      </c>
      <c r="G183" s="59">
        <v>196.38945466836657</v>
      </c>
      <c r="H183" s="59">
        <f>G183*(1-HLOOKUP(H$5,Inputs!$C$6:$F$9,2,FALSE))*(1+HLOOKUP(H$5,Inputs!$C$6:$F$9,4,FALSE))</f>
        <v>201.55761546055373</v>
      </c>
      <c r="I183" s="59">
        <f>H183*(1-HLOOKUP(I$5,Inputs!$C$6:$F$9,2,FALSE))*(1+HLOOKUP(I$5,Inputs!$C$6:$F$9,4,FALSE))</f>
        <v>205.62842431733543</v>
      </c>
    </row>
    <row r="184" spans="2:9" ht="35.1" customHeight="1" thickTop="1" thickBot="1" x14ac:dyDescent="0.25">
      <c r="B184" s="254"/>
      <c r="C184" s="251"/>
      <c r="D184" s="13" t="s">
        <v>220</v>
      </c>
      <c r="E184" s="13" t="s">
        <v>45</v>
      </c>
      <c r="F184" s="13" t="s">
        <v>46</v>
      </c>
      <c r="G184" s="20">
        <v>0.55889567721915312</v>
      </c>
      <c r="H184" s="20">
        <f>G184</f>
        <v>0.55889567721915312</v>
      </c>
      <c r="I184" s="20">
        <f>H184</f>
        <v>0.55889567721915312</v>
      </c>
    </row>
    <row r="185" spans="2:9" ht="35.1" customHeight="1" thickTop="1" thickBot="1" x14ac:dyDescent="0.25">
      <c r="B185" s="255"/>
      <c r="C185" s="252"/>
      <c r="D185" s="68" t="s">
        <v>221</v>
      </c>
      <c r="E185" s="69"/>
      <c r="F185" s="69"/>
      <c r="G185" s="69"/>
      <c r="H185" s="69"/>
      <c r="I185" s="69"/>
    </row>
    <row r="186" spans="2:9" ht="35.1" customHeight="1" thickTop="1" thickBot="1" x14ac:dyDescent="0.25">
      <c r="B186" s="21" t="s">
        <v>222</v>
      </c>
      <c r="C186" s="15" t="s">
        <v>223</v>
      </c>
      <c r="D186" s="23" t="s">
        <v>224</v>
      </c>
      <c r="E186" s="23" t="s">
        <v>215</v>
      </c>
      <c r="F186" s="23" t="s">
        <v>51</v>
      </c>
      <c r="G186" s="14">
        <v>151.41469220624091</v>
      </c>
      <c r="H186" s="14">
        <f>G186*(1-HLOOKUP(H$5,Inputs!$C$6:$F$9,2,FALSE))*(1+HLOOKUP(H$5,Inputs!$C$6:$F$9,4,FALSE))</f>
        <v>155.39930266785052</v>
      </c>
      <c r="I186" s="14">
        <f>H186*(1-HLOOKUP(I$5,Inputs!$C$6:$F$9,2,FALSE))*(1+HLOOKUP(I$5,Inputs!$C$6:$F$9,4,FALSE))</f>
        <v>158.5378636008746</v>
      </c>
    </row>
    <row r="187" spans="2:9" ht="35.1" customHeight="1" thickTop="1" thickBot="1" x14ac:dyDescent="0.25">
      <c r="B187" s="253" t="s">
        <v>225</v>
      </c>
      <c r="C187" s="250" t="s">
        <v>226</v>
      </c>
      <c r="D187" s="58" t="s">
        <v>227</v>
      </c>
      <c r="E187" s="58" t="s">
        <v>6</v>
      </c>
      <c r="F187" s="58" t="s">
        <v>46</v>
      </c>
      <c r="G187" s="59">
        <v>88.797245084354003</v>
      </c>
      <c r="H187" s="59">
        <f>G187*(1-HLOOKUP(H$5,Inputs!$C$6:$F$9,2,FALSE))*(1+HLOOKUP(H$5,Inputs!$C$6:$F$9,4,FALSE))</f>
        <v>91.134022490626378</v>
      </c>
      <c r="I187" s="59">
        <f>H187*(1-HLOOKUP(I$5,Inputs!$C$6:$F$9,2,FALSE))*(1+HLOOKUP(I$5,Inputs!$C$6:$F$9,4,FALSE))</f>
        <v>92.974633598578237</v>
      </c>
    </row>
    <row r="188" spans="2:9" ht="35.1" customHeight="1" thickTop="1" thickBot="1" x14ac:dyDescent="0.25">
      <c r="B188" s="254"/>
      <c r="C188" s="251"/>
      <c r="D188" s="13" t="s">
        <v>228</v>
      </c>
      <c r="E188" s="13" t="s">
        <v>6</v>
      </c>
      <c r="F188" s="13" t="s">
        <v>46</v>
      </c>
      <c r="G188" s="14">
        <v>88.797245084354003</v>
      </c>
      <c r="H188" s="14">
        <f>G188*(1-HLOOKUP(H$5,Inputs!$C$6:$F$9,2,FALSE))*(1+HLOOKUP(H$5,Inputs!$C$6:$F$9,4,FALSE))</f>
        <v>91.134022490626378</v>
      </c>
      <c r="I188" s="14">
        <f>H188*(1-HLOOKUP(I$5,Inputs!$C$6:$F$9,2,FALSE))*(1+HLOOKUP(I$5,Inputs!$C$6:$F$9,4,FALSE))</f>
        <v>92.974633598578237</v>
      </c>
    </row>
    <row r="189" spans="2:9" ht="35.1" customHeight="1" thickTop="1" thickBot="1" x14ac:dyDescent="0.25">
      <c r="B189" s="254"/>
      <c r="C189" s="251"/>
      <c r="D189" s="58" t="s">
        <v>229</v>
      </c>
      <c r="E189" s="58" t="s">
        <v>6</v>
      </c>
      <c r="F189" s="58" t="s">
        <v>46</v>
      </c>
      <c r="G189" s="59">
        <v>17.7594490168708</v>
      </c>
      <c r="H189" s="59">
        <f>G189*(1-HLOOKUP(H$5,Inputs!$C$6:$F$9,2,FALSE))*(1+HLOOKUP(H$5,Inputs!$C$6:$F$9,4,FALSE))</f>
        <v>18.226804498125272</v>
      </c>
      <c r="I189" s="59">
        <f>H189*(1-HLOOKUP(I$5,Inputs!$C$6:$F$9,2,FALSE))*(1+HLOOKUP(I$5,Inputs!$C$6:$F$9,4,FALSE))</f>
        <v>18.594926719715641</v>
      </c>
    </row>
    <row r="190" spans="2:9" ht="35.1" customHeight="1" thickTop="1" thickBot="1" x14ac:dyDescent="0.25">
      <c r="B190" s="254"/>
      <c r="C190" s="251"/>
      <c r="D190" s="13" t="s">
        <v>230</v>
      </c>
      <c r="E190" s="13" t="s">
        <v>6</v>
      </c>
      <c r="F190" s="13" t="s">
        <v>46</v>
      </c>
      <c r="G190" s="14">
        <v>213.11338820244961</v>
      </c>
      <c r="H190" s="14">
        <f>G190*(1-HLOOKUP(H$5,Inputs!$C$6:$F$9,2,FALSE))*(1+HLOOKUP(H$5,Inputs!$C$6:$F$9,4,FALSE))</f>
        <v>218.72165397750331</v>
      </c>
      <c r="I190" s="14">
        <f>H190*(1-HLOOKUP(I$5,Inputs!$C$6:$F$9,2,FALSE))*(1+HLOOKUP(I$5,Inputs!$C$6:$F$9,4,FALSE))</f>
        <v>223.13912063658776</v>
      </c>
    </row>
    <row r="191" spans="2:9" ht="35.1" customHeight="1" thickTop="1" thickBot="1" x14ac:dyDescent="0.25">
      <c r="B191" s="254"/>
      <c r="C191" s="251"/>
      <c r="D191" s="58" t="s">
        <v>231</v>
      </c>
      <c r="E191" s="58" t="s">
        <v>6</v>
      </c>
      <c r="F191" s="58" t="s">
        <v>46</v>
      </c>
      <c r="G191" s="59">
        <v>124.3161431180956</v>
      </c>
      <c r="H191" s="59">
        <f>G191*(1-HLOOKUP(H$5,Inputs!$C$6:$F$9,2,FALSE))*(1+HLOOKUP(H$5,Inputs!$C$6:$F$9,4,FALSE))</f>
        <v>127.58763148687692</v>
      </c>
      <c r="I191" s="59">
        <f>H191*(1-HLOOKUP(I$5,Inputs!$C$6:$F$9,2,FALSE))*(1+HLOOKUP(I$5,Inputs!$C$6:$F$9,4,FALSE))</f>
        <v>130.16448703800953</v>
      </c>
    </row>
    <row r="192" spans="2:9" ht="35.1" customHeight="1" thickTop="1" thickBot="1" x14ac:dyDescent="0.25">
      <c r="B192" s="254"/>
      <c r="C192" s="251"/>
      <c r="D192" s="13" t="s">
        <v>232</v>
      </c>
      <c r="E192" s="13" t="s">
        <v>6</v>
      </c>
      <c r="F192" s="13" t="s">
        <v>46</v>
      </c>
      <c r="G192" s="14">
        <v>71.0377960674832</v>
      </c>
      <c r="H192" s="14">
        <f>G192*(1-HLOOKUP(H$5,Inputs!$C$6:$F$9,2,FALSE))*(1+HLOOKUP(H$5,Inputs!$C$6:$F$9,4,FALSE))</f>
        <v>72.907217992501089</v>
      </c>
      <c r="I192" s="14">
        <f>H192*(1-HLOOKUP(I$5,Inputs!$C$6:$F$9,2,FALSE))*(1+HLOOKUP(I$5,Inputs!$C$6:$F$9,4,FALSE))</f>
        <v>74.379706878862564</v>
      </c>
    </row>
    <row r="193" spans="2:9" ht="35.1" customHeight="1" thickTop="1" thickBot="1" x14ac:dyDescent="0.25">
      <c r="B193" s="254"/>
      <c r="C193" s="251"/>
      <c r="D193" s="58" t="s">
        <v>233</v>
      </c>
      <c r="E193" s="58" t="s">
        <v>6</v>
      </c>
      <c r="F193" s="58" t="s">
        <v>46</v>
      </c>
      <c r="G193" s="59">
        <v>443.98622542177003</v>
      </c>
      <c r="H193" s="59">
        <f>G193*(1-HLOOKUP(H$5,Inputs!$C$6:$F$9,2,FALSE))*(1+HLOOKUP(H$5,Inputs!$C$6:$F$9,4,FALSE))</f>
        <v>455.67011245313194</v>
      </c>
      <c r="I193" s="59">
        <f>H193*(1-HLOOKUP(I$5,Inputs!$C$6:$F$9,2,FALSE))*(1+HLOOKUP(I$5,Inputs!$C$6:$F$9,4,FALSE))</f>
        <v>464.87316799289124</v>
      </c>
    </row>
    <row r="194" spans="2:9" ht="35.1" customHeight="1" thickTop="1" thickBot="1" x14ac:dyDescent="0.25">
      <c r="B194" s="254"/>
      <c r="C194" s="251"/>
      <c r="D194" s="13" t="s">
        <v>234</v>
      </c>
      <c r="E194" s="13" t="s">
        <v>6</v>
      </c>
      <c r="F194" s="13" t="s">
        <v>46</v>
      </c>
      <c r="G194" s="14">
        <v>248.63228623619119</v>
      </c>
      <c r="H194" s="14">
        <f>G194*(1-HLOOKUP(H$5,Inputs!$C$6:$F$9,2,FALSE))*(1+HLOOKUP(H$5,Inputs!$C$6:$F$9,4,FALSE))</f>
        <v>255.17526297375383</v>
      </c>
      <c r="I194" s="14">
        <f>H194*(1-HLOOKUP(I$5,Inputs!$C$6:$F$9,2,FALSE))*(1+HLOOKUP(I$5,Inputs!$C$6:$F$9,4,FALSE))</f>
        <v>260.32897407601905</v>
      </c>
    </row>
    <row r="195" spans="2:9" ht="35.1" customHeight="1" thickTop="1" thickBot="1" x14ac:dyDescent="0.25">
      <c r="B195" s="254"/>
      <c r="C195" s="251"/>
      <c r="D195" s="58" t="s">
        <v>235</v>
      </c>
      <c r="E195" s="58" t="s">
        <v>6</v>
      </c>
      <c r="F195" s="58" t="s">
        <v>46</v>
      </c>
      <c r="G195" s="59">
        <v>118.98830841303437</v>
      </c>
      <c r="H195" s="59">
        <f>G195*(1-HLOOKUP(H$5,Inputs!$C$6:$F$9,2,FALSE))*(1+HLOOKUP(H$5,Inputs!$C$6:$F$9,4,FALSE))</f>
        <v>122.11959013743936</v>
      </c>
      <c r="I195" s="59">
        <f>H195*(1-HLOOKUP(I$5,Inputs!$C$6:$F$9,2,FALSE))*(1+HLOOKUP(I$5,Inputs!$C$6:$F$9,4,FALSE))</f>
        <v>124.58600902209484</v>
      </c>
    </row>
    <row r="196" spans="2:9" ht="35.1" customHeight="1" thickTop="1" thickBot="1" x14ac:dyDescent="0.25">
      <c r="B196" s="254"/>
      <c r="C196" s="251"/>
      <c r="D196" s="13" t="s">
        <v>236</v>
      </c>
      <c r="E196" s="13" t="s">
        <v>237</v>
      </c>
      <c r="F196" s="13" t="s">
        <v>46</v>
      </c>
      <c r="G196" s="14">
        <v>106.55669410122481</v>
      </c>
      <c r="H196" s="14">
        <f>G196*(1-HLOOKUP(H$5,Inputs!$C$6:$F$9,2,FALSE))*(1+HLOOKUP(H$5,Inputs!$C$6:$F$9,4,FALSE))</f>
        <v>109.36082698875165</v>
      </c>
      <c r="I196" s="14">
        <f>H196*(1-HLOOKUP(I$5,Inputs!$C$6:$F$9,2,FALSE))*(1+HLOOKUP(I$5,Inputs!$C$6:$F$9,4,FALSE))</f>
        <v>111.56956031829388</v>
      </c>
    </row>
    <row r="197" spans="2:9" ht="35.1" customHeight="1" thickTop="1" thickBot="1" x14ac:dyDescent="0.25">
      <c r="B197" s="254"/>
      <c r="C197" s="251"/>
      <c r="D197" s="58" t="s">
        <v>238</v>
      </c>
      <c r="E197" s="58" t="s">
        <v>237</v>
      </c>
      <c r="F197" s="58" t="s">
        <v>46</v>
      </c>
      <c r="G197" s="59">
        <v>88.797245084354003</v>
      </c>
      <c r="H197" s="59">
        <f>G197*(1-HLOOKUP(H$5,Inputs!$C$6:$F$9,2,FALSE))*(1+HLOOKUP(H$5,Inputs!$C$6:$F$9,4,FALSE))</f>
        <v>91.134022490626378</v>
      </c>
      <c r="I197" s="59">
        <f>H197*(1-HLOOKUP(I$5,Inputs!$C$6:$F$9,2,FALSE))*(1+HLOOKUP(I$5,Inputs!$C$6:$F$9,4,FALSE))</f>
        <v>92.974633598578237</v>
      </c>
    </row>
    <row r="198" spans="2:9" ht="35.1" customHeight="1" thickTop="1" thickBot="1" x14ac:dyDescent="0.25">
      <c r="B198" s="254"/>
      <c r="C198" s="251"/>
      <c r="D198" s="13" t="s">
        <v>239</v>
      </c>
      <c r="E198" s="13" t="s">
        <v>237</v>
      </c>
      <c r="F198" s="13" t="s">
        <v>46</v>
      </c>
      <c r="G198" s="14">
        <v>71.0377960674832</v>
      </c>
      <c r="H198" s="14">
        <f>G198*(1-HLOOKUP(H$5,Inputs!$C$6:$F$9,2,FALSE))*(1+HLOOKUP(H$5,Inputs!$C$6:$F$9,4,FALSE))</f>
        <v>72.907217992501089</v>
      </c>
      <c r="I198" s="14">
        <f>H198*(1-HLOOKUP(I$5,Inputs!$C$6:$F$9,2,FALSE))*(1+HLOOKUP(I$5,Inputs!$C$6:$F$9,4,FALSE))</f>
        <v>74.379706878862564</v>
      </c>
    </row>
    <row r="199" spans="2:9" ht="35.1" customHeight="1" thickTop="1" thickBot="1" x14ac:dyDescent="0.25">
      <c r="B199" s="254"/>
      <c r="C199" s="251"/>
      <c r="D199" s="58" t="s">
        <v>240</v>
      </c>
      <c r="E199" s="58" t="s">
        <v>237</v>
      </c>
      <c r="F199" s="58" t="s">
        <v>46</v>
      </c>
      <c r="G199" s="59">
        <v>213.11338820244961</v>
      </c>
      <c r="H199" s="59">
        <f>G199*(1-HLOOKUP(H$5,Inputs!$C$6:$F$9,2,FALSE))*(1+HLOOKUP(H$5,Inputs!$C$6:$F$9,4,FALSE))</f>
        <v>218.72165397750331</v>
      </c>
      <c r="I199" s="59">
        <f>H199*(1-HLOOKUP(I$5,Inputs!$C$6:$F$9,2,FALSE))*(1+HLOOKUP(I$5,Inputs!$C$6:$F$9,4,FALSE))</f>
        <v>223.13912063658776</v>
      </c>
    </row>
    <row r="200" spans="2:9" ht="35.1" customHeight="1" thickTop="1" thickBot="1" x14ac:dyDescent="0.25">
      <c r="B200" s="254"/>
      <c r="C200" s="251"/>
      <c r="D200" s="13" t="s">
        <v>241</v>
      </c>
      <c r="E200" s="13" t="s">
        <v>237</v>
      </c>
      <c r="F200" s="13" t="s">
        <v>46</v>
      </c>
      <c r="G200" s="14">
        <v>177.59449016870801</v>
      </c>
      <c r="H200" s="14">
        <f>G200*(1-HLOOKUP(H$5,Inputs!$C$6:$F$9,2,FALSE))*(1+HLOOKUP(H$5,Inputs!$C$6:$F$9,4,FALSE))</f>
        <v>182.26804498125276</v>
      </c>
      <c r="I200" s="14">
        <f>H200*(1-HLOOKUP(I$5,Inputs!$C$6:$F$9,2,FALSE))*(1+HLOOKUP(I$5,Inputs!$C$6:$F$9,4,FALSE))</f>
        <v>185.94926719715647</v>
      </c>
    </row>
    <row r="201" spans="2:9" ht="35.1" customHeight="1" thickTop="1" thickBot="1" x14ac:dyDescent="0.25">
      <c r="B201" s="254"/>
      <c r="C201" s="251"/>
      <c r="D201" s="58" t="s">
        <v>242</v>
      </c>
      <c r="E201" s="58" t="s">
        <v>237</v>
      </c>
      <c r="F201" s="58" t="s">
        <v>46</v>
      </c>
      <c r="G201" s="59">
        <v>124.3161431180956</v>
      </c>
      <c r="H201" s="59">
        <f>G201*(1-HLOOKUP(H$5,Inputs!$C$6:$F$9,2,FALSE))*(1+HLOOKUP(H$5,Inputs!$C$6:$F$9,4,FALSE))</f>
        <v>127.58763148687692</v>
      </c>
      <c r="I201" s="59">
        <f>H201*(1-HLOOKUP(I$5,Inputs!$C$6:$F$9,2,FALSE))*(1+HLOOKUP(I$5,Inputs!$C$6:$F$9,4,FALSE))</f>
        <v>130.16448703800953</v>
      </c>
    </row>
    <row r="202" spans="2:9" ht="35.1" customHeight="1" thickTop="1" thickBot="1" x14ac:dyDescent="0.25">
      <c r="B202" s="254"/>
      <c r="C202" s="251"/>
      <c r="D202" s="13" t="s">
        <v>243</v>
      </c>
      <c r="E202" s="13" t="s">
        <v>237</v>
      </c>
      <c r="F202" s="13" t="s">
        <v>46</v>
      </c>
      <c r="G202" s="14">
        <v>355.18898033741601</v>
      </c>
      <c r="H202" s="14">
        <f>G202*(1-HLOOKUP(H$5,Inputs!$C$6:$F$9,2,FALSE))*(1+HLOOKUP(H$5,Inputs!$C$6:$F$9,4,FALSE))</f>
        <v>364.53608996250551</v>
      </c>
      <c r="I202" s="14">
        <f>H202*(1-HLOOKUP(I$5,Inputs!$C$6:$F$9,2,FALSE))*(1+HLOOKUP(I$5,Inputs!$C$6:$F$9,4,FALSE))</f>
        <v>371.89853439431295</v>
      </c>
    </row>
    <row r="203" spans="2:9" ht="35.1" customHeight="1" thickTop="1" thickBot="1" x14ac:dyDescent="0.25">
      <c r="B203" s="254"/>
      <c r="C203" s="251"/>
      <c r="D203" s="58" t="s">
        <v>244</v>
      </c>
      <c r="E203" s="58" t="s">
        <v>237</v>
      </c>
      <c r="F203" s="58" t="s">
        <v>46</v>
      </c>
      <c r="G203" s="59">
        <v>328.54980681210981</v>
      </c>
      <c r="H203" s="59">
        <f>G203*(1-HLOOKUP(H$5,Inputs!$C$6:$F$9,2,FALSE))*(1+HLOOKUP(H$5,Inputs!$C$6:$F$9,4,FALSE))</f>
        <v>337.19588321531762</v>
      </c>
      <c r="I203" s="59">
        <f>H203*(1-HLOOKUP(I$5,Inputs!$C$6:$F$9,2,FALSE))*(1+HLOOKUP(I$5,Inputs!$C$6:$F$9,4,FALSE))</f>
        <v>344.00614431473952</v>
      </c>
    </row>
    <row r="204" spans="2:9" ht="35.1" customHeight="1" thickTop="1" thickBot="1" x14ac:dyDescent="0.25">
      <c r="B204" s="254"/>
      <c r="C204" s="251"/>
      <c r="D204" s="13" t="s">
        <v>245</v>
      </c>
      <c r="E204" s="13" t="s">
        <v>237</v>
      </c>
      <c r="F204" s="13" t="s">
        <v>46</v>
      </c>
      <c r="G204" s="14">
        <v>266.391735253062</v>
      </c>
      <c r="H204" s="14">
        <f>G204*(1-HLOOKUP(H$5,Inputs!$C$6:$F$9,2,FALSE))*(1+HLOOKUP(H$5,Inputs!$C$6:$F$9,4,FALSE))</f>
        <v>273.40206747187915</v>
      </c>
      <c r="I204" s="14">
        <f>H204*(1-HLOOKUP(I$5,Inputs!$C$6:$F$9,2,FALSE))*(1+HLOOKUP(I$5,Inputs!$C$6:$F$9,4,FALSE))</f>
        <v>278.92390079573471</v>
      </c>
    </row>
    <row r="205" spans="2:9" ht="35.1" customHeight="1" thickTop="1" thickBot="1" x14ac:dyDescent="0.25">
      <c r="B205" s="254"/>
      <c r="C205" s="251"/>
      <c r="D205" s="58" t="s">
        <v>246</v>
      </c>
      <c r="E205" s="58" t="s">
        <v>6</v>
      </c>
      <c r="F205" s="58" t="s">
        <v>46</v>
      </c>
      <c r="G205" s="59">
        <v>88.797245084354003</v>
      </c>
      <c r="H205" s="59">
        <f>G205*(1-HLOOKUP(H$5,Inputs!$C$6:$F$9,2,FALSE))*(1+HLOOKUP(H$5,Inputs!$C$6:$F$9,4,FALSE))</f>
        <v>91.134022490626378</v>
      </c>
      <c r="I205" s="59">
        <f>H205*(1-HLOOKUP(I$5,Inputs!$C$6:$F$9,2,FALSE))*(1+HLOOKUP(I$5,Inputs!$C$6:$F$9,4,FALSE))</f>
        <v>92.974633598578237</v>
      </c>
    </row>
    <row r="206" spans="2:9" ht="35.1" customHeight="1" thickTop="1" thickBot="1" x14ac:dyDescent="0.25">
      <c r="B206" s="254"/>
      <c r="C206" s="251"/>
      <c r="D206" s="13" t="s">
        <v>247</v>
      </c>
      <c r="E206" s="13" t="s">
        <v>6</v>
      </c>
      <c r="F206" s="13" t="s">
        <v>46</v>
      </c>
      <c r="G206" s="14">
        <v>88.797245084354003</v>
      </c>
      <c r="H206" s="14">
        <f>G206*(1-HLOOKUP(H$5,Inputs!$C$6:$F$9,2,FALSE))*(1+HLOOKUP(H$5,Inputs!$C$6:$F$9,4,FALSE))</f>
        <v>91.134022490626378</v>
      </c>
      <c r="I206" s="14">
        <f>H206*(1-HLOOKUP(I$5,Inputs!$C$6:$F$9,2,FALSE))*(1+HLOOKUP(I$5,Inputs!$C$6:$F$9,4,FALSE))</f>
        <v>92.974633598578237</v>
      </c>
    </row>
    <row r="207" spans="2:9" ht="35.1" customHeight="1" thickTop="1" thickBot="1" x14ac:dyDescent="0.25">
      <c r="B207" s="254"/>
      <c r="C207" s="251"/>
      <c r="D207" s="58" t="s">
        <v>248</v>
      </c>
      <c r="E207" s="58" t="s">
        <v>6</v>
      </c>
      <c r="F207" s="58" t="s">
        <v>46</v>
      </c>
      <c r="G207" s="59">
        <v>88.797245084354003</v>
      </c>
      <c r="H207" s="59">
        <f>G207*(1-HLOOKUP(H$5,Inputs!$C$6:$F$9,2,FALSE))*(1+HLOOKUP(H$5,Inputs!$C$6:$F$9,4,FALSE))</f>
        <v>91.134022490626378</v>
      </c>
      <c r="I207" s="59">
        <f>H207*(1-HLOOKUP(I$5,Inputs!$C$6:$F$9,2,FALSE))*(1+HLOOKUP(I$5,Inputs!$C$6:$F$9,4,FALSE))</f>
        <v>92.974633598578237</v>
      </c>
    </row>
    <row r="208" spans="2:9" ht="35.1" customHeight="1" thickTop="1" thickBot="1" x14ac:dyDescent="0.25">
      <c r="B208" s="254"/>
      <c r="C208" s="251"/>
      <c r="D208" s="13" t="s">
        <v>249</v>
      </c>
      <c r="E208" s="13" t="s">
        <v>6</v>
      </c>
      <c r="F208" s="13" t="s">
        <v>46</v>
      </c>
      <c r="G208" s="14">
        <v>213.11338820244961</v>
      </c>
      <c r="H208" s="14">
        <f>G208*(1-HLOOKUP(H$5,Inputs!$C$6:$F$9,2,FALSE))*(1+HLOOKUP(H$5,Inputs!$C$6:$F$9,4,FALSE))</f>
        <v>218.72165397750331</v>
      </c>
      <c r="I208" s="14">
        <f>H208*(1-HLOOKUP(I$5,Inputs!$C$6:$F$9,2,FALSE))*(1+HLOOKUP(I$5,Inputs!$C$6:$F$9,4,FALSE))</f>
        <v>223.13912063658776</v>
      </c>
    </row>
    <row r="209" spans="2:9" ht="35.1" customHeight="1" thickTop="1" thickBot="1" x14ac:dyDescent="0.25">
      <c r="B209" s="254"/>
      <c r="C209" s="251"/>
      <c r="D209" s="58" t="s">
        <v>250</v>
      </c>
      <c r="E209" s="58" t="s">
        <v>6</v>
      </c>
      <c r="F209" s="58" t="s">
        <v>46</v>
      </c>
      <c r="G209" s="59">
        <v>213.11338820244961</v>
      </c>
      <c r="H209" s="59">
        <f>G209*(1-HLOOKUP(H$5,Inputs!$C$6:$F$9,2,FALSE))*(1+HLOOKUP(H$5,Inputs!$C$6:$F$9,4,FALSE))</f>
        <v>218.72165397750331</v>
      </c>
      <c r="I209" s="59">
        <f>H209*(1-HLOOKUP(I$5,Inputs!$C$6:$F$9,2,FALSE))*(1+HLOOKUP(I$5,Inputs!$C$6:$F$9,4,FALSE))</f>
        <v>223.13912063658776</v>
      </c>
    </row>
    <row r="210" spans="2:9" ht="35.1" customHeight="1" thickTop="1" thickBot="1" x14ac:dyDescent="0.25">
      <c r="B210" s="254"/>
      <c r="C210" s="251"/>
      <c r="D210" s="13" t="s">
        <v>251</v>
      </c>
      <c r="E210" s="13" t="s">
        <v>6</v>
      </c>
      <c r="F210" s="13" t="s">
        <v>46</v>
      </c>
      <c r="G210" s="14">
        <v>213.11338820244961</v>
      </c>
      <c r="H210" s="14">
        <f>G210*(1-HLOOKUP(H$5,Inputs!$C$6:$F$9,2,FALSE))*(1+HLOOKUP(H$5,Inputs!$C$6:$F$9,4,FALSE))</f>
        <v>218.72165397750331</v>
      </c>
      <c r="I210" s="14">
        <f>H210*(1-HLOOKUP(I$5,Inputs!$C$6:$F$9,2,FALSE))*(1+HLOOKUP(I$5,Inputs!$C$6:$F$9,4,FALSE))</f>
        <v>223.13912063658776</v>
      </c>
    </row>
    <row r="211" spans="2:9" ht="35.1" customHeight="1" thickTop="1" thickBot="1" x14ac:dyDescent="0.25">
      <c r="B211" s="254"/>
      <c r="C211" s="251"/>
      <c r="D211" s="58" t="s">
        <v>252</v>
      </c>
      <c r="E211" s="58" t="s">
        <v>6</v>
      </c>
      <c r="F211" s="58" t="s">
        <v>46</v>
      </c>
      <c r="G211" s="59">
        <v>443.98622542177003</v>
      </c>
      <c r="H211" s="59">
        <f>G211*(1-HLOOKUP(H$5,Inputs!$C$6:$F$9,2,FALSE))*(1+HLOOKUP(H$5,Inputs!$C$6:$F$9,4,FALSE))</f>
        <v>455.67011245313194</v>
      </c>
      <c r="I211" s="59">
        <f>H211*(1-HLOOKUP(I$5,Inputs!$C$6:$F$9,2,FALSE))*(1+HLOOKUP(I$5,Inputs!$C$6:$F$9,4,FALSE))</f>
        <v>464.87316799289124</v>
      </c>
    </row>
    <row r="212" spans="2:9" ht="35.1" customHeight="1" thickTop="1" thickBot="1" x14ac:dyDescent="0.25">
      <c r="B212" s="254"/>
      <c r="C212" s="251"/>
      <c r="D212" s="13" t="s">
        <v>253</v>
      </c>
      <c r="E212" s="13" t="s">
        <v>6</v>
      </c>
      <c r="F212" s="13" t="s">
        <v>46</v>
      </c>
      <c r="G212" s="14">
        <v>443.98622542177003</v>
      </c>
      <c r="H212" s="14">
        <f>G212*(1-HLOOKUP(H$5,Inputs!$C$6:$F$9,2,FALSE))*(1+HLOOKUP(H$5,Inputs!$C$6:$F$9,4,FALSE))</f>
        <v>455.67011245313194</v>
      </c>
      <c r="I212" s="14">
        <f>H212*(1-HLOOKUP(I$5,Inputs!$C$6:$F$9,2,FALSE))*(1+HLOOKUP(I$5,Inputs!$C$6:$F$9,4,FALSE))</f>
        <v>464.87316799289124</v>
      </c>
    </row>
    <row r="213" spans="2:9" ht="35.1" customHeight="1" thickTop="1" thickBot="1" x14ac:dyDescent="0.25">
      <c r="B213" s="254"/>
      <c r="C213" s="251"/>
      <c r="D213" s="58" t="s">
        <v>254</v>
      </c>
      <c r="E213" s="58" t="s">
        <v>6</v>
      </c>
      <c r="F213" s="58" t="s">
        <v>46</v>
      </c>
      <c r="G213" s="59">
        <v>443.98622542177003</v>
      </c>
      <c r="H213" s="59">
        <f>G213*(1-HLOOKUP(H$5,Inputs!$C$6:$F$9,2,FALSE))*(1+HLOOKUP(H$5,Inputs!$C$6:$F$9,4,FALSE))</f>
        <v>455.67011245313194</v>
      </c>
      <c r="I213" s="59">
        <f>H213*(1-HLOOKUP(I$5,Inputs!$C$6:$F$9,2,FALSE))*(1+HLOOKUP(I$5,Inputs!$C$6:$F$9,4,FALSE))</f>
        <v>464.87316799289124</v>
      </c>
    </row>
    <row r="214" spans="2:9" ht="35.1" customHeight="1" thickTop="1" thickBot="1" x14ac:dyDescent="0.25">
      <c r="B214" s="254"/>
      <c r="C214" s="251"/>
      <c r="D214" s="13" t="s">
        <v>255</v>
      </c>
      <c r="E214" s="13" t="s">
        <v>256</v>
      </c>
      <c r="F214" s="13" t="s">
        <v>51</v>
      </c>
      <c r="G214" s="14">
        <v>177.59449016870801</v>
      </c>
      <c r="H214" s="14">
        <f>G214*(1-HLOOKUP(H$5,Inputs!$C$6:$F$9,2,FALSE))*(1+HLOOKUP(H$5,Inputs!$C$6:$F$9,4,FALSE))</f>
        <v>182.26804498125276</v>
      </c>
      <c r="I214" s="14">
        <f>H214*(1-HLOOKUP(I$5,Inputs!$C$6:$F$9,2,FALSE))*(1+HLOOKUP(I$5,Inputs!$C$6:$F$9,4,FALSE))</f>
        <v>185.94926719715647</v>
      </c>
    </row>
    <row r="215" spans="2:9" ht="35.1" customHeight="1" thickTop="1" thickBot="1" x14ac:dyDescent="0.25">
      <c r="B215" s="254"/>
      <c r="C215" s="252"/>
      <c r="D215" s="58" t="s">
        <v>257</v>
      </c>
      <c r="E215" s="58" t="s">
        <v>256</v>
      </c>
      <c r="F215" s="58" t="s">
        <v>51</v>
      </c>
      <c r="G215" s="59">
        <v>177.59449016870801</v>
      </c>
      <c r="H215" s="59">
        <f>G215*(1-HLOOKUP(H$5,Inputs!$C$6:$F$9,2,FALSE))*(1+HLOOKUP(H$5,Inputs!$C$6:$F$9,4,FALSE))</f>
        <v>182.26804498125276</v>
      </c>
      <c r="I215" s="59">
        <f>H215*(1-HLOOKUP(I$5,Inputs!$C$6:$F$9,2,FALSE))*(1+HLOOKUP(I$5,Inputs!$C$6:$F$9,4,FALSE))</f>
        <v>185.94926719715647</v>
      </c>
    </row>
    <row r="216" spans="2:9" ht="35.1" customHeight="1" thickTop="1" thickBot="1" x14ac:dyDescent="0.25">
      <c r="B216" s="254"/>
      <c r="C216" s="256" t="s">
        <v>258</v>
      </c>
      <c r="D216" s="13" t="s">
        <v>259</v>
      </c>
      <c r="E216" s="13" t="s">
        <v>260</v>
      </c>
      <c r="F216" s="13" t="s">
        <v>46</v>
      </c>
      <c r="G216" s="14">
        <v>44.398622542177002</v>
      </c>
      <c r="H216" s="14">
        <f>G216*(1-HLOOKUP(H$5,Inputs!$C$6:$F$9,2,FALSE))*(1+HLOOKUP(H$5,Inputs!$C$6:$F$9,4,FALSE))</f>
        <v>45.567011245313189</v>
      </c>
      <c r="I216" s="14">
        <f>H216*(1-HLOOKUP(I$5,Inputs!$C$6:$F$9,2,FALSE))*(1+HLOOKUP(I$5,Inputs!$C$6:$F$9,4,FALSE))</f>
        <v>46.487316799289118</v>
      </c>
    </row>
    <row r="217" spans="2:9" ht="35.1" customHeight="1" thickTop="1" thickBot="1" x14ac:dyDescent="0.25">
      <c r="B217" s="254"/>
      <c r="C217" s="257"/>
      <c r="D217" s="58" t="s">
        <v>261</v>
      </c>
      <c r="E217" s="58" t="s">
        <v>260</v>
      </c>
      <c r="F217" s="58" t="s">
        <v>46</v>
      </c>
      <c r="G217" s="59">
        <v>74.589685870857366</v>
      </c>
      <c r="H217" s="59">
        <f>G217*(1-HLOOKUP(H$5,Inputs!$C$6:$F$9,2,FALSE))*(1+HLOOKUP(H$5,Inputs!$C$6:$F$9,4,FALSE))</f>
        <v>76.552578892126164</v>
      </c>
      <c r="I217" s="59">
        <f>H217*(1-HLOOKUP(I$5,Inputs!$C$6:$F$9,2,FALSE))*(1+HLOOKUP(I$5,Inputs!$C$6:$F$9,4,FALSE))</f>
        <v>78.098692222805724</v>
      </c>
    </row>
    <row r="218" spans="2:9" ht="35.1" customHeight="1" thickTop="1" thickBot="1" x14ac:dyDescent="0.25">
      <c r="B218" s="254"/>
      <c r="C218" s="258"/>
      <c r="D218" s="13" t="s">
        <v>262</v>
      </c>
      <c r="E218" s="13" t="s">
        <v>260</v>
      </c>
      <c r="F218" s="13" t="s">
        <v>46</v>
      </c>
      <c r="G218" s="14">
        <v>213.11338820244961</v>
      </c>
      <c r="H218" s="14">
        <f>G218*(1-HLOOKUP(H$5,Inputs!$C$6:$F$9,2,FALSE))*(1+HLOOKUP(H$5,Inputs!$C$6:$F$9,4,FALSE))</f>
        <v>218.72165397750331</v>
      </c>
      <c r="I218" s="14">
        <f>H218*(1-HLOOKUP(I$5,Inputs!$C$6:$F$9,2,FALSE))*(1+HLOOKUP(I$5,Inputs!$C$6:$F$9,4,FALSE))</f>
        <v>223.13912063658776</v>
      </c>
    </row>
    <row r="219" spans="2:9" ht="35.1" customHeight="1" thickTop="1" thickBot="1" x14ac:dyDescent="0.25">
      <c r="B219" s="254"/>
      <c r="C219" s="60" t="s">
        <v>263</v>
      </c>
      <c r="D219" s="70" t="s">
        <v>264</v>
      </c>
      <c r="E219" s="70" t="s">
        <v>45</v>
      </c>
      <c r="F219" s="70" t="s">
        <v>51</v>
      </c>
      <c r="G219" s="59">
        <v>177.59449016870801</v>
      </c>
      <c r="H219" s="59">
        <f>G219*(1-HLOOKUP(H$5,Inputs!$C$6:$F$9,2,FALSE))*(1+HLOOKUP(H$5,Inputs!$C$6:$F$9,4,FALSE))</f>
        <v>182.26804498125276</v>
      </c>
      <c r="I219" s="59">
        <f>H219*(1-HLOOKUP(I$5,Inputs!$C$6:$F$9,2,FALSE))*(1+HLOOKUP(I$5,Inputs!$C$6:$F$9,4,FALSE))</f>
        <v>185.94926719715647</v>
      </c>
    </row>
    <row r="220" spans="2:9" ht="35.1" customHeight="1" thickTop="1" thickBot="1" x14ac:dyDescent="0.25">
      <c r="B220" s="254"/>
      <c r="C220" s="15" t="s">
        <v>265</v>
      </c>
      <c r="D220" s="23" t="s">
        <v>266</v>
      </c>
      <c r="E220" s="23" t="s">
        <v>45</v>
      </c>
      <c r="F220" s="23" t="s">
        <v>51</v>
      </c>
      <c r="G220" s="14">
        <v>177.59449016870801</v>
      </c>
      <c r="H220" s="14">
        <f>G220*(1-HLOOKUP(H$5,Inputs!$C$6:$F$9,2,FALSE))*(1+HLOOKUP(H$5,Inputs!$C$6:$F$9,4,FALSE))</f>
        <v>182.26804498125276</v>
      </c>
      <c r="I220" s="14">
        <f>H220*(1-HLOOKUP(I$5,Inputs!$C$6:$F$9,2,FALSE))*(1+HLOOKUP(I$5,Inputs!$C$6:$F$9,4,FALSE))</f>
        <v>185.94926719715647</v>
      </c>
    </row>
    <row r="221" spans="2:9" ht="35.1" customHeight="1" thickTop="1" thickBot="1" x14ac:dyDescent="0.25">
      <c r="B221" s="254"/>
      <c r="C221" s="250" t="s">
        <v>267</v>
      </c>
      <c r="D221" s="58" t="s">
        <v>268</v>
      </c>
      <c r="E221" s="58" t="s">
        <v>45</v>
      </c>
      <c r="F221" s="58" t="s">
        <v>51</v>
      </c>
      <c r="G221" s="59">
        <v>157.10951523720007</v>
      </c>
      <c r="H221" s="59">
        <f>G221*(1-HLOOKUP(H$5,Inputs!$C$6:$F$9,2,FALSE))*(1+HLOOKUP(H$5,Inputs!$C$6:$F$9,4,FALSE))</f>
        <v>161.2439899629411</v>
      </c>
      <c r="I221" s="59">
        <f>H221*(1-HLOOKUP(I$5,Inputs!$C$6:$F$9,2,FALSE))*(1+HLOOKUP(I$5,Inputs!$C$6:$F$9,4,FALSE))</f>
        <v>164.50059458660724</v>
      </c>
    </row>
    <row r="222" spans="2:9" ht="35.1" customHeight="1" thickTop="1" thickBot="1" x14ac:dyDescent="0.25">
      <c r="B222" s="254"/>
      <c r="C222" s="252"/>
      <c r="D222" s="13" t="s">
        <v>269</v>
      </c>
      <c r="E222" s="13" t="s">
        <v>45</v>
      </c>
      <c r="F222" s="13" t="s">
        <v>46</v>
      </c>
      <c r="G222" s="14">
        <v>2356.6427285580012</v>
      </c>
      <c r="H222" s="14">
        <f>G222*(1-HLOOKUP(H$5,Inputs!$C$6:$F$9,2,FALSE))*(1+HLOOKUP(H$5,Inputs!$C$6:$F$9,4,FALSE))</f>
        <v>2418.6598494441168</v>
      </c>
      <c r="I222" s="14">
        <f>H222*(1-HLOOKUP(I$5,Inputs!$C$6:$F$9,2,FALSE))*(1+HLOOKUP(I$5,Inputs!$C$6:$F$9,4,FALSE))</f>
        <v>2467.5089187991089</v>
      </c>
    </row>
    <row r="223" spans="2:9" ht="35.1" customHeight="1" thickTop="1" thickBot="1" x14ac:dyDescent="0.25">
      <c r="B223" s="254"/>
      <c r="C223" s="256" t="s">
        <v>270</v>
      </c>
      <c r="D223" s="58" t="s">
        <v>271</v>
      </c>
      <c r="E223" s="58" t="s">
        <v>94</v>
      </c>
      <c r="F223" s="58" t="s">
        <v>46</v>
      </c>
      <c r="G223" s="59">
        <v>355.18898033741601</v>
      </c>
      <c r="H223" s="59">
        <f>G223*(1-HLOOKUP(H$5,Inputs!$C$6:$F$9,2,FALSE))*(1+HLOOKUP(H$5,Inputs!$C$6:$F$9,4,FALSE))</f>
        <v>364.53608996250551</v>
      </c>
      <c r="I223" s="59">
        <f>H223*(1-HLOOKUP(I$5,Inputs!$C$6:$F$9,2,FALSE))*(1+HLOOKUP(I$5,Inputs!$C$6:$F$9,4,FALSE))</f>
        <v>371.89853439431295</v>
      </c>
    </row>
    <row r="224" spans="2:9" ht="35.1" customHeight="1" thickTop="1" thickBot="1" x14ac:dyDescent="0.25">
      <c r="B224" s="254"/>
      <c r="C224" s="257"/>
      <c r="D224" s="13" t="s">
        <v>272</v>
      </c>
      <c r="E224" s="13" t="s">
        <v>94</v>
      </c>
      <c r="F224" s="13" t="s">
        <v>46</v>
      </c>
      <c r="G224" s="14">
        <v>621.58071559047801</v>
      </c>
      <c r="H224" s="14">
        <f>G224*(1-HLOOKUP(H$5,Inputs!$C$6:$F$9,2,FALSE))*(1+HLOOKUP(H$5,Inputs!$C$6:$F$9,4,FALSE))</f>
        <v>637.93815743438461</v>
      </c>
      <c r="I224" s="14">
        <f>H224*(1-HLOOKUP(I$5,Inputs!$C$6:$F$9,2,FALSE))*(1+HLOOKUP(I$5,Inputs!$C$6:$F$9,4,FALSE))</f>
        <v>650.8224351900476</v>
      </c>
    </row>
    <row r="225" spans="2:9" ht="35.1" customHeight="1" thickTop="1" thickBot="1" x14ac:dyDescent="0.25">
      <c r="B225" s="254"/>
      <c r="C225" s="258"/>
      <c r="D225" s="58" t="s">
        <v>273</v>
      </c>
      <c r="E225" s="58" t="s">
        <v>94</v>
      </c>
      <c r="F225" s="58" t="s">
        <v>46</v>
      </c>
      <c r="G225" s="59">
        <v>799.17520575918604</v>
      </c>
      <c r="H225" s="59">
        <f>G225*(1-HLOOKUP(H$5,Inputs!$C$6:$F$9,2,FALSE))*(1+HLOOKUP(H$5,Inputs!$C$6:$F$9,4,FALSE))</f>
        <v>820.20620241563734</v>
      </c>
      <c r="I225" s="59">
        <f>H225*(1-HLOOKUP(I$5,Inputs!$C$6:$F$9,2,FALSE))*(1+HLOOKUP(I$5,Inputs!$C$6:$F$9,4,FALSE))</f>
        <v>836.77170238720407</v>
      </c>
    </row>
    <row r="226" spans="2:9" ht="35.1" customHeight="1" thickTop="1" thickBot="1" x14ac:dyDescent="0.25">
      <c r="B226" s="254"/>
      <c r="C226" s="250" t="s">
        <v>274</v>
      </c>
      <c r="D226" s="13" t="s">
        <v>36</v>
      </c>
      <c r="E226" s="13" t="s">
        <v>45</v>
      </c>
      <c r="F226" s="13" t="s">
        <v>51</v>
      </c>
      <c r="G226" s="14">
        <v>104.73967682480007</v>
      </c>
      <c r="H226" s="14">
        <f>G226*(1-HLOOKUP(H$5,Inputs!$C$6:$F$9,2,FALSE))*(1+HLOOKUP(H$5,Inputs!$C$6:$F$9,4,FALSE))</f>
        <v>107.49599330862743</v>
      </c>
      <c r="I226" s="14">
        <f>H226*(1-HLOOKUP(I$5,Inputs!$C$6:$F$9,2,FALSE))*(1+HLOOKUP(I$5,Inputs!$C$6:$F$9,4,FALSE))</f>
        <v>109.66706305773819</v>
      </c>
    </row>
    <row r="227" spans="2:9" ht="35.1" customHeight="1" thickTop="1" thickBot="1" x14ac:dyDescent="0.25">
      <c r="B227" s="254"/>
      <c r="C227" s="251"/>
      <c r="D227" s="58" t="s">
        <v>34</v>
      </c>
      <c r="E227" s="58" t="s">
        <v>45</v>
      </c>
      <c r="F227" s="58" t="s">
        <v>51</v>
      </c>
      <c r="G227" s="59">
        <v>151.41469220624091</v>
      </c>
      <c r="H227" s="59">
        <f>G227*(1-HLOOKUP(H$5,Inputs!$C$6:$F$9,2,FALSE))*(1+HLOOKUP(H$5,Inputs!$C$6:$F$9,4,FALSE))</f>
        <v>155.39930266785052</v>
      </c>
      <c r="I227" s="59">
        <f>H227*(1-HLOOKUP(I$5,Inputs!$C$6:$F$9,2,FALSE))*(1+HLOOKUP(I$5,Inputs!$C$6:$F$9,4,FALSE))</f>
        <v>158.5378636008746</v>
      </c>
    </row>
    <row r="228" spans="2:9" ht="35.1" customHeight="1" thickTop="1" thickBot="1" x14ac:dyDescent="0.25">
      <c r="B228" s="254"/>
      <c r="C228" s="251"/>
      <c r="D228" s="13" t="s">
        <v>32</v>
      </c>
      <c r="E228" s="13" t="s">
        <v>45</v>
      </c>
      <c r="F228" s="13" t="s">
        <v>51</v>
      </c>
      <c r="G228" s="14">
        <v>177.59449016870801</v>
      </c>
      <c r="H228" s="14">
        <f>G228*(1-HLOOKUP(H$5,Inputs!$C$6:$F$9,2,FALSE))*(1+HLOOKUP(H$5,Inputs!$C$6:$F$9,4,FALSE))</f>
        <v>182.26804498125276</v>
      </c>
      <c r="I228" s="14">
        <f>H228*(1-HLOOKUP(I$5,Inputs!$C$6:$F$9,2,FALSE))*(1+HLOOKUP(I$5,Inputs!$C$6:$F$9,4,FALSE))</f>
        <v>185.94926719715647</v>
      </c>
    </row>
    <row r="229" spans="2:9" ht="35.1" customHeight="1" thickTop="1" thickBot="1" x14ac:dyDescent="0.25">
      <c r="B229" s="254"/>
      <c r="C229" s="251"/>
      <c r="D229" s="58" t="s">
        <v>33</v>
      </c>
      <c r="E229" s="58" t="s">
        <v>45</v>
      </c>
      <c r="F229" s="58" t="s">
        <v>51</v>
      </c>
      <c r="G229" s="59">
        <v>196.38945466836657</v>
      </c>
      <c r="H229" s="59">
        <f>G229*(1-HLOOKUP(H$5,Inputs!$C$6:$F$9,2,FALSE))*(1+HLOOKUP(H$5,Inputs!$C$6:$F$9,4,FALSE))</f>
        <v>201.55761546055373</v>
      </c>
      <c r="I229" s="59">
        <f>H229*(1-HLOOKUP(I$5,Inputs!$C$6:$F$9,2,FALSE))*(1+HLOOKUP(I$5,Inputs!$C$6:$F$9,4,FALSE))</f>
        <v>205.62842431733543</v>
      </c>
    </row>
    <row r="230" spans="2:9" ht="35.1" customHeight="1" thickTop="1" thickBot="1" x14ac:dyDescent="0.25">
      <c r="B230" s="254"/>
      <c r="C230" s="251"/>
      <c r="D230" s="13" t="s">
        <v>148</v>
      </c>
      <c r="E230" s="13" t="s">
        <v>45</v>
      </c>
      <c r="F230" s="13" t="s">
        <v>46</v>
      </c>
      <c r="G230" s="20">
        <v>0.71961782154044762</v>
      </c>
      <c r="H230" s="20">
        <f>G230</f>
        <v>0.71961782154044762</v>
      </c>
      <c r="I230" s="20">
        <f>H230</f>
        <v>0.71961782154044762</v>
      </c>
    </row>
    <row r="231" spans="2:9" ht="35.1" customHeight="1" thickTop="1" thickBot="1" x14ac:dyDescent="0.25">
      <c r="B231" s="254"/>
      <c r="C231" s="252"/>
      <c r="D231" s="58" t="s">
        <v>220</v>
      </c>
      <c r="E231" s="58" t="s">
        <v>45</v>
      </c>
      <c r="F231" s="58" t="s">
        <v>46</v>
      </c>
      <c r="G231" s="64">
        <v>0.55889567721915312</v>
      </c>
      <c r="H231" s="64">
        <f>G231</f>
        <v>0.55889567721915312</v>
      </c>
      <c r="I231" s="64">
        <f>H231</f>
        <v>0.55889567721915312</v>
      </c>
    </row>
    <row r="232" spans="2:9" ht="35.1" customHeight="1" thickTop="1" thickBot="1" x14ac:dyDescent="0.25">
      <c r="B232" s="255"/>
      <c r="C232" s="15" t="s">
        <v>275</v>
      </c>
      <c r="D232" s="13" t="s">
        <v>276</v>
      </c>
      <c r="E232" s="13" t="s">
        <v>277</v>
      </c>
      <c r="F232" s="13" t="s">
        <v>46</v>
      </c>
      <c r="G232" s="14">
        <v>53.18</v>
      </c>
      <c r="H232" s="14">
        <f>G232*(1-HLOOKUP(H$5,Inputs!$C$6:$F$9,2,FALSE))*(1+HLOOKUP(H$5,Inputs!$C$6:$F$9,4,FALSE))</f>
        <v>54.579478354846636</v>
      </c>
      <c r="I232" s="14">
        <f>H232*(1-HLOOKUP(I$5,Inputs!$C$6:$F$9,2,FALSE))*(1+HLOOKUP(I$5,Inputs!$C$6:$F$9,4,FALSE))</f>
        <v>55.681806457795034</v>
      </c>
    </row>
    <row r="233" spans="2:9" ht="35.1" customHeight="1" thickTop="1" thickBot="1" x14ac:dyDescent="0.25">
      <c r="B233" s="247" t="s">
        <v>278</v>
      </c>
      <c r="C233" s="250" t="s">
        <v>279</v>
      </c>
      <c r="D233" s="58" t="s">
        <v>280</v>
      </c>
      <c r="E233" s="58" t="s">
        <v>281</v>
      </c>
      <c r="F233" s="58" t="s">
        <v>46</v>
      </c>
      <c r="G233" s="59">
        <v>234.06132356740963</v>
      </c>
      <c r="H233" s="59">
        <f>G233*(1-HLOOKUP(H$5,Inputs!$C$6:$F$9,2,FALSE))*(1+HLOOKUP(H$5,Inputs!$C$6:$F$9,4,FALSE))</f>
        <v>240.22085263922881</v>
      </c>
      <c r="I233" s="59">
        <f>H233*(1-HLOOKUP(I$5,Inputs!$C$6:$F$9,2,FALSE))*(1+HLOOKUP(I$5,Inputs!$C$6:$F$9,4,FALSE))</f>
        <v>245.07253324813541</v>
      </c>
    </row>
    <row r="234" spans="2:9" ht="35.1" customHeight="1" thickTop="1" thickBot="1" x14ac:dyDescent="0.25">
      <c r="B234" s="248"/>
      <c r="C234" s="251"/>
      <c r="D234" s="13" t="s">
        <v>282</v>
      </c>
      <c r="E234" s="13" t="s">
        <v>283</v>
      </c>
      <c r="F234" s="13" t="s">
        <v>46</v>
      </c>
      <c r="G234" s="14">
        <v>2267.7584223301883</v>
      </c>
      <c r="H234" s="14">
        <f>G234*(1-HLOOKUP(H$5,Inputs!$C$6:$F$9,2,FALSE))*(1+HLOOKUP(H$5,Inputs!$C$6:$F$9,4,FALSE))</f>
        <v>2327.4364747196628</v>
      </c>
      <c r="I234" s="14">
        <f>H234*(1-HLOOKUP(I$5,Inputs!$C$6:$F$9,2,FALSE))*(1+HLOOKUP(I$5,Inputs!$C$6:$F$9,4,FALSE))</f>
        <v>2374.4431283419358</v>
      </c>
    </row>
    <row r="235" spans="2:9" ht="35.1" customHeight="1" thickTop="1" thickBot="1" x14ac:dyDescent="0.25">
      <c r="B235" s="248"/>
      <c r="C235" s="251"/>
      <c r="D235" s="58" t="s">
        <v>284</v>
      </c>
      <c r="E235" s="58" t="s">
        <v>118</v>
      </c>
      <c r="F235" s="58" t="s">
        <v>51</v>
      </c>
      <c r="G235" s="59">
        <v>177.59449016870801</v>
      </c>
      <c r="H235" s="59">
        <f>G235*(1-HLOOKUP(H$5,Inputs!$C$6:$F$9,2,FALSE))*(1+HLOOKUP(H$5,Inputs!$C$6:$F$9,4,FALSE))</f>
        <v>182.26804498125276</v>
      </c>
      <c r="I235" s="59">
        <f>H235*(1-HLOOKUP(I$5,Inputs!$C$6:$F$9,2,FALSE))*(1+HLOOKUP(I$5,Inputs!$C$6:$F$9,4,FALSE))</f>
        <v>185.94926719715647</v>
      </c>
    </row>
    <row r="236" spans="2:9" ht="35.1" customHeight="1" thickTop="1" thickBot="1" x14ac:dyDescent="0.25">
      <c r="B236" s="248"/>
      <c r="C236" s="252"/>
      <c r="D236" s="13" t="s">
        <v>401</v>
      </c>
      <c r="E236" s="13" t="s">
        <v>118</v>
      </c>
      <c r="F236" s="13" t="s">
        <v>46</v>
      </c>
      <c r="G236" s="20">
        <v>0.55889999999999995</v>
      </c>
      <c r="H236" s="20">
        <f>G236</f>
        <v>0.55889999999999995</v>
      </c>
      <c r="I236" s="20">
        <f>H236</f>
        <v>0.55889999999999995</v>
      </c>
    </row>
    <row r="237" spans="2:9" ht="35.1" customHeight="1" thickTop="1" thickBot="1" x14ac:dyDescent="0.25">
      <c r="B237" s="248"/>
      <c r="C237" s="256" t="s">
        <v>285</v>
      </c>
      <c r="D237" s="58" t="s">
        <v>286</v>
      </c>
      <c r="E237" s="58" t="s">
        <v>118</v>
      </c>
      <c r="F237" s="58" t="s">
        <v>51</v>
      </c>
      <c r="G237" s="59">
        <v>177.59449016870801</v>
      </c>
      <c r="H237" s="59">
        <f>G237*(1-HLOOKUP(H$5,Inputs!$C$6:$F$9,2,FALSE))*(1+HLOOKUP(H$5,Inputs!$C$6:$F$9,4,FALSE))</f>
        <v>182.26804498125276</v>
      </c>
      <c r="I237" s="59">
        <f>H237*(1-HLOOKUP(I$5,Inputs!$C$6:$F$9,2,FALSE))*(1+HLOOKUP(I$5,Inputs!$C$6:$F$9,4,FALSE))</f>
        <v>185.94926719715647</v>
      </c>
    </row>
    <row r="238" spans="2:9" ht="35.1" customHeight="1" thickTop="1" thickBot="1" x14ac:dyDescent="0.25">
      <c r="B238" s="248"/>
      <c r="C238" s="259"/>
      <c r="D238" s="13" t="s">
        <v>287</v>
      </c>
      <c r="E238" s="13" t="s">
        <v>118</v>
      </c>
      <c r="F238" s="13" t="s">
        <v>51</v>
      </c>
      <c r="G238" s="14">
        <v>177.59449016870801</v>
      </c>
      <c r="H238" s="14">
        <f>G238*(1-HLOOKUP(H$5,Inputs!$C$6:$F$9,2,FALSE))*(1+HLOOKUP(H$5,Inputs!$C$6:$F$9,4,FALSE))</f>
        <v>182.26804498125276</v>
      </c>
      <c r="I238" s="14">
        <f>H238*(1-HLOOKUP(I$5,Inputs!$C$6:$F$9,2,FALSE))*(1+HLOOKUP(I$5,Inputs!$C$6:$F$9,4,FALSE))</f>
        <v>185.94926719715647</v>
      </c>
    </row>
    <row r="239" spans="2:9" ht="35.1" customHeight="1" thickTop="1" thickBot="1" x14ac:dyDescent="0.25">
      <c r="B239" s="248"/>
      <c r="C239" s="259"/>
      <c r="D239" s="58" t="s">
        <v>402</v>
      </c>
      <c r="E239" s="58" t="s">
        <v>118</v>
      </c>
      <c r="F239" s="58" t="s">
        <v>46</v>
      </c>
      <c r="G239" s="64">
        <v>0.55889999999999995</v>
      </c>
      <c r="H239" s="64">
        <f>G239</f>
        <v>0.55889999999999995</v>
      </c>
      <c r="I239" s="64">
        <f>H239</f>
        <v>0.55889999999999995</v>
      </c>
    </row>
    <row r="240" spans="2:9" ht="35.1" customHeight="1" thickTop="1" thickBot="1" x14ac:dyDescent="0.25">
      <c r="B240" s="248"/>
      <c r="C240" s="260"/>
      <c r="D240" s="13" t="s">
        <v>288</v>
      </c>
      <c r="E240" s="13" t="s">
        <v>118</v>
      </c>
      <c r="F240" s="13" t="s">
        <v>46</v>
      </c>
      <c r="G240" s="20">
        <v>0.71960000000000002</v>
      </c>
      <c r="H240" s="20">
        <f>G240</f>
        <v>0.71960000000000002</v>
      </c>
      <c r="I240" s="20">
        <f>H240</f>
        <v>0.71960000000000002</v>
      </c>
    </row>
    <row r="241" spans="2:9" ht="35.1" customHeight="1" thickTop="1" thickBot="1" x14ac:dyDescent="0.25">
      <c r="B241" s="249"/>
      <c r="C241" s="60" t="s">
        <v>289</v>
      </c>
      <c r="D241" s="58" t="s">
        <v>403</v>
      </c>
      <c r="E241" s="58" t="s">
        <v>281</v>
      </c>
      <c r="F241" s="58" t="s">
        <v>46</v>
      </c>
      <c r="G241" s="59">
        <v>296.90512966228971</v>
      </c>
      <c r="H241" s="59">
        <f>G241*(1-HLOOKUP(H$5,Inputs!$C$6:$F$9,2,FALSE))*(1+HLOOKUP(H$5,Inputs!$C$6:$F$9,4,FALSE))</f>
        <v>304.71844862440531</v>
      </c>
      <c r="I241" s="59">
        <f>H241*(1-HLOOKUP(I$5,Inputs!$C$6:$F$9,2,FALSE))*(1+HLOOKUP(I$5,Inputs!$C$6:$F$9,4,FALSE))</f>
        <v>310.87277108277834</v>
      </c>
    </row>
    <row r="242" spans="2:9" ht="35.1" customHeight="1" thickTop="1" thickBot="1" x14ac:dyDescent="0.25">
      <c r="B242" s="253" t="s">
        <v>290</v>
      </c>
      <c r="C242" s="256" t="s">
        <v>291</v>
      </c>
      <c r="D242" s="13" t="s">
        <v>395</v>
      </c>
      <c r="E242" s="13" t="s">
        <v>292</v>
      </c>
      <c r="F242" s="13" t="s">
        <v>293</v>
      </c>
      <c r="G242" s="14">
        <v>73.295880332448277</v>
      </c>
      <c r="H242" s="14">
        <f>G242*(1-HLOOKUP(H$5,Inputs!$C$6:$F$9,2,FALSE))*(1+HLOOKUP(H$5,Inputs!$C$6:$F$9,4,FALSE))</f>
        <v>75.224725725917438</v>
      </c>
      <c r="I242" s="14">
        <f>H242*(1-HLOOKUP(I$5,Inputs!$C$6:$F$9,2,FALSE))*(1+HLOOKUP(I$5,Inputs!$C$6:$F$9,4,FALSE))</f>
        <v>76.744020737591001</v>
      </c>
    </row>
    <row r="243" spans="2:9" ht="35.1" customHeight="1" thickTop="1" thickBot="1" x14ac:dyDescent="0.25">
      <c r="B243" s="254"/>
      <c r="C243" s="259"/>
      <c r="D243" s="58" t="s">
        <v>396</v>
      </c>
      <c r="E243" s="71" t="s">
        <v>292</v>
      </c>
      <c r="F243" s="72" t="s">
        <v>293</v>
      </c>
      <c r="G243" s="59">
        <v>97.773375512707972</v>
      </c>
      <c r="H243" s="59">
        <f>G243*(1-HLOOKUP(H$5,Inputs!$C$6:$F$9,2,FALSE))*(1+HLOOKUP(H$5,Inputs!$C$6:$F$9,4,FALSE))</f>
        <v>100.34636766596721</v>
      </c>
      <c r="I243" s="59">
        <f>H243*(1-HLOOKUP(I$5,Inputs!$C$6:$F$9,2,FALSE))*(1+HLOOKUP(I$5,Inputs!$C$6:$F$9,4,FALSE))</f>
        <v>102.37303821030314</v>
      </c>
    </row>
    <row r="244" spans="2:9" ht="35.1" customHeight="1" thickTop="1" thickBot="1" x14ac:dyDescent="0.25">
      <c r="B244" s="254"/>
      <c r="C244" s="259"/>
      <c r="D244" s="24" t="s">
        <v>397</v>
      </c>
      <c r="E244" s="25" t="s">
        <v>292</v>
      </c>
      <c r="F244" s="26" t="s">
        <v>293</v>
      </c>
      <c r="G244" s="14">
        <v>156.08269091478277</v>
      </c>
      <c r="H244" s="14">
        <f>G244*(1-HLOOKUP(H$5,Inputs!$C$6:$F$9,2,FALSE))*(1+HLOOKUP(H$5,Inputs!$C$6:$F$9,4,FALSE))</f>
        <v>160.19014385764581</v>
      </c>
      <c r="I244" s="14">
        <f>H244*(1-HLOOKUP(I$5,Inputs!$C$6:$F$9,2,FALSE))*(1+HLOOKUP(I$5,Inputs!$C$6:$F$9,4,FALSE))</f>
        <v>163.42546421453133</v>
      </c>
    </row>
    <row r="245" spans="2:9" ht="35.1" customHeight="1" thickTop="1" thickBot="1" x14ac:dyDescent="0.25">
      <c r="B245" s="254"/>
      <c r="C245" s="260"/>
      <c r="D245" s="73" t="s">
        <v>294</v>
      </c>
      <c r="E245" s="74"/>
      <c r="F245" s="58" t="s">
        <v>46</v>
      </c>
      <c r="G245" s="59">
        <v>200</v>
      </c>
      <c r="H245" s="59">
        <f>G245*(1-HLOOKUP(H$5,Inputs!$C$6:$F$9,2,FALSE))*(1+HLOOKUP(H$5,Inputs!$C$6:$F$9,4,FALSE))</f>
        <v>205.26317546012271</v>
      </c>
      <c r="I245" s="59">
        <f>H245*(1-HLOOKUP(I$5,Inputs!$C$6:$F$9,2,FALSE))*(1+HLOOKUP(I$5,Inputs!$C$6:$F$9,4,FALSE))</f>
        <v>209.40882458742018</v>
      </c>
    </row>
    <row r="246" spans="2:9" ht="35.1" customHeight="1" thickTop="1" thickBot="1" x14ac:dyDescent="0.25">
      <c r="B246" s="255"/>
      <c r="C246" s="60" t="s">
        <v>295</v>
      </c>
      <c r="D246" s="13" t="s">
        <v>296</v>
      </c>
      <c r="E246" s="13" t="s">
        <v>292</v>
      </c>
      <c r="F246" s="13" t="s">
        <v>46</v>
      </c>
      <c r="G246" s="14">
        <v>506.56</v>
      </c>
      <c r="H246" s="14">
        <f>G246*(1-HLOOKUP(H$5,Inputs!$C$6:$F$9,2,FALSE))*(1+HLOOKUP(H$5,Inputs!$C$6:$F$9,4,FALSE))</f>
        <v>519.89057080539885</v>
      </c>
      <c r="I246" s="14">
        <f>H246*(1-HLOOKUP(I$5,Inputs!$C$6:$F$9,2,FALSE))*(1+HLOOKUP(I$5,Inputs!$C$6:$F$9,4,FALSE))</f>
        <v>530.39067091501795</v>
      </c>
    </row>
    <row r="247" spans="2:9" ht="35.1" customHeight="1" thickTop="1" thickBot="1" x14ac:dyDescent="0.25">
      <c r="B247" s="21" t="s">
        <v>297</v>
      </c>
      <c r="C247" s="22" t="s">
        <v>298</v>
      </c>
      <c r="D247" s="22" t="s">
        <v>299</v>
      </c>
      <c r="E247" s="22" t="s">
        <v>45</v>
      </c>
      <c r="F247" s="22" t="s">
        <v>46</v>
      </c>
      <c r="G247" s="14">
        <v>93.877109167869364</v>
      </c>
      <c r="H247" s="14">
        <f>G247*(1-HLOOKUP(H$5,Inputs!$C$6:$F$9,2,FALSE))*(1+HLOOKUP(H$5,Inputs!$C$6:$F$9,4,FALSE))</f>
        <v>96.347567654067319</v>
      </c>
      <c r="I247" s="14">
        <f>H247*(1-HLOOKUP(I$5,Inputs!$C$6:$F$9,2,FALSE))*(1+HLOOKUP(I$5,Inputs!$C$6:$F$9,4,FALSE))</f>
        <v>98.293475432542266</v>
      </c>
    </row>
    <row r="248" spans="2:9" ht="35.1" customHeight="1" thickTop="1" thickBot="1" x14ac:dyDescent="0.25">
      <c r="B248" s="253" t="s">
        <v>300</v>
      </c>
      <c r="C248" s="250" t="s">
        <v>301</v>
      </c>
      <c r="D248" s="58" t="s">
        <v>302</v>
      </c>
      <c r="E248" s="58" t="s">
        <v>303</v>
      </c>
      <c r="F248" s="58" t="s">
        <v>46</v>
      </c>
      <c r="G248" s="59">
        <v>527.33241867684978</v>
      </c>
      <c r="H248" s="59">
        <f>G248*(1-HLOOKUP(H$5,Inputs!$C$6:$F$9,2,FALSE))*(1+HLOOKUP(H$5,Inputs!$C$6:$F$9,4,FALSE))</f>
        <v>541.20963390338557</v>
      </c>
      <c r="I248" s="59">
        <f>H248*(1-HLOOKUP(I$5,Inputs!$C$6:$F$9,2,FALSE))*(1+HLOOKUP(I$5,Inputs!$C$6:$F$9,4,FALSE))</f>
        <v>552.14030980980226</v>
      </c>
    </row>
    <row r="249" spans="2:9" ht="35.1" customHeight="1" thickTop="1" thickBot="1" x14ac:dyDescent="0.25">
      <c r="B249" s="254"/>
      <c r="C249" s="252"/>
      <c r="D249" s="13" t="s">
        <v>304</v>
      </c>
      <c r="E249" s="13" t="s">
        <v>303</v>
      </c>
      <c r="F249" s="13" t="s">
        <v>46</v>
      </c>
      <c r="G249" s="14">
        <v>125.68761218976007</v>
      </c>
      <c r="H249" s="14">
        <f>G249*(1-HLOOKUP(H$5,Inputs!$C$6:$F$9,2,FALSE))*(1+HLOOKUP(H$5,Inputs!$C$6:$F$9,4,FALSE))</f>
        <v>128.99519197035289</v>
      </c>
      <c r="I249" s="14">
        <f>H249*(1-HLOOKUP(I$5,Inputs!$C$6:$F$9,2,FALSE))*(1+HLOOKUP(I$5,Inputs!$C$6:$F$9,4,FALSE))</f>
        <v>131.6004756692858</v>
      </c>
    </row>
    <row r="250" spans="2:9" ht="35.1" customHeight="1" thickTop="1" thickBot="1" x14ac:dyDescent="0.25">
      <c r="B250" s="254"/>
      <c r="C250" s="256" t="s">
        <v>305</v>
      </c>
      <c r="D250" s="58" t="s">
        <v>306</v>
      </c>
      <c r="E250" s="58" t="s">
        <v>303</v>
      </c>
      <c r="F250" s="58" t="s">
        <v>46</v>
      </c>
      <c r="G250" s="59">
        <v>379.68132848990024</v>
      </c>
      <c r="H250" s="59">
        <f>G250*(1-HLOOKUP(H$5,Inputs!$C$6:$F$9,2,FALSE))*(1+HLOOKUP(H$5,Inputs!$C$6:$F$9,4,FALSE))</f>
        <v>389.67297574377443</v>
      </c>
      <c r="I250" s="59">
        <f>H250*(1-HLOOKUP(I$5,Inputs!$C$6:$F$9,2,FALSE))*(1+HLOOKUP(I$5,Inputs!$C$6:$F$9,4,FALSE))</f>
        <v>397.54310358430092</v>
      </c>
    </row>
    <row r="251" spans="2:9" ht="35.1" customHeight="1" thickTop="1" thickBot="1" x14ac:dyDescent="0.25">
      <c r="B251" s="255"/>
      <c r="C251" s="258"/>
      <c r="D251" s="13" t="s">
        <v>307</v>
      </c>
      <c r="E251" s="13" t="s">
        <v>303</v>
      </c>
      <c r="F251" s="13" t="s">
        <v>46</v>
      </c>
      <c r="G251" s="14">
        <v>52.369838412400036</v>
      </c>
      <c r="H251" s="14">
        <f>G251*(1-HLOOKUP(H$5,Inputs!$C$6:$F$9,2,FALSE))*(1+HLOOKUP(H$5,Inputs!$C$6:$F$9,4,FALSE))</f>
        <v>53.747996654313717</v>
      </c>
      <c r="I251" s="14">
        <f>H251*(1-HLOOKUP(I$5,Inputs!$C$6:$F$9,2,FALSE))*(1+HLOOKUP(I$5,Inputs!$C$6:$F$9,4,FALSE))</f>
        <v>54.833531528869095</v>
      </c>
    </row>
    <row r="252" spans="2:9" ht="35.1" customHeight="1" thickTop="1" thickBot="1" x14ac:dyDescent="0.25">
      <c r="B252" s="247" t="s">
        <v>308</v>
      </c>
      <c r="C252" s="250" t="s">
        <v>309</v>
      </c>
      <c r="D252" s="58" t="s">
        <v>36</v>
      </c>
      <c r="E252" s="58" t="s">
        <v>45</v>
      </c>
      <c r="F252" s="58" t="s">
        <v>51</v>
      </c>
      <c r="G252" s="59">
        <v>104.73967682480007</v>
      </c>
      <c r="H252" s="59">
        <f>G252*(1-HLOOKUP(H$5,Inputs!$C$6:$F$9,2,FALSE))*(1+HLOOKUP(H$5,Inputs!$C$6:$F$9,4,FALSE))</f>
        <v>107.49599330862743</v>
      </c>
      <c r="I252" s="59">
        <f>H252*(1-HLOOKUP(I$5,Inputs!$C$6:$F$9,2,FALSE))*(1+HLOOKUP(I$5,Inputs!$C$6:$F$9,4,FALSE))</f>
        <v>109.66706305773819</v>
      </c>
    </row>
    <row r="253" spans="2:9" ht="35.1" customHeight="1" thickTop="1" thickBot="1" x14ac:dyDescent="0.25">
      <c r="B253" s="248"/>
      <c r="C253" s="251"/>
      <c r="D253" s="13" t="s">
        <v>31</v>
      </c>
      <c r="E253" s="13" t="s">
        <v>45</v>
      </c>
      <c r="F253" s="13" t="s">
        <v>51</v>
      </c>
      <c r="G253" s="14">
        <v>104.73967682480007</v>
      </c>
      <c r="H253" s="14">
        <f>G253*(1-HLOOKUP(H$5,Inputs!$C$6:$F$9,2,FALSE))*(1+HLOOKUP(H$5,Inputs!$C$6:$F$9,4,FALSE))</f>
        <v>107.49599330862743</v>
      </c>
      <c r="I253" s="14">
        <f>H253*(1-HLOOKUP(I$5,Inputs!$C$6:$F$9,2,FALSE))*(1+HLOOKUP(I$5,Inputs!$C$6:$F$9,4,FALSE))</f>
        <v>109.66706305773819</v>
      </c>
    </row>
    <row r="254" spans="2:9" ht="35.1" customHeight="1" thickTop="1" thickBot="1" x14ac:dyDescent="0.25">
      <c r="B254" s="248"/>
      <c r="C254" s="251"/>
      <c r="D254" s="58" t="s">
        <v>34</v>
      </c>
      <c r="E254" s="58" t="s">
        <v>45</v>
      </c>
      <c r="F254" s="58" t="s">
        <v>51</v>
      </c>
      <c r="G254" s="59">
        <v>151.41469220624091</v>
      </c>
      <c r="H254" s="59">
        <f>G254*(1-HLOOKUP(H$5,Inputs!$C$6:$F$9,2,FALSE))*(1+HLOOKUP(H$5,Inputs!$C$6:$F$9,4,FALSE))</f>
        <v>155.39930266785052</v>
      </c>
      <c r="I254" s="59">
        <f>H254*(1-HLOOKUP(I$5,Inputs!$C$6:$F$9,2,FALSE))*(1+HLOOKUP(I$5,Inputs!$C$6:$F$9,4,FALSE))</f>
        <v>158.5378636008746</v>
      </c>
    </row>
    <row r="255" spans="2:9" ht="35.1" customHeight="1" thickTop="1" thickBot="1" x14ac:dyDescent="0.25">
      <c r="B255" s="248"/>
      <c r="C255" s="251"/>
      <c r="D255" s="13" t="s">
        <v>146</v>
      </c>
      <c r="E255" s="13" t="s">
        <v>45</v>
      </c>
      <c r="F255" s="13" t="s">
        <v>51</v>
      </c>
      <c r="G255" s="14">
        <v>157.10951523720007</v>
      </c>
      <c r="H255" s="14">
        <f>G255*(1-HLOOKUP(H$5,Inputs!$C$6:$F$9,2,FALSE))*(1+HLOOKUP(H$5,Inputs!$C$6:$F$9,4,FALSE))</f>
        <v>161.2439899629411</v>
      </c>
      <c r="I255" s="14">
        <f>H255*(1-HLOOKUP(I$5,Inputs!$C$6:$F$9,2,FALSE))*(1+HLOOKUP(I$5,Inputs!$C$6:$F$9,4,FALSE))</f>
        <v>164.50059458660724</v>
      </c>
    </row>
    <row r="256" spans="2:9" ht="35.1" customHeight="1" thickTop="1" thickBot="1" x14ac:dyDescent="0.25">
      <c r="B256" s="248"/>
      <c r="C256" s="251"/>
      <c r="D256" s="58" t="s">
        <v>32</v>
      </c>
      <c r="E256" s="58" t="s">
        <v>45</v>
      </c>
      <c r="F256" s="58" t="s">
        <v>51</v>
      </c>
      <c r="G256" s="59">
        <v>177.59449016870801</v>
      </c>
      <c r="H256" s="59">
        <f>G256*(1-HLOOKUP(H$5,Inputs!$C$6:$F$9,2,FALSE))*(1+HLOOKUP(H$5,Inputs!$C$6:$F$9,4,FALSE))</f>
        <v>182.26804498125276</v>
      </c>
      <c r="I256" s="59">
        <f>H256*(1-HLOOKUP(I$5,Inputs!$C$6:$F$9,2,FALSE))*(1+HLOOKUP(I$5,Inputs!$C$6:$F$9,4,FALSE))</f>
        <v>185.94926719715647</v>
      </c>
    </row>
    <row r="257" spans="2:9" ht="35.1" customHeight="1" thickTop="1" thickBot="1" x14ac:dyDescent="0.25">
      <c r="B257" s="248"/>
      <c r="C257" s="251"/>
      <c r="D257" s="13" t="s">
        <v>147</v>
      </c>
      <c r="E257" s="13" t="s">
        <v>45</v>
      </c>
      <c r="F257" s="13" t="s">
        <v>51</v>
      </c>
      <c r="G257" s="14">
        <v>196.38945466836657</v>
      </c>
      <c r="H257" s="14">
        <f>G257*(1-HLOOKUP(H$5,Inputs!$C$6:$F$9,2,FALSE))*(1+HLOOKUP(H$5,Inputs!$C$6:$F$9,4,FALSE))</f>
        <v>201.55761546055373</v>
      </c>
      <c r="I257" s="14">
        <f>H257*(1-HLOOKUP(I$5,Inputs!$C$6:$F$9,2,FALSE))*(1+HLOOKUP(I$5,Inputs!$C$6:$F$9,4,FALSE))</f>
        <v>205.62842431733543</v>
      </c>
    </row>
    <row r="258" spans="2:9" ht="35.1" customHeight="1" thickTop="1" thickBot="1" x14ac:dyDescent="0.25">
      <c r="B258" s="248"/>
      <c r="C258" s="251"/>
      <c r="D258" s="58" t="s">
        <v>148</v>
      </c>
      <c r="E258" s="58" t="s">
        <v>45</v>
      </c>
      <c r="F258" s="58" t="s">
        <v>46</v>
      </c>
      <c r="G258" s="64">
        <v>0.71961782154044762</v>
      </c>
      <c r="H258" s="64">
        <f>G258</f>
        <v>0.71961782154044762</v>
      </c>
      <c r="I258" s="64">
        <f>H258</f>
        <v>0.71961782154044762</v>
      </c>
    </row>
    <row r="259" spans="2:9" ht="35.1" customHeight="1" thickTop="1" thickBot="1" x14ac:dyDescent="0.25">
      <c r="B259" s="248"/>
      <c r="C259" s="251"/>
      <c r="D259" s="13" t="s">
        <v>149</v>
      </c>
      <c r="E259" s="13" t="s">
        <v>45</v>
      </c>
      <c r="F259" s="13" t="s">
        <v>46</v>
      </c>
      <c r="G259" s="20">
        <v>0.55889567721915312</v>
      </c>
      <c r="H259" s="20">
        <f>G259</f>
        <v>0.55889567721915312</v>
      </c>
      <c r="I259" s="20">
        <f>H259</f>
        <v>0.55889567721915312</v>
      </c>
    </row>
    <row r="260" spans="2:9" ht="35.1" customHeight="1" thickTop="1" thickBot="1" x14ac:dyDescent="0.25">
      <c r="B260" s="249"/>
      <c r="C260" s="252"/>
      <c r="D260" s="65" t="s">
        <v>150</v>
      </c>
      <c r="E260" s="66"/>
      <c r="F260" s="66"/>
      <c r="G260" s="66"/>
      <c r="H260" s="66"/>
      <c r="I260" s="66"/>
    </row>
    <row r="261" spans="2:9" ht="35.1" customHeight="1" thickTop="1" thickBot="1" x14ac:dyDescent="0.25">
      <c r="B261" s="253" t="s">
        <v>310</v>
      </c>
      <c r="C261" s="256" t="s">
        <v>311</v>
      </c>
      <c r="D261" s="13" t="s">
        <v>312</v>
      </c>
      <c r="E261" s="13" t="s">
        <v>45</v>
      </c>
      <c r="F261" s="13" t="s">
        <v>51</v>
      </c>
      <c r="G261" s="14">
        <v>157.10951523720007</v>
      </c>
      <c r="H261" s="14">
        <f>G261*(1-HLOOKUP(H$5,Inputs!$C$6:$F$9,2,FALSE))*(1+HLOOKUP(H$5,Inputs!$C$6:$F$9,4,FALSE))</f>
        <v>161.2439899629411</v>
      </c>
      <c r="I261" s="14">
        <f>H261*(1-HLOOKUP(I$5,Inputs!$C$6:$F$9,2,FALSE))*(1+HLOOKUP(I$5,Inputs!$C$6:$F$9,4,FALSE))</f>
        <v>164.50059458660724</v>
      </c>
    </row>
    <row r="262" spans="2:9" ht="35.1" customHeight="1" thickTop="1" thickBot="1" x14ac:dyDescent="0.25">
      <c r="B262" s="254"/>
      <c r="C262" s="257"/>
      <c r="D262" s="58" t="s">
        <v>34</v>
      </c>
      <c r="E262" s="58" t="s">
        <v>45</v>
      </c>
      <c r="F262" s="58" t="s">
        <v>51</v>
      </c>
      <c r="G262" s="59">
        <v>151.41469220624091</v>
      </c>
      <c r="H262" s="59">
        <f>G262*(1-HLOOKUP(H$5,Inputs!$C$6:$F$9,2,FALSE))*(1+HLOOKUP(H$5,Inputs!$C$6:$F$9,4,FALSE))</f>
        <v>155.39930266785052</v>
      </c>
      <c r="I262" s="59">
        <f>H262*(1-HLOOKUP(I$5,Inputs!$C$6:$F$9,2,FALSE))*(1+HLOOKUP(I$5,Inputs!$C$6:$F$9,4,FALSE))</f>
        <v>158.5378636008746</v>
      </c>
    </row>
    <row r="263" spans="2:9" ht="35.1" customHeight="1" thickTop="1" thickBot="1" x14ac:dyDescent="0.25">
      <c r="B263" s="254"/>
      <c r="C263" s="257"/>
      <c r="D263" s="13" t="s">
        <v>313</v>
      </c>
      <c r="E263" s="13" t="s">
        <v>45</v>
      </c>
      <c r="F263" s="13" t="s">
        <v>51</v>
      </c>
      <c r="G263" s="14">
        <v>177.59449016870801</v>
      </c>
      <c r="H263" s="14">
        <f>G263*(1-HLOOKUP(H$5,Inputs!$C$6:$F$9,2,FALSE))*(1+HLOOKUP(H$5,Inputs!$C$6:$F$9,4,FALSE))</f>
        <v>182.26804498125276</v>
      </c>
      <c r="I263" s="14">
        <f>H263*(1-HLOOKUP(I$5,Inputs!$C$6:$F$9,2,FALSE))*(1+HLOOKUP(I$5,Inputs!$C$6:$F$9,4,FALSE))</f>
        <v>185.94926719715647</v>
      </c>
    </row>
    <row r="264" spans="2:9" ht="35.1" customHeight="1" thickTop="1" thickBot="1" x14ac:dyDescent="0.25">
      <c r="B264" s="254"/>
      <c r="C264" s="257"/>
      <c r="D264" s="58" t="s">
        <v>147</v>
      </c>
      <c r="E264" s="58" t="s">
        <v>45</v>
      </c>
      <c r="F264" s="58" t="s">
        <v>51</v>
      </c>
      <c r="G264" s="59">
        <v>196.38945466836657</v>
      </c>
      <c r="H264" s="59">
        <f>G264*(1-HLOOKUP(H$5,Inputs!$C$6:$F$9,2,FALSE))*(1+HLOOKUP(H$5,Inputs!$C$6:$F$9,4,FALSE))</f>
        <v>201.55761546055373</v>
      </c>
      <c r="I264" s="59">
        <f>H264*(1-HLOOKUP(I$5,Inputs!$C$6:$F$9,2,FALSE))*(1+HLOOKUP(I$5,Inputs!$C$6:$F$9,4,FALSE))</f>
        <v>205.62842431733543</v>
      </c>
    </row>
    <row r="265" spans="2:9" ht="35.1" customHeight="1" thickTop="1" thickBot="1" x14ac:dyDescent="0.25">
      <c r="B265" s="254"/>
      <c r="C265" s="257"/>
      <c r="D265" s="13" t="s">
        <v>148</v>
      </c>
      <c r="E265" s="13" t="s">
        <v>201</v>
      </c>
      <c r="F265" s="13" t="s">
        <v>314</v>
      </c>
      <c r="G265" s="20">
        <v>0.71961782154044762</v>
      </c>
      <c r="H265" s="20">
        <f>G265</f>
        <v>0.71961782154044762</v>
      </c>
      <c r="I265" s="20">
        <f>H265</f>
        <v>0.71961782154044762</v>
      </c>
    </row>
    <row r="266" spans="2:9" ht="35.1" customHeight="1" thickTop="1" thickBot="1" x14ac:dyDescent="0.25">
      <c r="B266" s="254"/>
      <c r="C266" s="257"/>
      <c r="D266" s="58" t="s">
        <v>202</v>
      </c>
      <c r="E266" s="58" t="s">
        <v>45</v>
      </c>
      <c r="F266" s="58" t="s">
        <v>314</v>
      </c>
      <c r="G266" s="64">
        <v>0.55889567721915312</v>
      </c>
      <c r="H266" s="64">
        <f>G266</f>
        <v>0.55889567721915312</v>
      </c>
      <c r="I266" s="64">
        <f>H266</f>
        <v>0.55889567721915312</v>
      </c>
    </row>
    <row r="267" spans="2:9" ht="35.1" customHeight="1" thickTop="1" thickBot="1" x14ac:dyDescent="0.25">
      <c r="B267" s="255"/>
      <c r="C267" s="258"/>
      <c r="D267" s="31" t="s">
        <v>150</v>
      </c>
      <c r="E267" s="28"/>
      <c r="F267" s="28"/>
      <c r="G267" s="28"/>
      <c r="H267" s="28"/>
      <c r="I267" s="28"/>
    </row>
    <row r="268" spans="2:9" ht="12.75" thickTop="1" x14ac:dyDescent="0.2"/>
  </sheetData>
  <autoFilter ref="B5:J267" xr:uid="{CAE377E8-585A-4049-9D31-5FCFCBEDB394}"/>
  <mergeCells count="58">
    <mergeCell ref="B2:F2"/>
    <mergeCell ref="B6:B50"/>
    <mergeCell ref="C6:C13"/>
    <mergeCell ref="C14:C25"/>
    <mergeCell ref="C26:C30"/>
    <mergeCell ref="C31:C35"/>
    <mergeCell ref="C36:C45"/>
    <mergeCell ref="C46:C50"/>
    <mergeCell ref="B51:B64"/>
    <mergeCell ref="C51:C52"/>
    <mergeCell ref="C53:C54"/>
    <mergeCell ref="C56:C58"/>
    <mergeCell ref="C59:C60"/>
    <mergeCell ref="C63:C64"/>
    <mergeCell ref="B65:B91"/>
    <mergeCell ref="C65:C74"/>
    <mergeCell ref="C75:C82"/>
    <mergeCell ref="C84:C91"/>
    <mergeCell ref="B92:B120"/>
    <mergeCell ref="C92:C102"/>
    <mergeCell ref="C105:C111"/>
    <mergeCell ref="C112:C120"/>
    <mergeCell ref="B121:B123"/>
    <mergeCell ref="B124:B135"/>
    <mergeCell ref="C125:C127"/>
    <mergeCell ref="C130:C132"/>
    <mergeCell ref="C133:C135"/>
    <mergeCell ref="B137:B154"/>
    <mergeCell ref="C137:C138"/>
    <mergeCell ref="C139:C140"/>
    <mergeCell ref="C141:C142"/>
    <mergeCell ref="C144:C145"/>
    <mergeCell ref="C146:C153"/>
    <mergeCell ref="B155:B177"/>
    <mergeCell ref="C155:C156"/>
    <mergeCell ref="C158:C159"/>
    <mergeCell ref="C160:C168"/>
    <mergeCell ref="C169:C177"/>
    <mergeCell ref="B179:B185"/>
    <mergeCell ref="C179:C185"/>
    <mergeCell ref="B187:B232"/>
    <mergeCell ref="C187:C215"/>
    <mergeCell ref="C216:C218"/>
    <mergeCell ref="C221:C222"/>
    <mergeCell ref="C223:C225"/>
    <mergeCell ref="C226:C231"/>
    <mergeCell ref="B252:B260"/>
    <mergeCell ref="C252:C260"/>
    <mergeCell ref="B261:B267"/>
    <mergeCell ref="C261:C267"/>
    <mergeCell ref="B233:B241"/>
    <mergeCell ref="C233:C236"/>
    <mergeCell ref="C237:C240"/>
    <mergeCell ref="B242:B246"/>
    <mergeCell ref="C242:C245"/>
    <mergeCell ref="B248:B251"/>
    <mergeCell ref="C248:C249"/>
    <mergeCell ref="C250:C251"/>
  </mergeCells>
  <phoneticPr fontId="16" type="noConversion"/>
  <pageMargins left="0.70866141732283472" right="0.70866141732283472" top="0.74803149606299213" bottom="0.74803149606299213" header="0.31496062992125984" footer="0.31496062992125984"/>
  <pageSetup paperSize="9" scale="59" fitToHeight="0" orientation="portrait" horizontalDpi="1200" verticalDpi="1200" r:id="rId1"/>
  <headerFooter>
    <oddFooter>&amp;F&amp;RPage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766C7B-17CF-41DB-9F16-3986DB5BC13E}">
  <sheetPr>
    <tabColor theme="9" tint="0.79998168889431442"/>
  </sheetPr>
  <dimension ref="A1:L28"/>
  <sheetViews>
    <sheetView workbookViewId="0">
      <selection activeCell="D28" sqref="D28:I28"/>
    </sheetView>
  </sheetViews>
  <sheetFormatPr defaultRowHeight="15" x14ac:dyDescent="0.25"/>
  <cols>
    <col min="1" max="1" width="9.140625" style="90"/>
    <col min="2" max="2" width="36.7109375" style="90" customWidth="1"/>
    <col min="3" max="3" width="11.42578125" style="90" customWidth="1"/>
    <col min="4" max="4" width="11.7109375" style="90" customWidth="1"/>
    <col min="5" max="5" width="12.85546875" style="90" customWidth="1"/>
    <col min="6" max="6" width="15.28515625" style="90" customWidth="1"/>
    <col min="7" max="7" width="10.5703125" style="90" customWidth="1"/>
    <col min="8" max="8" width="8.85546875" style="90" bestFit="1" customWidth="1"/>
    <col min="9" max="9" width="9" style="90" customWidth="1"/>
    <col min="10" max="10" width="12.5703125" style="90" customWidth="1"/>
    <col min="11" max="11" width="12.140625" style="90" customWidth="1"/>
    <col min="12" max="16384" width="9.140625" style="90"/>
  </cols>
  <sheetData>
    <row r="1" spans="1:12" x14ac:dyDescent="0.25">
      <c r="A1" s="127" t="s">
        <v>638</v>
      </c>
      <c r="C1" s="126" t="str">
        <f>'EE ANS Fees Pricelist'!$I$5</f>
        <v>2021-22</v>
      </c>
    </row>
    <row r="2" spans="1:12" x14ac:dyDescent="0.25">
      <c r="B2" s="236" t="s">
        <v>631</v>
      </c>
    </row>
    <row r="3" spans="1:12" ht="39.75" customHeight="1" x14ac:dyDescent="0.25">
      <c r="B3" s="211" t="s">
        <v>12</v>
      </c>
      <c r="C3" s="271" t="s">
        <v>13</v>
      </c>
      <c r="D3" s="272"/>
      <c r="E3" s="271" t="s">
        <v>14</v>
      </c>
      <c r="F3" s="272"/>
      <c r="G3" s="271" t="s">
        <v>15</v>
      </c>
      <c r="H3" s="272"/>
      <c r="I3" s="273"/>
      <c r="J3" s="161" t="s">
        <v>16</v>
      </c>
      <c r="K3" s="210" t="s">
        <v>17</v>
      </c>
      <c r="L3" s="115"/>
    </row>
    <row r="4" spans="1:12" x14ac:dyDescent="0.25">
      <c r="B4" s="292" t="s">
        <v>431</v>
      </c>
      <c r="C4" s="292"/>
      <c r="D4" s="292"/>
      <c r="E4" s="292"/>
      <c r="F4" s="292"/>
      <c r="G4" s="292"/>
      <c r="H4" s="292"/>
      <c r="I4" s="292"/>
      <c r="J4" s="292"/>
      <c r="K4" s="292"/>
      <c r="L4" s="129"/>
    </row>
    <row r="5" spans="1:12" x14ac:dyDescent="0.25">
      <c r="B5" s="274" t="s">
        <v>432</v>
      </c>
      <c r="C5" s="196" t="s">
        <v>18</v>
      </c>
      <c r="D5" s="224">
        <f>'EE ANS Fees Pricelist'!$I$6</f>
        <v>493.50178375982171</v>
      </c>
      <c r="E5" s="274" t="s">
        <v>19</v>
      </c>
      <c r="F5" s="274"/>
      <c r="G5" s="274" t="s">
        <v>19</v>
      </c>
      <c r="H5" s="274"/>
      <c r="I5" s="274"/>
      <c r="J5" s="274" t="s">
        <v>19</v>
      </c>
      <c r="K5" s="274" t="s">
        <v>19</v>
      </c>
      <c r="L5" s="115"/>
    </row>
    <row r="6" spans="1:12" x14ac:dyDescent="0.25">
      <c r="B6" s="274"/>
      <c r="C6" s="197" t="s">
        <v>20</v>
      </c>
      <c r="D6" s="225">
        <f>'EE ANS Fees Pricelist'!$I$7</f>
        <v>658.00237834642894</v>
      </c>
      <c r="E6" s="274"/>
      <c r="F6" s="274"/>
      <c r="G6" s="274"/>
      <c r="H6" s="274"/>
      <c r="I6" s="274"/>
      <c r="J6" s="274"/>
      <c r="K6" s="274"/>
      <c r="L6" s="115"/>
    </row>
    <row r="7" spans="1:12" x14ac:dyDescent="0.25">
      <c r="B7" s="274"/>
      <c r="C7" s="196" t="s">
        <v>21</v>
      </c>
      <c r="D7" s="226">
        <f>'EE ANS Fees Pricelist'!$I$8</f>
        <v>1151.5041621062508</v>
      </c>
      <c r="E7" s="274"/>
      <c r="F7" s="274"/>
      <c r="G7" s="274"/>
      <c r="H7" s="274"/>
      <c r="I7" s="274"/>
      <c r="J7" s="274"/>
      <c r="K7" s="274"/>
      <c r="L7" s="115"/>
    </row>
    <row r="8" spans="1:12" x14ac:dyDescent="0.25">
      <c r="B8" s="274"/>
      <c r="C8" s="197" t="s">
        <v>22</v>
      </c>
      <c r="D8" s="227">
        <f>'EE ANS Fees Pricelist'!$I$9</f>
        <v>1480.5053512794652</v>
      </c>
      <c r="E8" s="274"/>
      <c r="F8" s="274"/>
      <c r="G8" s="274"/>
      <c r="H8" s="274"/>
      <c r="I8" s="274"/>
      <c r="J8" s="274"/>
      <c r="K8" s="274"/>
      <c r="L8" s="115"/>
    </row>
    <row r="9" spans="1:12" x14ac:dyDescent="0.25">
      <c r="B9" s="294" t="s">
        <v>433</v>
      </c>
      <c r="C9" s="196" t="s">
        <v>18</v>
      </c>
      <c r="D9" s="224">
        <f>'EE ANS Fees Pricelist'!$I$14</f>
        <v>329.00118917321447</v>
      </c>
      <c r="E9" s="196" t="s">
        <v>7</v>
      </c>
      <c r="F9" s="224">
        <f>'EE ANS Fees Pricelist'!$I$18</f>
        <v>329.00118917321447</v>
      </c>
      <c r="G9" s="196" t="s">
        <v>23</v>
      </c>
      <c r="H9" s="275">
        <f>'EE ANS Fees Pricelist'!$I$21</f>
        <v>493.50178375982171</v>
      </c>
      <c r="I9" s="275"/>
      <c r="J9" s="295" t="s">
        <v>19</v>
      </c>
      <c r="K9" s="295" t="s">
        <v>19</v>
      </c>
      <c r="L9" s="115"/>
    </row>
    <row r="10" spans="1:12" x14ac:dyDescent="0.25">
      <c r="B10" s="294"/>
      <c r="C10" s="197" t="s">
        <v>20</v>
      </c>
      <c r="D10" s="225">
        <f>'EE ANS Fees Pricelist'!$I$15</f>
        <v>493.50178375982171</v>
      </c>
      <c r="E10" s="197" t="s">
        <v>24</v>
      </c>
      <c r="F10" s="225">
        <f>'EE ANS Fees Pricelist'!$I$19</f>
        <v>493.50178375982171</v>
      </c>
      <c r="G10" s="197" t="s">
        <v>21</v>
      </c>
      <c r="H10" s="276">
        <f>'EE ANS Fees Pricelist'!$I$22</f>
        <v>658.00237834642894</v>
      </c>
      <c r="I10" s="276"/>
      <c r="J10" s="296"/>
      <c r="K10" s="296"/>
      <c r="L10" s="115"/>
    </row>
    <row r="11" spans="1:12" x14ac:dyDescent="0.25">
      <c r="B11" s="294"/>
      <c r="C11" s="196" t="s">
        <v>21</v>
      </c>
      <c r="D11" s="224">
        <f>'EE ANS Fees Pricelist'!$I$16</f>
        <v>822.50297293303618</v>
      </c>
      <c r="E11" s="274" t="s">
        <v>0</v>
      </c>
      <c r="F11" s="279">
        <f>'EE ANS Fees Pricelist'!$I$20</f>
        <v>822.50297293303618</v>
      </c>
      <c r="G11" s="274" t="s">
        <v>22</v>
      </c>
      <c r="H11" s="275">
        <f>'EE ANS Fees Pricelist'!$I$23</f>
        <v>987.00356751964341</v>
      </c>
      <c r="I11" s="275"/>
      <c r="J11" s="296"/>
      <c r="K11" s="296"/>
      <c r="L11" s="115"/>
    </row>
    <row r="12" spans="1:12" x14ac:dyDescent="0.25">
      <c r="B12" s="294"/>
      <c r="C12" s="197" t="s">
        <v>22</v>
      </c>
      <c r="D12" s="225">
        <f>'EE ANS Fees Pricelist'!$I$17</f>
        <v>987.00356751964341</v>
      </c>
      <c r="E12" s="274"/>
      <c r="F12" s="279">
        <f>'EE ANS Fees Pricelist'!G21</f>
        <v>471.32854571160021</v>
      </c>
      <c r="G12" s="274"/>
      <c r="H12" s="275">
        <f>'EE ANS Fees Pricelist'!G24</f>
        <v>157.10951523720007</v>
      </c>
      <c r="I12" s="275"/>
      <c r="J12" s="297"/>
      <c r="K12" s="297"/>
      <c r="L12" s="115"/>
    </row>
    <row r="13" spans="1:12" x14ac:dyDescent="0.25">
      <c r="B13" s="122" t="s">
        <v>63</v>
      </c>
      <c r="C13" s="287" t="s">
        <v>19</v>
      </c>
      <c r="D13" s="288"/>
      <c r="E13" s="288"/>
      <c r="F13" s="288"/>
      <c r="G13" s="288"/>
      <c r="H13" s="288"/>
      <c r="I13" s="288"/>
      <c r="J13" s="288"/>
      <c r="K13" s="288"/>
      <c r="L13" s="115"/>
    </row>
    <row r="14" spans="1:12" x14ac:dyDescent="0.25">
      <c r="B14" s="117" t="s">
        <v>579</v>
      </c>
      <c r="C14" s="277" t="s">
        <v>19</v>
      </c>
      <c r="D14" s="278"/>
      <c r="E14" s="278"/>
      <c r="F14" s="278"/>
      <c r="G14" s="278"/>
      <c r="H14" s="278"/>
      <c r="I14" s="278"/>
      <c r="J14" s="278"/>
      <c r="K14" s="278"/>
      <c r="L14" s="115"/>
    </row>
    <row r="15" spans="1:12" x14ac:dyDescent="0.25">
      <c r="B15" s="274" t="s">
        <v>434</v>
      </c>
      <c r="C15" s="196" t="s">
        <v>18</v>
      </c>
      <c r="D15" s="224">
        <f>'EE ANS Fees Pricelist'!$I$36</f>
        <v>438.66825223095276</v>
      </c>
      <c r="E15" s="196" t="s">
        <v>7</v>
      </c>
      <c r="F15" s="224">
        <f>'EE ANS Fees Pricelist'!$I$40</f>
        <v>438.66825223095276</v>
      </c>
      <c r="G15" s="274" t="s">
        <v>435</v>
      </c>
      <c r="H15" s="274"/>
      <c r="I15" s="274"/>
      <c r="J15" s="274" t="s">
        <v>435</v>
      </c>
      <c r="K15" s="274" t="s">
        <v>435</v>
      </c>
      <c r="L15" s="115"/>
    </row>
    <row r="16" spans="1:12" x14ac:dyDescent="0.25">
      <c r="B16" s="274"/>
      <c r="C16" s="197" t="s">
        <v>20</v>
      </c>
      <c r="D16" s="225">
        <f>'EE ANS Fees Pricelist'!$I$37</f>
        <v>548.33531528869094</v>
      </c>
      <c r="E16" s="197" t="s">
        <v>24</v>
      </c>
      <c r="F16" s="225">
        <f>'EE ANS Fees Pricelist'!$I$41</f>
        <v>548.33531528869094</v>
      </c>
      <c r="G16" s="274"/>
      <c r="H16" s="274"/>
      <c r="I16" s="274"/>
      <c r="J16" s="274"/>
      <c r="K16" s="274"/>
      <c r="L16" s="115"/>
    </row>
    <row r="17" spans="2:12" x14ac:dyDescent="0.25">
      <c r="B17" s="274"/>
      <c r="C17" s="196" t="s">
        <v>21</v>
      </c>
      <c r="D17" s="224">
        <f>'EE ANS Fees Pricelist'!$I$38</f>
        <v>767.6694414041674</v>
      </c>
      <c r="E17" s="274" t="s">
        <v>0</v>
      </c>
      <c r="F17" s="279">
        <f>'EE ANS Fees Pricelist'!$I$42</f>
        <v>987.00356751964375</v>
      </c>
      <c r="G17" s="274"/>
      <c r="H17" s="274"/>
      <c r="I17" s="274"/>
      <c r="J17" s="274"/>
      <c r="K17" s="274"/>
      <c r="L17" s="115"/>
    </row>
    <row r="18" spans="2:12" x14ac:dyDescent="0.25">
      <c r="B18" s="274"/>
      <c r="C18" s="197" t="s">
        <v>22</v>
      </c>
      <c r="D18" s="225">
        <f>'EE ANS Fees Pricelist'!$I$39</f>
        <v>877.33650446190552</v>
      </c>
      <c r="E18" s="274"/>
      <c r="F18" s="279">
        <f>'EE ANS Fees Pricelist'!G43</f>
        <v>104.73967682480007</v>
      </c>
      <c r="G18" s="274"/>
      <c r="H18" s="274"/>
      <c r="I18" s="274"/>
      <c r="J18" s="274"/>
      <c r="K18" s="274"/>
      <c r="L18" s="115"/>
    </row>
    <row r="19" spans="2:12" x14ac:dyDescent="0.25">
      <c r="B19" s="123" t="s">
        <v>580</v>
      </c>
      <c r="C19" s="285" t="s">
        <v>25</v>
      </c>
      <c r="D19" s="286"/>
      <c r="E19" s="286"/>
      <c r="F19" s="286"/>
      <c r="G19" s="286"/>
      <c r="H19" s="286"/>
      <c r="I19" s="286"/>
      <c r="J19" s="286"/>
      <c r="K19" s="286"/>
      <c r="L19" s="115"/>
    </row>
    <row r="20" spans="2:12" x14ac:dyDescent="0.25">
      <c r="B20" s="293" t="s">
        <v>436</v>
      </c>
      <c r="C20" s="293"/>
      <c r="D20" s="293"/>
      <c r="E20" s="293"/>
      <c r="F20" s="293"/>
      <c r="G20" s="293"/>
      <c r="H20" s="293"/>
      <c r="I20" s="293"/>
      <c r="J20" s="293"/>
      <c r="K20" s="293"/>
      <c r="L20" s="129"/>
    </row>
    <row r="21" spans="2:12" x14ac:dyDescent="0.25">
      <c r="B21" s="206" t="s">
        <v>69</v>
      </c>
      <c r="C21" s="287" t="s">
        <v>437</v>
      </c>
      <c r="D21" s="288"/>
      <c r="E21" s="298" t="s">
        <v>438</v>
      </c>
      <c r="F21" s="298"/>
      <c r="G21" s="222"/>
      <c r="H21" s="222"/>
      <c r="I21" s="289"/>
      <c r="J21" s="289"/>
      <c r="K21" s="289"/>
      <c r="L21" s="115"/>
    </row>
    <row r="22" spans="2:12" x14ac:dyDescent="0.25">
      <c r="B22" s="214" t="s">
        <v>72</v>
      </c>
      <c r="C22" s="280" t="s">
        <v>439</v>
      </c>
      <c r="D22" s="281"/>
      <c r="E22" s="299" t="s">
        <v>440</v>
      </c>
      <c r="F22" s="299"/>
      <c r="G22" s="198"/>
      <c r="H22" s="198"/>
      <c r="I22" s="282"/>
      <c r="J22" s="282"/>
      <c r="K22" s="282"/>
      <c r="L22" s="115"/>
    </row>
    <row r="23" spans="2:12" x14ac:dyDescent="0.25">
      <c r="B23" s="215" t="s">
        <v>441</v>
      </c>
      <c r="C23" s="283" t="s">
        <v>19</v>
      </c>
      <c r="D23" s="284"/>
      <c r="E23" s="284"/>
      <c r="F23" s="284"/>
      <c r="G23" s="284"/>
      <c r="H23" s="284"/>
      <c r="I23" s="284"/>
      <c r="J23" s="284"/>
      <c r="K23" s="284"/>
      <c r="L23" s="115"/>
    </row>
    <row r="24" spans="2:12" ht="22.5" x14ac:dyDescent="0.25">
      <c r="B24" s="214" t="s">
        <v>79</v>
      </c>
      <c r="C24" s="142" t="s">
        <v>446</v>
      </c>
      <c r="D24" s="134">
        <f>'EE ANS Fees Pricelist'!$I$56</f>
        <v>27.416765764434547</v>
      </c>
      <c r="E24" s="132" t="s">
        <v>447</v>
      </c>
      <c r="F24" s="133" t="s">
        <v>442</v>
      </c>
      <c r="G24" s="134">
        <f>'EE ANS Fees Pricelist'!$I$57</f>
        <v>123.37544593995543</v>
      </c>
      <c r="H24" s="199" t="s">
        <v>447</v>
      </c>
      <c r="I24" s="199" t="s">
        <v>443</v>
      </c>
      <c r="J24" s="134">
        <f>'EE ANS Fees Pricelist'!$I$58</f>
        <v>164.50059458660724</v>
      </c>
      <c r="K24" s="132" t="s">
        <v>447</v>
      </c>
      <c r="L24" s="115"/>
    </row>
    <row r="25" spans="2:12" x14ac:dyDescent="0.25">
      <c r="B25" s="215" t="s">
        <v>83</v>
      </c>
      <c r="C25" s="283" t="s">
        <v>444</v>
      </c>
      <c r="D25" s="284"/>
      <c r="E25" s="284"/>
      <c r="F25" s="136" t="s">
        <v>25</v>
      </c>
      <c r="G25" s="284" t="s">
        <v>445</v>
      </c>
      <c r="H25" s="284"/>
      <c r="I25" s="291" t="s">
        <v>27</v>
      </c>
      <c r="J25" s="291"/>
      <c r="K25" s="223"/>
      <c r="L25" s="115"/>
    </row>
    <row r="26" spans="2:12" ht="22.5" x14ac:dyDescent="0.25">
      <c r="B26" s="203" t="s">
        <v>581</v>
      </c>
      <c r="C26" s="277" t="s">
        <v>27</v>
      </c>
      <c r="D26" s="278"/>
      <c r="E26" s="278"/>
      <c r="F26" s="278"/>
      <c r="G26" s="278"/>
      <c r="H26" s="278"/>
      <c r="I26" s="278"/>
      <c r="J26" s="278"/>
      <c r="K26" s="278"/>
      <c r="L26" s="115"/>
    </row>
    <row r="27" spans="2:12" ht="22.5" x14ac:dyDescent="0.25">
      <c r="B27" s="215" t="s">
        <v>582</v>
      </c>
      <c r="C27" s="283" t="s">
        <v>27</v>
      </c>
      <c r="D27" s="284"/>
      <c r="E27" s="284"/>
      <c r="F27" s="284"/>
      <c r="G27" s="284"/>
      <c r="H27" s="284"/>
      <c r="I27" s="284"/>
      <c r="J27" s="284"/>
      <c r="K27" s="284"/>
      <c r="L27" s="115"/>
    </row>
    <row r="28" spans="2:12" ht="15" customHeight="1" x14ac:dyDescent="0.25">
      <c r="B28" s="203" t="s">
        <v>583</v>
      </c>
      <c r="C28" s="209" t="s">
        <v>449</v>
      </c>
      <c r="D28" s="134">
        <f>'EE ANS Fees Pricelist'!$I$63</f>
        <v>109.66706305773819</v>
      </c>
      <c r="E28" s="132" t="s">
        <v>480</v>
      </c>
      <c r="F28" s="290" t="s">
        <v>450</v>
      </c>
      <c r="G28" s="290"/>
      <c r="H28" s="187">
        <f>'EE ANS Fees Pricelist'!$I$64</f>
        <v>109.66706305773819</v>
      </c>
      <c r="I28" s="150" t="s">
        <v>480</v>
      </c>
      <c r="J28" s="228"/>
      <c r="K28" s="228"/>
      <c r="L28" s="115"/>
    </row>
  </sheetData>
  <mergeCells count="41">
    <mergeCell ref="C27:K27"/>
    <mergeCell ref="F28:G28"/>
    <mergeCell ref="C25:E25"/>
    <mergeCell ref="I25:J25"/>
    <mergeCell ref="B4:K4"/>
    <mergeCell ref="B20:K20"/>
    <mergeCell ref="K5:K8"/>
    <mergeCell ref="B9:B12"/>
    <mergeCell ref="J9:J12"/>
    <mergeCell ref="K9:K12"/>
    <mergeCell ref="E21:F21"/>
    <mergeCell ref="E22:F22"/>
    <mergeCell ref="G25:H25"/>
    <mergeCell ref="B15:B18"/>
    <mergeCell ref="G11:G12"/>
    <mergeCell ref="H11:I12"/>
    <mergeCell ref="B5:B8"/>
    <mergeCell ref="E5:F8"/>
    <mergeCell ref="H9:I9"/>
    <mergeCell ref="H10:I10"/>
    <mergeCell ref="C26:K26"/>
    <mergeCell ref="G15:I18"/>
    <mergeCell ref="F17:F18"/>
    <mergeCell ref="F11:F12"/>
    <mergeCell ref="C22:D22"/>
    <mergeCell ref="I22:K22"/>
    <mergeCell ref="C23:K23"/>
    <mergeCell ref="C19:K19"/>
    <mergeCell ref="C21:D21"/>
    <mergeCell ref="I21:K21"/>
    <mergeCell ref="E17:E18"/>
    <mergeCell ref="C13:K13"/>
    <mergeCell ref="C3:D3"/>
    <mergeCell ref="E3:F3"/>
    <mergeCell ref="G3:I3"/>
    <mergeCell ref="K15:K18"/>
    <mergeCell ref="E11:E12"/>
    <mergeCell ref="G5:I8"/>
    <mergeCell ref="J5:J8"/>
    <mergeCell ref="C14:K14"/>
    <mergeCell ref="J15:J18"/>
  </mergeCells>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A1DA43-39B1-4A5D-B93A-52732040AB33}">
  <sheetPr>
    <tabColor theme="9" tint="0.79998168889431442"/>
  </sheetPr>
  <dimension ref="A1:L28"/>
  <sheetViews>
    <sheetView workbookViewId="0">
      <selection activeCell="I20" sqref="I20:I22"/>
    </sheetView>
  </sheetViews>
  <sheetFormatPr defaultRowHeight="15" x14ac:dyDescent="0.25"/>
  <cols>
    <col min="1" max="1" width="9.140625" style="90"/>
    <col min="2" max="2" width="31.42578125" style="90" customWidth="1"/>
    <col min="3" max="3" width="20.28515625" style="90" customWidth="1"/>
    <col min="4" max="4" width="10.42578125" style="90" bestFit="1" customWidth="1"/>
    <col min="5" max="5" width="11.85546875" style="90" customWidth="1"/>
    <col min="6" max="6" width="9.140625" style="90"/>
    <col min="7" max="7" width="13.28515625" style="90" customWidth="1"/>
    <col min="8" max="8" width="7.85546875" style="90" bestFit="1" customWidth="1"/>
    <col min="9" max="9" width="9.140625" style="90"/>
    <col min="10" max="10" width="13" style="90" customWidth="1"/>
    <col min="11" max="11" width="14" style="90" customWidth="1"/>
    <col min="12" max="16384" width="9.140625" style="90"/>
  </cols>
  <sheetData>
    <row r="1" spans="1:12" x14ac:dyDescent="0.25">
      <c r="A1" s="127" t="s">
        <v>638</v>
      </c>
      <c r="C1" s="126" t="str">
        <f>'EE ANS Fees Pricelist'!$I$5</f>
        <v>2021-22</v>
      </c>
    </row>
    <row r="3" spans="1:12" ht="39.75" customHeight="1" x14ac:dyDescent="0.25">
      <c r="B3" s="128" t="s">
        <v>12</v>
      </c>
      <c r="C3" s="300" t="s">
        <v>13</v>
      </c>
      <c r="D3" s="301"/>
      <c r="E3" s="300" t="s">
        <v>14</v>
      </c>
      <c r="F3" s="301"/>
      <c r="G3" s="300" t="s">
        <v>15</v>
      </c>
      <c r="H3" s="302"/>
      <c r="I3" s="301"/>
      <c r="J3" s="233" t="s">
        <v>16</v>
      </c>
      <c r="K3" s="234" t="s">
        <v>17</v>
      </c>
      <c r="L3" s="115"/>
    </row>
    <row r="4" spans="1:12" ht="15" customHeight="1" x14ac:dyDescent="0.25">
      <c r="B4" s="293" t="s">
        <v>451</v>
      </c>
      <c r="C4" s="293"/>
      <c r="D4" s="293"/>
      <c r="E4" s="293"/>
      <c r="F4" s="293"/>
      <c r="G4" s="293"/>
      <c r="H4" s="293"/>
      <c r="I4" s="293"/>
      <c r="J4" s="293"/>
      <c r="K4" s="293"/>
      <c r="L4" s="129"/>
    </row>
    <row r="5" spans="1:12" ht="15" customHeight="1" x14ac:dyDescent="0.25">
      <c r="B5" s="206" t="s">
        <v>92</v>
      </c>
      <c r="C5" s="155" t="s">
        <v>470</v>
      </c>
      <c r="D5" s="144">
        <f>'EE ANS Fees Pricelist'!$I$65</f>
        <v>1597.3040979802113</v>
      </c>
      <c r="E5" s="119" t="s">
        <v>471</v>
      </c>
      <c r="F5" s="119"/>
      <c r="G5" s="145" t="s">
        <v>472</v>
      </c>
      <c r="H5" s="229">
        <f>'EE ANS Fees Pricelist'!$I$66</f>
        <v>2497.7991632331787</v>
      </c>
      <c r="I5" s="288" t="s">
        <v>471</v>
      </c>
      <c r="J5" s="288"/>
      <c r="K5" s="288"/>
      <c r="L5" s="115"/>
    </row>
    <row r="6" spans="1:12" ht="15" customHeight="1" x14ac:dyDescent="0.25">
      <c r="B6" s="303" t="s">
        <v>584</v>
      </c>
      <c r="C6" s="280" t="s">
        <v>452</v>
      </c>
      <c r="D6" s="281"/>
      <c r="E6" s="199" t="s">
        <v>453</v>
      </c>
      <c r="F6" s="131">
        <f>'EE ANS Fees Pricelist'!$I$75</f>
        <v>79.268931800437301</v>
      </c>
      <c r="G6" s="132" t="s">
        <v>473</v>
      </c>
      <c r="H6" s="133" t="s">
        <v>454</v>
      </c>
      <c r="I6" s="134">
        <f>'EE ANS Fees Pricelist'!$I$76</f>
        <v>135.5498733787478</v>
      </c>
      <c r="J6" s="132" t="s">
        <v>481</v>
      </c>
      <c r="K6" s="132"/>
      <c r="L6" s="115"/>
    </row>
    <row r="7" spans="1:12" ht="15" customHeight="1" x14ac:dyDescent="0.25">
      <c r="B7" s="304"/>
      <c r="C7" s="283" t="s">
        <v>455</v>
      </c>
      <c r="D7" s="284"/>
      <c r="E7" s="200" t="s">
        <v>453</v>
      </c>
      <c r="F7" s="135">
        <f>'EE ANS Fees Pricelist'!$I$77</f>
        <v>1934.0509390499108</v>
      </c>
      <c r="G7" s="136" t="s">
        <v>468</v>
      </c>
      <c r="H7" s="137" t="s">
        <v>454</v>
      </c>
      <c r="I7" s="138">
        <f>'EE ANS Fees Pricelist'!$I$78</f>
        <v>2947.1078874594991</v>
      </c>
      <c r="J7" s="136" t="s">
        <v>480</v>
      </c>
      <c r="K7" s="136"/>
      <c r="L7" s="115"/>
    </row>
    <row r="8" spans="1:12" ht="15" customHeight="1" x14ac:dyDescent="0.25">
      <c r="B8" s="304"/>
      <c r="C8" s="280" t="s">
        <v>456</v>
      </c>
      <c r="D8" s="281"/>
      <c r="E8" s="199" t="s">
        <v>453</v>
      </c>
      <c r="F8" s="131">
        <f>'EE ANS Fees Pricelist'!$I$79</f>
        <v>79.268931800437301</v>
      </c>
      <c r="G8" s="132" t="s">
        <v>474</v>
      </c>
      <c r="H8" s="133" t="s">
        <v>454</v>
      </c>
      <c r="I8" s="134">
        <f>'EE ANS Fees Pricelist'!$I$80</f>
        <v>135.5498733787478</v>
      </c>
      <c r="J8" s="281" t="s">
        <v>482</v>
      </c>
      <c r="K8" s="281"/>
      <c r="L8" s="115"/>
    </row>
    <row r="9" spans="1:12" ht="15" customHeight="1" x14ac:dyDescent="0.25">
      <c r="B9" s="305"/>
      <c r="C9" s="283" t="s">
        <v>457</v>
      </c>
      <c r="D9" s="284"/>
      <c r="E9" s="200" t="s">
        <v>453</v>
      </c>
      <c r="F9" s="135">
        <f>'EE ANS Fees Pricelist'!$I$81</f>
        <v>689.63970666380442</v>
      </c>
      <c r="G9" s="136" t="s">
        <v>468</v>
      </c>
      <c r="H9" s="137" t="s">
        <v>454</v>
      </c>
      <c r="I9" s="138">
        <f>'EE ANS Fees Pricelist'!$I$82</f>
        <v>1179.2838983951056</v>
      </c>
      <c r="J9" s="136" t="s">
        <v>480</v>
      </c>
      <c r="K9" s="136"/>
      <c r="L9" s="115"/>
    </row>
    <row r="10" spans="1:12" ht="15" customHeight="1" x14ac:dyDescent="0.25">
      <c r="B10" s="215" t="s">
        <v>585</v>
      </c>
      <c r="C10" s="185">
        <f>'EE ANS Fees Pricelist'!$I$83</f>
        <v>54.833531528869095</v>
      </c>
      <c r="D10" s="136" t="s">
        <v>469</v>
      </c>
      <c r="E10" s="200"/>
      <c r="F10" s="137"/>
      <c r="G10" s="136"/>
      <c r="H10" s="136"/>
      <c r="I10" s="136"/>
      <c r="J10" s="136"/>
      <c r="K10" s="136"/>
      <c r="L10" s="115"/>
    </row>
    <row r="11" spans="1:12" ht="15" customHeight="1" x14ac:dyDescent="0.25">
      <c r="B11" s="303" t="s">
        <v>586</v>
      </c>
      <c r="C11" s="142" t="s">
        <v>458</v>
      </c>
      <c r="D11" s="132"/>
      <c r="E11" s="199" t="s">
        <v>453</v>
      </c>
      <c r="F11" s="131">
        <f>'EE ANS Fees Pricelist'!$I$84</f>
        <v>2431.7003598757965</v>
      </c>
      <c r="G11" s="132" t="s">
        <v>475</v>
      </c>
      <c r="H11" s="133" t="s">
        <v>454</v>
      </c>
      <c r="I11" s="134">
        <f>'EE ANS Fees Pricelist'!$I$85</f>
        <v>3091.8202584257024</v>
      </c>
      <c r="J11" s="132" t="s">
        <v>483</v>
      </c>
      <c r="K11" s="132"/>
      <c r="L11" s="115"/>
    </row>
    <row r="12" spans="1:12" ht="15" customHeight="1" x14ac:dyDescent="0.25">
      <c r="B12" s="304"/>
      <c r="C12" s="140" t="s">
        <v>459</v>
      </c>
      <c r="D12" s="136"/>
      <c r="E12" s="200" t="s">
        <v>453</v>
      </c>
      <c r="F12" s="135">
        <f>'EE ANS Fees Pricelist'!$I$86</f>
        <v>2782.1502216595604</v>
      </c>
      <c r="G12" s="136" t="s">
        <v>476</v>
      </c>
      <c r="H12" s="137" t="s">
        <v>454</v>
      </c>
      <c r="I12" s="138">
        <f>'EE ANS Fees Pricelist'!$I$87</f>
        <v>3574.2940999194466</v>
      </c>
      <c r="J12" s="284" t="s">
        <v>484</v>
      </c>
      <c r="K12" s="284"/>
      <c r="L12" s="115"/>
    </row>
    <row r="13" spans="1:12" ht="15" customHeight="1" x14ac:dyDescent="0.25">
      <c r="B13" s="304"/>
      <c r="C13" s="142" t="s">
        <v>460</v>
      </c>
      <c r="D13" s="132"/>
      <c r="E13" s="199" t="s">
        <v>453</v>
      </c>
      <c r="F13" s="131">
        <f>'EE ANS Fees Pricelist'!$I$88</f>
        <v>895.42845980890354</v>
      </c>
      <c r="G13" s="132" t="s">
        <v>477</v>
      </c>
      <c r="H13" s="133" t="s">
        <v>454</v>
      </c>
      <c r="I13" s="134">
        <f>'EE ANS Fees Pricelist'!$I$89</f>
        <v>1278.2980009678488</v>
      </c>
      <c r="J13" s="132" t="s">
        <v>485</v>
      </c>
      <c r="K13" s="132"/>
      <c r="L13" s="115"/>
    </row>
    <row r="14" spans="1:12" ht="15" customHeight="1" x14ac:dyDescent="0.25">
      <c r="B14" s="304"/>
      <c r="C14" s="309" t="s">
        <v>461</v>
      </c>
      <c r="D14" s="310"/>
      <c r="E14" s="310"/>
      <c r="F14" s="310"/>
      <c r="G14" s="310"/>
      <c r="H14" s="310"/>
      <c r="I14" s="310"/>
      <c r="J14" s="310"/>
      <c r="K14" s="310"/>
      <c r="L14" s="115"/>
    </row>
    <row r="15" spans="1:12" x14ac:dyDescent="0.25">
      <c r="B15" s="293" t="s">
        <v>462</v>
      </c>
      <c r="C15" s="293"/>
      <c r="D15" s="293"/>
      <c r="E15" s="293"/>
      <c r="F15" s="293"/>
      <c r="G15" s="293"/>
      <c r="H15" s="293"/>
      <c r="I15" s="293"/>
      <c r="J15" s="293"/>
      <c r="K15" s="293"/>
      <c r="L15" s="129"/>
    </row>
    <row r="16" spans="1:12" ht="15" customHeight="1" x14ac:dyDescent="0.25">
      <c r="B16" s="306" t="s">
        <v>132</v>
      </c>
      <c r="C16" s="230" t="s">
        <v>486</v>
      </c>
      <c r="D16" s="231">
        <f>'EE ANS Fees Pricelist'!$I$92</f>
        <v>2650.4526907467125</v>
      </c>
      <c r="E16" s="153" t="s">
        <v>478</v>
      </c>
      <c r="F16" s="311" t="s">
        <v>454</v>
      </c>
      <c r="G16" s="311"/>
      <c r="H16" s="232">
        <f>'EE ANS Fees Pricelist'!$I$93</f>
        <v>3776.0715223129223</v>
      </c>
      <c r="I16" s="153" t="s">
        <v>478</v>
      </c>
      <c r="J16" s="153"/>
      <c r="K16" s="153"/>
      <c r="L16" s="115"/>
    </row>
    <row r="17" spans="2:12" ht="15" customHeight="1" x14ac:dyDescent="0.25">
      <c r="B17" s="307"/>
      <c r="C17" s="283" t="s">
        <v>479</v>
      </c>
      <c r="D17" s="284"/>
      <c r="E17" s="138">
        <f>'EE ANS Fees Pricelist'!$I$102</f>
        <v>653.82256827144829</v>
      </c>
      <c r="F17" s="136" t="s">
        <v>478</v>
      </c>
      <c r="G17" s="136"/>
      <c r="H17" s="136"/>
      <c r="I17" s="136"/>
      <c r="J17" s="136"/>
      <c r="K17" s="136"/>
      <c r="L17" s="115"/>
    </row>
    <row r="18" spans="2:12" x14ac:dyDescent="0.25">
      <c r="B18" s="214" t="s">
        <v>463</v>
      </c>
      <c r="C18" s="142" t="s">
        <v>27</v>
      </c>
      <c r="D18" s="132"/>
      <c r="E18" s="132"/>
      <c r="F18" s="132"/>
      <c r="G18" s="132"/>
      <c r="H18" s="132"/>
      <c r="I18" s="132"/>
      <c r="J18" s="132"/>
      <c r="K18" s="132"/>
      <c r="L18" s="115"/>
    </row>
    <row r="19" spans="2:12" ht="22.5" customHeight="1" x14ac:dyDescent="0.25">
      <c r="B19" s="215" t="s">
        <v>587</v>
      </c>
      <c r="C19" s="283" t="s">
        <v>633</v>
      </c>
      <c r="D19" s="284"/>
      <c r="E19" s="284"/>
      <c r="F19" s="284"/>
      <c r="G19" s="237">
        <f>'EE ANS Fees Pricelist'!$I$104</f>
        <v>0.26856499999999994</v>
      </c>
      <c r="H19" s="136" t="s">
        <v>632</v>
      </c>
      <c r="I19" s="136"/>
      <c r="J19" s="136"/>
      <c r="K19" s="136"/>
      <c r="L19" s="115"/>
    </row>
    <row r="20" spans="2:12" ht="24.75" customHeight="1" x14ac:dyDescent="0.25">
      <c r="B20" s="303" t="s">
        <v>464</v>
      </c>
      <c r="C20" s="280" t="s">
        <v>465</v>
      </c>
      <c r="D20" s="281"/>
      <c r="E20" s="132" t="s">
        <v>453</v>
      </c>
      <c r="F20" s="134">
        <f>'EE ANS Fees Pricelist'!$I$105</f>
        <v>2155.1679860761387</v>
      </c>
      <c r="G20" s="132" t="s">
        <v>480</v>
      </c>
      <c r="H20" s="133" t="s">
        <v>454</v>
      </c>
      <c r="I20" s="134">
        <f>'EE ANS Fees Pricelist'!$I$106</f>
        <v>2943.1011681724854</v>
      </c>
      <c r="J20" s="132" t="s">
        <v>480</v>
      </c>
      <c r="K20" s="132"/>
      <c r="L20" s="115"/>
    </row>
    <row r="21" spans="2:12" ht="22.5" customHeight="1" x14ac:dyDescent="0.25">
      <c r="B21" s="304"/>
      <c r="C21" s="283" t="s">
        <v>466</v>
      </c>
      <c r="D21" s="284"/>
      <c r="E21" s="136" t="s">
        <v>453</v>
      </c>
      <c r="F21" s="138">
        <f>'EE ANS Fees Pricelist'!$I$107</f>
        <v>3261.9516657893951</v>
      </c>
      <c r="G21" s="136" t="s">
        <v>480</v>
      </c>
      <c r="H21" s="137" t="s">
        <v>454</v>
      </c>
      <c r="I21" s="138">
        <f>'EE ANS Fees Pricelist'!$I$108</f>
        <v>5006.6608547170199</v>
      </c>
      <c r="J21" s="136" t="s">
        <v>480</v>
      </c>
      <c r="K21" s="136"/>
      <c r="L21" s="115"/>
    </row>
    <row r="22" spans="2:12" ht="21.75" customHeight="1" x14ac:dyDescent="0.25">
      <c r="B22" s="304"/>
      <c r="C22" s="280" t="s">
        <v>1</v>
      </c>
      <c r="D22" s="281"/>
      <c r="E22" s="132" t="s">
        <v>453</v>
      </c>
      <c r="F22" s="134">
        <f>'EE ANS Fees Pricelist'!$I$109</f>
        <v>2707.0691431863343</v>
      </c>
      <c r="G22" s="132" t="s">
        <v>480</v>
      </c>
      <c r="H22" s="133" t="s">
        <v>454</v>
      </c>
      <c r="I22" s="134">
        <f>'EE ANS Fees Pricelist'!$I$110</f>
        <v>4170.3736242224059</v>
      </c>
      <c r="J22" s="132" t="s">
        <v>480</v>
      </c>
      <c r="K22" s="132"/>
      <c r="L22" s="115"/>
    </row>
    <row r="23" spans="2:12" ht="15" customHeight="1" x14ac:dyDescent="0.25">
      <c r="B23" s="305"/>
      <c r="C23" s="283" t="s">
        <v>634</v>
      </c>
      <c r="D23" s="284"/>
      <c r="E23" s="237">
        <f>'EE ANS Fees Pricelist'!$I$111</f>
        <v>0.55889567721915312</v>
      </c>
      <c r="F23" s="136" t="s">
        <v>480</v>
      </c>
      <c r="G23" s="136"/>
      <c r="H23" s="136"/>
      <c r="I23" s="136"/>
      <c r="J23" s="136"/>
      <c r="K23" s="136"/>
      <c r="L23" s="115"/>
    </row>
    <row r="24" spans="2:12" ht="22.5" customHeight="1" x14ac:dyDescent="0.25">
      <c r="B24" s="207" t="s">
        <v>588</v>
      </c>
      <c r="C24" s="309" t="s">
        <v>467</v>
      </c>
      <c r="D24" s="310"/>
      <c r="E24" s="310"/>
      <c r="F24" s="310"/>
      <c r="G24" s="310"/>
      <c r="H24" s="310"/>
      <c r="I24" s="310"/>
      <c r="J24" s="310"/>
      <c r="K24" s="310"/>
      <c r="L24" s="115"/>
    </row>
    <row r="25" spans="2:12" ht="15" customHeight="1" x14ac:dyDescent="0.25">
      <c r="B25" s="308" t="s">
        <v>487</v>
      </c>
      <c r="C25" s="308"/>
      <c r="D25" s="308"/>
      <c r="E25" s="308"/>
      <c r="F25" s="308"/>
      <c r="G25" s="308"/>
      <c r="H25" s="308"/>
      <c r="I25" s="308"/>
      <c r="J25" s="308"/>
      <c r="K25" s="308"/>
      <c r="L25" s="115"/>
    </row>
    <row r="26" spans="2:12" ht="15" customHeight="1" x14ac:dyDescent="0.25">
      <c r="B26" s="125" t="s">
        <v>152</v>
      </c>
      <c r="C26" s="146">
        <f>'EE ANS Fees Pricelist'!$I$121</f>
        <v>356.41795493764909</v>
      </c>
      <c r="D26" s="153" t="s">
        <v>480</v>
      </c>
      <c r="E26" s="153"/>
      <c r="F26" s="153"/>
      <c r="G26" s="153"/>
      <c r="H26" s="153"/>
      <c r="I26" s="153"/>
      <c r="J26" s="153"/>
      <c r="K26" s="153"/>
      <c r="L26" s="115"/>
    </row>
    <row r="27" spans="2:12" ht="22.5" x14ac:dyDescent="0.25">
      <c r="B27" s="143" t="s">
        <v>589</v>
      </c>
      <c r="C27" s="140" t="s">
        <v>19</v>
      </c>
      <c r="D27" s="136"/>
      <c r="E27" s="136"/>
      <c r="F27" s="136"/>
      <c r="G27" s="136"/>
      <c r="H27" s="136"/>
      <c r="I27" s="136"/>
      <c r="J27" s="136"/>
      <c r="K27" s="136"/>
      <c r="L27" s="129"/>
    </row>
    <row r="28" spans="2:12" ht="27" customHeight="1" x14ac:dyDescent="0.25">
      <c r="B28" s="141" t="s">
        <v>590</v>
      </c>
      <c r="C28" s="149" t="s">
        <v>19</v>
      </c>
      <c r="D28" s="150"/>
      <c r="E28" s="150"/>
      <c r="F28" s="150"/>
      <c r="G28" s="150"/>
      <c r="H28" s="150"/>
      <c r="I28" s="150"/>
      <c r="J28" s="150"/>
      <c r="K28" s="150"/>
      <c r="L28" s="115"/>
    </row>
  </sheetData>
  <mergeCells count="26">
    <mergeCell ref="B25:K25"/>
    <mergeCell ref="C19:F19"/>
    <mergeCell ref="C23:D23"/>
    <mergeCell ref="C24:K24"/>
    <mergeCell ref="C6:D6"/>
    <mergeCell ref="C7:D7"/>
    <mergeCell ref="C8:D8"/>
    <mergeCell ref="C9:D9"/>
    <mergeCell ref="C21:D21"/>
    <mergeCell ref="C22:D22"/>
    <mergeCell ref="F16:G16"/>
    <mergeCell ref="C17:D17"/>
    <mergeCell ref="J8:K8"/>
    <mergeCell ref="J12:K12"/>
    <mergeCell ref="C14:K14"/>
    <mergeCell ref="E3:F3"/>
    <mergeCell ref="G3:I3"/>
    <mergeCell ref="C20:D20"/>
    <mergeCell ref="C3:D3"/>
    <mergeCell ref="B4:K4"/>
    <mergeCell ref="B15:K15"/>
    <mergeCell ref="B20:B23"/>
    <mergeCell ref="B16:B17"/>
    <mergeCell ref="B11:B14"/>
    <mergeCell ref="B6:B9"/>
    <mergeCell ref="I5:K5"/>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AB984F-250A-43FA-9C40-DEFBE503EFE3}">
  <sheetPr>
    <tabColor theme="9" tint="0.79998168889431442"/>
  </sheetPr>
  <dimension ref="A1:L29"/>
  <sheetViews>
    <sheetView workbookViewId="0">
      <selection activeCell="E25" sqref="E25:E27"/>
    </sheetView>
  </sheetViews>
  <sheetFormatPr defaultRowHeight="15" x14ac:dyDescent="0.25"/>
  <cols>
    <col min="1" max="1" width="9.140625" style="90"/>
    <col min="2" max="2" width="37.28515625" style="90" customWidth="1"/>
    <col min="3" max="3" width="14.42578125" style="90" customWidth="1"/>
    <col min="4" max="4" width="14.5703125" style="90" customWidth="1"/>
    <col min="5" max="5" width="10.85546875" style="90" customWidth="1"/>
    <col min="6" max="6" width="11.7109375" style="90" customWidth="1"/>
    <col min="7" max="8" width="7.85546875" style="90" bestFit="1" customWidth="1"/>
    <col min="9" max="9" width="10.7109375" style="90" customWidth="1"/>
    <col min="10" max="10" width="13" style="90" customWidth="1"/>
    <col min="11" max="11" width="14" style="90" customWidth="1"/>
    <col min="12" max="16384" width="9.140625" style="90"/>
  </cols>
  <sheetData>
    <row r="1" spans="1:12" x14ac:dyDescent="0.25">
      <c r="A1" s="127" t="s">
        <v>638</v>
      </c>
      <c r="C1" s="126" t="str">
        <f>'EE ANS Fees Pricelist'!$I$5</f>
        <v>2021-22</v>
      </c>
    </row>
    <row r="3" spans="1:12" ht="39.75" customHeight="1" x14ac:dyDescent="0.25">
      <c r="B3" s="128" t="s">
        <v>12</v>
      </c>
      <c r="C3" s="300" t="s">
        <v>13</v>
      </c>
      <c r="D3" s="301"/>
      <c r="E3" s="300" t="s">
        <v>14</v>
      </c>
      <c r="F3" s="301"/>
      <c r="G3" s="300" t="s">
        <v>15</v>
      </c>
      <c r="H3" s="302"/>
      <c r="I3" s="301"/>
      <c r="J3" s="233" t="s">
        <v>16</v>
      </c>
      <c r="K3" s="234" t="s">
        <v>17</v>
      </c>
      <c r="L3" s="115"/>
    </row>
    <row r="4" spans="1:12" ht="15" customHeight="1" x14ac:dyDescent="0.25">
      <c r="B4" s="293" t="s">
        <v>488</v>
      </c>
      <c r="C4" s="293"/>
      <c r="D4" s="293"/>
      <c r="E4" s="293"/>
      <c r="F4" s="293"/>
      <c r="G4" s="293"/>
      <c r="H4" s="293"/>
      <c r="I4" s="293"/>
      <c r="J4" s="293"/>
      <c r="K4" s="293"/>
      <c r="L4" s="115"/>
    </row>
    <row r="5" spans="1:12" ht="15" customHeight="1" x14ac:dyDescent="0.25">
      <c r="B5" s="206" t="s">
        <v>158</v>
      </c>
      <c r="C5" s="154">
        <f>'EE ANS Fees Pricelist'!$I$124</f>
        <v>54.833531528869095</v>
      </c>
      <c r="D5" s="119" t="s">
        <v>498</v>
      </c>
      <c r="E5" s="119"/>
      <c r="F5" s="119"/>
      <c r="G5" s="119"/>
      <c r="H5" s="119"/>
      <c r="I5" s="119"/>
      <c r="J5" s="119"/>
      <c r="K5" s="119"/>
      <c r="L5" s="115"/>
    </row>
    <row r="6" spans="1:12" ht="15" customHeight="1" x14ac:dyDescent="0.25">
      <c r="B6" s="303" t="s">
        <v>591</v>
      </c>
      <c r="C6" s="280" t="s">
        <v>489</v>
      </c>
      <c r="D6" s="281"/>
      <c r="E6" s="281"/>
      <c r="F6" s="281"/>
      <c r="G6" s="281"/>
      <c r="H6" s="281"/>
      <c r="I6" s="281"/>
      <c r="J6" s="281"/>
      <c r="K6" s="281"/>
      <c r="L6" s="115"/>
    </row>
    <row r="7" spans="1:12" ht="15" customHeight="1" x14ac:dyDescent="0.25">
      <c r="B7" s="305"/>
      <c r="C7" s="283" t="s">
        <v>490</v>
      </c>
      <c r="D7" s="284"/>
      <c r="E7" s="284"/>
      <c r="F7" s="284"/>
      <c r="G7" s="284"/>
      <c r="H7" s="284"/>
      <c r="I7" s="284"/>
      <c r="J7" s="284"/>
      <c r="K7" s="284"/>
      <c r="L7" s="115"/>
    </row>
    <row r="8" spans="1:12" ht="22.5" customHeight="1" x14ac:dyDescent="0.25">
      <c r="B8" s="215" t="s">
        <v>491</v>
      </c>
      <c r="C8" s="283" t="s">
        <v>25</v>
      </c>
      <c r="D8" s="284"/>
      <c r="E8" s="284"/>
      <c r="F8" s="284"/>
      <c r="G8" s="284"/>
      <c r="H8" s="284"/>
      <c r="I8" s="284"/>
      <c r="J8" s="284"/>
      <c r="K8" s="284"/>
      <c r="L8" s="115"/>
    </row>
    <row r="9" spans="1:12" ht="22.5" x14ac:dyDescent="0.25">
      <c r="B9" s="214" t="s">
        <v>592</v>
      </c>
      <c r="C9" s="280" t="s">
        <v>492</v>
      </c>
      <c r="D9" s="281"/>
      <c r="E9" s="281"/>
      <c r="F9" s="281"/>
      <c r="G9" s="281"/>
      <c r="H9" s="281"/>
      <c r="I9" s="281"/>
      <c r="J9" s="281"/>
      <c r="K9" s="281"/>
      <c r="L9" s="115"/>
    </row>
    <row r="10" spans="1:12" ht="15" customHeight="1" x14ac:dyDescent="0.25">
      <c r="B10" s="312" t="s">
        <v>593</v>
      </c>
      <c r="C10" s="283" t="s">
        <v>493</v>
      </c>
      <c r="D10" s="284"/>
      <c r="E10" s="284"/>
      <c r="F10" s="284"/>
      <c r="G10" s="284"/>
      <c r="H10" s="284"/>
      <c r="I10" s="284"/>
      <c r="J10" s="284"/>
      <c r="K10" s="284"/>
      <c r="L10" s="115"/>
    </row>
    <row r="11" spans="1:12" ht="15" customHeight="1" x14ac:dyDescent="0.25">
      <c r="B11" s="307"/>
      <c r="C11" s="280" t="s">
        <v>490</v>
      </c>
      <c r="D11" s="281"/>
      <c r="E11" s="281"/>
      <c r="F11" s="281"/>
      <c r="G11" s="281"/>
      <c r="H11" s="281"/>
      <c r="I11" s="281"/>
      <c r="J11" s="281"/>
      <c r="K11" s="281"/>
      <c r="L11" s="115"/>
    </row>
    <row r="12" spans="1:12" ht="15" customHeight="1" x14ac:dyDescent="0.25">
      <c r="B12" s="313" t="s">
        <v>594</v>
      </c>
      <c r="C12" s="309" t="s">
        <v>493</v>
      </c>
      <c r="D12" s="310"/>
      <c r="E12" s="310"/>
      <c r="F12" s="310"/>
      <c r="G12" s="310"/>
      <c r="H12" s="310"/>
      <c r="I12" s="310"/>
      <c r="J12" s="310"/>
      <c r="K12" s="310"/>
      <c r="L12" s="115"/>
    </row>
    <row r="13" spans="1:12" ht="15" customHeight="1" x14ac:dyDescent="0.25">
      <c r="B13" s="314"/>
      <c r="C13" s="285" t="s">
        <v>490</v>
      </c>
      <c r="D13" s="286"/>
      <c r="E13" s="286"/>
      <c r="F13" s="286"/>
      <c r="G13" s="286"/>
      <c r="H13" s="286"/>
      <c r="I13" s="286"/>
      <c r="J13" s="286"/>
      <c r="K13" s="286"/>
      <c r="L13" s="129"/>
    </row>
    <row r="14" spans="1:12" ht="15" customHeight="1" x14ac:dyDescent="0.25">
      <c r="B14" s="293" t="s">
        <v>494</v>
      </c>
      <c r="C14" s="293"/>
      <c r="D14" s="293"/>
      <c r="E14" s="293"/>
      <c r="F14" s="293"/>
      <c r="G14" s="293"/>
      <c r="H14" s="293"/>
      <c r="I14" s="293"/>
      <c r="J14" s="293"/>
      <c r="K14" s="293"/>
      <c r="L14" s="115"/>
    </row>
    <row r="15" spans="1:12" x14ac:dyDescent="0.25">
      <c r="B15" s="204" t="s">
        <v>177</v>
      </c>
      <c r="C15" s="151">
        <f>'EE ANS Fees Pricelist'!$I$136</f>
        <v>82.250297293303632</v>
      </c>
      <c r="D15" s="152" t="s">
        <v>499</v>
      </c>
      <c r="E15" s="152"/>
      <c r="F15" s="152"/>
      <c r="G15" s="152"/>
      <c r="H15" s="152"/>
      <c r="I15" s="152"/>
      <c r="J15" s="152"/>
      <c r="K15" s="152"/>
      <c r="L15" s="115"/>
    </row>
    <row r="16" spans="1:12" x14ac:dyDescent="0.25">
      <c r="B16" s="293" t="s">
        <v>495</v>
      </c>
      <c r="C16" s="293"/>
      <c r="D16" s="293"/>
      <c r="E16" s="293"/>
      <c r="F16" s="293"/>
      <c r="G16" s="293"/>
      <c r="H16" s="293"/>
      <c r="I16" s="293"/>
      <c r="J16" s="293"/>
      <c r="K16" s="293"/>
      <c r="L16" s="115"/>
    </row>
    <row r="17" spans="2:12" ht="22.5" x14ac:dyDescent="0.25">
      <c r="B17" s="206" t="s">
        <v>595</v>
      </c>
      <c r="C17" s="287" t="s">
        <v>500</v>
      </c>
      <c r="D17" s="288"/>
      <c r="E17" s="288"/>
      <c r="F17" s="145" t="s">
        <v>453</v>
      </c>
      <c r="G17" s="144">
        <f>'EE ANS Fees Pricelist'!$I$137</f>
        <v>2024.0468882396988</v>
      </c>
      <c r="H17" s="208" t="s">
        <v>501</v>
      </c>
      <c r="I17" s="137" t="s">
        <v>454</v>
      </c>
      <c r="J17" s="138">
        <f>'EE ANS Fees Pricelist'!$I$138</f>
        <v>2924.5419534926659</v>
      </c>
      <c r="K17" s="136" t="s">
        <v>480</v>
      </c>
      <c r="L17" s="115"/>
    </row>
    <row r="18" spans="2:12" ht="22.5" x14ac:dyDescent="0.25">
      <c r="B18" s="214" t="s">
        <v>596</v>
      </c>
      <c r="C18" s="280" t="s">
        <v>502</v>
      </c>
      <c r="D18" s="281"/>
      <c r="E18" s="281"/>
      <c r="F18" s="133" t="s">
        <v>453</v>
      </c>
      <c r="G18" s="134">
        <f>'EE ANS Fees Pricelist'!$I$139</f>
        <v>704.72187702672738</v>
      </c>
      <c r="H18" s="199" t="s">
        <v>501</v>
      </c>
      <c r="I18" s="133" t="s">
        <v>454</v>
      </c>
      <c r="J18" s="134">
        <f>'EE ANS Fees Pricelist'!$I$140</f>
        <v>863.15522124597078</v>
      </c>
      <c r="K18" s="132" t="s">
        <v>480</v>
      </c>
      <c r="L18" s="115"/>
    </row>
    <row r="19" spans="2:12" x14ac:dyDescent="0.25">
      <c r="B19" s="215" t="s">
        <v>597</v>
      </c>
      <c r="C19" s="283" t="s">
        <v>496</v>
      </c>
      <c r="D19" s="284"/>
      <c r="E19" s="284"/>
      <c r="F19" s="284"/>
      <c r="G19" s="284"/>
      <c r="H19" s="137"/>
      <c r="I19" s="138"/>
      <c r="J19" s="136"/>
      <c r="K19" s="136"/>
      <c r="L19" s="115"/>
    </row>
    <row r="20" spans="2:12" x14ac:dyDescent="0.25">
      <c r="B20" s="214" t="s">
        <v>598</v>
      </c>
      <c r="C20" s="280" t="s">
        <v>10</v>
      </c>
      <c r="D20" s="281"/>
      <c r="E20" s="281"/>
      <c r="F20" s="281"/>
      <c r="G20" s="281"/>
      <c r="H20" s="133"/>
      <c r="I20" s="134"/>
      <c r="J20" s="132"/>
      <c r="K20" s="132"/>
      <c r="L20" s="115"/>
    </row>
    <row r="21" spans="2:12" x14ac:dyDescent="0.25">
      <c r="B21" s="312" t="s">
        <v>599</v>
      </c>
      <c r="C21" s="283" t="s">
        <v>10</v>
      </c>
      <c r="D21" s="284"/>
      <c r="E21" s="284"/>
      <c r="F21" s="284"/>
      <c r="G21" s="284"/>
      <c r="H21" s="136"/>
      <c r="I21" s="136"/>
      <c r="J21" s="136"/>
      <c r="K21" s="136"/>
      <c r="L21" s="115"/>
    </row>
    <row r="22" spans="2:12" x14ac:dyDescent="0.25">
      <c r="B22" s="306"/>
      <c r="C22" s="277" t="s">
        <v>497</v>
      </c>
      <c r="D22" s="278"/>
      <c r="E22" s="278"/>
      <c r="F22" s="278"/>
      <c r="G22" s="278"/>
      <c r="H22" s="278"/>
      <c r="I22" s="278"/>
      <c r="J22" s="278"/>
      <c r="K22" s="278"/>
      <c r="L22" s="115"/>
    </row>
    <row r="23" spans="2:12" ht="15" customHeight="1" x14ac:dyDescent="0.25">
      <c r="B23" s="303" t="s">
        <v>635</v>
      </c>
      <c r="C23" s="283" t="s">
        <v>503</v>
      </c>
      <c r="D23" s="284"/>
      <c r="E23" s="118" t="s">
        <v>19</v>
      </c>
      <c r="F23" s="118"/>
      <c r="G23" s="118"/>
      <c r="H23" s="118"/>
      <c r="I23" s="118"/>
      <c r="J23" s="118"/>
      <c r="K23" s="118"/>
      <c r="L23" s="115"/>
    </row>
    <row r="24" spans="2:12" ht="15" customHeight="1" x14ac:dyDescent="0.25">
      <c r="B24" s="304"/>
      <c r="C24" s="280" t="s">
        <v>504</v>
      </c>
      <c r="D24" s="281"/>
      <c r="E24" s="132" t="s">
        <v>10</v>
      </c>
      <c r="F24" s="132"/>
      <c r="G24" s="132"/>
      <c r="H24" s="132"/>
      <c r="I24" s="132"/>
      <c r="J24" s="132"/>
      <c r="K24" s="132"/>
      <c r="L24" s="115"/>
    </row>
    <row r="25" spans="2:12" x14ac:dyDescent="0.25">
      <c r="B25" s="304"/>
      <c r="C25" s="283" t="s">
        <v>505</v>
      </c>
      <c r="D25" s="284"/>
      <c r="E25" s="138">
        <f>'EE ANS Fees Pricelist'!$I$148</f>
        <v>2.533846777507784</v>
      </c>
      <c r="F25" s="136" t="s">
        <v>514</v>
      </c>
      <c r="G25" s="136"/>
      <c r="H25" s="136"/>
      <c r="I25" s="136"/>
      <c r="J25" s="136"/>
      <c r="K25" s="136"/>
      <c r="L25" s="129"/>
    </row>
    <row r="26" spans="2:12" x14ac:dyDescent="0.25">
      <c r="B26" s="304"/>
      <c r="C26" s="280" t="s">
        <v>506</v>
      </c>
      <c r="D26" s="281"/>
      <c r="E26" s="134">
        <f>'EE ANS Fees Pricelist'!$I$149</f>
        <v>2.9840757503707378</v>
      </c>
      <c r="F26" s="132" t="s">
        <v>515</v>
      </c>
      <c r="G26" s="132"/>
      <c r="H26" s="150"/>
      <c r="I26" s="150"/>
      <c r="J26" s="150"/>
      <c r="K26" s="150"/>
      <c r="L26" s="115"/>
    </row>
    <row r="27" spans="2:12" ht="15" customHeight="1" x14ac:dyDescent="0.25">
      <c r="B27" s="304"/>
      <c r="C27" s="283" t="s">
        <v>507</v>
      </c>
      <c r="D27" s="284"/>
      <c r="E27" s="138">
        <f>'EE ANS Fees Pricelist'!$I$150</f>
        <v>188.58311698220129</v>
      </c>
      <c r="F27" s="136" t="s">
        <v>515</v>
      </c>
      <c r="G27" s="136"/>
      <c r="H27" s="136"/>
      <c r="I27" s="136"/>
      <c r="J27" s="136"/>
      <c r="K27" s="136"/>
      <c r="L27" s="115"/>
    </row>
    <row r="28" spans="2:12" ht="15" customHeight="1" x14ac:dyDescent="0.25">
      <c r="B28" s="304"/>
      <c r="C28" s="277" t="s">
        <v>508</v>
      </c>
      <c r="D28" s="278"/>
      <c r="E28" s="278" t="s">
        <v>467</v>
      </c>
      <c r="F28" s="278"/>
      <c r="G28" s="278"/>
      <c r="H28" s="278"/>
      <c r="I28" s="278"/>
      <c r="J28" s="278"/>
      <c r="K28" s="278"/>
      <c r="L28" s="115"/>
    </row>
    <row r="29" spans="2:12" ht="15" customHeight="1" x14ac:dyDescent="0.25">
      <c r="B29" s="205" t="s">
        <v>203</v>
      </c>
      <c r="C29" s="283" t="s">
        <v>509</v>
      </c>
      <c r="D29" s="284" t="s">
        <v>27</v>
      </c>
      <c r="E29" s="310" t="s">
        <v>27</v>
      </c>
      <c r="F29" s="310"/>
      <c r="G29" s="136"/>
      <c r="H29" s="136"/>
      <c r="I29" s="136"/>
      <c r="J29" s="136"/>
      <c r="K29" s="136"/>
      <c r="L29" s="115"/>
    </row>
  </sheetData>
  <mergeCells count="34">
    <mergeCell ref="C29:D29"/>
    <mergeCell ref="E29:F29"/>
    <mergeCell ref="C13:K13"/>
    <mergeCell ref="C12:K12"/>
    <mergeCell ref="B6:B7"/>
    <mergeCell ref="B23:B28"/>
    <mergeCell ref="C23:D23"/>
    <mergeCell ref="C24:D24"/>
    <mergeCell ref="C25:D25"/>
    <mergeCell ref="C26:D26"/>
    <mergeCell ref="C27:D27"/>
    <mergeCell ref="C28:D28"/>
    <mergeCell ref="E28:K28"/>
    <mergeCell ref="C20:G20"/>
    <mergeCell ref="B21:B22"/>
    <mergeCell ref="C21:G21"/>
    <mergeCell ref="C3:D3"/>
    <mergeCell ref="E3:F3"/>
    <mergeCell ref="G3:I3"/>
    <mergeCell ref="C19:G19"/>
    <mergeCell ref="B4:K4"/>
    <mergeCell ref="B14:K14"/>
    <mergeCell ref="B16:K16"/>
    <mergeCell ref="C6:K6"/>
    <mergeCell ref="C8:K8"/>
    <mergeCell ref="C9:K9"/>
    <mergeCell ref="C10:K10"/>
    <mergeCell ref="C11:K11"/>
    <mergeCell ref="C7:K7"/>
    <mergeCell ref="B10:B11"/>
    <mergeCell ref="B12:B13"/>
    <mergeCell ref="C17:E17"/>
    <mergeCell ref="C22:K22"/>
    <mergeCell ref="C18:E18"/>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54883-0326-4A95-929E-3F5D85202E32}">
  <sheetPr>
    <tabColor theme="9" tint="0.79998168889431442"/>
  </sheetPr>
  <dimension ref="A1:L15"/>
  <sheetViews>
    <sheetView workbookViewId="0">
      <selection activeCell="M11" sqref="M11"/>
    </sheetView>
  </sheetViews>
  <sheetFormatPr defaultRowHeight="15" x14ac:dyDescent="0.25"/>
  <cols>
    <col min="1" max="1" width="9.140625" style="90"/>
    <col min="2" max="2" width="36.7109375" style="90" customWidth="1"/>
    <col min="3" max="3" width="14.42578125" style="90" customWidth="1"/>
    <col min="4" max="4" width="14.5703125" style="90" customWidth="1"/>
    <col min="5" max="5" width="10.85546875" style="90" customWidth="1"/>
    <col min="6" max="6" width="11.7109375" style="90" customWidth="1"/>
    <col min="7" max="7" width="8.7109375" style="90" customWidth="1"/>
    <col min="8" max="8" width="7.85546875" style="90" bestFit="1" customWidth="1"/>
    <col min="9" max="9" width="10.7109375" style="90" customWidth="1"/>
    <col min="10" max="10" width="13" style="90" customWidth="1"/>
    <col min="11" max="11" width="14" style="90" customWidth="1"/>
    <col min="12" max="16384" width="9.140625" style="90"/>
  </cols>
  <sheetData>
    <row r="1" spans="1:12" x14ac:dyDescent="0.25">
      <c r="A1" s="127" t="s">
        <v>448</v>
      </c>
      <c r="C1" s="126" t="str">
        <f>'EE ANS Fees Pricelist'!H5</f>
        <v>2020-21</v>
      </c>
    </row>
    <row r="3" spans="1:12" ht="39.75" customHeight="1" x14ac:dyDescent="0.25">
      <c r="B3" s="128" t="s">
        <v>12</v>
      </c>
      <c r="C3" s="315" t="s">
        <v>13</v>
      </c>
      <c r="D3" s="316"/>
      <c r="E3" s="315" t="s">
        <v>14</v>
      </c>
      <c r="F3" s="316"/>
      <c r="G3" s="315" t="s">
        <v>15</v>
      </c>
      <c r="H3" s="317"/>
      <c r="I3" s="316"/>
      <c r="J3" s="233" t="s">
        <v>16</v>
      </c>
      <c r="K3" s="234" t="s">
        <v>17</v>
      </c>
      <c r="L3" s="115"/>
    </row>
    <row r="4" spans="1:12" x14ac:dyDescent="0.25">
      <c r="B4" s="293" t="s">
        <v>510</v>
      </c>
      <c r="C4" s="293"/>
      <c r="D4" s="293"/>
      <c r="E4" s="293"/>
      <c r="F4" s="293"/>
      <c r="G4" s="293"/>
      <c r="H4" s="293"/>
      <c r="I4" s="293"/>
      <c r="J4" s="293"/>
      <c r="K4" s="293"/>
      <c r="L4" s="115"/>
    </row>
    <row r="5" spans="1:12" ht="27.75" customHeight="1" x14ac:dyDescent="0.25">
      <c r="B5" s="206" t="s">
        <v>600</v>
      </c>
      <c r="C5" s="320" t="s">
        <v>636</v>
      </c>
      <c r="D5" s="298"/>
      <c r="E5" s="298"/>
      <c r="F5" s="298"/>
      <c r="G5" s="298"/>
      <c r="H5" s="238">
        <f>'EE ANS Fees Pricelist'!$I$155</f>
        <v>0.55889567721915312</v>
      </c>
      <c r="I5" s="238"/>
      <c r="J5" s="119"/>
      <c r="K5" s="119"/>
      <c r="L5" s="115"/>
    </row>
    <row r="6" spans="1:12" ht="27.75" customHeight="1" x14ac:dyDescent="0.25">
      <c r="B6" s="214" t="s">
        <v>601</v>
      </c>
      <c r="C6" s="280" t="s">
        <v>27</v>
      </c>
      <c r="D6" s="281"/>
      <c r="E6" s="281"/>
      <c r="F6" s="281"/>
      <c r="G6" s="281"/>
      <c r="H6" s="199"/>
      <c r="I6" s="132"/>
      <c r="J6" s="132"/>
      <c r="K6" s="132"/>
      <c r="L6" s="115"/>
    </row>
    <row r="7" spans="1:12" ht="27.75" customHeight="1" x14ac:dyDescent="0.25">
      <c r="B7" s="215" t="s">
        <v>602</v>
      </c>
      <c r="C7" s="321" t="s">
        <v>637</v>
      </c>
      <c r="D7" s="291"/>
      <c r="E7" s="291"/>
      <c r="F7" s="291"/>
      <c r="G7" s="291"/>
      <c r="H7" s="237">
        <f>'EE ANS Fees Pricelist'!$I$158</f>
        <v>0.55889567721915312</v>
      </c>
      <c r="I7" s="237"/>
      <c r="J7" s="136"/>
      <c r="K7" s="136"/>
      <c r="L7" s="115"/>
    </row>
    <row r="8" spans="1:12" ht="27.75" customHeight="1" x14ac:dyDescent="0.25">
      <c r="B8" s="214" t="s">
        <v>603</v>
      </c>
      <c r="C8" s="280" t="s">
        <v>467</v>
      </c>
      <c r="D8" s="281"/>
      <c r="E8" s="281"/>
      <c r="F8" s="281"/>
      <c r="G8" s="281"/>
      <c r="H8" s="281"/>
      <c r="I8" s="281"/>
      <c r="J8" s="281"/>
      <c r="K8" s="281"/>
      <c r="L8" s="115"/>
    </row>
    <row r="9" spans="1:12" ht="33.75" x14ac:dyDescent="0.25">
      <c r="B9" s="207" t="s">
        <v>604</v>
      </c>
      <c r="C9" s="309" t="s">
        <v>467</v>
      </c>
      <c r="D9" s="310"/>
      <c r="E9" s="310"/>
      <c r="F9" s="310"/>
      <c r="G9" s="310"/>
      <c r="H9" s="310"/>
      <c r="I9" s="310"/>
      <c r="J9" s="310"/>
      <c r="K9" s="310"/>
      <c r="L9" s="115"/>
    </row>
    <row r="10" spans="1:12" x14ac:dyDescent="0.25">
      <c r="B10" s="293" t="s">
        <v>511</v>
      </c>
      <c r="C10" s="293"/>
      <c r="D10" s="293"/>
      <c r="E10" s="293"/>
      <c r="F10" s="293"/>
      <c r="G10" s="293"/>
      <c r="H10" s="293"/>
      <c r="I10" s="293"/>
      <c r="J10" s="293"/>
      <c r="K10" s="293"/>
      <c r="L10" s="129"/>
    </row>
    <row r="11" spans="1:12" ht="27.75" customHeight="1" x14ac:dyDescent="0.25">
      <c r="B11" s="204" t="s">
        <v>214</v>
      </c>
      <c r="C11" s="285" t="s">
        <v>217</v>
      </c>
      <c r="D11" s="286"/>
      <c r="E11" s="286"/>
      <c r="F11" s="286"/>
      <c r="G11" s="286"/>
      <c r="H11" s="286"/>
      <c r="I11" s="286"/>
      <c r="J11" s="286"/>
      <c r="K11" s="286"/>
      <c r="L11" s="115"/>
    </row>
    <row r="12" spans="1:12" x14ac:dyDescent="0.25">
      <c r="B12" s="293" t="s">
        <v>512</v>
      </c>
      <c r="C12" s="293"/>
      <c r="D12" s="293"/>
      <c r="E12" s="293"/>
      <c r="F12" s="293"/>
      <c r="G12" s="293"/>
      <c r="H12" s="293"/>
      <c r="I12" s="293"/>
      <c r="J12" s="293"/>
      <c r="K12" s="293"/>
      <c r="L12" s="115"/>
    </row>
    <row r="13" spans="1:12" ht="27.75" customHeight="1" x14ac:dyDescent="0.25">
      <c r="B13" s="205" t="s">
        <v>605</v>
      </c>
      <c r="C13" s="318" t="s">
        <v>467</v>
      </c>
      <c r="D13" s="319"/>
      <c r="E13" s="319"/>
      <c r="F13" s="319"/>
      <c r="G13" s="319"/>
      <c r="H13" s="319"/>
      <c r="I13" s="319"/>
      <c r="J13" s="319"/>
      <c r="K13" s="319"/>
      <c r="L13" s="115"/>
    </row>
    <row r="14" spans="1:12" x14ac:dyDescent="0.25">
      <c r="B14" s="293" t="s">
        <v>513</v>
      </c>
      <c r="C14" s="293"/>
      <c r="D14" s="293"/>
      <c r="E14" s="293"/>
      <c r="F14" s="293"/>
      <c r="G14" s="293"/>
      <c r="H14" s="293"/>
      <c r="I14" s="293"/>
      <c r="J14" s="293"/>
      <c r="K14" s="293"/>
      <c r="L14" s="115"/>
    </row>
    <row r="15" spans="1:12" ht="27.75" customHeight="1" x14ac:dyDescent="0.25">
      <c r="B15" s="204" t="s">
        <v>223</v>
      </c>
      <c r="C15" s="285" t="s">
        <v>10</v>
      </c>
      <c r="D15" s="286"/>
      <c r="E15" s="286"/>
      <c r="F15" s="286"/>
      <c r="G15" s="286"/>
      <c r="H15" s="286"/>
      <c r="I15" s="286"/>
      <c r="J15" s="286"/>
      <c r="K15" s="286"/>
      <c r="L15" s="115"/>
    </row>
  </sheetData>
  <mergeCells count="15">
    <mergeCell ref="B14:K14"/>
    <mergeCell ref="C15:K15"/>
    <mergeCell ref="C11:K11"/>
    <mergeCell ref="B12:K12"/>
    <mergeCell ref="C13:K13"/>
    <mergeCell ref="C8:K8"/>
    <mergeCell ref="C9:K9"/>
    <mergeCell ref="C3:D3"/>
    <mergeCell ref="E3:F3"/>
    <mergeCell ref="G3:I3"/>
    <mergeCell ref="B4:K4"/>
    <mergeCell ref="B10:K10"/>
    <mergeCell ref="C6:G6"/>
    <mergeCell ref="C5:G5"/>
    <mergeCell ref="C7:G7"/>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35456C-AAB3-4C88-AAAC-211C38340E3C}">
  <sheetPr>
    <tabColor theme="9" tint="0.79998168889431442"/>
  </sheetPr>
  <dimension ref="A1:P22"/>
  <sheetViews>
    <sheetView workbookViewId="0">
      <selection activeCell="K20" sqref="K20"/>
    </sheetView>
  </sheetViews>
  <sheetFormatPr defaultRowHeight="15" x14ac:dyDescent="0.25"/>
  <cols>
    <col min="1" max="1" width="9.140625" style="90"/>
    <col min="2" max="2" width="28" style="90" customWidth="1"/>
    <col min="3" max="3" width="8.28515625" style="90" customWidth="1"/>
    <col min="4" max="4" width="8" style="90" bestFit="1" customWidth="1"/>
    <col min="5" max="5" width="6.7109375" style="90" bestFit="1" customWidth="1"/>
    <col min="6" max="6" width="7.85546875" style="90" bestFit="1" customWidth="1"/>
    <col min="7" max="7" width="8.28515625" style="90" bestFit="1" customWidth="1"/>
    <col min="8" max="8" width="8.140625" style="90" customWidth="1"/>
    <col min="9" max="10" width="8" style="90" bestFit="1" customWidth="1"/>
    <col min="11" max="11" width="8.42578125" style="90" customWidth="1"/>
    <col min="12" max="12" width="7.140625" style="90" bestFit="1" customWidth="1"/>
    <col min="13" max="13" width="7.28515625" style="90" customWidth="1"/>
    <col min="14" max="14" width="6.5703125" style="90" bestFit="1" customWidth="1"/>
    <col min="15" max="15" width="12.42578125" style="90" bestFit="1" customWidth="1"/>
    <col min="16" max="16" width="11.7109375" style="90" bestFit="1" customWidth="1"/>
    <col min="17" max="16384" width="9.140625" style="90"/>
  </cols>
  <sheetData>
    <row r="1" spans="1:16" x14ac:dyDescent="0.25">
      <c r="A1" s="127" t="s">
        <v>638</v>
      </c>
      <c r="C1" s="126" t="str">
        <f>'EE ANS Fees Pricelist'!$I$5</f>
        <v>2021-22</v>
      </c>
    </row>
    <row r="3" spans="1:16" ht="33.75" x14ac:dyDescent="0.25">
      <c r="B3" s="211" t="s">
        <v>12</v>
      </c>
      <c r="C3" s="271" t="s">
        <v>13</v>
      </c>
      <c r="D3" s="272"/>
      <c r="E3" s="272"/>
      <c r="F3" s="273"/>
      <c r="G3" s="271" t="s">
        <v>14</v>
      </c>
      <c r="H3" s="272"/>
      <c r="I3" s="272"/>
      <c r="J3" s="272"/>
      <c r="K3" s="271" t="s">
        <v>15</v>
      </c>
      <c r="L3" s="272"/>
      <c r="M3" s="272"/>
      <c r="N3" s="273"/>
      <c r="O3" s="161" t="s">
        <v>16</v>
      </c>
      <c r="P3" s="210" t="s">
        <v>17</v>
      </c>
    </row>
    <row r="4" spans="1:16" x14ac:dyDescent="0.25">
      <c r="B4" s="293" t="s">
        <v>516</v>
      </c>
      <c r="C4" s="293"/>
      <c r="D4" s="293"/>
      <c r="E4" s="293"/>
      <c r="F4" s="293"/>
      <c r="G4" s="293"/>
      <c r="H4" s="293"/>
      <c r="I4" s="293"/>
      <c r="J4" s="293"/>
      <c r="K4" s="293"/>
      <c r="L4" s="293"/>
      <c r="M4" s="293"/>
      <c r="N4" s="293"/>
      <c r="O4" s="293"/>
      <c r="P4" s="293"/>
    </row>
    <row r="5" spans="1:16" ht="15" customHeight="1" x14ac:dyDescent="0.25">
      <c r="B5" s="288" t="s">
        <v>609</v>
      </c>
      <c r="C5" s="304" t="s">
        <v>26</v>
      </c>
      <c r="D5" s="322" t="s">
        <v>530</v>
      </c>
      <c r="E5" s="322" t="s">
        <v>531</v>
      </c>
      <c r="F5" s="322" t="s">
        <v>532</v>
      </c>
      <c r="G5" s="326" t="s">
        <v>26</v>
      </c>
      <c r="H5" s="322" t="s">
        <v>533</v>
      </c>
      <c r="I5" s="322" t="s">
        <v>534</v>
      </c>
      <c r="J5" s="322" t="s">
        <v>535</v>
      </c>
      <c r="K5" s="328" t="s">
        <v>26</v>
      </c>
      <c r="L5" s="322" t="s">
        <v>517</v>
      </c>
      <c r="M5" s="322" t="s">
        <v>518</v>
      </c>
      <c r="N5" s="322" t="s">
        <v>519</v>
      </c>
      <c r="O5" s="324" t="s">
        <v>27</v>
      </c>
      <c r="P5" s="318" t="s">
        <v>27</v>
      </c>
    </row>
    <row r="6" spans="1:16" x14ac:dyDescent="0.25">
      <c r="B6" s="288"/>
      <c r="C6" s="305"/>
      <c r="D6" s="323"/>
      <c r="E6" s="323"/>
      <c r="F6" s="323"/>
      <c r="G6" s="327"/>
      <c r="H6" s="323"/>
      <c r="I6" s="323"/>
      <c r="J6" s="323"/>
      <c r="K6" s="329"/>
      <c r="L6" s="323"/>
      <c r="M6" s="323"/>
      <c r="N6" s="323"/>
      <c r="O6" s="324"/>
      <c r="P6" s="318"/>
    </row>
    <row r="7" spans="1:16" ht="24" customHeight="1" x14ac:dyDescent="0.25">
      <c r="B7" s="288"/>
      <c r="C7" s="156" t="s">
        <v>4</v>
      </c>
      <c r="D7" s="157">
        <f>'EE ANS Fees Pricelist'!$I$187</f>
        <v>92.974633598578237</v>
      </c>
      <c r="E7" s="157">
        <f>'EE ANS Fees Pricelist'!$I$190</f>
        <v>223.13912063658776</v>
      </c>
      <c r="F7" s="157">
        <f>'EE ANS Fees Pricelist'!$I$193</f>
        <v>464.87316799289124</v>
      </c>
      <c r="G7" s="156" t="s">
        <v>520</v>
      </c>
      <c r="H7" s="157">
        <f>'EE ANS Fees Pricelist'!$I$196</f>
        <v>111.56956031829388</v>
      </c>
      <c r="I7" s="157">
        <f>'EE ANS Fees Pricelist'!$I$199</f>
        <v>223.13912063658776</v>
      </c>
      <c r="J7" s="159">
        <f>'EE ANS Fees Pricelist'!$I$202</f>
        <v>371.89853439431295</v>
      </c>
      <c r="K7" s="156" t="s">
        <v>4</v>
      </c>
      <c r="L7" s="157">
        <f>'EE ANS Fees Pricelist'!$I$205</f>
        <v>92.974633598578237</v>
      </c>
      <c r="M7" s="157">
        <f>'EE ANS Fees Pricelist'!$I$208</f>
        <v>223.13912063658776</v>
      </c>
      <c r="N7" s="157">
        <f>'EE ANS Fees Pricelist'!$I$211</f>
        <v>464.87316799289124</v>
      </c>
      <c r="O7" s="324"/>
      <c r="P7" s="318"/>
    </row>
    <row r="8" spans="1:16" ht="24" customHeight="1" x14ac:dyDescent="0.25">
      <c r="B8" s="288"/>
      <c r="C8" s="147" t="s">
        <v>521</v>
      </c>
      <c r="D8" s="158">
        <f>'EE ANS Fees Pricelist'!$I$188</f>
        <v>92.974633598578237</v>
      </c>
      <c r="E8" s="158">
        <f>'EE ANS Fees Pricelist'!$I$191</f>
        <v>130.16448703800953</v>
      </c>
      <c r="F8" s="158">
        <f>'EE ANS Fees Pricelist'!$I$194</f>
        <v>260.32897407601905</v>
      </c>
      <c r="G8" s="147" t="s">
        <v>522</v>
      </c>
      <c r="H8" s="158">
        <f>'EE ANS Fees Pricelist'!$I$197</f>
        <v>92.974633598578237</v>
      </c>
      <c r="I8" s="158">
        <f>'EE ANS Fees Pricelist'!$I$200</f>
        <v>185.94926719715647</v>
      </c>
      <c r="J8" s="160">
        <f>'EE ANS Fees Pricelist'!$I$203</f>
        <v>344.00614431473952</v>
      </c>
      <c r="K8" s="147" t="s">
        <v>521</v>
      </c>
      <c r="L8" s="158">
        <f>'EE ANS Fees Pricelist'!$I$206</f>
        <v>92.974633598578237</v>
      </c>
      <c r="M8" s="158">
        <f>'EE ANS Fees Pricelist'!$I$209</f>
        <v>223.13912063658776</v>
      </c>
      <c r="N8" s="158">
        <f>'EE ANS Fees Pricelist'!$I$212</f>
        <v>464.87316799289124</v>
      </c>
      <c r="O8" s="324"/>
      <c r="P8" s="318"/>
    </row>
    <row r="9" spans="1:16" ht="24" customHeight="1" x14ac:dyDescent="0.25">
      <c r="B9" s="288"/>
      <c r="C9" s="156" t="s">
        <v>5</v>
      </c>
      <c r="D9" s="157">
        <f>'EE ANS Fees Pricelist'!$I$189</f>
        <v>18.594926719715641</v>
      </c>
      <c r="E9" s="157">
        <f>'EE ANS Fees Pricelist'!$I$192</f>
        <v>74.379706878862564</v>
      </c>
      <c r="F9" s="157">
        <f>'EE ANS Fees Pricelist'!$I$195</f>
        <v>124.58600902209484</v>
      </c>
      <c r="G9" s="156" t="s">
        <v>5</v>
      </c>
      <c r="H9" s="157">
        <f>'EE ANS Fees Pricelist'!$I$198</f>
        <v>74.379706878862564</v>
      </c>
      <c r="I9" s="157">
        <f>'EE ANS Fees Pricelist'!$I$201</f>
        <v>130.16448703800953</v>
      </c>
      <c r="J9" s="159">
        <f>'EE ANS Fees Pricelist'!$I$204</f>
        <v>278.92390079573471</v>
      </c>
      <c r="K9" s="156" t="s">
        <v>5</v>
      </c>
      <c r="L9" s="157">
        <f>'EE ANS Fees Pricelist'!$I$207</f>
        <v>92.974633598578237</v>
      </c>
      <c r="M9" s="157">
        <f>'EE ANS Fees Pricelist'!$I$210</f>
        <v>223.13912063658776</v>
      </c>
      <c r="N9" s="157">
        <f>'EE ANS Fees Pricelist'!$I$213</f>
        <v>464.87316799289124</v>
      </c>
      <c r="O9" s="325"/>
      <c r="P9" s="287"/>
    </row>
    <row r="10" spans="1:16" ht="30" customHeight="1" x14ac:dyDescent="0.25">
      <c r="B10" s="214" t="s">
        <v>523</v>
      </c>
      <c r="C10" s="280" t="s">
        <v>28</v>
      </c>
      <c r="D10" s="281"/>
      <c r="E10" s="281"/>
      <c r="F10" s="281"/>
      <c r="G10" s="132" t="s">
        <v>536</v>
      </c>
      <c r="H10" s="134">
        <f>'EE ANS Fees Pricelist'!$I$216</f>
        <v>46.487316799289118</v>
      </c>
      <c r="I10" s="330" t="s">
        <v>29</v>
      </c>
      <c r="J10" s="330"/>
      <c r="K10" s="134">
        <f>'EE ANS Fees Pricelist'!$I$217</f>
        <v>78.098692222805724</v>
      </c>
      <c r="L10" s="330" t="s">
        <v>30</v>
      </c>
      <c r="M10" s="330"/>
      <c r="N10" s="134">
        <f>'EE ANS Fees Pricelist'!$I$218</f>
        <v>223.13912063658776</v>
      </c>
      <c r="O10" s="132"/>
      <c r="P10" s="132"/>
    </row>
    <row r="11" spans="1:16" ht="33.75" x14ac:dyDescent="0.25">
      <c r="B11" s="215" t="s">
        <v>524</v>
      </c>
      <c r="C11" s="283" t="s">
        <v>27</v>
      </c>
      <c r="D11" s="284"/>
      <c r="E11" s="284"/>
      <c r="F11" s="284"/>
      <c r="G11" s="284"/>
      <c r="H11" s="284"/>
      <c r="I11" s="284"/>
      <c r="J11" s="284"/>
      <c r="K11" s="284"/>
      <c r="L11" s="284"/>
      <c r="M11" s="284"/>
      <c r="N11" s="284"/>
      <c r="O11" s="284"/>
      <c r="P11" s="284"/>
    </row>
    <row r="12" spans="1:16" ht="27" customHeight="1" x14ac:dyDescent="0.25">
      <c r="B12" s="214" t="s">
        <v>265</v>
      </c>
      <c r="C12" s="280" t="s">
        <v>525</v>
      </c>
      <c r="D12" s="281"/>
      <c r="E12" s="281"/>
      <c r="F12" s="281"/>
      <c r="G12" s="281"/>
      <c r="H12" s="281"/>
      <c r="I12" s="281"/>
      <c r="J12" s="281"/>
      <c r="K12" s="281"/>
      <c r="L12" s="281"/>
      <c r="M12" s="281"/>
      <c r="N12" s="281"/>
      <c r="O12" s="281"/>
      <c r="P12" s="281"/>
    </row>
    <row r="13" spans="1:16" ht="24" customHeight="1" x14ac:dyDescent="0.25">
      <c r="B13" s="312" t="s">
        <v>526</v>
      </c>
      <c r="C13" s="283" t="s">
        <v>610</v>
      </c>
      <c r="D13" s="284"/>
      <c r="E13" s="284"/>
      <c r="F13" s="284"/>
      <c r="G13" s="284" t="s">
        <v>611</v>
      </c>
      <c r="H13" s="284"/>
      <c r="I13" s="136"/>
      <c r="J13" s="136"/>
      <c r="K13" s="136"/>
      <c r="L13" s="136"/>
      <c r="M13" s="136"/>
      <c r="N13" s="136"/>
      <c r="O13" s="136"/>
      <c r="P13" s="136"/>
    </row>
    <row r="14" spans="1:16" ht="24" customHeight="1" x14ac:dyDescent="0.25">
      <c r="B14" s="307"/>
      <c r="C14" s="280" t="s">
        <v>537</v>
      </c>
      <c r="D14" s="281"/>
      <c r="E14" s="281"/>
      <c r="F14" s="281"/>
      <c r="G14" s="134">
        <f>'EE ANS Fees Pricelist'!$I$222</f>
        <v>2467.5089187991089</v>
      </c>
      <c r="H14" s="132" t="s">
        <v>480</v>
      </c>
      <c r="I14" s="132"/>
      <c r="J14" s="132"/>
      <c r="K14" s="132"/>
      <c r="L14" s="132"/>
      <c r="M14" s="132"/>
      <c r="N14" s="132"/>
      <c r="O14" s="132"/>
      <c r="P14" s="132"/>
    </row>
    <row r="15" spans="1:16" ht="16.5" customHeight="1" x14ac:dyDescent="0.25">
      <c r="B15" s="214" t="s">
        <v>606</v>
      </c>
      <c r="C15" s="280" t="s">
        <v>538</v>
      </c>
      <c r="D15" s="281"/>
      <c r="E15" s="281"/>
      <c r="F15" s="132"/>
      <c r="G15" s="132" t="s">
        <v>536</v>
      </c>
      <c r="H15" s="134">
        <f>'EE ANS Fees Pricelist'!$I$223</f>
        <v>371.89853439431295</v>
      </c>
      <c r="I15" s="330" t="s">
        <v>29</v>
      </c>
      <c r="J15" s="330"/>
      <c r="K15" s="134">
        <f>'EE ANS Fees Pricelist'!$I$224</f>
        <v>650.8224351900476</v>
      </c>
      <c r="L15" s="330" t="s">
        <v>30</v>
      </c>
      <c r="M15" s="330"/>
      <c r="N15" s="134">
        <f>'EE ANS Fees Pricelist'!$I$225</f>
        <v>836.77170238720407</v>
      </c>
      <c r="O15" s="132"/>
      <c r="P15" s="132"/>
    </row>
    <row r="16" spans="1:16" ht="31.5" customHeight="1" x14ac:dyDescent="0.25">
      <c r="B16" s="215" t="s">
        <v>607</v>
      </c>
      <c r="C16" s="283" t="s">
        <v>467</v>
      </c>
      <c r="D16" s="284"/>
      <c r="E16" s="284"/>
      <c r="F16" s="284"/>
      <c r="G16" s="284"/>
      <c r="H16" s="284"/>
      <c r="I16" s="284"/>
      <c r="J16" s="284"/>
      <c r="K16" s="284"/>
      <c r="L16" s="284"/>
      <c r="M16" s="284"/>
      <c r="N16" s="284"/>
      <c r="O16" s="284"/>
      <c r="P16" s="284"/>
    </row>
    <row r="17" spans="2:16" ht="24" customHeight="1" x14ac:dyDescent="0.25">
      <c r="B17" s="203" t="s">
        <v>608</v>
      </c>
      <c r="C17" s="162">
        <f>'EE ANS Fees Pricelist'!$I$232</f>
        <v>55.681806457795034</v>
      </c>
      <c r="D17" s="278" t="s">
        <v>539</v>
      </c>
      <c r="E17" s="278"/>
      <c r="F17" s="150"/>
      <c r="G17" s="150"/>
      <c r="H17" s="150"/>
      <c r="I17" s="150"/>
      <c r="J17" s="150"/>
      <c r="K17" s="150"/>
      <c r="L17" s="150"/>
      <c r="M17" s="150"/>
      <c r="N17" s="150"/>
      <c r="O17" s="150"/>
      <c r="P17" s="150"/>
    </row>
    <row r="18" spans="2:16" x14ac:dyDescent="0.25">
      <c r="B18" s="293" t="s">
        <v>527</v>
      </c>
      <c r="C18" s="293"/>
      <c r="D18" s="293"/>
      <c r="E18" s="293"/>
      <c r="F18" s="293"/>
      <c r="G18" s="293"/>
      <c r="H18" s="293"/>
      <c r="I18" s="293"/>
      <c r="J18" s="293"/>
      <c r="K18" s="293"/>
      <c r="L18" s="293"/>
      <c r="M18" s="293"/>
      <c r="N18" s="293"/>
      <c r="O18" s="293"/>
      <c r="P18" s="293"/>
    </row>
    <row r="19" spans="2:16" ht="15" customHeight="1" x14ac:dyDescent="0.25">
      <c r="B19" s="306" t="s">
        <v>528</v>
      </c>
      <c r="C19" s="287" t="s">
        <v>280</v>
      </c>
      <c r="D19" s="288"/>
      <c r="E19" s="288"/>
      <c r="F19" s="288"/>
      <c r="G19" s="288"/>
      <c r="H19" s="288"/>
      <c r="I19" s="288"/>
      <c r="J19" s="288"/>
      <c r="K19" s="144">
        <f>'EE ANS Fees Pricelist'!$I$233</f>
        <v>245.07253324813541</v>
      </c>
      <c r="L19" s="288" t="s">
        <v>540</v>
      </c>
      <c r="M19" s="288"/>
      <c r="N19" s="288"/>
      <c r="O19" s="288"/>
      <c r="P19" s="288"/>
    </row>
    <row r="20" spans="2:16" ht="15" customHeight="1" x14ac:dyDescent="0.25">
      <c r="B20" s="306"/>
      <c r="C20" s="280" t="s">
        <v>282</v>
      </c>
      <c r="D20" s="281"/>
      <c r="E20" s="281"/>
      <c r="F20" s="281"/>
      <c r="G20" s="281"/>
      <c r="H20" s="281"/>
      <c r="I20" s="281"/>
      <c r="J20" s="281"/>
      <c r="K20" s="134">
        <f>'EE ANS Fees Pricelist'!$I$234</f>
        <v>2374.4431283419358</v>
      </c>
      <c r="L20" s="281" t="s">
        <v>541</v>
      </c>
      <c r="M20" s="281"/>
      <c r="N20" s="281"/>
      <c r="O20" s="281"/>
      <c r="P20" s="281"/>
    </row>
    <row r="21" spans="2:16" ht="15" customHeight="1" x14ac:dyDescent="0.25">
      <c r="B21" s="306"/>
      <c r="C21" s="283" t="s">
        <v>284</v>
      </c>
      <c r="D21" s="284"/>
      <c r="E21" s="284"/>
      <c r="F21" s="284"/>
      <c r="G21" s="284"/>
      <c r="H21" s="284"/>
      <c r="I21" s="284"/>
      <c r="J21" s="284"/>
      <c r="K21" s="284" t="s">
        <v>27</v>
      </c>
      <c r="L21" s="284"/>
      <c r="M21" s="284"/>
      <c r="N21" s="284"/>
      <c r="O21" s="284"/>
      <c r="P21" s="284"/>
    </row>
    <row r="22" spans="2:16" ht="27.75" customHeight="1" x14ac:dyDescent="0.25">
      <c r="B22" s="306"/>
      <c r="C22" s="277" t="s">
        <v>529</v>
      </c>
      <c r="D22" s="278"/>
      <c r="E22" s="278"/>
      <c r="F22" s="278"/>
      <c r="G22" s="278"/>
      <c r="H22" s="278"/>
      <c r="I22" s="278"/>
      <c r="J22" s="278"/>
      <c r="K22" s="278" t="s">
        <v>612</v>
      </c>
      <c r="L22" s="278"/>
      <c r="M22" s="278"/>
      <c r="N22" s="235">
        <f>'EE ANS Fees Pricelist'!$I$236</f>
        <v>0.55889999999999995</v>
      </c>
      <c r="O22" s="150" t="s">
        <v>565</v>
      </c>
      <c r="P22" s="150"/>
    </row>
  </sheetData>
  <mergeCells count="43">
    <mergeCell ref="D17:E17"/>
    <mergeCell ref="C14:F14"/>
    <mergeCell ref="C13:F13"/>
    <mergeCell ref="G13:H13"/>
    <mergeCell ref="C16:P16"/>
    <mergeCell ref="I15:J15"/>
    <mergeCell ref="L15:M15"/>
    <mergeCell ref="C15:E15"/>
    <mergeCell ref="C11:P11"/>
    <mergeCell ref="C12:P12"/>
    <mergeCell ref="B18:P18"/>
    <mergeCell ref="B19:B22"/>
    <mergeCell ref="C19:J19"/>
    <mergeCell ref="C20:J20"/>
    <mergeCell ref="C21:J21"/>
    <mergeCell ref="L19:P19"/>
    <mergeCell ref="L20:P20"/>
    <mergeCell ref="K21:P21"/>
    <mergeCell ref="C22:J22"/>
    <mergeCell ref="K22:M22"/>
    <mergeCell ref="B13:B14"/>
    <mergeCell ref="P5:P9"/>
    <mergeCell ref="I5:I6"/>
    <mergeCell ref="L5:L6"/>
    <mergeCell ref="M5:M6"/>
    <mergeCell ref="N5:N6"/>
    <mergeCell ref="O5:O9"/>
    <mergeCell ref="F5:F6"/>
    <mergeCell ref="J5:J6"/>
    <mergeCell ref="G5:G6"/>
    <mergeCell ref="K5:K6"/>
    <mergeCell ref="I10:J10"/>
    <mergeCell ref="L10:M10"/>
    <mergeCell ref="C10:F10"/>
    <mergeCell ref="C3:F3"/>
    <mergeCell ref="G3:J3"/>
    <mergeCell ref="K3:N3"/>
    <mergeCell ref="B4:P4"/>
    <mergeCell ref="B5:B9"/>
    <mergeCell ref="C5:C6"/>
    <mergeCell ref="D5:D6"/>
    <mergeCell ref="E5:E6"/>
    <mergeCell ref="H5:H6"/>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8625B8-A664-4DB9-845E-51392029596D}">
  <sheetPr>
    <tabColor theme="9" tint="0.79998168889431442"/>
  </sheetPr>
  <dimension ref="A1:L25"/>
  <sheetViews>
    <sheetView workbookViewId="0">
      <selection activeCell="E18" sqref="E18:E21"/>
    </sheetView>
  </sheetViews>
  <sheetFormatPr defaultRowHeight="15" x14ac:dyDescent="0.25"/>
  <cols>
    <col min="1" max="1" width="9.140625" style="90"/>
    <col min="2" max="2" width="22" style="90" customWidth="1"/>
    <col min="3" max="3" width="14.42578125" style="90" customWidth="1"/>
    <col min="4" max="4" width="17.7109375" style="90" customWidth="1"/>
    <col min="5" max="5" width="10.85546875" style="90" customWidth="1"/>
    <col min="6" max="6" width="20.28515625" style="90" customWidth="1"/>
    <col min="7" max="8" width="7.85546875" style="90" bestFit="1" customWidth="1"/>
    <col min="9" max="9" width="10.7109375" style="90" customWidth="1"/>
    <col min="10" max="10" width="13" style="90" customWidth="1"/>
    <col min="11" max="11" width="14" style="90" customWidth="1"/>
    <col min="12" max="16384" width="9.140625" style="90"/>
  </cols>
  <sheetData>
    <row r="1" spans="1:12" x14ac:dyDescent="0.25">
      <c r="A1" s="127" t="s">
        <v>638</v>
      </c>
      <c r="C1" s="126" t="str">
        <f>'EE ANS Fees Pricelist'!$I$5</f>
        <v>2021-22</v>
      </c>
    </row>
    <row r="3" spans="1:12" ht="39.75" customHeight="1" x14ac:dyDescent="0.25">
      <c r="B3" s="128" t="s">
        <v>12</v>
      </c>
      <c r="C3" s="300" t="s">
        <v>13</v>
      </c>
      <c r="D3" s="301"/>
      <c r="E3" s="300" t="s">
        <v>14</v>
      </c>
      <c r="F3" s="301"/>
      <c r="G3" s="300" t="s">
        <v>15</v>
      </c>
      <c r="H3" s="302"/>
      <c r="I3" s="301"/>
      <c r="J3" s="233" t="s">
        <v>16</v>
      </c>
      <c r="K3" s="234" t="s">
        <v>17</v>
      </c>
      <c r="L3" s="115"/>
    </row>
    <row r="4" spans="1:12" ht="15" customHeight="1" x14ac:dyDescent="0.25">
      <c r="B4" s="303" t="s">
        <v>285</v>
      </c>
      <c r="C4" s="336" t="s">
        <v>286</v>
      </c>
      <c r="D4" s="337"/>
      <c r="E4" s="337"/>
      <c r="F4" s="337"/>
      <c r="G4" s="333" t="s">
        <v>27</v>
      </c>
      <c r="H4" s="333"/>
      <c r="I4" s="333"/>
      <c r="J4" s="333"/>
      <c r="K4" s="333"/>
      <c r="L4" s="115"/>
    </row>
    <row r="5" spans="1:12" ht="15" customHeight="1" x14ac:dyDescent="0.25">
      <c r="B5" s="304"/>
      <c r="C5" s="338" t="s">
        <v>287</v>
      </c>
      <c r="D5" s="339"/>
      <c r="E5" s="340"/>
      <c r="F5" s="340"/>
      <c r="G5" s="334" t="s">
        <v>27</v>
      </c>
      <c r="H5" s="335"/>
      <c r="I5" s="335"/>
      <c r="J5" s="335"/>
      <c r="K5" s="335"/>
      <c r="L5" s="115"/>
    </row>
    <row r="6" spans="1:12" ht="24" customHeight="1" x14ac:dyDescent="0.25">
      <c r="B6" s="304"/>
      <c r="C6" s="336" t="s">
        <v>402</v>
      </c>
      <c r="D6" s="337"/>
      <c r="E6" s="341"/>
      <c r="F6" s="341"/>
      <c r="G6" s="337" t="s">
        <v>612</v>
      </c>
      <c r="H6" s="337"/>
      <c r="I6" s="337"/>
      <c r="J6" s="239">
        <f>'EE ANS Fees Pricelist'!$I$239</f>
        <v>0.55889999999999995</v>
      </c>
      <c r="K6" s="168" t="s">
        <v>565</v>
      </c>
      <c r="L6" s="163"/>
    </row>
    <row r="7" spans="1:12" ht="27" customHeight="1" x14ac:dyDescent="0.25">
      <c r="B7" s="305"/>
      <c r="C7" s="338" t="s">
        <v>148</v>
      </c>
      <c r="D7" s="339"/>
      <c r="E7" s="340"/>
      <c r="F7" s="340"/>
      <c r="G7" s="352" t="s">
        <v>612</v>
      </c>
      <c r="H7" s="352"/>
      <c r="I7" s="352"/>
      <c r="J7" s="241">
        <f>'EE ANS Fees Pricelist'!$I$240</f>
        <v>0.71960000000000002</v>
      </c>
      <c r="K7" s="240" t="s">
        <v>565</v>
      </c>
      <c r="L7" s="115"/>
    </row>
    <row r="8" spans="1:12" ht="22.5" x14ac:dyDescent="0.25">
      <c r="B8" s="166" t="s">
        <v>289</v>
      </c>
      <c r="C8" s="167">
        <f>'EE ANS Fees Pricelist'!$I$241</f>
        <v>310.87277108277834</v>
      </c>
      <c r="D8" s="168" t="s">
        <v>540</v>
      </c>
      <c r="E8" s="169"/>
      <c r="F8" s="169"/>
      <c r="G8" s="169"/>
      <c r="H8" s="169"/>
      <c r="I8" s="169"/>
      <c r="J8" s="169"/>
      <c r="K8" s="169"/>
      <c r="L8" s="115"/>
    </row>
    <row r="9" spans="1:12" ht="15" customHeight="1" x14ac:dyDescent="0.25">
      <c r="B9" s="293" t="s">
        <v>542</v>
      </c>
      <c r="C9" s="293"/>
      <c r="D9" s="293"/>
      <c r="E9" s="293"/>
      <c r="F9" s="293"/>
      <c r="G9" s="293"/>
      <c r="H9" s="293"/>
      <c r="I9" s="293"/>
      <c r="J9" s="293"/>
      <c r="K9" s="293"/>
      <c r="L9" s="115"/>
    </row>
    <row r="10" spans="1:12" ht="15" customHeight="1" x14ac:dyDescent="0.25">
      <c r="B10" s="346" t="s">
        <v>613</v>
      </c>
      <c r="C10" s="351" t="s">
        <v>395</v>
      </c>
      <c r="D10" s="334"/>
      <c r="E10" s="171">
        <f>'EE ANS Fees Pricelist'!$I$242</f>
        <v>76.744020737591001</v>
      </c>
      <c r="F10" s="170" t="s">
        <v>547</v>
      </c>
      <c r="G10" s="348"/>
      <c r="H10" s="348"/>
      <c r="I10" s="348"/>
      <c r="J10" s="348"/>
      <c r="K10" s="348"/>
      <c r="L10" s="115"/>
    </row>
    <row r="11" spans="1:12" ht="15" customHeight="1" x14ac:dyDescent="0.25">
      <c r="B11" s="346"/>
      <c r="C11" s="336" t="s">
        <v>548</v>
      </c>
      <c r="D11" s="337"/>
      <c r="E11" s="175">
        <f>'EE ANS Fees Pricelist'!$I$243</f>
        <v>102.37303821030314</v>
      </c>
      <c r="F11" s="174" t="s">
        <v>547</v>
      </c>
      <c r="G11" s="349"/>
      <c r="H11" s="349"/>
      <c r="I11" s="349"/>
      <c r="J11" s="349"/>
      <c r="K11" s="349"/>
      <c r="L11" s="115"/>
    </row>
    <row r="12" spans="1:12" ht="22.5" customHeight="1" x14ac:dyDescent="0.25">
      <c r="B12" s="346"/>
      <c r="C12" s="338" t="s">
        <v>549</v>
      </c>
      <c r="D12" s="339"/>
      <c r="E12" s="173">
        <f>'EE ANS Fees Pricelist'!$I$244</f>
        <v>163.42546421453133</v>
      </c>
      <c r="F12" s="172" t="s">
        <v>547</v>
      </c>
      <c r="G12" s="350"/>
      <c r="H12" s="350"/>
      <c r="I12" s="350"/>
      <c r="J12" s="350"/>
      <c r="K12" s="350"/>
      <c r="L12" s="115"/>
    </row>
    <row r="13" spans="1:12" ht="15" customHeight="1" x14ac:dyDescent="0.25">
      <c r="B13" s="347"/>
      <c r="C13" s="336" t="s">
        <v>550</v>
      </c>
      <c r="D13" s="337"/>
      <c r="E13" s="337"/>
      <c r="F13" s="337"/>
      <c r="G13" s="337"/>
      <c r="H13" s="337"/>
      <c r="I13" s="176">
        <f>'EE ANS Fees Pricelist'!$I$245</f>
        <v>209.40882458742018</v>
      </c>
      <c r="J13" s="174" t="s">
        <v>551</v>
      </c>
      <c r="K13" s="174"/>
      <c r="L13" s="115"/>
    </row>
    <row r="14" spans="1:12" ht="22.5" x14ac:dyDescent="0.25">
      <c r="B14" s="166" t="s">
        <v>295</v>
      </c>
      <c r="C14" s="167">
        <f>'EE ANS Fees Pricelist'!$I$246</f>
        <v>530.39067091501795</v>
      </c>
      <c r="D14" s="168" t="s">
        <v>552</v>
      </c>
      <c r="E14" s="345"/>
      <c r="F14" s="345"/>
      <c r="G14" s="345"/>
      <c r="H14" s="345"/>
      <c r="I14" s="345"/>
      <c r="J14" s="345"/>
      <c r="K14" s="345"/>
      <c r="L14" s="115"/>
    </row>
    <row r="15" spans="1:12" ht="15" customHeight="1" x14ac:dyDescent="0.25">
      <c r="B15" s="293" t="s">
        <v>543</v>
      </c>
      <c r="C15" s="293"/>
      <c r="D15" s="293"/>
      <c r="E15" s="293"/>
      <c r="F15" s="293"/>
      <c r="G15" s="293"/>
      <c r="H15" s="293"/>
      <c r="I15" s="293"/>
      <c r="J15" s="293"/>
      <c r="K15" s="293"/>
      <c r="L15" s="115"/>
    </row>
    <row r="16" spans="1:12" ht="15" customHeight="1" x14ac:dyDescent="0.25">
      <c r="B16" s="213" t="s">
        <v>298</v>
      </c>
      <c r="C16" s="177">
        <f>'EE ANS Fees Pricelist'!$I$247</f>
        <v>98.293475432542266</v>
      </c>
      <c r="D16" s="178" t="s">
        <v>480</v>
      </c>
      <c r="E16" s="355"/>
      <c r="F16" s="355"/>
      <c r="G16" s="355"/>
      <c r="H16" s="355"/>
      <c r="I16" s="355"/>
      <c r="J16" s="355"/>
      <c r="K16" s="355"/>
      <c r="L16" s="115"/>
    </row>
    <row r="17" spans="2:12" ht="15" customHeight="1" x14ac:dyDescent="0.25">
      <c r="B17" s="293" t="s">
        <v>544</v>
      </c>
      <c r="C17" s="293"/>
      <c r="D17" s="293"/>
      <c r="E17" s="293"/>
      <c r="F17" s="293"/>
      <c r="G17" s="293"/>
      <c r="H17" s="293"/>
      <c r="I17" s="293"/>
      <c r="J17" s="293"/>
      <c r="K17" s="293"/>
      <c r="L17" s="129"/>
    </row>
    <row r="18" spans="2:12" ht="15" customHeight="1" x14ac:dyDescent="0.25">
      <c r="B18" s="360" t="s">
        <v>301</v>
      </c>
      <c r="C18" s="358" t="s">
        <v>302</v>
      </c>
      <c r="D18" s="359"/>
      <c r="E18" s="179">
        <f>'EE ANS Fees Pricelist'!$I$248</f>
        <v>552.14030980980226</v>
      </c>
      <c r="F18" s="180" t="s">
        <v>553</v>
      </c>
      <c r="G18" s="356"/>
      <c r="H18" s="356"/>
      <c r="I18" s="356"/>
      <c r="J18" s="356"/>
      <c r="K18" s="356"/>
      <c r="L18" s="115"/>
    </row>
    <row r="19" spans="2:12" ht="15" customHeight="1" x14ac:dyDescent="0.25">
      <c r="B19" s="361"/>
      <c r="C19" s="338" t="s">
        <v>304</v>
      </c>
      <c r="D19" s="340"/>
      <c r="E19" s="173">
        <f>'EE ANS Fees Pricelist'!$I$249</f>
        <v>131.6004756692858</v>
      </c>
      <c r="F19" s="172" t="s">
        <v>553</v>
      </c>
      <c r="G19" s="342"/>
      <c r="H19" s="342"/>
      <c r="I19" s="342"/>
      <c r="J19" s="342"/>
      <c r="K19" s="342"/>
      <c r="L19" s="115"/>
    </row>
    <row r="20" spans="2:12" x14ac:dyDescent="0.25">
      <c r="B20" s="362" t="s">
        <v>305</v>
      </c>
      <c r="C20" s="336" t="s">
        <v>554</v>
      </c>
      <c r="D20" s="341"/>
      <c r="E20" s="175">
        <f>'EE ANS Fees Pricelist'!$I$250</f>
        <v>397.54310358430092</v>
      </c>
      <c r="F20" s="174" t="s">
        <v>553</v>
      </c>
      <c r="G20" s="357"/>
      <c r="H20" s="357"/>
      <c r="I20" s="357"/>
      <c r="J20" s="357"/>
      <c r="K20" s="357"/>
      <c r="L20" s="115"/>
    </row>
    <row r="21" spans="2:12" x14ac:dyDescent="0.25">
      <c r="B21" s="346"/>
      <c r="C21" s="343" t="s">
        <v>555</v>
      </c>
      <c r="D21" s="344"/>
      <c r="E21" s="181">
        <f>'EE ANS Fees Pricelist'!$I$251</f>
        <v>54.833531528869095</v>
      </c>
      <c r="F21" s="182" t="s">
        <v>553</v>
      </c>
      <c r="G21" s="342"/>
      <c r="H21" s="342"/>
      <c r="I21" s="342"/>
      <c r="J21" s="342"/>
      <c r="K21" s="342"/>
      <c r="L21" s="115"/>
    </row>
    <row r="22" spans="2:12" x14ac:dyDescent="0.25">
      <c r="B22" s="293" t="s">
        <v>545</v>
      </c>
      <c r="C22" s="293"/>
      <c r="D22" s="293"/>
      <c r="E22" s="293"/>
      <c r="F22" s="293"/>
      <c r="G22" s="293"/>
      <c r="H22" s="293"/>
      <c r="I22" s="293"/>
      <c r="J22" s="293"/>
      <c r="K22" s="293"/>
      <c r="L22" s="115"/>
    </row>
    <row r="23" spans="2:12" ht="33.75" x14ac:dyDescent="0.25">
      <c r="B23" s="212" t="s">
        <v>614</v>
      </c>
      <c r="C23" s="353" t="s">
        <v>467</v>
      </c>
      <c r="D23" s="354"/>
      <c r="E23" s="354"/>
      <c r="F23" s="354"/>
      <c r="G23" s="354"/>
      <c r="H23" s="354"/>
      <c r="I23" s="354"/>
      <c r="J23" s="354"/>
      <c r="K23" s="354"/>
      <c r="L23" s="115"/>
    </row>
    <row r="24" spans="2:12" ht="15" customHeight="1" x14ac:dyDescent="0.25">
      <c r="B24" s="293" t="s">
        <v>546</v>
      </c>
      <c r="C24" s="293"/>
      <c r="D24" s="293"/>
      <c r="E24" s="293"/>
      <c r="F24" s="293"/>
      <c r="G24" s="293"/>
      <c r="H24" s="293"/>
      <c r="I24" s="293"/>
      <c r="J24" s="293"/>
      <c r="K24" s="293"/>
      <c r="L24" s="115"/>
    </row>
    <row r="25" spans="2:12" ht="42.75" customHeight="1" x14ac:dyDescent="0.25">
      <c r="B25" s="213" t="s">
        <v>615</v>
      </c>
      <c r="C25" s="331" t="s">
        <v>467</v>
      </c>
      <c r="D25" s="332"/>
      <c r="E25" s="332"/>
      <c r="F25" s="332"/>
      <c r="G25" s="332"/>
      <c r="H25" s="332"/>
      <c r="I25" s="172"/>
      <c r="J25" s="172"/>
      <c r="K25" s="172"/>
      <c r="L25" s="115"/>
    </row>
  </sheetData>
  <mergeCells count="39">
    <mergeCell ref="C23:K23"/>
    <mergeCell ref="B24:K24"/>
    <mergeCell ref="B15:K15"/>
    <mergeCell ref="E16:K16"/>
    <mergeCell ref="B17:K17"/>
    <mergeCell ref="G18:K18"/>
    <mergeCell ref="G19:K19"/>
    <mergeCell ref="G20:K20"/>
    <mergeCell ref="C18:D18"/>
    <mergeCell ref="C19:D19"/>
    <mergeCell ref="C20:D20"/>
    <mergeCell ref="B18:B19"/>
    <mergeCell ref="B20:B21"/>
    <mergeCell ref="B9:K9"/>
    <mergeCell ref="G10:K10"/>
    <mergeCell ref="G11:K11"/>
    <mergeCell ref="G12:K12"/>
    <mergeCell ref="B4:B7"/>
    <mergeCell ref="C10:D10"/>
    <mergeCell ref="C11:D11"/>
    <mergeCell ref="C12:D12"/>
    <mergeCell ref="G6:I6"/>
    <mergeCell ref="G7:I7"/>
    <mergeCell ref="C3:D3"/>
    <mergeCell ref="E3:F3"/>
    <mergeCell ref="G3:I3"/>
    <mergeCell ref="C25:H25"/>
    <mergeCell ref="G4:K4"/>
    <mergeCell ref="G5:K5"/>
    <mergeCell ref="C4:F4"/>
    <mergeCell ref="C5:F5"/>
    <mergeCell ref="C6:F6"/>
    <mergeCell ref="G21:K21"/>
    <mergeCell ref="C21:D21"/>
    <mergeCell ref="C13:H13"/>
    <mergeCell ref="E14:K14"/>
    <mergeCell ref="B22:K22"/>
    <mergeCell ref="B10:B13"/>
    <mergeCell ref="C7:F7"/>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AD004E-6F06-40A1-9494-E2C60D97D2EA}">
  <sheetPr>
    <tabColor theme="8" tint="0.39997558519241921"/>
    <pageSetUpPr fitToPage="1"/>
  </sheetPr>
  <dimension ref="B1:J31"/>
  <sheetViews>
    <sheetView showGridLines="0" zoomScale="80" zoomScaleNormal="80" workbookViewId="0">
      <pane xSplit="2" ySplit="5" topLeftCell="C6" activePane="bottomRight" state="frozen"/>
      <selection activeCell="M10" sqref="M10"/>
      <selection pane="topRight" activeCell="M10" sqref="M10"/>
      <selection pane="bottomLeft" activeCell="M10" sqref="M10"/>
      <selection pane="bottomRight" activeCell="I6" sqref="I6"/>
    </sheetView>
  </sheetViews>
  <sheetFormatPr defaultColWidth="9.140625" defaultRowHeight="12" x14ac:dyDescent="0.2"/>
  <cols>
    <col min="1" max="1" width="5.140625" style="6" customWidth="1"/>
    <col min="2" max="2" width="37" style="6" customWidth="1"/>
    <col min="3" max="3" width="48.85546875" style="6" customWidth="1"/>
    <col min="4" max="4" width="79.42578125" style="6" customWidth="1"/>
    <col min="5" max="5" width="15" style="6" customWidth="1"/>
    <col min="6" max="6" width="12.5703125" style="6" bestFit="1" customWidth="1"/>
    <col min="7" max="7" width="12.7109375" style="32" customWidth="1"/>
    <col min="8" max="8" width="12.7109375" style="6" customWidth="1"/>
    <col min="9" max="9" width="11.42578125" style="6" customWidth="1"/>
    <col min="10" max="16384" width="9.140625" style="6"/>
  </cols>
  <sheetData>
    <row r="1" spans="2:10" ht="18" customHeight="1" x14ac:dyDescent="0.2"/>
    <row r="2" spans="2:10" ht="18" customHeight="1" x14ac:dyDescent="0.2">
      <c r="B2" s="267" t="s">
        <v>390</v>
      </c>
      <c r="C2" s="267"/>
      <c r="D2" s="267"/>
      <c r="E2" s="267"/>
      <c r="F2" s="267"/>
      <c r="G2" s="33"/>
    </row>
    <row r="3" spans="2:10" ht="18" customHeight="1" x14ac:dyDescent="0.2"/>
    <row r="4" spans="2:10" ht="18" customHeight="1" thickBot="1" x14ac:dyDescent="0.25">
      <c r="B4" s="9"/>
      <c r="C4" s="9"/>
      <c r="D4" s="34"/>
      <c r="E4" s="5"/>
      <c r="F4" s="5"/>
      <c r="J4" s="1"/>
    </row>
    <row r="5" spans="2:10" ht="35.1" customHeight="1" thickTop="1" thickBot="1" x14ac:dyDescent="0.25">
      <c r="B5" s="35" t="s">
        <v>37</v>
      </c>
      <c r="C5" s="35" t="s">
        <v>38</v>
      </c>
      <c r="D5" s="35" t="s">
        <v>39</v>
      </c>
      <c r="E5" s="35" t="s">
        <v>40</v>
      </c>
      <c r="F5" s="35" t="s">
        <v>41</v>
      </c>
      <c r="G5" s="36" t="s">
        <v>35</v>
      </c>
      <c r="H5" s="36" t="s">
        <v>424</v>
      </c>
      <c r="I5" s="114" t="s">
        <v>425</v>
      </c>
    </row>
    <row r="6" spans="2:10" ht="35.1" customHeight="1" thickTop="1" thickBot="1" x14ac:dyDescent="0.25">
      <c r="B6" s="247" t="s">
        <v>315</v>
      </c>
      <c r="C6" s="37" t="s">
        <v>316</v>
      </c>
      <c r="D6" s="37" t="s">
        <v>317</v>
      </c>
      <c r="E6" s="38" t="s">
        <v>45</v>
      </c>
      <c r="F6" s="38" t="s">
        <v>46</v>
      </c>
      <c r="G6" s="39">
        <v>17.54</v>
      </c>
      <c r="H6" s="183">
        <f>G6*(1-HLOOKUP(H$5,Inputs!$C$6:$F$9,2,FALSE))*(1+HLOOKUP(H$5,Inputs!$C$6:$F$9,4,FALSE))</f>
        <v>18.001580487852763</v>
      </c>
      <c r="I6" s="183">
        <f>H6*(1-HLOOKUP(I$5,Inputs!$C$6:$F$9,2,FALSE))*(1+HLOOKUP(I$5,Inputs!$C$6:$F$9,4,FALSE))</f>
        <v>18.36515391631675</v>
      </c>
    </row>
    <row r="7" spans="2:10" ht="35.1" customHeight="1" thickTop="1" thickBot="1" x14ac:dyDescent="0.25">
      <c r="B7" s="368"/>
      <c r="C7" s="75" t="s">
        <v>318</v>
      </c>
      <c r="D7" s="75" t="s">
        <v>319</v>
      </c>
      <c r="E7" s="76" t="s">
        <v>45</v>
      </c>
      <c r="F7" s="76" t="s">
        <v>46</v>
      </c>
      <c r="G7" s="77">
        <v>17.54</v>
      </c>
      <c r="H7" s="77">
        <f>G7*(1-HLOOKUP(H$5,Inputs!$C$6:$F$9,2,FALSE))*(1+HLOOKUP(H$5,Inputs!$C$6:$F$9,4,FALSE))</f>
        <v>18.001580487852763</v>
      </c>
      <c r="I7" s="77">
        <f>H7*(1-HLOOKUP(I$5,Inputs!$C$6:$F$9,2,FALSE))*(1+HLOOKUP(I$5,Inputs!$C$6:$F$9,4,FALSE))</f>
        <v>18.36515391631675</v>
      </c>
    </row>
    <row r="8" spans="2:10" ht="35.1" customHeight="1" thickTop="1" thickBot="1" x14ac:dyDescent="0.25">
      <c r="B8" s="368"/>
      <c r="C8" s="37" t="s">
        <v>320</v>
      </c>
      <c r="D8" s="37" t="s">
        <v>321</v>
      </c>
      <c r="E8" s="40" t="s">
        <v>322</v>
      </c>
      <c r="F8" s="40" t="s">
        <v>46</v>
      </c>
      <c r="G8" s="39">
        <v>603.8212665736072</v>
      </c>
      <c r="H8" s="39">
        <f>G8*(1-HLOOKUP(H$5,Inputs!$C$6:$F$9,2,FALSE))*(1+HLOOKUP(H$5,Inputs!$C$6:$F$9,4,FALSE))</f>
        <v>619.71135293625935</v>
      </c>
      <c r="I8" s="39">
        <f>H8*(1-HLOOKUP(I$5,Inputs!$C$6:$F$9,2,FALSE))*(1+HLOOKUP(I$5,Inputs!$C$6:$F$9,4,FALSE))</f>
        <v>632.22750847033194</v>
      </c>
    </row>
    <row r="9" spans="2:10" ht="35.1" customHeight="1" thickTop="1" thickBot="1" x14ac:dyDescent="0.25">
      <c r="B9" s="368"/>
      <c r="C9" s="75" t="s">
        <v>323</v>
      </c>
      <c r="D9" s="75" t="s">
        <v>324</v>
      </c>
      <c r="E9" s="76" t="s">
        <v>322</v>
      </c>
      <c r="F9" s="76" t="s">
        <v>46</v>
      </c>
      <c r="G9" s="77">
        <v>390.70787837115762</v>
      </c>
      <c r="H9" s="77">
        <f>G9*(1-HLOOKUP(H$5,Inputs!$C$6:$F$9,2,FALSE))*(1+HLOOKUP(H$5,Inputs!$C$6:$F$9,4,FALSE))</f>
        <v>400.98969895875604</v>
      </c>
      <c r="I9" s="77">
        <f>H9*(1-HLOOKUP(I$5,Inputs!$C$6:$F$9,2,FALSE))*(1+HLOOKUP(I$5,Inputs!$C$6:$F$9,4,FALSE))</f>
        <v>409.08838783374421</v>
      </c>
    </row>
    <row r="10" spans="2:10" ht="35.1" customHeight="1" thickTop="1" thickBot="1" x14ac:dyDescent="0.25">
      <c r="B10" s="369"/>
      <c r="C10" s="37" t="s">
        <v>325</v>
      </c>
      <c r="D10" s="37" t="s">
        <v>326</v>
      </c>
      <c r="E10" s="40" t="s">
        <v>322</v>
      </c>
      <c r="F10" s="40" t="s">
        <v>46</v>
      </c>
      <c r="G10" s="39">
        <v>728.13740969170271</v>
      </c>
      <c r="H10" s="39">
        <f>G10*(1-HLOOKUP(H$5,Inputs!$C$6:$F$9,2,FALSE))*(1+HLOOKUP(H$5,Inputs!$C$6:$F$9,4,FALSE))</f>
        <v>747.29898442313618</v>
      </c>
      <c r="I10" s="39">
        <f>H10*(1-HLOOKUP(I$5,Inputs!$C$6:$F$9,2,FALSE))*(1+HLOOKUP(I$5,Inputs!$C$6:$F$9,4,FALSE))</f>
        <v>762.39199550834132</v>
      </c>
    </row>
    <row r="11" spans="2:10" ht="35.1" customHeight="1" thickTop="1" thickBot="1" x14ac:dyDescent="0.25">
      <c r="B11" s="253" t="s">
        <v>327</v>
      </c>
      <c r="C11" s="370" t="s">
        <v>328</v>
      </c>
      <c r="D11" s="75" t="s">
        <v>329</v>
      </c>
      <c r="E11" s="76" t="s">
        <v>45</v>
      </c>
      <c r="F11" s="76" t="s">
        <v>46</v>
      </c>
      <c r="G11" s="77">
        <v>369.20172743931408</v>
      </c>
      <c r="H11" s="77">
        <f>G11*(1-HLOOKUP(H$5,Inputs!$C$6:$F$9,2,FALSE))*(1+HLOOKUP(H$5,Inputs!$C$6:$F$9,4,FALSE))</f>
        <v>378.91759479778165</v>
      </c>
      <c r="I11" s="77">
        <f>H11*(1-HLOOKUP(I$5,Inputs!$C$6:$F$9,2,FALSE))*(1+HLOOKUP(I$5,Inputs!$C$6:$F$9,4,FALSE))</f>
        <v>386.5704988935592</v>
      </c>
    </row>
    <row r="12" spans="2:10" ht="35.1" customHeight="1" thickTop="1" thickBot="1" x14ac:dyDescent="0.25">
      <c r="B12" s="262"/>
      <c r="C12" s="371"/>
      <c r="D12" s="37" t="s">
        <v>330</v>
      </c>
      <c r="E12" s="40" t="s">
        <v>45</v>
      </c>
      <c r="F12" s="40" t="s">
        <v>46</v>
      </c>
      <c r="G12" s="39">
        <v>616.46191981210552</v>
      </c>
      <c r="H12" s="39">
        <f>G12*(1-HLOOKUP(H$5,Inputs!$C$6:$F$9,2,FALSE))*(1+HLOOKUP(H$5,Inputs!$C$6:$F$9,4,FALSE))</f>
        <v>632.68465605438155</v>
      </c>
      <c r="I12" s="39">
        <f>H12*(1-HLOOKUP(I$5,Inputs!$C$6:$F$9,2,FALSE))*(1+HLOOKUP(I$5,Inputs!$C$6:$F$9,4,FALSE))</f>
        <v>645.46283015378742</v>
      </c>
    </row>
    <row r="13" spans="2:10" ht="35.1" customHeight="1" thickTop="1" thickBot="1" x14ac:dyDescent="0.25">
      <c r="B13" s="262"/>
      <c r="C13" s="372" t="s">
        <v>331</v>
      </c>
      <c r="D13" s="75" t="s">
        <v>332</v>
      </c>
      <c r="E13" s="76" t="s">
        <v>45</v>
      </c>
      <c r="F13" s="76" t="s">
        <v>46</v>
      </c>
      <c r="G13" s="77">
        <v>369.20172743931408</v>
      </c>
      <c r="H13" s="77">
        <f>G13*(1-HLOOKUP(H$5,Inputs!$C$6:$F$9,2,FALSE))*(1+HLOOKUP(H$5,Inputs!$C$6:$F$9,4,FALSE))</f>
        <v>378.91759479778165</v>
      </c>
      <c r="I13" s="77">
        <f>H13*(1-HLOOKUP(I$5,Inputs!$C$6:$F$9,2,FALSE))*(1+HLOOKUP(I$5,Inputs!$C$6:$F$9,4,FALSE))</f>
        <v>386.5704988935592</v>
      </c>
    </row>
    <row r="14" spans="2:10" ht="35.1" customHeight="1" thickTop="1" thickBot="1" x14ac:dyDescent="0.25">
      <c r="B14" s="262"/>
      <c r="C14" s="373"/>
      <c r="D14" s="37" t="s">
        <v>333</v>
      </c>
      <c r="E14" s="40" t="s">
        <v>45</v>
      </c>
      <c r="F14" s="40" t="s">
        <v>46</v>
      </c>
      <c r="G14" s="39">
        <v>616.46191981210552</v>
      </c>
      <c r="H14" s="39">
        <f>G14*(1-HLOOKUP(H$5,Inputs!$C$6:$F$9,2,FALSE))*(1+HLOOKUP(H$5,Inputs!$C$6:$F$9,4,FALSE))</f>
        <v>632.68465605438155</v>
      </c>
      <c r="I14" s="39">
        <f>H14*(1-HLOOKUP(I$5,Inputs!$C$6:$F$9,2,FALSE))*(1+HLOOKUP(I$5,Inputs!$C$6:$F$9,4,FALSE))</f>
        <v>645.46283015378742</v>
      </c>
    </row>
    <row r="15" spans="2:10" ht="35.1" customHeight="1" thickTop="1" thickBot="1" x14ac:dyDescent="0.25">
      <c r="B15" s="262"/>
      <c r="C15" s="363" t="s">
        <v>334</v>
      </c>
      <c r="D15" s="75" t="s">
        <v>335</v>
      </c>
      <c r="E15" s="76" t="s">
        <v>45</v>
      </c>
      <c r="F15" s="76" t="s">
        <v>46</v>
      </c>
      <c r="G15" s="77">
        <v>293.49438133619367</v>
      </c>
      <c r="H15" s="77">
        <f>G15*(1-HLOOKUP(H$5,Inputs!$C$6:$F$9,2,FALSE))*(1+HLOOKUP(H$5,Inputs!$C$6:$F$9,4,FALSE))</f>
        <v>301.21794346385644</v>
      </c>
      <c r="I15" s="77">
        <f>H15*(1-HLOOKUP(I$5,Inputs!$C$6:$F$9,2,FALSE))*(1+HLOOKUP(I$5,Inputs!$C$6:$F$9,4,FALSE))</f>
        <v>307.30156709312195</v>
      </c>
    </row>
    <row r="16" spans="2:10" ht="35.1" customHeight="1" thickTop="1" thickBot="1" x14ac:dyDescent="0.25">
      <c r="B16" s="262"/>
      <c r="C16" s="364"/>
      <c r="D16" s="37" t="s">
        <v>336</v>
      </c>
      <c r="E16" s="40" t="s">
        <v>45</v>
      </c>
      <c r="F16" s="40" t="s">
        <v>46</v>
      </c>
      <c r="G16" s="39">
        <v>487.00235797576954</v>
      </c>
      <c r="H16" s="39">
        <f>G16*(1-HLOOKUP(H$5,Inputs!$C$6:$F$9,2,FALSE))*(1+HLOOKUP(H$5,Inputs!$C$6:$F$9,4,FALSE))</f>
        <v>499.81825227336941</v>
      </c>
      <c r="I16" s="39">
        <f>H16*(1-HLOOKUP(I$5,Inputs!$C$6:$F$9,2,FALSE))*(1+HLOOKUP(I$5,Inputs!$C$6:$F$9,4,FALSE))</f>
        <v>509.91295677503967</v>
      </c>
    </row>
    <row r="17" spans="2:9" ht="35.1" customHeight="1" thickTop="1" thickBot="1" x14ac:dyDescent="0.25">
      <c r="B17" s="262"/>
      <c r="C17" s="365" t="s">
        <v>337</v>
      </c>
      <c r="D17" s="75" t="s">
        <v>338</v>
      </c>
      <c r="E17" s="76" t="s">
        <v>45</v>
      </c>
      <c r="F17" s="76" t="s">
        <v>46</v>
      </c>
      <c r="G17" s="77">
        <v>293.49438133619367</v>
      </c>
      <c r="H17" s="77">
        <f>G17*(1-HLOOKUP(H$5,Inputs!$C$6:$F$9,2,FALSE))*(1+HLOOKUP(H$5,Inputs!$C$6:$F$9,4,FALSE))</f>
        <v>301.21794346385644</v>
      </c>
      <c r="I17" s="77">
        <f>H17*(1-HLOOKUP(I$5,Inputs!$C$6:$F$9,2,FALSE))*(1+HLOOKUP(I$5,Inputs!$C$6:$F$9,4,FALSE))</f>
        <v>307.30156709312195</v>
      </c>
    </row>
    <row r="18" spans="2:9" ht="35.1" customHeight="1" thickTop="1" thickBot="1" x14ac:dyDescent="0.25">
      <c r="B18" s="263"/>
      <c r="C18" s="367"/>
      <c r="D18" s="37" t="s">
        <v>339</v>
      </c>
      <c r="E18" s="40" t="s">
        <v>45</v>
      </c>
      <c r="F18" s="40" t="s">
        <v>46</v>
      </c>
      <c r="G18" s="39">
        <v>487.00235797576954</v>
      </c>
      <c r="H18" s="39">
        <f>G18*(1-HLOOKUP(H$5,Inputs!$C$6:$F$9,2,FALSE))*(1+HLOOKUP(H$5,Inputs!$C$6:$F$9,4,FALSE))</f>
        <v>499.81825227336941</v>
      </c>
      <c r="I18" s="39">
        <f>H18*(1-HLOOKUP(I$5,Inputs!$C$6:$F$9,2,FALSE))*(1+HLOOKUP(I$5,Inputs!$C$6:$F$9,4,FALSE))</f>
        <v>509.91295677503967</v>
      </c>
    </row>
    <row r="19" spans="2:9" ht="35.1" customHeight="1" thickTop="1" thickBot="1" x14ac:dyDescent="0.25">
      <c r="B19" s="41" t="s">
        <v>340</v>
      </c>
      <c r="C19" s="75" t="s">
        <v>341</v>
      </c>
      <c r="D19" s="37" t="s">
        <v>342</v>
      </c>
      <c r="E19" s="40" t="s">
        <v>118</v>
      </c>
      <c r="F19" s="40" t="s">
        <v>46</v>
      </c>
      <c r="G19" s="39">
        <v>26.184919206200018</v>
      </c>
      <c r="H19" s="39">
        <f>G19*(1-HLOOKUP(H$5,Inputs!$C$6:$F$9,2,FALSE))*(1+HLOOKUP(H$5,Inputs!$C$6:$F$9,4,FALSE))</f>
        <v>26.873998327156858</v>
      </c>
      <c r="I19" s="39">
        <f>H19*(1-HLOOKUP(I$5,Inputs!$C$6:$F$9,2,FALSE))*(1+HLOOKUP(I$5,Inputs!$C$6:$F$9,4,FALSE))</f>
        <v>27.416765764434547</v>
      </c>
    </row>
    <row r="20" spans="2:9" ht="35.1" customHeight="1" thickTop="1" thickBot="1" x14ac:dyDescent="0.25">
      <c r="B20" s="253" t="s">
        <v>343</v>
      </c>
      <c r="C20" s="37" t="s">
        <v>404</v>
      </c>
      <c r="D20" s="75" t="s">
        <v>344</v>
      </c>
      <c r="E20" s="76" t="s">
        <v>45</v>
      </c>
      <c r="F20" s="76" t="s">
        <v>46</v>
      </c>
      <c r="G20" s="77">
        <v>457.09148813420234</v>
      </c>
      <c r="H20" s="77">
        <f>G20*(1-HLOOKUP(H$5,Inputs!$C$6:$F$9,2,FALSE))*(1+HLOOKUP(H$5,Inputs!$C$6:$F$9,4,FALSE))</f>
        <v>469.12025165109685</v>
      </c>
      <c r="I20" s="77">
        <f>H20*(1-HLOOKUP(I$5,Inputs!$C$6:$F$9,2,FALSE))*(1+HLOOKUP(I$5,Inputs!$C$6:$F$9,4,FALSE))</f>
        <v>478.59495629549014</v>
      </c>
    </row>
    <row r="21" spans="2:9" ht="35.1" customHeight="1" thickTop="1" thickBot="1" x14ac:dyDescent="0.25">
      <c r="B21" s="262"/>
      <c r="C21" s="363" t="s">
        <v>345</v>
      </c>
      <c r="D21" s="37" t="s">
        <v>346</v>
      </c>
      <c r="E21" s="40" t="s">
        <v>45</v>
      </c>
      <c r="F21" s="40" t="s">
        <v>46</v>
      </c>
      <c r="G21" s="39">
        <v>402.95738125582619</v>
      </c>
      <c r="H21" s="39">
        <f>G21*(1-HLOOKUP(H$5,Inputs!$C$6:$F$9,2,FALSE))*(1+HLOOKUP(H$5,Inputs!$C$6:$F$9,4,FALSE))</f>
        <v>413.5615582583311</v>
      </c>
      <c r="I21" s="39">
        <f>H21*(1-HLOOKUP(I$5,Inputs!$C$6:$F$9,2,FALSE))*(1+HLOOKUP(I$5,Inputs!$C$6:$F$9,4,FALSE))</f>
        <v>421.91415783803757</v>
      </c>
    </row>
    <row r="22" spans="2:9" ht="35.1" customHeight="1" thickTop="1" thickBot="1" x14ac:dyDescent="0.25">
      <c r="B22" s="262"/>
      <c r="C22" s="364"/>
      <c r="D22" s="75" t="s">
        <v>347</v>
      </c>
      <c r="E22" s="76" t="s">
        <v>45</v>
      </c>
      <c r="F22" s="76" t="s">
        <v>46</v>
      </c>
      <c r="G22" s="77">
        <v>655.59279520193911</v>
      </c>
      <c r="H22" s="77">
        <f>G22*(1-HLOOKUP(H$5,Inputs!$C$6:$F$9,2,FALSE))*(1+HLOOKUP(H$5,Inputs!$C$6:$F$9,4,FALSE))</f>
        <v>672.84529475963973</v>
      </c>
      <c r="I22" s="77">
        <f>H22*(1-HLOOKUP(I$5,Inputs!$C$6:$F$9,2,FALSE))*(1+HLOOKUP(I$5,Inputs!$C$6:$F$9,4,FALSE))</f>
        <v>686.43458325609686</v>
      </c>
    </row>
    <row r="23" spans="2:9" ht="35.1" customHeight="1" thickTop="1" thickBot="1" x14ac:dyDescent="0.25">
      <c r="B23" s="262"/>
      <c r="C23" s="365" t="s">
        <v>348</v>
      </c>
      <c r="D23" s="37" t="s">
        <v>349</v>
      </c>
      <c r="E23" s="40" t="s">
        <v>45</v>
      </c>
      <c r="F23" s="40" t="s">
        <v>46</v>
      </c>
      <c r="G23" s="39">
        <v>343.58629053621007</v>
      </c>
      <c r="H23" s="39">
        <f>G23*(1-HLOOKUP(H$5,Inputs!$C$6:$F$9,2,FALSE))*(1+HLOOKUP(H$5,Inputs!$C$6:$F$9,4,FALSE))</f>
        <v>352.62806520013396</v>
      </c>
      <c r="I23" s="39">
        <f>H23*(1-HLOOKUP(I$5,Inputs!$C$6:$F$9,2,FALSE))*(1+HLOOKUP(I$5,Inputs!$C$6:$F$9,4,FALSE))</f>
        <v>359.75000622769801</v>
      </c>
    </row>
    <row r="24" spans="2:9" ht="35.1" customHeight="1" thickTop="1" thickBot="1" x14ac:dyDescent="0.25">
      <c r="B24" s="262"/>
      <c r="C24" s="366"/>
      <c r="D24" s="75" t="s">
        <v>350</v>
      </c>
      <c r="E24" s="76" t="s">
        <v>45</v>
      </c>
      <c r="F24" s="76" t="s">
        <v>46</v>
      </c>
      <c r="G24" s="77">
        <v>580.09603976235826</v>
      </c>
      <c r="H24" s="77">
        <f>G24*(1-HLOOKUP(H$5,Inputs!$C$6:$F$9,2,FALSE))*(1+HLOOKUP(H$5,Inputs!$C$6:$F$9,4,FALSE))</f>
        <v>595.36177596731625</v>
      </c>
      <c r="I24" s="77">
        <f>H24*(1-HLOOKUP(I$5,Inputs!$C$6:$F$9,2,FALSE))*(1+HLOOKUP(I$5,Inputs!$C$6:$F$9,4,FALSE))</f>
        <v>607.38614917226391</v>
      </c>
    </row>
    <row r="25" spans="2:9" ht="35.1" customHeight="1" thickTop="1" thickBot="1" x14ac:dyDescent="0.25">
      <c r="B25" s="262"/>
      <c r="C25" s="366"/>
      <c r="D25" s="37" t="s">
        <v>351</v>
      </c>
      <c r="E25" s="40" t="s">
        <v>45</v>
      </c>
      <c r="F25" s="40" t="s">
        <v>51</v>
      </c>
      <c r="G25" s="39">
        <v>151.41469220624091</v>
      </c>
      <c r="H25" s="39">
        <f>G25*(1-HLOOKUP(H$5,Inputs!$C$6:$F$9,2,FALSE))*(1+HLOOKUP(H$5,Inputs!$C$6:$F$9,4,FALSE))</f>
        <v>155.39930266785052</v>
      </c>
      <c r="I25" s="39">
        <f>H25*(1-HLOOKUP(I$5,Inputs!$C$6:$F$9,2,FALSE))*(1+HLOOKUP(I$5,Inputs!$C$6:$F$9,4,FALSE))</f>
        <v>158.5378636008746</v>
      </c>
    </row>
    <row r="26" spans="2:9" ht="35.1" customHeight="1" thickTop="1" thickBot="1" x14ac:dyDescent="0.25">
      <c r="B26" s="262"/>
      <c r="C26" s="367"/>
      <c r="D26" s="75" t="s">
        <v>352</v>
      </c>
      <c r="E26" s="76" t="s">
        <v>45</v>
      </c>
      <c r="F26" s="76" t="s">
        <v>51</v>
      </c>
      <c r="G26" s="77">
        <v>258.91912367267196</v>
      </c>
      <c r="H26" s="77">
        <f>G26*(1-HLOOKUP(H$5,Inputs!$C$6:$F$9,2,FALSE))*(1+HLOOKUP(H$5,Inputs!$C$6:$F$9,4,FALSE))</f>
        <v>265.73280756202439</v>
      </c>
      <c r="I26" s="77">
        <f>H26*(1-HLOOKUP(I$5,Inputs!$C$6:$F$9,2,FALSE))*(1+HLOOKUP(I$5,Inputs!$C$6:$F$9,4,FALSE))</f>
        <v>271.09974675749561</v>
      </c>
    </row>
    <row r="27" spans="2:9" ht="35.1" customHeight="1" thickTop="1" thickBot="1" x14ac:dyDescent="0.25">
      <c r="B27" s="262"/>
      <c r="C27" s="75" t="s">
        <v>353</v>
      </c>
      <c r="D27" s="37" t="s">
        <v>354</v>
      </c>
      <c r="E27" s="40" t="s">
        <v>45</v>
      </c>
      <c r="F27" s="40" t="s">
        <v>46</v>
      </c>
      <c r="G27" s="39">
        <v>40.756906123728193</v>
      </c>
      <c r="H27" s="39">
        <f>G27*(1-HLOOKUP(H$5,Inputs!$C$6:$F$9,2,FALSE))*(1+HLOOKUP(H$5,Inputs!$C$6:$F$9,4,FALSE))</f>
        <v>41.829459864432849</v>
      </c>
      <c r="I27" s="39">
        <f>H27*(1-HLOOKUP(I$5,Inputs!$C$6:$F$9,2,FALSE))*(1+HLOOKUP(I$5,Inputs!$C$6:$F$9,4,FALSE))</f>
        <v>42.674279025948742</v>
      </c>
    </row>
    <row r="28" spans="2:9" ht="35.1" customHeight="1" thickTop="1" thickBot="1" x14ac:dyDescent="0.25">
      <c r="B28" s="262"/>
      <c r="C28" s="365" t="s">
        <v>355</v>
      </c>
      <c r="D28" s="75" t="s">
        <v>356</v>
      </c>
      <c r="E28" s="76" t="s">
        <v>45</v>
      </c>
      <c r="F28" s="76" t="s">
        <v>46</v>
      </c>
      <c r="G28" s="77">
        <v>305.73261748464978</v>
      </c>
      <c r="H28" s="77">
        <f>G28*(1-HLOOKUP(H$5,Inputs!$C$6:$F$9,2,FALSE))*(1+HLOOKUP(H$5,Inputs!$C$6:$F$9,4,FALSE))</f>
        <v>313.77823953317125</v>
      </c>
      <c r="I28" s="77">
        <f>H28*(1-HLOOKUP(I$5,Inputs!$C$6:$F$9,2,FALSE))*(1+HLOOKUP(I$5,Inputs!$C$6:$F$9,4,FALSE))</f>
        <v>320.11554032747927</v>
      </c>
    </row>
    <row r="29" spans="2:9" ht="35.1" customHeight="1" thickTop="1" thickBot="1" x14ac:dyDescent="0.25">
      <c r="B29" s="263"/>
      <c r="C29" s="367"/>
      <c r="D29" s="37" t="s">
        <v>357</v>
      </c>
      <c r="E29" s="40" t="s">
        <v>45</v>
      </c>
      <c r="F29" s="40" t="s">
        <v>46</v>
      </c>
      <c r="G29" s="39">
        <v>397.11138423111618</v>
      </c>
      <c r="H29" s="39">
        <f>G29*(1-HLOOKUP(H$5,Inputs!$C$6:$F$9,2,FALSE))*(1+HLOOKUP(H$5,Inputs!$C$6:$F$9,4,FALSE))</f>
        <v>407.56171869321906</v>
      </c>
      <c r="I29" s="39">
        <f>H29*(1-HLOOKUP(I$5,Inputs!$C$6:$F$9,2,FALSE))*(1+HLOOKUP(I$5,Inputs!$C$6:$F$9,4,FALSE))</f>
        <v>415.79314101060714</v>
      </c>
    </row>
    <row r="30" spans="2:9" s="42" customFormat="1" ht="35.1" customHeight="1" thickTop="1" thickBot="1" x14ac:dyDescent="0.3">
      <c r="B30" s="41" t="s">
        <v>358</v>
      </c>
      <c r="C30" s="75" t="s">
        <v>359</v>
      </c>
      <c r="D30" s="75" t="s">
        <v>360</v>
      </c>
      <c r="E30" s="76" t="s">
        <v>118</v>
      </c>
      <c r="F30" s="76" t="s">
        <v>46</v>
      </c>
      <c r="G30" s="77">
        <v>26.184919206200018</v>
      </c>
      <c r="H30" s="77">
        <f>G30*(1-HLOOKUP(H$5,Inputs!$C$6:$F$9,2,FALSE))*(1+HLOOKUP(H$5,Inputs!$C$6:$F$9,4,FALSE))</f>
        <v>26.873998327156858</v>
      </c>
      <c r="I30" s="77">
        <f>H30*(1-HLOOKUP(I$5,Inputs!$C$6:$F$9,2,FALSE))*(1+HLOOKUP(I$5,Inputs!$C$6:$F$9,4,FALSE))</f>
        <v>27.416765764434547</v>
      </c>
    </row>
    <row r="31" spans="2:9" ht="12.75" thickTop="1" x14ac:dyDescent="0.2"/>
  </sheetData>
  <mergeCells count="11">
    <mergeCell ref="B20:B29"/>
    <mergeCell ref="C21:C22"/>
    <mergeCell ref="C23:C26"/>
    <mergeCell ref="C28:C29"/>
    <mergeCell ref="B2:F2"/>
    <mergeCell ref="B6:B10"/>
    <mergeCell ref="B11:B18"/>
    <mergeCell ref="C11:C12"/>
    <mergeCell ref="C13:C14"/>
    <mergeCell ref="C15:C16"/>
    <mergeCell ref="C17:C18"/>
  </mergeCells>
  <phoneticPr fontId="16" type="noConversion"/>
  <pageMargins left="0.70866141732283472" right="0.70866141732283472" top="0.74803149606299213" bottom="0.74803149606299213" header="0.31496062992125984" footer="0.31496062992125984"/>
  <pageSetup paperSize="9" scale="41" fitToHeight="0" orientation="portrait" horizontalDpi="1200" verticalDpi="1200" r:id="rId1"/>
  <headerFooter>
    <oddFooter>&amp;F&amp;RPage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ECE318-F2B2-470F-8899-71F703D7DC79}">
  <sheetPr>
    <tabColor theme="8" tint="0.79998168889431442"/>
  </sheetPr>
  <dimension ref="A1:J25"/>
  <sheetViews>
    <sheetView workbookViewId="0">
      <selection activeCell="H11" sqref="H11:H14"/>
    </sheetView>
  </sheetViews>
  <sheetFormatPr defaultRowHeight="15" x14ac:dyDescent="0.25"/>
  <cols>
    <col min="1" max="1" width="9.140625" style="90"/>
    <col min="2" max="2" width="56.140625" style="90" customWidth="1"/>
    <col min="3" max="3" width="12.42578125" style="90" customWidth="1"/>
    <col min="4" max="4" width="10.28515625" style="90" customWidth="1"/>
    <col min="5" max="5" width="10.140625" style="90" customWidth="1"/>
    <col min="6" max="6" width="7.140625" style="90" customWidth="1"/>
    <col min="7" max="7" width="7.5703125" style="90" bestFit="1" customWidth="1"/>
    <col min="8" max="8" width="8.85546875" style="90" customWidth="1"/>
    <col min="9" max="9" width="6.5703125" style="90" customWidth="1"/>
    <col min="10" max="10" width="19.42578125" style="90" customWidth="1"/>
    <col min="11" max="16384" width="9.140625" style="90"/>
  </cols>
  <sheetData>
    <row r="1" spans="1:10" x14ac:dyDescent="0.25">
      <c r="A1" s="127" t="s">
        <v>638</v>
      </c>
      <c r="C1" s="126" t="str">
        <f>'EE ANS Fees Pricelist'!$I$5</f>
        <v>2021-22</v>
      </c>
    </row>
    <row r="2" spans="1:10" x14ac:dyDescent="0.25">
      <c r="B2" s="236" t="s">
        <v>623</v>
      </c>
    </row>
    <row r="3" spans="1:10" x14ac:dyDescent="0.25">
      <c r="B3" s="374" t="s">
        <v>556</v>
      </c>
      <c r="C3" s="374"/>
      <c r="D3" s="374"/>
      <c r="E3" s="374"/>
      <c r="F3" s="374"/>
      <c r="G3" s="374"/>
      <c r="H3" s="374"/>
      <c r="I3" s="374"/>
      <c r="J3" s="374"/>
    </row>
    <row r="4" spans="1:10" x14ac:dyDescent="0.25">
      <c r="B4" s="293" t="s">
        <v>557</v>
      </c>
      <c r="C4" s="293"/>
      <c r="D4" s="293"/>
      <c r="E4" s="293"/>
      <c r="F4" s="293"/>
      <c r="G4" s="293"/>
      <c r="H4" s="293"/>
      <c r="I4" s="293"/>
      <c r="J4" s="293"/>
    </row>
    <row r="5" spans="1:10" x14ac:dyDescent="0.25">
      <c r="B5" s="206" t="s">
        <v>316</v>
      </c>
      <c r="C5" s="154">
        <f>'EE Meter Fees Pricelist'!$I$6</f>
        <v>18.36515391631675</v>
      </c>
      <c r="D5" s="119" t="s">
        <v>480</v>
      </c>
      <c r="E5" s="119"/>
      <c r="F5" s="119"/>
      <c r="G5" s="119"/>
      <c r="H5" s="119"/>
      <c r="I5" s="119"/>
      <c r="J5" s="119"/>
    </row>
    <row r="6" spans="1:10" x14ac:dyDescent="0.25">
      <c r="B6" s="214" t="s">
        <v>318</v>
      </c>
      <c r="C6" s="148">
        <f>'EE Meter Fees Pricelist'!$I$7</f>
        <v>18.36515391631675</v>
      </c>
      <c r="D6" s="132" t="s">
        <v>480</v>
      </c>
      <c r="E6" s="132"/>
      <c r="F6" s="132"/>
      <c r="G6" s="132"/>
      <c r="H6" s="132"/>
      <c r="I6" s="132"/>
      <c r="J6" s="132"/>
    </row>
    <row r="7" spans="1:10" x14ac:dyDescent="0.25">
      <c r="B7" s="215" t="s">
        <v>320</v>
      </c>
      <c r="C7" s="185">
        <f>'EE Meter Fees Pricelist'!$I$8</f>
        <v>632.22750847033194</v>
      </c>
      <c r="D7" s="136" t="s">
        <v>564</v>
      </c>
      <c r="E7" s="136"/>
      <c r="F7" s="136"/>
      <c r="G7" s="136"/>
      <c r="H7" s="136"/>
      <c r="I7" s="136"/>
      <c r="J7" s="136"/>
    </row>
    <row r="8" spans="1:10" x14ac:dyDescent="0.25">
      <c r="B8" s="214" t="s">
        <v>323</v>
      </c>
      <c r="C8" s="148">
        <f>'EE Meter Fees Pricelist'!$I$9</f>
        <v>409.08838783374421</v>
      </c>
      <c r="D8" s="132" t="s">
        <v>564</v>
      </c>
      <c r="E8" s="132"/>
      <c r="F8" s="132"/>
      <c r="G8" s="132"/>
      <c r="H8" s="132"/>
      <c r="I8" s="132"/>
      <c r="J8" s="132"/>
    </row>
    <row r="9" spans="1:10" x14ac:dyDescent="0.25">
      <c r="B9" s="207" t="s">
        <v>616</v>
      </c>
      <c r="C9" s="186">
        <f>'EE Meter Fees Pricelist'!$I$10</f>
        <v>762.39199550834132</v>
      </c>
      <c r="D9" s="118" t="s">
        <v>564</v>
      </c>
      <c r="E9" s="118"/>
      <c r="F9" s="118"/>
      <c r="G9" s="118"/>
      <c r="H9" s="118"/>
      <c r="I9" s="118"/>
      <c r="J9" s="118"/>
    </row>
    <row r="10" spans="1:10" x14ac:dyDescent="0.25">
      <c r="B10" s="293" t="s">
        <v>558</v>
      </c>
      <c r="C10" s="293"/>
      <c r="D10" s="293"/>
      <c r="E10" s="293"/>
      <c r="F10" s="293"/>
      <c r="G10" s="293"/>
      <c r="H10" s="293"/>
      <c r="I10" s="293"/>
      <c r="J10" s="293"/>
    </row>
    <row r="11" spans="1:10" ht="15" customHeight="1" x14ac:dyDescent="0.25">
      <c r="B11" s="206" t="s">
        <v>328</v>
      </c>
      <c r="C11" s="155" t="s">
        <v>453</v>
      </c>
      <c r="D11" s="144">
        <f>'EE Meter Fees Pricelist'!$I$11</f>
        <v>386.5704988935592</v>
      </c>
      <c r="E11" s="288" t="s">
        <v>480</v>
      </c>
      <c r="F11" s="377"/>
      <c r="G11" s="155" t="s">
        <v>454</v>
      </c>
      <c r="H11" s="144">
        <f>'EE Meter Fees Pricelist'!$I$12</f>
        <v>645.46283015378742</v>
      </c>
      <c r="I11" s="119" t="s">
        <v>480</v>
      </c>
      <c r="J11" s="119"/>
    </row>
    <row r="12" spans="1:10" ht="15" customHeight="1" x14ac:dyDescent="0.25">
      <c r="B12" s="214" t="s">
        <v>331</v>
      </c>
      <c r="C12" s="142" t="s">
        <v>453</v>
      </c>
      <c r="D12" s="134">
        <f>'EE Meter Fees Pricelist'!$I$13</f>
        <v>386.5704988935592</v>
      </c>
      <c r="E12" s="281" t="s">
        <v>480</v>
      </c>
      <c r="F12" s="375"/>
      <c r="G12" s="142" t="s">
        <v>454</v>
      </c>
      <c r="H12" s="134">
        <f>'EE Meter Fees Pricelist'!$I$14</f>
        <v>645.46283015378742</v>
      </c>
      <c r="I12" s="132" t="s">
        <v>480</v>
      </c>
      <c r="J12" s="132"/>
    </row>
    <row r="13" spans="1:10" ht="22.5" x14ac:dyDescent="0.25">
      <c r="B13" s="215" t="s">
        <v>334</v>
      </c>
      <c r="C13" s="140" t="s">
        <v>486</v>
      </c>
      <c r="D13" s="138">
        <f>'EE Meter Fees Pricelist'!$I$15</f>
        <v>307.30156709312195</v>
      </c>
      <c r="E13" s="284" t="s">
        <v>480</v>
      </c>
      <c r="F13" s="375"/>
      <c r="G13" s="140" t="s">
        <v>454</v>
      </c>
      <c r="H13" s="138">
        <f>'EE Meter Fees Pricelist'!$I$16</f>
        <v>509.91295677503967</v>
      </c>
      <c r="I13" s="136" t="s">
        <v>480</v>
      </c>
      <c r="J13" s="136"/>
    </row>
    <row r="14" spans="1:10" ht="22.5" x14ac:dyDescent="0.25">
      <c r="B14" s="203" t="s">
        <v>337</v>
      </c>
      <c r="C14" s="149" t="s">
        <v>486</v>
      </c>
      <c r="D14" s="187">
        <f>'EE Meter Fees Pricelist'!$I$17</f>
        <v>307.30156709312195</v>
      </c>
      <c r="E14" s="278" t="s">
        <v>480</v>
      </c>
      <c r="F14" s="376"/>
      <c r="G14" s="149" t="s">
        <v>454</v>
      </c>
      <c r="H14" s="187">
        <f>'EE Meter Fees Pricelist'!$I$18</f>
        <v>509.91295677503967</v>
      </c>
      <c r="I14" s="150" t="s">
        <v>480</v>
      </c>
      <c r="J14" s="150"/>
    </row>
    <row r="15" spans="1:10" x14ac:dyDescent="0.25">
      <c r="B15" s="293" t="s">
        <v>559</v>
      </c>
      <c r="C15" s="293"/>
      <c r="D15" s="293"/>
      <c r="E15" s="293"/>
      <c r="F15" s="293"/>
      <c r="G15" s="293"/>
      <c r="H15" s="293"/>
      <c r="I15" s="293"/>
      <c r="J15" s="293"/>
    </row>
    <row r="16" spans="1:10" ht="15" customHeight="1" x14ac:dyDescent="0.25">
      <c r="B16" s="204" t="s">
        <v>617</v>
      </c>
      <c r="C16" s="151">
        <f>'EE Meter Fees Pricelist'!$I$19</f>
        <v>27.416765764434547</v>
      </c>
      <c r="D16" s="286" t="s">
        <v>565</v>
      </c>
      <c r="E16" s="286"/>
      <c r="F16" s="152"/>
      <c r="G16" s="152"/>
      <c r="H16" s="152"/>
      <c r="I16" s="152"/>
      <c r="J16" s="152"/>
    </row>
    <row r="17" spans="2:10" x14ac:dyDescent="0.25">
      <c r="B17" s="293" t="s">
        <v>560</v>
      </c>
      <c r="C17" s="293"/>
      <c r="D17" s="293"/>
      <c r="E17" s="293"/>
      <c r="F17" s="293"/>
      <c r="G17" s="293"/>
      <c r="H17" s="293"/>
      <c r="I17" s="293"/>
      <c r="J17" s="293"/>
    </row>
    <row r="18" spans="2:10" ht="22.5" x14ac:dyDescent="0.25">
      <c r="B18" s="206" t="s">
        <v>618</v>
      </c>
      <c r="C18" s="154">
        <f>'EE Meter Fees Pricelist'!$I$20</f>
        <v>478.59495629549014</v>
      </c>
      <c r="D18" s="119" t="s">
        <v>480</v>
      </c>
      <c r="E18" s="119"/>
      <c r="F18" s="119"/>
      <c r="G18" s="119"/>
      <c r="H18" s="119"/>
      <c r="I18" s="119"/>
      <c r="J18" s="119"/>
    </row>
    <row r="19" spans="2:10" ht="15" customHeight="1" x14ac:dyDescent="0.25">
      <c r="B19" s="214" t="s">
        <v>619</v>
      </c>
      <c r="C19" s="142" t="s">
        <v>453</v>
      </c>
      <c r="D19" s="134">
        <f>'EE Meter Fees Pricelist'!$I$21</f>
        <v>421.91415783803757</v>
      </c>
      <c r="E19" s="281" t="s">
        <v>480</v>
      </c>
      <c r="F19" s="379"/>
      <c r="G19" s="142" t="s">
        <v>454</v>
      </c>
      <c r="H19" s="134">
        <f>'EE Meter Fees Pricelist'!$I$22</f>
        <v>686.43458325609686</v>
      </c>
      <c r="I19" s="132" t="s">
        <v>480</v>
      </c>
      <c r="J19" s="132"/>
    </row>
    <row r="20" spans="2:10" ht="22.5" customHeight="1" x14ac:dyDescent="0.25">
      <c r="B20" s="312" t="s">
        <v>620</v>
      </c>
      <c r="C20" s="283" t="s">
        <v>561</v>
      </c>
      <c r="D20" s="378"/>
      <c r="E20" s="140" t="s">
        <v>453</v>
      </c>
      <c r="F20" s="138">
        <f>'EE Meter Fees Pricelist'!$I$23</f>
        <v>359.75000622769801</v>
      </c>
      <c r="G20" s="143" t="s">
        <v>480</v>
      </c>
      <c r="H20" s="201" t="s">
        <v>454</v>
      </c>
      <c r="I20" s="188">
        <f>'EE Meter Fees Pricelist'!$I$24</f>
        <v>607.38614917226391</v>
      </c>
      <c r="J20" s="200" t="s">
        <v>480</v>
      </c>
    </row>
    <row r="21" spans="2:10" ht="24" customHeight="1" x14ac:dyDescent="0.25">
      <c r="B21" s="307"/>
      <c r="C21" s="280" t="s">
        <v>562</v>
      </c>
      <c r="D21" s="379"/>
      <c r="E21" s="142" t="s">
        <v>453</v>
      </c>
      <c r="F21" s="281" t="s">
        <v>10</v>
      </c>
      <c r="G21" s="379"/>
      <c r="H21" s="202" t="s">
        <v>454</v>
      </c>
      <c r="I21" s="281" t="s">
        <v>10</v>
      </c>
      <c r="J21" s="281"/>
    </row>
    <row r="22" spans="2:10" ht="15" customHeight="1" x14ac:dyDescent="0.25">
      <c r="B22" s="214" t="s">
        <v>621</v>
      </c>
      <c r="C22" s="148">
        <f>'EE Meter Fees Pricelist'!$I$27</f>
        <v>42.674279025948742</v>
      </c>
      <c r="D22" s="132" t="s">
        <v>480</v>
      </c>
      <c r="E22" s="132"/>
      <c r="F22" s="132"/>
      <c r="G22" s="132"/>
      <c r="H22" s="132"/>
      <c r="I22" s="132"/>
      <c r="J22" s="132"/>
    </row>
    <row r="23" spans="2:10" ht="22.5" customHeight="1" x14ac:dyDescent="0.25">
      <c r="B23" s="207" t="s">
        <v>622</v>
      </c>
      <c r="C23" s="139" t="s">
        <v>453</v>
      </c>
      <c r="D23" s="165">
        <f>'EE Meter Fees Pricelist'!$I$28</f>
        <v>320.11554032747927</v>
      </c>
      <c r="E23" s="310" t="s">
        <v>480</v>
      </c>
      <c r="F23" s="312"/>
      <c r="G23" s="139" t="s">
        <v>454</v>
      </c>
      <c r="H23" s="165">
        <f>'EE Meter Fees Pricelist'!$I$29</f>
        <v>415.79314101060714</v>
      </c>
      <c r="I23" s="118" t="s">
        <v>480</v>
      </c>
      <c r="J23" s="118"/>
    </row>
    <row r="24" spans="2:10" x14ac:dyDescent="0.25">
      <c r="B24" s="293" t="s">
        <v>563</v>
      </c>
      <c r="C24" s="293"/>
      <c r="D24" s="293"/>
      <c r="E24" s="293"/>
      <c r="F24" s="293"/>
      <c r="G24" s="293"/>
      <c r="H24" s="293"/>
      <c r="I24" s="293"/>
      <c r="J24" s="293"/>
    </row>
    <row r="25" spans="2:10" ht="15" customHeight="1" x14ac:dyDescent="0.25">
      <c r="B25" s="205" t="s">
        <v>359</v>
      </c>
      <c r="C25" s="164">
        <f>'EE Meter Fees Pricelist'!$I$30</f>
        <v>27.416765764434547</v>
      </c>
      <c r="D25" s="319" t="s">
        <v>565</v>
      </c>
      <c r="E25" s="319"/>
      <c r="F25" s="120"/>
      <c r="G25" s="120"/>
      <c r="H25" s="120"/>
      <c r="I25" s="120"/>
      <c r="J25" s="120"/>
    </row>
  </sheetData>
  <mergeCells count="19">
    <mergeCell ref="D25:E25"/>
    <mergeCell ref="B24:J24"/>
    <mergeCell ref="C21:D21"/>
    <mergeCell ref="I21:J21"/>
    <mergeCell ref="F21:G21"/>
    <mergeCell ref="E23:F23"/>
    <mergeCell ref="B17:J17"/>
    <mergeCell ref="B20:B21"/>
    <mergeCell ref="C20:D20"/>
    <mergeCell ref="E19:F19"/>
    <mergeCell ref="B15:J15"/>
    <mergeCell ref="D16:E16"/>
    <mergeCell ref="B3:J3"/>
    <mergeCell ref="B4:J4"/>
    <mergeCell ref="E13:F13"/>
    <mergeCell ref="E14:F14"/>
    <mergeCell ref="B10:J10"/>
    <mergeCell ref="E11:F11"/>
    <mergeCell ref="E12:F12"/>
  </mergeCells>
  <pageMargins left="0.7" right="0.7" top="0.75" bottom="0.75" header="0.3" footer="0.3"/>
  <pageSetup paperSize="9"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40F2A8-033F-4E69-9A83-EB379C72F452}">
  <sheetPr>
    <tabColor theme="7" tint="0.39997558519241921"/>
    <pageSetUpPr fitToPage="1"/>
  </sheetPr>
  <dimension ref="B1:I71"/>
  <sheetViews>
    <sheetView showGridLines="0" zoomScale="90" zoomScaleNormal="90" zoomScaleSheetLayoutView="90" workbookViewId="0">
      <pane xSplit="2" ySplit="5" topLeftCell="C6" activePane="bottomRight" state="frozen"/>
      <selection pane="topRight" activeCell="C1" sqref="C1"/>
      <selection pane="bottomLeft" activeCell="A6" sqref="A6"/>
      <selection pane="bottomRight" activeCell="L16" sqref="L16"/>
    </sheetView>
  </sheetViews>
  <sheetFormatPr defaultColWidth="9.140625" defaultRowHeight="12" x14ac:dyDescent="0.2"/>
  <cols>
    <col min="1" max="1" width="3.42578125" style="6" customWidth="1"/>
    <col min="2" max="2" width="35.85546875" style="6" customWidth="1"/>
    <col min="3" max="3" width="57.5703125" style="27" customWidth="1"/>
    <col min="4" max="4" width="39.85546875" style="6" bestFit="1" customWidth="1"/>
    <col min="5" max="6" width="15.42578125" style="6" customWidth="1"/>
    <col min="7" max="7" width="7.85546875" style="32" bestFit="1" customWidth="1"/>
    <col min="8" max="8" width="8" style="6" bestFit="1" customWidth="1"/>
    <col min="9" max="16384" width="9.140625" style="6"/>
  </cols>
  <sheetData>
    <row r="1" spans="2:9" ht="18" customHeight="1" x14ac:dyDescent="0.2"/>
    <row r="2" spans="2:9" ht="18" customHeight="1" x14ac:dyDescent="0.2">
      <c r="B2" s="382" t="s">
        <v>391</v>
      </c>
      <c r="C2" s="382"/>
      <c r="D2" s="382"/>
      <c r="E2" s="382"/>
      <c r="F2" s="55"/>
      <c r="G2" s="33"/>
    </row>
    <row r="3" spans="2:9" ht="18" customHeight="1" x14ac:dyDescent="0.2">
      <c r="B3" s="382"/>
      <c r="C3" s="382"/>
      <c r="D3" s="382"/>
      <c r="E3" s="382"/>
      <c r="G3" s="33"/>
    </row>
    <row r="4" spans="2:9" ht="18" customHeight="1" thickBot="1" x14ac:dyDescent="0.25">
      <c r="B4" s="9"/>
      <c r="C4" s="10"/>
      <c r="D4" s="34"/>
      <c r="E4" s="5"/>
      <c r="F4" s="5"/>
      <c r="G4" s="33"/>
    </row>
    <row r="5" spans="2:9" ht="35.1" customHeight="1" thickTop="1" thickBot="1" x14ac:dyDescent="0.25">
      <c r="B5" s="35" t="s">
        <v>37</v>
      </c>
      <c r="C5" s="35" t="s">
        <v>38</v>
      </c>
      <c r="D5" s="35" t="s">
        <v>39</v>
      </c>
      <c r="E5" s="35" t="s">
        <v>40</v>
      </c>
      <c r="F5" s="35" t="s">
        <v>41</v>
      </c>
      <c r="G5" s="36" t="s">
        <v>35</v>
      </c>
      <c r="H5" s="36" t="s">
        <v>424</v>
      </c>
      <c r="I5" s="114" t="s">
        <v>425</v>
      </c>
    </row>
    <row r="6" spans="2:9" ht="34.9" customHeight="1" thickTop="1" thickBot="1" x14ac:dyDescent="0.25">
      <c r="B6" s="247" t="s">
        <v>361</v>
      </c>
      <c r="C6" s="365" t="s">
        <v>362</v>
      </c>
      <c r="D6" s="37" t="s">
        <v>36</v>
      </c>
      <c r="E6" s="40" t="s">
        <v>45</v>
      </c>
      <c r="F6" s="40" t="s">
        <v>51</v>
      </c>
      <c r="G6" s="39">
        <v>104.73967682480007</v>
      </c>
      <c r="H6" s="39">
        <f>G6*(1-HLOOKUP(H$5,Inputs!$C$6:$F$9,2,FALSE))*(1+HLOOKUP(H$5,Inputs!$C$6:$F$9,4,FALSE))</f>
        <v>107.49599330862743</v>
      </c>
      <c r="I6" s="39">
        <f>H6*(1-HLOOKUP(I$5,Inputs!$C$6:$F$9,2,FALSE))*(1+HLOOKUP(I$5,Inputs!$C$6:$F$9,4,FALSE))</f>
        <v>109.66706305773819</v>
      </c>
    </row>
    <row r="7" spans="2:9" ht="35.1" customHeight="1" thickTop="1" thickBot="1" x14ac:dyDescent="0.25">
      <c r="B7" s="248"/>
      <c r="C7" s="257"/>
      <c r="D7" s="75" t="s">
        <v>31</v>
      </c>
      <c r="E7" s="76" t="s">
        <v>45</v>
      </c>
      <c r="F7" s="76" t="s">
        <v>51</v>
      </c>
      <c r="G7" s="77">
        <v>104.73967682480007</v>
      </c>
      <c r="H7" s="77">
        <f>G7*(1-HLOOKUP(H$5,Inputs!$C$6:$F$9,2,FALSE))*(1+HLOOKUP(H$5,Inputs!$C$6:$F$9,4,FALSE))</f>
        <v>107.49599330862743</v>
      </c>
      <c r="I7" s="77">
        <f>H7*(1-HLOOKUP(I$5,Inputs!$C$6:$F$9,2,FALSE))*(1+HLOOKUP(I$5,Inputs!$C$6:$F$9,4,FALSE))</f>
        <v>109.66706305773819</v>
      </c>
    </row>
    <row r="8" spans="2:9" ht="35.1" customHeight="1" thickTop="1" thickBot="1" x14ac:dyDescent="0.25">
      <c r="B8" s="248"/>
      <c r="C8" s="257"/>
      <c r="D8" s="37" t="s">
        <v>34</v>
      </c>
      <c r="E8" s="40" t="s">
        <v>45</v>
      </c>
      <c r="F8" s="40" t="s">
        <v>51</v>
      </c>
      <c r="G8" s="39">
        <v>151.41469220624091</v>
      </c>
      <c r="H8" s="39">
        <f>G8*(1-HLOOKUP(H$5,Inputs!$C$6:$F$9,2,FALSE))*(1+HLOOKUP(H$5,Inputs!$C$6:$F$9,4,FALSE))</f>
        <v>155.39930266785052</v>
      </c>
      <c r="I8" s="39">
        <f>H8*(1-HLOOKUP(I$5,Inputs!$C$6:$F$9,2,FALSE))*(1+HLOOKUP(I$5,Inputs!$C$6:$F$9,4,FALSE))</f>
        <v>158.5378636008746</v>
      </c>
    </row>
    <row r="9" spans="2:9" ht="35.1" customHeight="1" thickTop="1" thickBot="1" x14ac:dyDescent="0.25">
      <c r="B9" s="248"/>
      <c r="C9" s="257"/>
      <c r="D9" s="75" t="s">
        <v>146</v>
      </c>
      <c r="E9" s="76" t="s">
        <v>45</v>
      </c>
      <c r="F9" s="76" t="s">
        <v>51</v>
      </c>
      <c r="G9" s="77">
        <v>157.10951523720007</v>
      </c>
      <c r="H9" s="77">
        <f>G9*(1-HLOOKUP(H$5,Inputs!$C$6:$F$9,2,FALSE))*(1+HLOOKUP(H$5,Inputs!$C$6:$F$9,4,FALSE))</f>
        <v>161.2439899629411</v>
      </c>
      <c r="I9" s="77">
        <f>H9*(1-HLOOKUP(I$5,Inputs!$C$6:$F$9,2,FALSE))*(1+HLOOKUP(I$5,Inputs!$C$6:$F$9,4,FALSE))</f>
        <v>164.50059458660724</v>
      </c>
    </row>
    <row r="10" spans="2:9" ht="35.1" customHeight="1" thickTop="1" thickBot="1" x14ac:dyDescent="0.25">
      <c r="B10" s="248"/>
      <c r="C10" s="257"/>
      <c r="D10" s="37" t="s">
        <v>32</v>
      </c>
      <c r="E10" s="40" t="s">
        <v>45</v>
      </c>
      <c r="F10" s="40" t="s">
        <v>51</v>
      </c>
      <c r="G10" s="39">
        <v>177.59449016870801</v>
      </c>
      <c r="H10" s="39">
        <f>G10*(1-HLOOKUP(H$5,Inputs!$C$6:$F$9,2,FALSE))*(1+HLOOKUP(H$5,Inputs!$C$6:$F$9,4,FALSE))</f>
        <v>182.26804498125276</v>
      </c>
      <c r="I10" s="39">
        <f>H10*(1-HLOOKUP(I$5,Inputs!$C$6:$F$9,2,FALSE))*(1+HLOOKUP(I$5,Inputs!$C$6:$F$9,4,FALSE))</f>
        <v>185.94926719715647</v>
      </c>
    </row>
    <row r="11" spans="2:9" ht="35.1" customHeight="1" thickTop="1" thickBot="1" x14ac:dyDescent="0.25">
      <c r="B11" s="248"/>
      <c r="C11" s="257"/>
      <c r="D11" s="75" t="s">
        <v>147</v>
      </c>
      <c r="E11" s="76" t="s">
        <v>45</v>
      </c>
      <c r="F11" s="76" t="s">
        <v>51</v>
      </c>
      <c r="G11" s="77">
        <v>196.38945466836657</v>
      </c>
      <c r="H11" s="77">
        <f>G11*(1-HLOOKUP(H$5,Inputs!$C$6:$F$9,2,FALSE))*(1+HLOOKUP(H$5,Inputs!$C$6:$F$9,4,FALSE))</f>
        <v>201.55761546055373</v>
      </c>
      <c r="I11" s="77">
        <f>H11*(1-HLOOKUP(I$5,Inputs!$C$6:$F$9,2,FALSE))*(1+HLOOKUP(I$5,Inputs!$C$6:$F$9,4,FALSE))</f>
        <v>205.62842431733543</v>
      </c>
    </row>
    <row r="12" spans="2:9" ht="35.1" customHeight="1" thickTop="1" thickBot="1" x14ac:dyDescent="0.25">
      <c r="B12" s="248"/>
      <c r="C12" s="257"/>
      <c r="D12" s="37" t="s">
        <v>148</v>
      </c>
      <c r="E12" s="40" t="s">
        <v>201</v>
      </c>
      <c r="F12" s="40" t="s">
        <v>46</v>
      </c>
      <c r="G12" s="44">
        <v>0.71961782154044762</v>
      </c>
      <c r="H12" s="44">
        <f>G12</f>
        <v>0.71961782154044762</v>
      </c>
      <c r="I12" s="44">
        <f>H12</f>
        <v>0.71961782154044762</v>
      </c>
    </row>
    <row r="13" spans="2:9" ht="35.1" customHeight="1" thickTop="1" thickBot="1" x14ac:dyDescent="0.25">
      <c r="B13" s="248"/>
      <c r="C13" s="257"/>
      <c r="D13" s="75" t="s">
        <v>149</v>
      </c>
      <c r="E13" s="76" t="s">
        <v>45</v>
      </c>
      <c r="F13" s="76" t="s">
        <v>46</v>
      </c>
      <c r="G13" s="78">
        <v>0.55889567721915312</v>
      </c>
      <c r="H13" s="78">
        <f>G13</f>
        <v>0.55889567721915312</v>
      </c>
      <c r="I13" s="78">
        <f>H13</f>
        <v>0.55889567721915312</v>
      </c>
    </row>
    <row r="14" spans="2:9" ht="35.1" customHeight="1" thickTop="1" thickBot="1" x14ac:dyDescent="0.25">
      <c r="B14" s="248"/>
      <c r="C14" s="258"/>
      <c r="D14" s="56" t="s">
        <v>150</v>
      </c>
      <c r="E14" s="57"/>
      <c r="F14" s="57"/>
      <c r="G14" s="57"/>
      <c r="H14" s="57"/>
      <c r="I14" s="57"/>
    </row>
    <row r="15" spans="2:9" s="45" customFormat="1" ht="46.5" customHeight="1" thickTop="1" thickBot="1" x14ac:dyDescent="0.25">
      <c r="B15" s="248"/>
      <c r="C15" s="363" t="s">
        <v>363</v>
      </c>
      <c r="D15" s="75" t="s">
        <v>36</v>
      </c>
      <c r="E15" s="76" t="s">
        <v>45</v>
      </c>
      <c r="F15" s="76" t="s">
        <v>51</v>
      </c>
      <c r="G15" s="77">
        <v>104.73967682480007</v>
      </c>
      <c r="H15" s="77">
        <f>G15*(1-HLOOKUP(H$5,Inputs!$C$6:$F$9,2,FALSE))*(1+HLOOKUP(H$5,Inputs!$C$6:$F$9,4,FALSE))</f>
        <v>107.49599330862743</v>
      </c>
      <c r="I15" s="77">
        <f>H15*(1-HLOOKUP(I$5,Inputs!$C$6:$F$9,2,FALSE))*(1+HLOOKUP(I$5,Inputs!$C$6:$F$9,4,FALSE))</f>
        <v>109.66706305773819</v>
      </c>
    </row>
    <row r="16" spans="2:9" ht="35.1" customHeight="1" thickTop="1" thickBot="1" x14ac:dyDescent="0.25">
      <c r="B16" s="248"/>
      <c r="C16" s="251"/>
      <c r="D16" s="37" t="s">
        <v>31</v>
      </c>
      <c r="E16" s="40" t="s">
        <v>45</v>
      </c>
      <c r="F16" s="40" t="s">
        <v>51</v>
      </c>
      <c r="G16" s="39">
        <v>104.73967682480007</v>
      </c>
      <c r="H16" s="39">
        <f>G16*(1-HLOOKUP(H$5,Inputs!$C$6:$F$9,2,FALSE))*(1+HLOOKUP(H$5,Inputs!$C$6:$F$9,4,FALSE))</f>
        <v>107.49599330862743</v>
      </c>
      <c r="I16" s="39">
        <f>H16*(1-HLOOKUP(I$5,Inputs!$C$6:$F$9,2,FALSE))*(1+HLOOKUP(I$5,Inputs!$C$6:$F$9,4,FALSE))</f>
        <v>109.66706305773819</v>
      </c>
    </row>
    <row r="17" spans="2:9" ht="35.1" customHeight="1" thickTop="1" thickBot="1" x14ac:dyDescent="0.25">
      <c r="B17" s="248"/>
      <c r="C17" s="251"/>
      <c r="D17" s="75" t="s">
        <v>34</v>
      </c>
      <c r="E17" s="76" t="s">
        <v>45</v>
      </c>
      <c r="F17" s="76" t="s">
        <v>51</v>
      </c>
      <c r="G17" s="77">
        <v>151.41469220624091</v>
      </c>
      <c r="H17" s="77">
        <f>G17*(1-HLOOKUP(H$5,Inputs!$C$6:$F$9,2,FALSE))*(1+HLOOKUP(H$5,Inputs!$C$6:$F$9,4,FALSE))</f>
        <v>155.39930266785052</v>
      </c>
      <c r="I17" s="77">
        <f>H17*(1-HLOOKUP(I$5,Inputs!$C$6:$F$9,2,FALSE))*(1+HLOOKUP(I$5,Inputs!$C$6:$F$9,4,FALSE))</f>
        <v>158.5378636008746</v>
      </c>
    </row>
    <row r="18" spans="2:9" ht="35.1" customHeight="1" thickTop="1" thickBot="1" x14ac:dyDescent="0.25">
      <c r="B18" s="248"/>
      <c r="C18" s="251"/>
      <c r="D18" s="37" t="s">
        <v>146</v>
      </c>
      <c r="E18" s="40" t="s">
        <v>45</v>
      </c>
      <c r="F18" s="40" t="s">
        <v>51</v>
      </c>
      <c r="G18" s="39">
        <v>157.10951523720007</v>
      </c>
      <c r="H18" s="39">
        <f>G18*(1-HLOOKUP(H$5,Inputs!$C$6:$F$9,2,FALSE))*(1+HLOOKUP(H$5,Inputs!$C$6:$F$9,4,FALSE))</f>
        <v>161.2439899629411</v>
      </c>
      <c r="I18" s="39">
        <f>H18*(1-HLOOKUP(I$5,Inputs!$C$6:$F$9,2,FALSE))*(1+HLOOKUP(I$5,Inputs!$C$6:$F$9,4,FALSE))</f>
        <v>164.50059458660724</v>
      </c>
    </row>
    <row r="19" spans="2:9" ht="35.1" customHeight="1" thickTop="1" thickBot="1" x14ac:dyDescent="0.25">
      <c r="B19" s="248"/>
      <c r="C19" s="251"/>
      <c r="D19" s="75" t="s">
        <v>32</v>
      </c>
      <c r="E19" s="76" t="s">
        <v>45</v>
      </c>
      <c r="F19" s="76" t="s">
        <v>51</v>
      </c>
      <c r="G19" s="77">
        <v>177.59449016870801</v>
      </c>
      <c r="H19" s="77">
        <f>G19*(1-HLOOKUP(H$5,Inputs!$C$6:$F$9,2,FALSE))*(1+HLOOKUP(H$5,Inputs!$C$6:$F$9,4,FALSE))</f>
        <v>182.26804498125276</v>
      </c>
      <c r="I19" s="77">
        <f>H19*(1-HLOOKUP(I$5,Inputs!$C$6:$F$9,2,FALSE))*(1+HLOOKUP(I$5,Inputs!$C$6:$F$9,4,FALSE))</f>
        <v>185.94926719715647</v>
      </c>
    </row>
    <row r="20" spans="2:9" ht="35.1" customHeight="1" thickTop="1" thickBot="1" x14ac:dyDescent="0.25">
      <c r="B20" s="248"/>
      <c r="C20" s="251"/>
      <c r="D20" s="37" t="s">
        <v>147</v>
      </c>
      <c r="E20" s="40" t="s">
        <v>45</v>
      </c>
      <c r="F20" s="40" t="s">
        <v>51</v>
      </c>
      <c r="G20" s="39">
        <v>196.38945466836657</v>
      </c>
      <c r="H20" s="39">
        <f>G20*(1-HLOOKUP(H$5,Inputs!$C$6:$F$9,2,FALSE))*(1+HLOOKUP(H$5,Inputs!$C$6:$F$9,4,FALSE))</f>
        <v>201.55761546055373</v>
      </c>
      <c r="I20" s="39">
        <f>H20*(1-HLOOKUP(I$5,Inputs!$C$6:$F$9,2,FALSE))*(1+HLOOKUP(I$5,Inputs!$C$6:$F$9,4,FALSE))</f>
        <v>205.62842431733543</v>
      </c>
    </row>
    <row r="21" spans="2:9" ht="35.1" customHeight="1" thickTop="1" thickBot="1" x14ac:dyDescent="0.25">
      <c r="B21" s="248"/>
      <c r="C21" s="251"/>
      <c r="D21" s="75" t="s">
        <v>148</v>
      </c>
      <c r="E21" s="76" t="s">
        <v>201</v>
      </c>
      <c r="F21" s="76" t="s">
        <v>46</v>
      </c>
      <c r="G21" s="78">
        <v>0.71961782154044762</v>
      </c>
      <c r="H21" s="78">
        <f>G21</f>
        <v>0.71961782154044762</v>
      </c>
      <c r="I21" s="78">
        <f>H21</f>
        <v>0.71961782154044762</v>
      </c>
    </row>
    <row r="22" spans="2:9" ht="35.1" customHeight="1" thickTop="1" thickBot="1" x14ac:dyDescent="0.25">
      <c r="B22" s="248"/>
      <c r="C22" s="251"/>
      <c r="D22" s="37" t="s">
        <v>149</v>
      </c>
      <c r="E22" s="40" t="s">
        <v>45</v>
      </c>
      <c r="F22" s="40" t="s">
        <v>46</v>
      </c>
      <c r="G22" s="44">
        <v>0.55889567721915312</v>
      </c>
      <c r="H22" s="44">
        <f>G22</f>
        <v>0.55889567721915312</v>
      </c>
      <c r="I22" s="44">
        <f>H22</f>
        <v>0.55889567721915312</v>
      </c>
    </row>
    <row r="23" spans="2:9" ht="35.1" customHeight="1" thickTop="1" thickBot="1" x14ac:dyDescent="0.25">
      <c r="B23" s="249"/>
      <c r="C23" s="252"/>
      <c r="D23" s="79" t="s">
        <v>150</v>
      </c>
      <c r="E23" s="80"/>
      <c r="F23" s="80"/>
      <c r="G23" s="80"/>
      <c r="H23" s="80"/>
      <c r="I23" s="80"/>
    </row>
    <row r="24" spans="2:9" ht="35.1" customHeight="1" thickTop="1" thickBot="1" x14ac:dyDescent="0.25">
      <c r="B24" s="253" t="s">
        <v>364</v>
      </c>
      <c r="C24" s="365" t="s">
        <v>365</v>
      </c>
      <c r="D24" s="37" t="s">
        <v>36</v>
      </c>
      <c r="E24" s="40" t="s">
        <v>45</v>
      </c>
      <c r="F24" s="40" t="s">
        <v>51</v>
      </c>
      <c r="G24" s="39">
        <v>104.73967682480007</v>
      </c>
      <c r="H24" s="77">
        <f>G24*(1-HLOOKUP(H$5,Inputs!$C$6:$F$9,2,FALSE))*(1+HLOOKUP(H$5,Inputs!$C$6:$F$9,4,FALSE))</f>
        <v>107.49599330862743</v>
      </c>
      <c r="I24" s="77">
        <f>H24*(1-HLOOKUP(I$5,Inputs!$C$6:$F$9,2,FALSE))*(1+HLOOKUP(I$5,Inputs!$C$6:$F$9,4,FALSE))</f>
        <v>109.66706305773819</v>
      </c>
    </row>
    <row r="25" spans="2:9" ht="35.1" customHeight="1" thickTop="1" thickBot="1" x14ac:dyDescent="0.25">
      <c r="B25" s="254"/>
      <c r="C25" s="257"/>
      <c r="D25" s="75" t="s">
        <v>31</v>
      </c>
      <c r="E25" s="76" t="s">
        <v>45</v>
      </c>
      <c r="F25" s="76" t="s">
        <v>51</v>
      </c>
      <c r="G25" s="77">
        <v>104.73967682480007</v>
      </c>
      <c r="H25" s="39">
        <f>G25*(1-HLOOKUP(H$5,Inputs!$C$6:$F$9,2,FALSE))*(1+HLOOKUP(H$5,Inputs!$C$6:$F$9,4,FALSE))</f>
        <v>107.49599330862743</v>
      </c>
      <c r="I25" s="39">
        <f>H25*(1-HLOOKUP(I$5,Inputs!$C$6:$F$9,2,FALSE))*(1+HLOOKUP(I$5,Inputs!$C$6:$F$9,4,FALSE))</f>
        <v>109.66706305773819</v>
      </c>
    </row>
    <row r="26" spans="2:9" ht="35.1" customHeight="1" thickTop="1" thickBot="1" x14ac:dyDescent="0.25">
      <c r="B26" s="254"/>
      <c r="C26" s="257"/>
      <c r="D26" s="37" t="s">
        <v>34</v>
      </c>
      <c r="E26" s="40" t="s">
        <v>45</v>
      </c>
      <c r="F26" s="40" t="s">
        <v>51</v>
      </c>
      <c r="G26" s="39">
        <v>151.41469220624091</v>
      </c>
      <c r="H26" s="77">
        <f>G26*(1-HLOOKUP(H$5,Inputs!$C$6:$F$9,2,FALSE))*(1+HLOOKUP(H$5,Inputs!$C$6:$F$9,4,FALSE))</f>
        <v>155.39930266785052</v>
      </c>
      <c r="I26" s="77">
        <f>H26*(1-HLOOKUP(I$5,Inputs!$C$6:$F$9,2,FALSE))*(1+HLOOKUP(I$5,Inputs!$C$6:$F$9,4,FALSE))</f>
        <v>158.5378636008746</v>
      </c>
    </row>
    <row r="27" spans="2:9" ht="35.1" customHeight="1" thickTop="1" thickBot="1" x14ac:dyDescent="0.25">
      <c r="B27" s="254"/>
      <c r="C27" s="257"/>
      <c r="D27" s="75" t="s">
        <v>146</v>
      </c>
      <c r="E27" s="76" t="s">
        <v>45</v>
      </c>
      <c r="F27" s="76" t="s">
        <v>51</v>
      </c>
      <c r="G27" s="77">
        <v>157.10951523720007</v>
      </c>
      <c r="H27" s="39">
        <f>G27*(1-HLOOKUP(H$5,Inputs!$C$6:$F$9,2,FALSE))*(1+HLOOKUP(H$5,Inputs!$C$6:$F$9,4,FALSE))</f>
        <v>161.2439899629411</v>
      </c>
      <c r="I27" s="39">
        <f>H27*(1-HLOOKUP(I$5,Inputs!$C$6:$F$9,2,FALSE))*(1+HLOOKUP(I$5,Inputs!$C$6:$F$9,4,FALSE))</f>
        <v>164.50059458660724</v>
      </c>
    </row>
    <row r="28" spans="2:9" ht="35.1" customHeight="1" thickTop="1" thickBot="1" x14ac:dyDescent="0.25">
      <c r="B28" s="254"/>
      <c r="C28" s="257"/>
      <c r="D28" s="37" t="s">
        <v>32</v>
      </c>
      <c r="E28" s="40" t="s">
        <v>45</v>
      </c>
      <c r="F28" s="40" t="s">
        <v>51</v>
      </c>
      <c r="G28" s="39">
        <v>177.59449016870801</v>
      </c>
      <c r="H28" s="77">
        <f>G28*(1-HLOOKUP(H$5,Inputs!$C$6:$F$9,2,FALSE))*(1+HLOOKUP(H$5,Inputs!$C$6:$F$9,4,FALSE))</f>
        <v>182.26804498125276</v>
      </c>
      <c r="I28" s="77">
        <f>H28*(1-HLOOKUP(I$5,Inputs!$C$6:$F$9,2,FALSE))*(1+HLOOKUP(I$5,Inputs!$C$6:$F$9,4,FALSE))</f>
        <v>185.94926719715647</v>
      </c>
    </row>
    <row r="29" spans="2:9" ht="35.1" customHeight="1" thickTop="1" thickBot="1" x14ac:dyDescent="0.25">
      <c r="B29" s="254"/>
      <c r="C29" s="257"/>
      <c r="D29" s="75" t="s">
        <v>147</v>
      </c>
      <c r="E29" s="76" t="s">
        <v>45</v>
      </c>
      <c r="F29" s="76" t="s">
        <v>51</v>
      </c>
      <c r="G29" s="77">
        <v>196.38945466836657</v>
      </c>
      <c r="H29" s="39">
        <f>G29*(1-HLOOKUP(H$5,Inputs!$C$6:$F$9,2,FALSE))*(1+HLOOKUP(H$5,Inputs!$C$6:$F$9,4,FALSE))</f>
        <v>201.55761546055373</v>
      </c>
      <c r="I29" s="39">
        <f>H29*(1-HLOOKUP(I$5,Inputs!$C$6:$F$9,2,FALSE))*(1+HLOOKUP(I$5,Inputs!$C$6:$F$9,4,FALSE))</f>
        <v>205.62842431733543</v>
      </c>
    </row>
    <row r="30" spans="2:9" ht="35.1" customHeight="1" thickTop="1" thickBot="1" x14ac:dyDescent="0.25">
      <c r="B30" s="254"/>
      <c r="C30" s="257"/>
      <c r="D30" s="37" t="s">
        <v>148</v>
      </c>
      <c r="E30" s="40" t="s">
        <v>201</v>
      </c>
      <c r="F30" s="40" t="s">
        <v>46</v>
      </c>
      <c r="G30" s="44">
        <v>0.71961782154044762</v>
      </c>
      <c r="H30" s="78">
        <f>G30</f>
        <v>0.71961782154044762</v>
      </c>
      <c r="I30" s="78">
        <f>H30</f>
        <v>0.71961782154044762</v>
      </c>
    </row>
    <row r="31" spans="2:9" ht="35.1" customHeight="1" thickTop="1" thickBot="1" x14ac:dyDescent="0.25">
      <c r="B31" s="254"/>
      <c r="C31" s="257"/>
      <c r="D31" s="75" t="s">
        <v>149</v>
      </c>
      <c r="E31" s="76" t="s">
        <v>45</v>
      </c>
      <c r="F31" s="76" t="s">
        <v>46</v>
      </c>
      <c r="G31" s="78">
        <v>0.55889567721915312</v>
      </c>
      <c r="H31" s="44">
        <f>G31</f>
        <v>0.55889567721915312</v>
      </c>
      <c r="I31" s="44">
        <f>H31</f>
        <v>0.55889567721915312</v>
      </c>
    </row>
    <row r="32" spans="2:9" ht="35.1" customHeight="1" thickTop="1" thickBot="1" x14ac:dyDescent="0.25">
      <c r="B32" s="255"/>
      <c r="C32" s="258"/>
      <c r="D32" s="56" t="s">
        <v>150</v>
      </c>
      <c r="E32" s="57"/>
      <c r="F32" s="57"/>
      <c r="G32" s="57"/>
      <c r="H32" s="57"/>
      <c r="I32" s="57"/>
    </row>
    <row r="33" spans="2:9" ht="35.1" customHeight="1" thickTop="1" thickBot="1" x14ac:dyDescent="0.25">
      <c r="B33" s="247" t="s">
        <v>366</v>
      </c>
      <c r="C33" s="363" t="s">
        <v>367</v>
      </c>
      <c r="D33" s="75" t="s">
        <v>36</v>
      </c>
      <c r="E33" s="76" t="s">
        <v>45</v>
      </c>
      <c r="F33" s="76" t="s">
        <v>51</v>
      </c>
      <c r="G33" s="77">
        <v>104.73967682480007</v>
      </c>
      <c r="H33" s="77">
        <f>G33*(1-HLOOKUP(H$5,Inputs!$C$6:$F$9,2,FALSE))*(1+HLOOKUP(H$5,Inputs!$C$6:$F$9,4,FALSE))</f>
        <v>107.49599330862743</v>
      </c>
      <c r="I33" s="77">
        <f>H33*(1-HLOOKUP(I$5,Inputs!$C$6:$F$9,2,FALSE))*(1+HLOOKUP(I$5,Inputs!$C$6:$F$9,4,FALSE))</f>
        <v>109.66706305773819</v>
      </c>
    </row>
    <row r="34" spans="2:9" ht="35.1" customHeight="1" thickTop="1" thickBot="1" x14ac:dyDescent="0.25">
      <c r="B34" s="248"/>
      <c r="C34" s="251"/>
      <c r="D34" s="37" t="s">
        <v>31</v>
      </c>
      <c r="E34" s="40" t="s">
        <v>45</v>
      </c>
      <c r="F34" s="40" t="s">
        <v>51</v>
      </c>
      <c r="G34" s="39">
        <v>104.73967682480007</v>
      </c>
      <c r="H34" s="39">
        <f>G34*(1-HLOOKUP(H$5,Inputs!$C$6:$F$9,2,FALSE))*(1+HLOOKUP(H$5,Inputs!$C$6:$F$9,4,FALSE))</f>
        <v>107.49599330862743</v>
      </c>
      <c r="I34" s="39">
        <f>H34*(1-HLOOKUP(I$5,Inputs!$C$6:$F$9,2,FALSE))*(1+HLOOKUP(I$5,Inputs!$C$6:$F$9,4,FALSE))</f>
        <v>109.66706305773819</v>
      </c>
    </row>
    <row r="35" spans="2:9" ht="34.9" customHeight="1" thickTop="1" thickBot="1" x14ac:dyDescent="0.25">
      <c r="B35" s="248"/>
      <c r="C35" s="251"/>
      <c r="D35" s="75" t="s">
        <v>34</v>
      </c>
      <c r="E35" s="76" t="s">
        <v>45</v>
      </c>
      <c r="F35" s="76" t="s">
        <v>51</v>
      </c>
      <c r="G35" s="77">
        <v>151.41469220624091</v>
      </c>
      <c r="H35" s="77">
        <f>G35*(1-HLOOKUP(H$5,Inputs!$C$6:$F$9,2,FALSE))*(1+HLOOKUP(H$5,Inputs!$C$6:$F$9,4,FALSE))</f>
        <v>155.39930266785052</v>
      </c>
      <c r="I35" s="77">
        <f>H35*(1-HLOOKUP(I$5,Inputs!$C$6:$F$9,2,FALSE))*(1+HLOOKUP(I$5,Inputs!$C$6:$F$9,4,FALSE))</f>
        <v>158.5378636008746</v>
      </c>
    </row>
    <row r="36" spans="2:9" ht="35.450000000000003" customHeight="1" thickTop="1" thickBot="1" x14ac:dyDescent="0.25">
      <c r="B36" s="248"/>
      <c r="C36" s="251"/>
      <c r="D36" s="37" t="s">
        <v>146</v>
      </c>
      <c r="E36" s="40" t="s">
        <v>45</v>
      </c>
      <c r="F36" s="40" t="s">
        <v>51</v>
      </c>
      <c r="G36" s="39">
        <v>157.10951523720007</v>
      </c>
      <c r="H36" s="39">
        <f>G36*(1-HLOOKUP(H$5,Inputs!$C$6:$F$9,2,FALSE))*(1+HLOOKUP(H$5,Inputs!$C$6:$F$9,4,FALSE))</f>
        <v>161.2439899629411</v>
      </c>
      <c r="I36" s="39">
        <f>H36*(1-HLOOKUP(I$5,Inputs!$C$6:$F$9,2,FALSE))*(1+HLOOKUP(I$5,Inputs!$C$6:$F$9,4,FALSE))</f>
        <v>164.50059458660724</v>
      </c>
    </row>
    <row r="37" spans="2:9" ht="35.450000000000003" customHeight="1" thickTop="1" thickBot="1" x14ac:dyDescent="0.25">
      <c r="B37" s="248"/>
      <c r="C37" s="251"/>
      <c r="D37" s="75" t="s">
        <v>32</v>
      </c>
      <c r="E37" s="76" t="s">
        <v>45</v>
      </c>
      <c r="F37" s="76" t="s">
        <v>51</v>
      </c>
      <c r="G37" s="77">
        <v>177.59449016870801</v>
      </c>
      <c r="H37" s="77">
        <f>G37*(1-HLOOKUP(H$5,Inputs!$C$6:$F$9,2,FALSE))*(1+HLOOKUP(H$5,Inputs!$C$6:$F$9,4,FALSE))</f>
        <v>182.26804498125276</v>
      </c>
      <c r="I37" s="77">
        <f>H37*(1-HLOOKUP(I$5,Inputs!$C$6:$F$9,2,FALSE))*(1+HLOOKUP(I$5,Inputs!$C$6:$F$9,4,FALSE))</f>
        <v>185.94926719715647</v>
      </c>
    </row>
    <row r="38" spans="2:9" ht="35.450000000000003" customHeight="1" thickTop="1" thickBot="1" x14ac:dyDescent="0.25">
      <c r="B38" s="248"/>
      <c r="C38" s="251"/>
      <c r="D38" s="37" t="s">
        <v>147</v>
      </c>
      <c r="E38" s="40" t="s">
        <v>45</v>
      </c>
      <c r="F38" s="40" t="s">
        <v>51</v>
      </c>
      <c r="G38" s="39">
        <v>196.38945466836657</v>
      </c>
      <c r="H38" s="39">
        <f>G38*(1-HLOOKUP(H$5,Inputs!$C$6:$F$9,2,FALSE))*(1+HLOOKUP(H$5,Inputs!$C$6:$F$9,4,FALSE))</f>
        <v>201.55761546055373</v>
      </c>
      <c r="I38" s="39">
        <f>H38*(1-HLOOKUP(I$5,Inputs!$C$6:$F$9,2,FALSE))*(1+HLOOKUP(I$5,Inputs!$C$6:$F$9,4,FALSE))</f>
        <v>205.62842431733543</v>
      </c>
    </row>
    <row r="39" spans="2:9" ht="35.450000000000003" customHeight="1" thickTop="1" thickBot="1" x14ac:dyDescent="0.25">
      <c r="B39" s="248"/>
      <c r="C39" s="251"/>
      <c r="D39" s="75" t="s">
        <v>148</v>
      </c>
      <c r="E39" s="76" t="s">
        <v>201</v>
      </c>
      <c r="F39" s="76" t="s">
        <v>46</v>
      </c>
      <c r="G39" s="78">
        <v>0.71961782154044762</v>
      </c>
      <c r="H39" s="78">
        <f>G39</f>
        <v>0.71961782154044762</v>
      </c>
      <c r="I39" s="78">
        <f>H39</f>
        <v>0.71961782154044762</v>
      </c>
    </row>
    <row r="40" spans="2:9" ht="35.450000000000003" customHeight="1" thickTop="1" thickBot="1" x14ac:dyDescent="0.25">
      <c r="B40" s="248"/>
      <c r="C40" s="251"/>
      <c r="D40" s="37" t="s">
        <v>149</v>
      </c>
      <c r="E40" s="40" t="s">
        <v>45</v>
      </c>
      <c r="F40" s="40" t="s">
        <v>46</v>
      </c>
      <c r="G40" s="44">
        <v>0.55889567721915312</v>
      </c>
      <c r="H40" s="44">
        <f>G40</f>
        <v>0.55889567721915312</v>
      </c>
      <c r="I40" s="44">
        <f>H40</f>
        <v>0.55889567721915312</v>
      </c>
    </row>
    <row r="41" spans="2:9" ht="35.450000000000003" customHeight="1" thickTop="1" thickBot="1" x14ac:dyDescent="0.25">
      <c r="B41" s="248"/>
      <c r="C41" s="252"/>
      <c r="D41" s="79" t="s">
        <v>150</v>
      </c>
      <c r="E41" s="80"/>
      <c r="F41" s="80"/>
      <c r="G41" s="80"/>
      <c r="H41" s="80"/>
      <c r="I41" s="80"/>
    </row>
    <row r="42" spans="2:9" ht="35.450000000000003" customHeight="1" thickTop="1" thickBot="1" x14ac:dyDescent="0.25">
      <c r="B42" s="248"/>
      <c r="C42" s="365" t="s">
        <v>368</v>
      </c>
      <c r="D42" s="37" t="s">
        <v>36</v>
      </c>
      <c r="E42" s="40" t="s">
        <v>45</v>
      </c>
      <c r="F42" s="40" t="s">
        <v>51</v>
      </c>
      <c r="G42" s="39">
        <v>104.73967682480007</v>
      </c>
      <c r="H42" s="39">
        <f>G42*(1-HLOOKUP(H$5,Inputs!$C$6:$F$9,2,FALSE))*(1+HLOOKUP(H$5,Inputs!$C$6:$F$9,4,FALSE))</f>
        <v>107.49599330862743</v>
      </c>
      <c r="I42" s="39">
        <f>H42*(1-HLOOKUP(I$5,Inputs!$C$6:$F$9,2,FALSE))*(1+HLOOKUP(I$5,Inputs!$C$6:$F$9,4,FALSE))</f>
        <v>109.66706305773819</v>
      </c>
    </row>
    <row r="43" spans="2:9" ht="35.450000000000003" customHeight="1" thickTop="1" thickBot="1" x14ac:dyDescent="0.25">
      <c r="B43" s="248"/>
      <c r="C43" s="257"/>
      <c r="D43" s="75" t="s">
        <v>31</v>
      </c>
      <c r="E43" s="76" t="s">
        <v>45</v>
      </c>
      <c r="F43" s="76" t="s">
        <v>51</v>
      </c>
      <c r="G43" s="77">
        <v>104.73967682480007</v>
      </c>
      <c r="H43" s="77">
        <f>G43*(1-HLOOKUP(H$5,Inputs!$C$6:$F$9,2,FALSE))*(1+HLOOKUP(H$5,Inputs!$C$6:$F$9,4,FALSE))</f>
        <v>107.49599330862743</v>
      </c>
      <c r="I43" s="77">
        <f>H43*(1-HLOOKUP(I$5,Inputs!$C$6:$F$9,2,FALSE))*(1+HLOOKUP(I$5,Inputs!$C$6:$F$9,4,FALSE))</f>
        <v>109.66706305773819</v>
      </c>
    </row>
    <row r="44" spans="2:9" ht="35.450000000000003" customHeight="1" thickTop="1" thickBot="1" x14ac:dyDescent="0.25">
      <c r="B44" s="248"/>
      <c r="C44" s="257"/>
      <c r="D44" s="37" t="s">
        <v>34</v>
      </c>
      <c r="E44" s="40" t="s">
        <v>45</v>
      </c>
      <c r="F44" s="40" t="s">
        <v>51</v>
      </c>
      <c r="G44" s="39">
        <v>151.41469220624091</v>
      </c>
      <c r="H44" s="39">
        <f>G44*(1-HLOOKUP(H$5,Inputs!$C$6:$F$9,2,FALSE))*(1+HLOOKUP(H$5,Inputs!$C$6:$F$9,4,FALSE))</f>
        <v>155.39930266785052</v>
      </c>
      <c r="I44" s="39">
        <f>H44*(1-HLOOKUP(I$5,Inputs!$C$6:$F$9,2,FALSE))*(1+HLOOKUP(I$5,Inputs!$C$6:$F$9,4,FALSE))</f>
        <v>158.5378636008746</v>
      </c>
    </row>
    <row r="45" spans="2:9" ht="35.450000000000003" customHeight="1" thickTop="1" thickBot="1" x14ac:dyDescent="0.25">
      <c r="B45" s="248"/>
      <c r="C45" s="257"/>
      <c r="D45" s="75" t="s">
        <v>146</v>
      </c>
      <c r="E45" s="76" t="s">
        <v>45</v>
      </c>
      <c r="F45" s="76" t="s">
        <v>51</v>
      </c>
      <c r="G45" s="77">
        <v>157.10951523720007</v>
      </c>
      <c r="H45" s="77">
        <f>G45*(1-HLOOKUP(H$5,Inputs!$C$6:$F$9,2,FALSE))*(1+HLOOKUP(H$5,Inputs!$C$6:$F$9,4,FALSE))</f>
        <v>161.2439899629411</v>
      </c>
      <c r="I45" s="77">
        <f>H45*(1-HLOOKUP(I$5,Inputs!$C$6:$F$9,2,FALSE))*(1+HLOOKUP(I$5,Inputs!$C$6:$F$9,4,FALSE))</f>
        <v>164.50059458660724</v>
      </c>
    </row>
    <row r="46" spans="2:9" ht="35.450000000000003" customHeight="1" thickTop="1" thickBot="1" x14ac:dyDescent="0.25">
      <c r="B46" s="248"/>
      <c r="C46" s="257"/>
      <c r="D46" s="37" t="s">
        <v>32</v>
      </c>
      <c r="E46" s="40" t="s">
        <v>45</v>
      </c>
      <c r="F46" s="40" t="s">
        <v>51</v>
      </c>
      <c r="G46" s="39">
        <v>177.59449016870801</v>
      </c>
      <c r="H46" s="39">
        <f>G46*(1-HLOOKUP(H$5,Inputs!$C$6:$F$9,2,FALSE))*(1+HLOOKUP(H$5,Inputs!$C$6:$F$9,4,FALSE))</f>
        <v>182.26804498125276</v>
      </c>
      <c r="I46" s="39">
        <f>H46*(1-HLOOKUP(I$5,Inputs!$C$6:$F$9,2,FALSE))*(1+HLOOKUP(I$5,Inputs!$C$6:$F$9,4,FALSE))</f>
        <v>185.94926719715647</v>
      </c>
    </row>
    <row r="47" spans="2:9" ht="35.450000000000003" customHeight="1" thickTop="1" thickBot="1" x14ac:dyDescent="0.25">
      <c r="B47" s="248"/>
      <c r="C47" s="257"/>
      <c r="D47" s="75" t="s">
        <v>147</v>
      </c>
      <c r="E47" s="76" t="s">
        <v>45</v>
      </c>
      <c r="F47" s="76" t="s">
        <v>51</v>
      </c>
      <c r="G47" s="77">
        <v>196.38945466836657</v>
      </c>
      <c r="H47" s="77">
        <f>G47*(1-HLOOKUP(H$5,Inputs!$C$6:$F$9,2,FALSE))*(1+HLOOKUP(H$5,Inputs!$C$6:$F$9,4,FALSE))</f>
        <v>201.55761546055373</v>
      </c>
      <c r="I47" s="77">
        <f>H47*(1-HLOOKUP(I$5,Inputs!$C$6:$F$9,2,FALSE))*(1+HLOOKUP(I$5,Inputs!$C$6:$F$9,4,FALSE))</f>
        <v>205.62842431733543</v>
      </c>
    </row>
    <row r="48" spans="2:9" ht="35.450000000000003" customHeight="1" thickTop="1" thickBot="1" x14ac:dyDescent="0.25">
      <c r="B48" s="248"/>
      <c r="C48" s="257"/>
      <c r="D48" s="37" t="s">
        <v>148</v>
      </c>
      <c r="E48" s="40" t="s">
        <v>201</v>
      </c>
      <c r="F48" s="40" t="s">
        <v>46</v>
      </c>
      <c r="G48" s="44">
        <v>0.71961782154044762</v>
      </c>
      <c r="H48" s="44">
        <f>G48</f>
        <v>0.71961782154044762</v>
      </c>
      <c r="I48" s="44">
        <f>H48</f>
        <v>0.71961782154044762</v>
      </c>
    </row>
    <row r="49" spans="2:9" ht="35.450000000000003" customHeight="1" thickTop="1" thickBot="1" x14ac:dyDescent="0.25">
      <c r="B49" s="248"/>
      <c r="C49" s="257"/>
      <c r="D49" s="75" t="s">
        <v>149</v>
      </c>
      <c r="E49" s="76" t="s">
        <v>45</v>
      </c>
      <c r="F49" s="76" t="s">
        <v>46</v>
      </c>
      <c r="G49" s="78">
        <v>0.55889567721915312</v>
      </c>
      <c r="H49" s="78">
        <f>G49</f>
        <v>0.55889567721915312</v>
      </c>
      <c r="I49" s="78">
        <f>H49</f>
        <v>0.55889567721915312</v>
      </c>
    </row>
    <row r="50" spans="2:9" ht="35.450000000000003" customHeight="1" thickTop="1" thickBot="1" x14ac:dyDescent="0.25">
      <c r="B50" s="249"/>
      <c r="C50" s="258"/>
      <c r="D50" s="56" t="s">
        <v>150</v>
      </c>
      <c r="E50" s="57"/>
      <c r="F50" s="57"/>
      <c r="G50" s="57"/>
      <c r="H50" s="57"/>
      <c r="I50" s="57"/>
    </row>
    <row r="51" spans="2:9" ht="35.450000000000003" customHeight="1" thickTop="1" thickBot="1" x14ac:dyDescent="0.25">
      <c r="B51" s="253" t="s">
        <v>369</v>
      </c>
      <c r="C51" s="363" t="s">
        <v>370</v>
      </c>
      <c r="D51" s="75" t="s">
        <v>371</v>
      </c>
      <c r="E51" s="76" t="s">
        <v>45</v>
      </c>
      <c r="F51" s="76" t="s">
        <v>46</v>
      </c>
      <c r="G51" s="77">
        <v>40.06</v>
      </c>
      <c r="H51" s="77">
        <f>G51*(1-HLOOKUP(H$5,Inputs!$C$6:$F$9,2,FALSE))*(1+HLOOKUP(H$5,Inputs!$C$6:$F$9,4,FALSE))</f>
        <v>41.114214044662582</v>
      </c>
      <c r="I51" s="77">
        <f>H51*(1-HLOOKUP(I$5,Inputs!$C$6:$F$9,2,FALSE))*(1+HLOOKUP(I$5,Inputs!$C$6:$F$9,4,FALSE))</f>
        <v>41.944587564860264</v>
      </c>
    </row>
    <row r="52" spans="2:9" ht="35.450000000000003" customHeight="1" thickTop="1" thickBot="1" x14ac:dyDescent="0.25">
      <c r="B52" s="254"/>
      <c r="C52" s="383"/>
      <c r="D52" s="37" t="s">
        <v>372</v>
      </c>
      <c r="E52" s="40" t="s">
        <v>45</v>
      </c>
      <c r="F52" s="40" t="s">
        <v>46</v>
      </c>
      <c r="G52" s="39">
        <v>48.41</v>
      </c>
      <c r="H52" s="39">
        <f>G52*(1-HLOOKUP(H$5,Inputs!$C$6:$F$9,2,FALSE))*(1+HLOOKUP(H$5,Inputs!$C$6:$F$9,4,FALSE))</f>
        <v>49.683951620122699</v>
      </c>
      <c r="I52" s="39">
        <f>H52*(1-HLOOKUP(I$5,Inputs!$C$6:$F$9,2,FALSE))*(1+HLOOKUP(I$5,Inputs!$C$6:$F$9,4,FALSE))</f>
        <v>50.687405991385049</v>
      </c>
    </row>
    <row r="53" spans="2:9" ht="35.450000000000003" customHeight="1" thickTop="1" thickBot="1" x14ac:dyDescent="0.25">
      <c r="B53" s="254"/>
      <c r="C53" s="43" t="s">
        <v>373</v>
      </c>
      <c r="D53" s="75" t="s">
        <v>374</v>
      </c>
      <c r="E53" s="76" t="s">
        <v>45</v>
      </c>
      <c r="F53" s="76" t="s">
        <v>46</v>
      </c>
      <c r="G53" s="77">
        <v>37.369999999999997</v>
      </c>
      <c r="H53" s="77">
        <f>G53*(1-HLOOKUP(H$5,Inputs!$C$6:$F$9,2,FALSE))*(1+HLOOKUP(H$5,Inputs!$C$6:$F$9,4,FALSE))</f>
        <v>38.353424334723925</v>
      </c>
      <c r="I53" s="77">
        <f>H53*(1-HLOOKUP(I$5,Inputs!$C$6:$F$9,2,FALSE))*(1+HLOOKUP(I$5,Inputs!$C$6:$F$9,4,FALSE))</f>
        <v>39.128038874159458</v>
      </c>
    </row>
    <row r="54" spans="2:9" ht="35.450000000000003" customHeight="1" thickTop="1" thickBot="1" x14ac:dyDescent="0.25">
      <c r="B54" s="254"/>
      <c r="C54" s="384" t="s">
        <v>375</v>
      </c>
      <c r="D54" s="37" t="s">
        <v>376</v>
      </c>
      <c r="E54" s="40" t="s">
        <v>45</v>
      </c>
      <c r="F54" s="40" t="s">
        <v>46</v>
      </c>
      <c r="G54" s="39">
        <v>264.97571136092159</v>
      </c>
      <c r="H54" s="39">
        <f>G54*(1-HLOOKUP(H$5,Inputs!$C$6:$F$9,2,FALSE))*(1+HLOOKUP(H$5,Inputs!$C$6:$F$9,4,FALSE))</f>
        <v>271.94877966873838</v>
      </c>
      <c r="I54" s="39">
        <f>H54*(1-HLOOKUP(I$5,Inputs!$C$6:$F$9,2,FALSE))*(1+HLOOKUP(I$5,Inputs!$C$6:$F$9,4,FALSE))</f>
        <v>277.44126130153052</v>
      </c>
    </row>
    <row r="55" spans="2:9" ht="35.450000000000003" customHeight="1" thickTop="1" thickBot="1" x14ac:dyDescent="0.25">
      <c r="B55" s="254"/>
      <c r="C55" s="383"/>
      <c r="D55" s="75" t="s">
        <v>377</v>
      </c>
      <c r="E55" s="76" t="s">
        <v>45</v>
      </c>
      <c r="F55" s="76" t="s">
        <v>46</v>
      </c>
      <c r="G55" s="77">
        <v>264.97571136092159</v>
      </c>
      <c r="H55" s="77">
        <f>G55*(1-HLOOKUP(H$5,Inputs!$C$6:$F$9,2,FALSE))*(1+HLOOKUP(H$5,Inputs!$C$6:$F$9,4,FALSE))</f>
        <v>271.94877966873838</v>
      </c>
      <c r="I55" s="77">
        <f>H55*(1-HLOOKUP(I$5,Inputs!$C$6:$F$9,2,FALSE))*(1+HLOOKUP(I$5,Inputs!$C$6:$F$9,4,FALSE))</f>
        <v>277.44126130153052</v>
      </c>
    </row>
    <row r="56" spans="2:9" ht="35.450000000000003" customHeight="1" thickTop="1" thickBot="1" x14ac:dyDescent="0.25">
      <c r="B56" s="254"/>
      <c r="C56" s="381" t="s">
        <v>378</v>
      </c>
      <c r="D56" s="37" t="s">
        <v>379</v>
      </c>
      <c r="E56" s="40" t="s">
        <v>45</v>
      </c>
      <c r="F56" s="40" t="s">
        <v>46</v>
      </c>
      <c r="G56" s="39">
        <v>54.62</v>
      </c>
      <c r="H56" s="39">
        <f>G56*(1-HLOOKUP(H$5,Inputs!$C$6:$F$9,2,FALSE))*(1+HLOOKUP(H$5,Inputs!$C$6:$F$9,4,FALSE))</f>
        <v>56.057373218159519</v>
      </c>
      <c r="I56" s="39">
        <f>H56*(1-HLOOKUP(I$5,Inputs!$C$6:$F$9,2,FALSE))*(1+HLOOKUP(I$5,Inputs!$C$6:$F$9,4,FALSE))</f>
        <v>57.189549994824461</v>
      </c>
    </row>
    <row r="57" spans="2:9" ht="35.450000000000003" customHeight="1" thickTop="1" thickBot="1" x14ac:dyDescent="0.25">
      <c r="B57" s="254"/>
      <c r="C57" s="385"/>
      <c r="D57" s="75" t="s">
        <v>380</v>
      </c>
      <c r="E57" s="76" t="s">
        <v>45</v>
      </c>
      <c r="F57" s="76" t="s">
        <v>46</v>
      </c>
      <c r="G57" s="77">
        <v>48.41</v>
      </c>
      <c r="H57" s="77">
        <f>G57*(1-HLOOKUP(H$5,Inputs!$C$6:$F$9,2,FALSE))*(1+HLOOKUP(H$5,Inputs!$C$6:$F$9,4,FALSE))</f>
        <v>49.683951620122699</v>
      </c>
      <c r="I57" s="77">
        <f>H57*(1-HLOOKUP(I$5,Inputs!$C$6:$F$9,2,FALSE))*(1+HLOOKUP(I$5,Inputs!$C$6:$F$9,4,FALSE))</f>
        <v>50.687405991385049</v>
      </c>
    </row>
    <row r="58" spans="2:9" ht="35.450000000000003" customHeight="1" thickTop="1" thickBot="1" x14ac:dyDescent="0.25">
      <c r="B58" s="380"/>
      <c r="C58" s="384" t="s">
        <v>381</v>
      </c>
      <c r="D58" s="47" t="s">
        <v>382</v>
      </c>
      <c r="E58" s="48" t="s">
        <v>45</v>
      </c>
      <c r="F58" s="48" t="s">
        <v>46</v>
      </c>
      <c r="G58" s="49">
        <v>54.62</v>
      </c>
      <c r="H58" s="49">
        <f>G58*(1-HLOOKUP(H$5,Inputs!$C$6:$F$9,2,FALSE))*(1+HLOOKUP(H$5,Inputs!$C$6:$F$9,4,FALSE))</f>
        <v>56.057373218159519</v>
      </c>
      <c r="I58" s="49">
        <f>H58*(1-HLOOKUP(I$5,Inputs!$C$6:$F$9,2,FALSE))*(1+HLOOKUP(I$5,Inputs!$C$6:$F$9,4,FALSE))</f>
        <v>57.189549994824461</v>
      </c>
    </row>
    <row r="59" spans="2:9" ht="35.450000000000003" customHeight="1" thickTop="1" thickBot="1" x14ac:dyDescent="0.25">
      <c r="B59" s="380"/>
      <c r="C59" s="383"/>
      <c r="D59" s="75" t="s">
        <v>383</v>
      </c>
      <c r="E59" s="76" t="s">
        <v>45</v>
      </c>
      <c r="F59" s="76" t="s">
        <v>46</v>
      </c>
      <c r="G59" s="81">
        <v>48.41</v>
      </c>
      <c r="H59" s="81">
        <f>G59*(1-HLOOKUP(H$5,Inputs!$C$6:$F$9,2,FALSE))*(1+HLOOKUP(H$5,Inputs!$C$6:$F$9,4,FALSE))</f>
        <v>49.683951620122699</v>
      </c>
      <c r="I59" s="81">
        <f>H59*(1-HLOOKUP(I$5,Inputs!$C$6:$F$9,2,FALSE))*(1+HLOOKUP(I$5,Inputs!$C$6:$F$9,4,FALSE))</f>
        <v>50.687405991385049</v>
      </c>
    </row>
    <row r="60" spans="2:9" ht="35.450000000000003" customHeight="1" thickTop="1" thickBot="1" x14ac:dyDescent="0.25">
      <c r="B60" s="254"/>
      <c r="C60" s="46" t="s">
        <v>384</v>
      </c>
      <c r="D60" s="50" t="s">
        <v>385</v>
      </c>
      <c r="E60" s="51" t="s">
        <v>45</v>
      </c>
      <c r="F60" s="51" t="s">
        <v>46</v>
      </c>
      <c r="G60" s="52">
        <v>136.27322298561683</v>
      </c>
      <c r="H60" s="52">
        <f>G60*(1-HLOOKUP(H$5,Inputs!$C$6:$F$9,2,FALSE))*(1+HLOOKUP(H$5,Inputs!$C$6:$F$9,4,FALSE))</f>
        <v>139.85937240106549</v>
      </c>
      <c r="I60" s="52">
        <f>H60*(1-HLOOKUP(I$5,Inputs!$C$6:$F$9,2,FALSE))*(1+HLOOKUP(I$5,Inputs!$C$6:$F$9,4,FALSE))</f>
        <v>142.68407724078716</v>
      </c>
    </row>
    <row r="61" spans="2:9" ht="35.450000000000003" customHeight="1" thickTop="1" thickBot="1" x14ac:dyDescent="0.25">
      <c r="B61" s="255"/>
      <c r="C61" s="82" t="s">
        <v>386</v>
      </c>
      <c r="D61" s="83" t="s">
        <v>387</v>
      </c>
      <c r="E61" s="76" t="s">
        <v>45</v>
      </c>
      <c r="F61" s="76" t="s">
        <v>51</v>
      </c>
      <c r="G61" s="84">
        <v>177.59449016870801</v>
      </c>
      <c r="H61" s="84">
        <f>G61*(1-HLOOKUP(H$5,Inputs!$C$6:$F$9,2,FALSE))*(1+HLOOKUP(H$5,Inputs!$C$6:$F$9,4,FALSE))</f>
        <v>182.26804498125276</v>
      </c>
      <c r="I61" s="84">
        <f>H61*(1-HLOOKUP(I$5,Inputs!$C$6:$F$9,2,FALSE))*(1+HLOOKUP(I$5,Inputs!$C$6:$F$9,4,FALSE))</f>
        <v>185.94926719715647</v>
      </c>
    </row>
    <row r="62" spans="2:9" ht="35.450000000000003" customHeight="1" thickTop="1" thickBot="1" x14ac:dyDescent="0.25">
      <c r="B62" s="247" t="s">
        <v>388</v>
      </c>
      <c r="C62" s="381" t="s">
        <v>389</v>
      </c>
      <c r="D62" s="53" t="s">
        <v>36</v>
      </c>
      <c r="E62" s="54" t="s">
        <v>45</v>
      </c>
      <c r="F62" s="54" t="s">
        <v>51</v>
      </c>
      <c r="G62" s="39">
        <v>104.73967682480007</v>
      </c>
      <c r="H62" s="39">
        <f>G62*(1-HLOOKUP(H$5,Inputs!$C$6:$F$9,2,FALSE))*(1+HLOOKUP(H$5,Inputs!$C$6:$F$9,4,FALSE))</f>
        <v>107.49599330862743</v>
      </c>
      <c r="I62" s="39">
        <f>H62*(1-HLOOKUP(I$5,Inputs!$C$6:$F$9,2,FALSE))*(1+HLOOKUP(I$5,Inputs!$C$6:$F$9,4,FALSE))</f>
        <v>109.66706305773819</v>
      </c>
    </row>
    <row r="63" spans="2:9" ht="35.450000000000003" customHeight="1" thickTop="1" thickBot="1" x14ac:dyDescent="0.25">
      <c r="B63" s="368"/>
      <c r="C63" s="366"/>
      <c r="D63" s="85" t="s">
        <v>31</v>
      </c>
      <c r="E63" s="86" t="s">
        <v>45</v>
      </c>
      <c r="F63" s="86" t="s">
        <v>51</v>
      </c>
      <c r="G63" s="77">
        <v>104.73967682480007</v>
      </c>
      <c r="H63" s="77">
        <f>G63*(1-HLOOKUP(H$5,Inputs!$C$6:$F$9,2,FALSE))*(1+HLOOKUP(H$5,Inputs!$C$6:$F$9,4,FALSE))</f>
        <v>107.49599330862743</v>
      </c>
      <c r="I63" s="77">
        <f>H63*(1-HLOOKUP(I$5,Inputs!$C$6:$F$9,2,FALSE))*(1+HLOOKUP(I$5,Inputs!$C$6:$F$9,4,FALSE))</f>
        <v>109.66706305773819</v>
      </c>
    </row>
    <row r="64" spans="2:9" ht="35.450000000000003" customHeight="1" thickTop="1" thickBot="1" x14ac:dyDescent="0.25">
      <c r="B64" s="368"/>
      <c r="C64" s="366"/>
      <c r="D64" s="53" t="s">
        <v>34</v>
      </c>
      <c r="E64" s="54" t="s">
        <v>45</v>
      </c>
      <c r="F64" s="54" t="s">
        <v>51</v>
      </c>
      <c r="G64" s="39">
        <v>151.41469220624091</v>
      </c>
      <c r="H64" s="39">
        <f>G64*(1-HLOOKUP(H$5,Inputs!$C$6:$F$9,2,FALSE))*(1+HLOOKUP(H$5,Inputs!$C$6:$F$9,4,FALSE))</f>
        <v>155.39930266785052</v>
      </c>
      <c r="I64" s="39">
        <f>H64*(1-HLOOKUP(I$5,Inputs!$C$6:$F$9,2,FALSE))*(1+HLOOKUP(I$5,Inputs!$C$6:$F$9,4,FALSE))</f>
        <v>158.5378636008746</v>
      </c>
    </row>
    <row r="65" spans="2:9" ht="35.450000000000003" customHeight="1" thickTop="1" thickBot="1" x14ac:dyDescent="0.25">
      <c r="B65" s="368"/>
      <c r="C65" s="366"/>
      <c r="D65" s="85" t="s">
        <v>146</v>
      </c>
      <c r="E65" s="86" t="s">
        <v>45</v>
      </c>
      <c r="F65" s="86" t="s">
        <v>51</v>
      </c>
      <c r="G65" s="77">
        <v>157.10951523720007</v>
      </c>
      <c r="H65" s="77">
        <f>G65*(1-HLOOKUP(H$5,Inputs!$C$6:$F$9,2,FALSE))*(1+HLOOKUP(H$5,Inputs!$C$6:$F$9,4,FALSE))</f>
        <v>161.2439899629411</v>
      </c>
      <c r="I65" s="77">
        <f>H65*(1-HLOOKUP(I$5,Inputs!$C$6:$F$9,2,FALSE))*(1+HLOOKUP(I$5,Inputs!$C$6:$F$9,4,FALSE))</f>
        <v>164.50059458660724</v>
      </c>
    </row>
    <row r="66" spans="2:9" ht="35.450000000000003" customHeight="1" thickTop="1" thickBot="1" x14ac:dyDescent="0.25">
      <c r="B66" s="368"/>
      <c r="C66" s="366"/>
      <c r="D66" s="53" t="s">
        <v>32</v>
      </c>
      <c r="E66" s="54" t="s">
        <v>45</v>
      </c>
      <c r="F66" s="54" t="s">
        <v>51</v>
      </c>
      <c r="G66" s="39">
        <v>177.59449016870801</v>
      </c>
      <c r="H66" s="39">
        <f>G66*(1-HLOOKUP(H$5,Inputs!$C$6:$F$9,2,FALSE))*(1+HLOOKUP(H$5,Inputs!$C$6:$F$9,4,FALSE))</f>
        <v>182.26804498125276</v>
      </c>
      <c r="I66" s="39">
        <f>H66*(1-HLOOKUP(I$5,Inputs!$C$6:$F$9,2,FALSE))*(1+HLOOKUP(I$5,Inputs!$C$6:$F$9,4,FALSE))</f>
        <v>185.94926719715647</v>
      </c>
    </row>
    <row r="67" spans="2:9" ht="35.450000000000003" customHeight="1" thickTop="1" thickBot="1" x14ac:dyDescent="0.25">
      <c r="B67" s="368"/>
      <c r="C67" s="366"/>
      <c r="D67" s="85" t="s">
        <v>147</v>
      </c>
      <c r="E67" s="86" t="s">
        <v>45</v>
      </c>
      <c r="F67" s="86" t="s">
        <v>51</v>
      </c>
      <c r="G67" s="77">
        <v>196.38945466836657</v>
      </c>
      <c r="H67" s="77">
        <f>G67*(1-HLOOKUP(H$5,Inputs!$C$6:$F$9,2,FALSE))*(1+HLOOKUP(H$5,Inputs!$C$6:$F$9,4,FALSE))</f>
        <v>201.55761546055373</v>
      </c>
      <c r="I67" s="77">
        <f>H67*(1-HLOOKUP(I$5,Inputs!$C$6:$F$9,2,FALSE))*(1+HLOOKUP(I$5,Inputs!$C$6:$F$9,4,FALSE))</f>
        <v>205.62842431733543</v>
      </c>
    </row>
    <row r="68" spans="2:9" ht="35.450000000000003" customHeight="1" thickTop="1" thickBot="1" x14ac:dyDescent="0.25">
      <c r="B68" s="368"/>
      <c r="C68" s="366"/>
      <c r="D68" s="53" t="s">
        <v>148</v>
      </c>
      <c r="E68" s="54" t="s">
        <v>201</v>
      </c>
      <c r="F68" s="54" t="s">
        <v>46</v>
      </c>
      <c r="G68" s="44">
        <v>0.71961782154044762</v>
      </c>
      <c r="H68" s="44">
        <f>G68</f>
        <v>0.71961782154044762</v>
      </c>
      <c r="I68" s="44">
        <f>H68</f>
        <v>0.71961782154044762</v>
      </c>
    </row>
    <row r="69" spans="2:9" ht="35.450000000000003" customHeight="1" thickTop="1" thickBot="1" x14ac:dyDescent="0.25">
      <c r="B69" s="368"/>
      <c r="C69" s="366"/>
      <c r="D69" s="85" t="s">
        <v>149</v>
      </c>
      <c r="E69" s="86" t="s">
        <v>45</v>
      </c>
      <c r="F69" s="86" t="s">
        <v>46</v>
      </c>
      <c r="G69" s="78">
        <v>0.55889567721915312</v>
      </c>
      <c r="H69" s="78">
        <f>G69</f>
        <v>0.55889567721915312</v>
      </c>
      <c r="I69" s="78">
        <f>H69</f>
        <v>0.55889567721915312</v>
      </c>
    </row>
    <row r="70" spans="2:9" ht="35.450000000000003" customHeight="1" thickTop="1" thickBot="1" x14ac:dyDescent="0.25">
      <c r="B70" s="368"/>
      <c r="C70" s="366"/>
      <c r="D70" s="56" t="s">
        <v>150</v>
      </c>
      <c r="E70" s="57"/>
      <c r="F70" s="57"/>
      <c r="G70" s="57"/>
      <c r="H70" s="57"/>
      <c r="I70" s="57"/>
    </row>
    <row r="71" spans="2:9" ht="12.75" thickTop="1" x14ac:dyDescent="0.2"/>
  </sheetData>
  <mergeCells count="16">
    <mergeCell ref="B51:B61"/>
    <mergeCell ref="B62:B70"/>
    <mergeCell ref="C62:C70"/>
    <mergeCell ref="B2:E3"/>
    <mergeCell ref="B24:B32"/>
    <mergeCell ref="C24:C32"/>
    <mergeCell ref="B33:B50"/>
    <mergeCell ref="C33:C41"/>
    <mergeCell ref="C42:C50"/>
    <mergeCell ref="B6:B23"/>
    <mergeCell ref="C6:C14"/>
    <mergeCell ref="C15:C23"/>
    <mergeCell ref="C51:C52"/>
    <mergeCell ref="C54:C55"/>
    <mergeCell ref="C56:C57"/>
    <mergeCell ref="C58:C59"/>
  </mergeCells>
  <phoneticPr fontId="16" type="noConversion"/>
  <pageMargins left="0.70866141732283472" right="0.70866141732283472" top="0.74803149606299213" bottom="0.74803149606299213" header="0.31496062992125984" footer="0.31496062992125984"/>
  <pageSetup paperSize="9" scale="48" fitToHeight="0" orientation="portrait" horizontalDpi="1200" verticalDpi="1200" r:id="rId1"/>
  <headerFooter>
    <oddFooter>&amp;F&amp;RPage &amp;P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8D98B8-5F58-46E2-BFAF-5CF5D2E11F95}">
  <sheetPr>
    <tabColor theme="7" tint="0.79998168889431442"/>
  </sheetPr>
  <dimension ref="A1:E25"/>
  <sheetViews>
    <sheetView workbookViewId="0">
      <selection activeCell="G17" sqref="G17"/>
    </sheetView>
  </sheetViews>
  <sheetFormatPr defaultRowHeight="15" x14ac:dyDescent="0.25"/>
  <cols>
    <col min="1" max="1" width="9.140625" style="90"/>
    <col min="2" max="2" width="75.140625" style="90" customWidth="1"/>
    <col min="3" max="3" width="26.42578125" style="90" customWidth="1"/>
    <col min="4" max="4" width="6.5703125" style="90" bestFit="1" customWidth="1"/>
    <col min="5" max="5" width="26" style="90" customWidth="1"/>
    <col min="6" max="16384" width="9.140625" style="90"/>
  </cols>
  <sheetData>
    <row r="1" spans="1:5" x14ac:dyDescent="0.25">
      <c r="A1" s="127" t="s">
        <v>638</v>
      </c>
      <c r="C1" s="126" t="str">
        <f>'EE ANS Fees Pricelist'!$I$5</f>
        <v>2021-22</v>
      </c>
    </row>
    <row r="2" spans="1:5" x14ac:dyDescent="0.25">
      <c r="B2" s="236" t="s">
        <v>624</v>
      </c>
    </row>
    <row r="3" spans="1:5" x14ac:dyDescent="0.25">
      <c r="B3" s="374" t="s">
        <v>566</v>
      </c>
      <c r="C3" s="374"/>
      <c r="D3" s="374"/>
      <c r="E3" s="184"/>
    </row>
    <row r="4" spans="1:5" x14ac:dyDescent="0.25">
      <c r="B4" s="387" t="s">
        <v>567</v>
      </c>
      <c r="C4" s="387"/>
      <c r="D4" s="387"/>
      <c r="E4" s="387"/>
    </row>
    <row r="5" spans="1:5" ht="22.5" customHeight="1" x14ac:dyDescent="0.25">
      <c r="B5" s="122" t="s">
        <v>625</v>
      </c>
      <c r="C5" s="388" t="s">
        <v>467</v>
      </c>
      <c r="D5" s="389"/>
      <c r="E5" s="389"/>
    </row>
    <row r="6" spans="1:5" ht="45" x14ac:dyDescent="0.25">
      <c r="B6" s="117" t="s">
        <v>626</v>
      </c>
      <c r="C6" s="285" t="s">
        <v>467</v>
      </c>
      <c r="D6" s="286"/>
      <c r="E6" s="386"/>
    </row>
    <row r="7" spans="1:5" x14ac:dyDescent="0.25">
      <c r="B7" s="293" t="s">
        <v>568</v>
      </c>
      <c r="C7" s="293"/>
      <c r="D7" s="293"/>
      <c r="E7" s="386"/>
    </row>
    <row r="8" spans="1:5" ht="22.5" x14ac:dyDescent="0.25">
      <c r="B8" s="121" t="s">
        <v>627</v>
      </c>
      <c r="C8" s="318" t="s">
        <v>467</v>
      </c>
      <c r="D8" s="319"/>
      <c r="E8" s="386"/>
    </row>
    <row r="9" spans="1:5" x14ac:dyDescent="0.25">
      <c r="B9" s="293" t="s">
        <v>569</v>
      </c>
      <c r="C9" s="293"/>
      <c r="D9" s="293"/>
      <c r="E9" s="386"/>
    </row>
    <row r="10" spans="1:5" ht="22.5" x14ac:dyDescent="0.25">
      <c r="B10" s="124" t="s">
        <v>628</v>
      </c>
      <c r="C10" s="390" t="s">
        <v>467</v>
      </c>
      <c r="D10" s="391"/>
      <c r="E10" s="392"/>
    </row>
    <row r="11" spans="1:5" ht="33.75" x14ac:dyDescent="0.25">
      <c r="B11" s="130" t="s">
        <v>629</v>
      </c>
      <c r="C11" s="318" t="s">
        <v>467</v>
      </c>
      <c r="D11" s="319"/>
      <c r="E11" s="386"/>
    </row>
    <row r="12" spans="1:5" x14ac:dyDescent="0.25">
      <c r="B12" s="293" t="s">
        <v>570</v>
      </c>
      <c r="C12" s="293"/>
      <c r="D12" s="293"/>
      <c r="E12" s="386"/>
    </row>
    <row r="13" spans="1:5" x14ac:dyDescent="0.25">
      <c r="B13" s="306" t="s">
        <v>370</v>
      </c>
      <c r="C13" s="189" t="s">
        <v>571</v>
      </c>
      <c r="D13" s="190">
        <f>'EE Proposed Connection Fees'!$I$51</f>
        <v>41.944587564860264</v>
      </c>
      <c r="E13" s="193" t="s">
        <v>480</v>
      </c>
    </row>
    <row r="14" spans="1:5" x14ac:dyDescent="0.25">
      <c r="B14" s="307"/>
      <c r="C14" s="156" t="s">
        <v>372</v>
      </c>
      <c r="D14" s="191">
        <f>'EE Proposed Connection Fees'!$I$52</f>
        <v>50.687405991385049</v>
      </c>
      <c r="E14" s="194" t="s">
        <v>480</v>
      </c>
    </row>
    <row r="15" spans="1:5" x14ac:dyDescent="0.25">
      <c r="B15" s="116" t="s">
        <v>373</v>
      </c>
      <c r="C15" s="148">
        <f>'EE Proposed Connection Fees'!$I$53</f>
        <v>39.128038874159458</v>
      </c>
      <c r="D15" s="132" t="s">
        <v>480</v>
      </c>
      <c r="E15" s="195"/>
    </row>
    <row r="16" spans="1:5" x14ac:dyDescent="0.25">
      <c r="B16" s="312" t="s">
        <v>572</v>
      </c>
      <c r="C16" s="156" t="s">
        <v>573</v>
      </c>
      <c r="D16" s="191">
        <f>'EE Proposed Connection Fees'!$I$54</f>
        <v>277.44126130153052</v>
      </c>
      <c r="E16" s="194" t="s">
        <v>480</v>
      </c>
    </row>
    <row r="17" spans="2:5" x14ac:dyDescent="0.25">
      <c r="B17" s="307"/>
      <c r="C17" s="147" t="s">
        <v>574</v>
      </c>
      <c r="D17" s="192">
        <f>'EE Proposed Connection Fees'!$I$55</f>
        <v>277.44126130153052</v>
      </c>
      <c r="E17" s="195" t="s">
        <v>480</v>
      </c>
    </row>
    <row r="18" spans="2:5" x14ac:dyDescent="0.25">
      <c r="B18" s="303" t="s">
        <v>575</v>
      </c>
      <c r="C18" s="156" t="s">
        <v>576</v>
      </c>
      <c r="D18" s="191">
        <f>'EE Proposed Connection Fees'!$I$56</f>
        <v>57.189549994824461</v>
      </c>
      <c r="E18" s="194" t="s">
        <v>480</v>
      </c>
    </row>
    <row r="19" spans="2:5" x14ac:dyDescent="0.25">
      <c r="B19" s="305"/>
      <c r="C19" s="147" t="s">
        <v>380</v>
      </c>
      <c r="D19" s="192">
        <f>'EE Proposed Connection Fees'!$I$57</f>
        <v>50.687405991385049</v>
      </c>
      <c r="E19" s="195" t="s">
        <v>480</v>
      </c>
    </row>
    <row r="20" spans="2:5" ht="22.5" x14ac:dyDescent="0.25">
      <c r="B20" s="312" t="s">
        <v>381</v>
      </c>
      <c r="C20" s="156" t="s">
        <v>382</v>
      </c>
      <c r="D20" s="191">
        <f>'EE Proposed Connection Fees'!$I$58</f>
        <v>57.189549994824461</v>
      </c>
      <c r="E20" s="194" t="s">
        <v>480</v>
      </c>
    </row>
    <row r="21" spans="2:5" ht="22.5" x14ac:dyDescent="0.25">
      <c r="B21" s="307"/>
      <c r="C21" s="147" t="s">
        <v>383</v>
      </c>
      <c r="D21" s="192">
        <f>'EE Proposed Connection Fees'!$I$59</f>
        <v>50.687405991385049</v>
      </c>
      <c r="E21" s="195" t="s">
        <v>480</v>
      </c>
    </row>
    <row r="22" spans="2:5" x14ac:dyDescent="0.25">
      <c r="B22" s="116" t="s">
        <v>577</v>
      </c>
      <c r="C22" s="148">
        <f>'EE Proposed Connection Fees'!$I$60</f>
        <v>142.68407724078716</v>
      </c>
      <c r="D22" s="132" t="s">
        <v>480</v>
      </c>
      <c r="E22" s="195"/>
    </row>
    <row r="23" spans="2:5" x14ac:dyDescent="0.25">
      <c r="B23" s="130" t="s">
        <v>386</v>
      </c>
      <c r="C23" s="309" t="s">
        <v>27</v>
      </c>
      <c r="D23" s="310"/>
      <c r="E23" s="194"/>
    </row>
    <row r="24" spans="2:5" x14ac:dyDescent="0.25">
      <c r="B24" s="293" t="s">
        <v>578</v>
      </c>
      <c r="C24" s="293"/>
      <c r="D24" s="293"/>
      <c r="E24" s="386"/>
    </row>
    <row r="25" spans="2:5" ht="15" customHeight="1" x14ac:dyDescent="0.25">
      <c r="B25" s="121" t="s">
        <v>630</v>
      </c>
      <c r="C25" s="318" t="s">
        <v>467</v>
      </c>
      <c r="D25" s="319"/>
      <c r="E25" s="319"/>
    </row>
  </sheetData>
  <mergeCells count="17">
    <mergeCell ref="C23:D23"/>
    <mergeCell ref="B13:B14"/>
    <mergeCell ref="C11:E11"/>
    <mergeCell ref="B3:D3"/>
    <mergeCell ref="C25:E25"/>
    <mergeCell ref="B4:E4"/>
    <mergeCell ref="B7:E7"/>
    <mergeCell ref="B9:E9"/>
    <mergeCell ref="B12:E12"/>
    <mergeCell ref="B24:E24"/>
    <mergeCell ref="C5:E5"/>
    <mergeCell ref="C6:E6"/>
    <mergeCell ref="C8:E8"/>
    <mergeCell ref="C10:E10"/>
    <mergeCell ref="B16:B17"/>
    <mergeCell ref="B18:B19"/>
    <mergeCell ref="B20:B2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13</vt:i4>
      </vt:variant>
      <vt:variant>
        <vt:lpstr>Named Ranges</vt:lpstr>
      </vt:variant>
      <vt:variant>
        <vt:i4>5</vt:i4>
      </vt:variant>
    </vt:vector>
  </HeadingPairs>
  <TitlesOfParts>
    <vt:vector size="18" baseType="lpstr">
      <vt:lpstr>Inputs</vt:lpstr>
      <vt:lpstr>EE Labour rates</vt:lpstr>
      <vt:lpstr>EE ANS Fees Pricelist</vt:lpstr>
      <vt:lpstr>ANS pg2</vt:lpstr>
      <vt:lpstr>ANS pg3</vt:lpstr>
      <vt:lpstr>ANS pg4</vt:lpstr>
      <vt:lpstr>ANS pg5</vt:lpstr>
      <vt:lpstr>ANS pg6</vt:lpstr>
      <vt:lpstr>ANS pg7</vt:lpstr>
      <vt:lpstr>EE Meter Fees Pricelist</vt:lpstr>
      <vt:lpstr>MS pg8</vt:lpstr>
      <vt:lpstr>EE Proposed Connection Fees</vt:lpstr>
      <vt:lpstr>CS pg9</vt:lpstr>
      <vt:lpstr>'EE ANS Fees Pricelist'!Print_Area</vt:lpstr>
      <vt:lpstr>'EE Meter Fees Pricelist'!Print_Area</vt:lpstr>
      <vt:lpstr>'EE Proposed Connection Fees'!Print_Area</vt:lpstr>
      <vt:lpstr>'EE ANS Fees Pricelist'!Print_Titles</vt:lpstr>
      <vt:lpstr>'EE Proposed Connection Fees'!Print_Titles</vt:lpstr>
    </vt:vector>
  </TitlesOfParts>
  <Company>Essential Energy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Debbie Voltz</dc:creator>
  <cp:lastModifiedBy>Michelle Hagney</cp:lastModifiedBy>
  <cp:lastPrinted>2019-05-10T04:20:34Z</cp:lastPrinted>
  <dcterms:created xsi:type="dcterms:W3CDTF">2015-05-13T05:32:06Z</dcterms:created>
  <dcterms:modified xsi:type="dcterms:W3CDTF">2021-03-22T02:59:26Z</dcterms:modified>
</cp:coreProperties>
</file>