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-15" windowWidth="19155" windowHeight="10980"/>
  </bookViews>
  <sheets>
    <sheet name="PAL" sheetId="3" r:id="rId1"/>
  </sheets>
  <definedNames>
    <definedName name="_xlnm.Print_Area" localSheetId="0">PAL!$A$1:$E$49</definedName>
  </definedNames>
  <calcPr calcId="145621" iterate="1"/>
</workbook>
</file>

<file path=xl/calcChain.xml><?xml version="1.0" encoding="utf-8"?>
<calcChain xmlns="http://schemas.openxmlformats.org/spreadsheetml/2006/main">
  <c r="F52" i="3" l="1"/>
  <c r="F51" i="3"/>
  <c r="F50" i="3"/>
  <c r="F48" i="3"/>
  <c r="F47" i="3"/>
  <c r="F46" i="3"/>
  <c r="F45" i="3"/>
  <c r="F44" i="3"/>
  <c r="F43" i="3"/>
  <c r="F40" i="3"/>
  <c r="F39" i="3"/>
  <c r="F38" i="3"/>
  <c r="F37" i="3"/>
  <c r="F36" i="3"/>
  <c r="F35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E52" i="3" l="1"/>
  <c r="E51" i="3"/>
  <c r="E50" i="3"/>
  <c r="E48" i="3" l="1"/>
  <c r="E6" i="3"/>
  <c r="E13" i="3"/>
  <c r="E21" i="3"/>
  <c r="E29" i="3"/>
  <c r="E39" i="3"/>
  <c r="E10" i="3"/>
  <c r="E14" i="3"/>
  <c r="E18" i="3"/>
  <c r="E22" i="3"/>
  <c r="E26" i="3"/>
  <c r="E30" i="3"/>
  <c r="E36" i="3"/>
  <c r="E40" i="3"/>
  <c r="E46" i="3"/>
  <c r="E9" i="3"/>
  <c r="E17" i="3"/>
  <c r="E25" i="3"/>
  <c r="E35" i="3"/>
  <c r="E45" i="3"/>
  <c r="E7" i="3"/>
  <c r="E11" i="3"/>
  <c r="E15" i="3"/>
  <c r="E19" i="3"/>
  <c r="E23" i="3"/>
  <c r="E27" i="3"/>
  <c r="E31" i="3"/>
  <c r="E37" i="3"/>
  <c r="E43" i="3"/>
  <c r="E47" i="3"/>
  <c r="E8" i="3"/>
  <c r="E12" i="3"/>
  <c r="E16" i="3"/>
  <c r="E20" i="3"/>
  <c r="E24" i="3"/>
  <c r="E28" i="3"/>
  <c r="E32" i="3"/>
  <c r="E38" i="3"/>
  <c r="E44" i="3"/>
</calcChain>
</file>

<file path=xl/sharedStrings.xml><?xml version="1.0" encoding="utf-8"?>
<sst xmlns="http://schemas.openxmlformats.org/spreadsheetml/2006/main" count="75" uniqueCount="36">
  <si>
    <t>Support staff</t>
  </si>
  <si>
    <t xml:space="preserve">Fee based service </t>
  </si>
  <si>
    <t>Hours</t>
  </si>
  <si>
    <t>Preliminary decision price</t>
  </si>
  <si>
    <t>Meter investigation test</t>
  </si>
  <si>
    <t>Business hours</t>
  </si>
  <si>
    <t>After hours</t>
  </si>
  <si>
    <t>Meter accuracy test – Single phase</t>
  </si>
  <si>
    <t>Meter accuracy test – Single phase additional meter</t>
  </si>
  <si>
    <t>Meter accuracy test – Multi phase</t>
  </si>
  <si>
    <t>Meter accuracy test – Multi phase additional meter</t>
  </si>
  <si>
    <t>Meter accuracy test – CT</t>
  </si>
  <si>
    <t>Disconnection</t>
  </si>
  <si>
    <t>Disconnection for non‑payment</t>
  </si>
  <si>
    <t>Reconnections (incl. customer transfer)</t>
  </si>
  <si>
    <t>Reconnections (same day)</t>
  </si>
  <si>
    <t>Special reading</t>
  </si>
  <si>
    <t>Manual meter reading</t>
  </si>
  <si>
    <t>Access to meter data</t>
  </si>
  <si>
    <t>Service truck visit</t>
  </si>
  <si>
    <t>Wasted truck visit</t>
  </si>
  <si>
    <t>Remote meter reconfiguration</t>
  </si>
  <si>
    <t>Remote re‑energisation</t>
  </si>
  <si>
    <t>Remote de‑energisation</t>
  </si>
  <si>
    <t>Reserve feeder – High voltage – $ per KVA</t>
  </si>
  <si>
    <t>Reserve Feeder – Low voltage – $ per KVA</t>
  </si>
  <si>
    <t>New connections – CitiPower responsible for metering</t>
  </si>
  <si>
    <t>Single phase</t>
  </si>
  <si>
    <t>Multi‑phase DC</t>
  </si>
  <si>
    <t>Multi‑phase CT</t>
  </si>
  <si>
    <t>New connections – CitiPower  NOT responsible for metering</t>
  </si>
  <si>
    <t>CPI</t>
  </si>
  <si>
    <t>Quoted Services</t>
  </si>
  <si>
    <t>Skilled electrical worker</t>
  </si>
  <si>
    <t>X</t>
  </si>
  <si>
    <t>Powercor ACS charges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</si>
</sst>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%"/>
    <numFmt numFmtId="165" formatCode="_(&quot;$&quot;* #,##0.00_);_(&quot;$&quot;* \(#,##0.00\);_(&quot;$&quot;* &quot;-&quot;??_);_(@_)"/>
  </numFmts>
  <fonts count="8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rgb="FF365F9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rgb="FF365F91"/>
      </left>
      <right style="medium">
        <color rgb="FF365F91"/>
      </right>
      <top style="medium">
        <color rgb="FF365F91"/>
      </top>
      <bottom/>
      <diagonal/>
    </border>
    <border>
      <left style="thin">
        <color rgb="FF365F91"/>
      </left>
      <right style="thin">
        <color rgb="FF365F91"/>
      </right>
      <top/>
      <bottom/>
      <diagonal/>
    </border>
    <border>
      <left style="thin">
        <color rgb="FF365F91"/>
      </left>
      <right style="thin">
        <color rgb="FF365F91"/>
      </right>
      <top style="medium">
        <color rgb="FF365F91"/>
      </top>
      <bottom/>
      <diagonal/>
    </border>
    <border>
      <left style="thin">
        <color rgb="FF365F91"/>
      </left>
      <right style="thin">
        <color rgb="FF365F91"/>
      </right>
      <top/>
      <bottom style="thin">
        <color rgb="FF365F91"/>
      </bottom>
      <diagonal/>
    </border>
    <border>
      <left style="thin">
        <color rgb="FF365F91"/>
      </left>
      <right style="thin">
        <color rgb="FF365F91"/>
      </right>
      <top style="thin">
        <color rgb="FF365F91"/>
      </top>
      <bottom style="thin">
        <color rgb="FF365F9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" fontId="3" fillId="2" borderId="1" applyNumberFormat="0" applyProtection="0">
      <alignment horizontal="left" vertical="center" indent="1"/>
    </xf>
    <xf numFmtId="9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40">
    <xf numFmtId="0" fontId="0" fillId="0" borderId="0" xfId="0"/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 wrapText="1"/>
    </xf>
    <xf numFmtId="0" fontId="5" fillId="3" borderId="2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44" fontId="4" fillId="0" borderId="3" xfId="1" applyFont="1" applyBorder="1" applyAlignment="1">
      <alignment horizontal="right" vertical="center"/>
    </xf>
    <xf numFmtId="0" fontId="4" fillId="4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right" vertical="center"/>
    </xf>
    <xf numFmtId="44" fontId="4" fillId="4" borderId="3" xfId="1" applyFont="1" applyFill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44" fontId="4" fillId="0" borderId="3" xfId="1" applyFont="1" applyBorder="1" applyAlignment="1">
      <alignment vertical="center"/>
    </xf>
    <xf numFmtId="44" fontId="4" fillId="4" borderId="3" xfId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44" fontId="6" fillId="0" borderId="3" xfId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44" fontId="4" fillId="0" borderId="3" xfId="1" applyFont="1" applyFill="1" applyBorder="1" applyAlignment="1">
      <alignment horizontal="right" vertical="center"/>
    </xf>
    <xf numFmtId="0" fontId="4" fillId="5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right" vertical="center"/>
    </xf>
    <xf numFmtId="44" fontId="4" fillId="5" borderId="3" xfId="1" applyFont="1" applyFill="1" applyBorder="1" applyAlignment="1">
      <alignment horizontal="right" vertical="center"/>
    </xf>
    <xf numFmtId="0" fontId="0" fillId="0" borderId="3" xfId="0" applyBorder="1"/>
    <xf numFmtId="44" fontId="0" fillId="0" borderId="3" xfId="1" applyFont="1" applyBorder="1"/>
    <xf numFmtId="0" fontId="6" fillId="0" borderId="3" xfId="0" applyFont="1" applyBorder="1" applyAlignment="1">
      <alignment vertical="center"/>
    </xf>
    <xf numFmtId="44" fontId="6" fillId="0" borderId="3" xfId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44" fontId="4" fillId="0" borderId="5" xfId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164" fontId="4" fillId="0" borderId="6" xfId="3" applyNumberFormat="1" applyFont="1" applyBorder="1" applyAlignment="1">
      <alignment horizontal="right" vertical="center"/>
    </xf>
    <xf numFmtId="0" fontId="4" fillId="4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right" vertical="center"/>
    </xf>
    <xf numFmtId="44" fontId="4" fillId="4" borderId="5" xfId="1" applyFont="1" applyFill="1" applyBorder="1" applyAlignment="1">
      <alignment horizontal="right" vertical="center"/>
    </xf>
    <xf numFmtId="2" fontId="4" fillId="4" borderId="3" xfId="0" applyNumberFormat="1" applyFont="1" applyFill="1" applyBorder="1" applyAlignment="1">
      <alignment horizontal="right" vertical="center"/>
    </xf>
    <xf numFmtId="2" fontId="4" fillId="0" borderId="3" xfId="0" applyNumberFormat="1" applyFont="1" applyBorder="1" applyAlignment="1">
      <alignment horizontal="right" vertical="center"/>
    </xf>
    <xf numFmtId="2" fontId="4" fillId="4" borderId="5" xfId="0" applyNumberFormat="1" applyFont="1" applyFill="1" applyBorder="1" applyAlignment="1">
      <alignment horizontal="right" vertical="center"/>
    </xf>
    <xf numFmtId="10" fontId="4" fillId="0" borderId="6" xfId="3" applyNumberFormat="1" applyFont="1" applyBorder="1" applyAlignment="1">
      <alignment horizontal="right" vertical="center"/>
    </xf>
  </cellXfs>
  <cellStyles count="6">
    <cellStyle name="Currency" xfId="1" builtinId="4"/>
    <cellStyle name="Currency 7" xfId="5"/>
    <cellStyle name="Normal" xfId="0" builtinId="0"/>
    <cellStyle name="Normal 7" xfId="4"/>
    <cellStyle name="Percent" xfId="3" builtinId="5"/>
    <cellStyle name="SAPBEXchaText_AMI proposed unit costs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52"/>
  <sheetViews>
    <sheetView showGridLines="0" tabSelected="1" zoomScale="90" zoomScaleNormal="90" workbookViewId="0">
      <pane ySplit="5" topLeftCell="A6" activePane="bottomLeft" state="frozen"/>
      <selection pane="bottomLeft" activeCell="J40" sqref="J40"/>
    </sheetView>
  </sheetViews>
  <sheetFormatPr defaultRowHeight="12.75" x14ac:dyDescent="0.2"/>
  <cols>
    <col min="1" max="1" width="2" customWidth="1"/>
    <col min="2" max="2" width="34.875" customWidth="1"/>
    <col min="3" max="3" width="12" customWidth="1"/>
    <col min="4" max="4" width="10.5" customWidth="1"/>
    <col min="5" max="5" width="10.125" bestFit="1" customWidth="1"/>
  </cols>
  <sheetData>
    <row r="2" spans="2:6" ht="18" x14ac:dyDescent="0.25">
      <c r="B2" s="5" t="s">
        <v>35</v>
      </c>
      <c r="D2" s="31" t="s">
        <v>34</v>
      </c>
      <c r="E2" s="32"/>
      <c r="F2" s="39">
        <v>4.6800000000000001E-2</v>
      </c>
    </row>
    <row r="3" spans="2:6" x14ac:dyDescent="0.2">
      <c r="D3" s="31" t="s">
        <v>31</v>
      </c>
      <c r="E3" s="39">
        <v>1.5037593984962294E-2</v>
      </c>
      <c r="F3" s="39">
        <v>1.0232558139534831E-2</v>
      </c>
    </row>
    <row r="4" spans="2:6" ht="13.5" thickBot="1" x14ac:dyDescent="0.25"/>
    <row r="5" spans="2:6" ht="34.5" thickBot="1" x14ac:dyDescent="0.25">
      <c r="B5" s="1" t="s">
        <v>1</v>
      </c>
      <c r="C5" s="2" t="s">
        <v>2</v>
      </c>
      <c r="D5" s="3" t="s">
        <v>3</v>
      </c>
      <c r="E5" s="4">
        <v>2016</v>
      </c>
      <c r="F5" s="4">
        <v>2017</v>
      </c>
    </row>
    <row r="6" spans="2:6" x14ac:dyDescent="0.2">
      <c r="B6" s="6" t="s">
        <v>4</v>
      </c>
      <c r="C6" s="7" t="s">
        <v>5</v>
      </c>
      <c r="D6" s="7">
        <v>379.9</v>
      </c>
      <c r="E6" s="8">
        <f>D6*(1+$E$3)</f>
        <v>385.61278195488717</v>
      </c>
      <c r="F6" s="8">
        <f>E6*(1+$F$3)*(1-$F$2)</f>
        <v>371.32724528623879</v>
      </c>
    </row>
    <row r="7" spans="2:6" x14ac:dyDescent="0.2">
      <c r="B7" s="9"/>
      <c r="C7" s="10" t="s">
        <v>6</v>
      </c>
      <c r="D7" s="10">
        <v>435.22</v>
      </c>
      <c r="E7" s="11">
        <f t="shared" ref="E7:E32" si="0">D7*(1+$E$3)</f>
        <v>441.7646616541353</v>
      </c>
      <c r="F7" s="11">
        <f t="shared" ref="F7:F32" si="1">E7*(1+$F$3)*(1-$F$2)</f>
        <v>425.39890416814126</v>
      </c>
    </row>
    <row r="8" spans="2:6" x14ac:dyDescent="0.2">
      <c r="B8" s="12" t="s">
        <v>7</v>
      </c>
      <c r="C8" s="13" t="s">
        <v>5</v>
      </c>
      <c r="D8" s="13">
        <v>419.43</v>
      </c>
      <c r="E8" s="8">
        <f t="shared" si="0"/>
        <v>425.73721804511274</v>
      </c>
      <c r="F8" s="8">
        <f t="shared" si="1"/>
        <v>409.96521845329602</v>
      </c>
    </row>
    <row r="9" spans="2:6" x14ac:dyDescent="0.2">
      <c r="B9" s="9"/>
      <c r="C9" s="10" t="s">
        <v>6</v>
      </c>
      <c r="D9" s="10">
        <v>481.65</v>
      </c>
      <c r="E9" s="11">
        <f t="shared" si="0"/>
        <v>488.89285714285705</v>
      </c>
      <c r="F9" s="11">
        <f t="shared" si="1"/>
        <v>470.78117318272416</v>
      </c>
    </row>
    <row r="10" spans="2:6" x14ac:dyDescent="0.2">
      <c r="B10" s="12" t="s">
        <v>8</v>
      </c>
      <c r="C10" s="13" t="s">
        <v>5</v>
      </c>
      <c r="D10" s="13">
        <v>176.01</v>
      </c>
      <c r="E10" s="8">
        <f t="shared" si="0"/>
        <v>178.6567669172932</v>
      </c>
      <c r="F10" s="8">
        <f t="shared" si="1"/>
        <v>172.03819016275571</v>
      </c>
    </row>
    <row r="11" spans="2:6" x14ac:dyDescent="0.2">
      <c r="B11" s="9" t="s">
        <v>9</v>
      </c>
      <c r="C11" s="10" t="s">
        <v>5</v>
      </c>
      <c r="D11" s="10">
        <v>505.34</v>
      </c>
      <c r="E11" s="11">
        <f t="shared" si="0"/>
        <v>512.93909774436077</v>
      </c>
      <c r="F11" s="11">
        <f t="shared" si="1"/>
        <v>493.93658892589599</v>
      </c>
    </row>
    <row r="12" spans="2:6" x14ac:dyDescent="0.2">
      <c r="B12" s="12"/>
      <c r="C12" s="13" t="s">
        <v>6</v>
      </c>
      <c r="D12" s="13">
        <v>582.54</v>
      </c>
      <c r="E12" s="8">
        <f t="shared" si="0"/>
        <v>591.29999999999995</v>
      </c>
      <c r="F12" s="8">
        <f t="shared" si="1"/>
        <v>569.39450768372092</v>
      </c>
    </row>
    <row r="13" spans="2:6" x14ac:dyDescent="0.2">
      <c r="B13" s="9" t="s">
        <v>10</v>
      </c>
      <c r="C13" s="10" t="s">
        <v>5</v>
      </c>
      <c r="D13" s="10">
        <v>320.95</v>
      </c>
      <c r="E13" s="11">
        <f t="shared" si="0"/>
        <v>325.77631578947364</v>
      </c>
      <c r="F13" s="11">
        <f t="shared" si="1"/>
        <v>313.70750032802931</v>
      </c>
    </row>
    <row r="14" spans="2:6" x14ac:dyDescent="0.2">
      <c r="B14" s="12" t="s">
        <v>11</v>
      </c>
      <c r="C14" s="13" t="s">
        <v>5</v>
      </c>
      <c r="D14" s="13">
        <v>591.78</v>
      </c>
      <c r="E14" s="8">
        <f t="shared" si="0"/>
        <v>600.67894736842095</v>
      </c>
      <c r="F14" s="8">
        <f t="shared" si="1"/>
        <v>578.42599951432055</v>
      </c>
    </row>
    <row r="15" spans="2:6" x14ac:dyDescent="0.2">
      <c r="B15" s="9"/>
      <c r="C15" s="10" t="s">
        <v>6</v>
      </c>
      <c r="D15" s="10">
        <v>684.05</v>
      </c>
      <c r="E15" s="11">
        <f t="shared" si="0"/>
        <v>694.33646616541341</v>
      </c>
      <c r="F15" s="11">
        <f t="shared" si="1"/>
        <v>668.61385137681407</v>
      </c>
    </row>
    <row r="16" spans="2:6" x14ac:dyDescent="0.2">
      <c r="B16" s="12" t="s">
        <v>12</v>
      </c>
      <c r="C16" s="13" t="s">
        <v>5</v>
      </c>
      <c r="D16" s="13">
        <v>53.28</v>
      </c>
      <c r="E16" s="8">
        <f t="shared" si="0"/>
        <v>54.081203007518795</v>
      </c>
      <c r="F16" s="8">
        <f t="shared" si="1"/>
        <v>52.077693153068715</v>
      </c>
    </row>
    <row r="17" spans="2:6" x14ac:dyDescent="0.2">
      <c r="B17" s="9" t="s">
        <v>13</v>
      </c>
      <c r="C17" s="10" t="s">
        <v>5</v>
      </c>
      <c r="D17" s="10">
        <v>53.28</v>
      </c>
      <c r="E17" s="11">
        <f t="shared" si="0"/>
        <v>54.081203007518795</v>
      </c>
      <c r="F17" s="11">
        <f t="shared" si="1"/>
        <v>52.077693153068715</v>
      </c>
    </row>
    <row r="18" spans="2:6" x14ac:dyDescent="0.2">
      <c r="B18" s="12" t="s">
        <v>14</v>
      </c>
      <c r="C18" s="13" t="s">
        <v>5</v>
      </c>
      <c r="D18" s="13">
        <v>50.12</v>
      </c>
      <c r="E18" s="8">
        <f t="shared" si="0"/>
        <v>50.873684210526307</v>
      </c>
      <c r="F18" s="8">
        <f t="shared" si="1"/>
        <v>48.989001141738058</v>
      </c>
    </row>
    <row r="19" spans="2:6" x14ac:dyDescent="0.2">
      <c r="B19" s="9" t="s">
        <v>15</v>
      </c>
      <c r="C19" s="10" t="s">
        <v>5</v>
      </c>
      <c r="D19" s="10">
        <v>81.680000000000007</v>
      </c>
      <c r="E19" s="11">
        <f t="shared" si="0"/>
        <v>82.908270676691728</v>
      </c>
      <c r="F19" s="11">
        <f t="shared" si="1"/>
        <v>79.836823887812557</v>
      </c>
    </row>
    <row r="20" spans="2:6" x14ac:dyDescent="0.2">
      <c r="B20" s="12" t="s">
        <v>14</v>
      </c>
      <c r="C20" s="13" t="s">
        <v>6</v>
      </c>
      <c r="D20" s="13">
        <v>221.38</v>
      </c>
      <c r="E20" s="8">
        <f t="shared" si="0"/>
        <v>224.70902255639095</v>
      </c>
      <c r="F20" s="8">
        <f t="shared" si="1"/>
        <v>216.38437894568978</v>
      </c>
    </row>
    <row r="21" spans="2:6" x14ac:dyDescent="0.2">
      <c r="B21" s="9" t="s">
        <v>16</v>
      </c>
      <c r="C21" s="10" t="s">
        <v>5</v>
      </c>
      <c r="D21" s="10">
        <v>44.01</v>
      </c>
      <c r="E21" s="11">
        <f t="shared" si="0"/>
        <v>44.671804511278189</v>
      </c>
      <c r="F21" s="11">
        <f t="shared" si="1"/>
        <v>43.016878297044933</v>
      </c>
    </row>
    <row r="22" spans="2:6" x14ac:dyDescent="0.2">
      <c r="B22" s="12" t="s">
        <v>17</v>
      </c>
      <c r="C22" s="12"/>
      <c r="D22" s="12">
        <v>44.01</v>
      </c>
      <c r="E22" s="14">
        <f t="shared" si="0"/>
        <v>44.671804511278189</v>
      </c>
      <c r="F22" s="14">
        <f t="shared" si="1"/>
        <v>43.016878297044933</v>
      </c>
    </row>
    <row r="23" spans="2:6" x14ac:dyDescent="0.2">
      <c r="B23" s="9" t="s">
        <v>18</v>
      </c>
      <c r="C23" s="9"/>
      <c r="D23" s="9">
        <v>44.71</v>
      </c>
      <c r="E23" s="15">
        <f t="shared" si="0"/>
        <v>45.382330827067662</v>
      </c>
      <c r="F23" s="15">
        <f t="shared" si="1"/>
        <v>43.701082223605525</v>
      </c>
    </row>
    <row r="24" spans="2:6" x14ac:dyDescent="0.2">
      <c r="B24" s="12" t="s">
        <v>19</v>
      </c>
      <c r="C24" s="13" t="s">
        <v>5</v>
      </c>
      <c r="D24" s="13">
        <v>598.61</v>
      </c>
      <c r="E24" s="8">
        <f t="shared" si="0"/>
        <v>607.61165413533831</v>
      </c>
      <c r="F24" s="8">
        <f t="shared" si="1"/>
        <v>585.10187496919048</v>
      </c>
    </row>
    <row r="25" spans="2:6" x14ac:dyDescent="0.2">
      <c r="B25" s="9"/>
      <c r="C25" s="10" t="s">
        <v>6</v>
      </c>
      <c r="D25" s="10">
        <v>719.4</v>
      </c>
      <c r="E25" s="11">
        <f t="shared" si="0"/>
        <v>730.21804511278185</v>
      </c>
      <c r="F25" s="11">
        <f t="shared" si="1"/>
        <v>703.16614966812369</v>
      </c>
    </row>
    <row r="26" spans="2:6" x14ac:dyDescent="0.2">
      <c r="B26" s="12" t="s">
        <v>20</v>
      </c>
      <c r="C26" s="13" t="s">
        <v>5</v>
      </c>
      <c r="D26" s="13">
        <v>329.27</v>
      </c>
      <c r="E26" s="8">
        <f t="shared" si="0"/>
        <v>334.22142857142853</v>
      </c>
      <c r="F26" s="8">
        <f t="shared" si="1"/>
        <v>321.83975271229235</v>
      </c>
    </row>
    <row r="27" spans="2:6" x14ac:dyDescent="0.2">
      <c r="B27" s="9"/>
      <c r="C27" s="10" t="s">
        <v>6</v>
      </c>
      <c r="D27" s="10">
        <v>380.45</v>
      </c>
      <c r="E27" s="11">
        <f t="shared" si="0"/>
        <v>386.1710526315789</v>
      </c>
      <c r="F27" s="11">
        <f t="shared" si="1"/>
        <v>371.86483408567932</v>
      </c>
    </row>
    <row r="28" spans="2:6" x14ac:dyDescent="0.2">
      <c r="B28" s="12" t="s">
        <v>21</v>
      </c>
      <c r="C28" s="12"/>
      <c r="D28" s="12">
        <v>52.17</v>
      </c>
      <c r="E28" s="14">
        <f t="shared" si="0"/>
        <v>52.954511278195483</v>
      </c>
      <c r="F28" s="14">
        <f t="shared" si="1"/>
        <v>50.992741212379784</v>
      </c>
    </row>
    <row r="29" spans="2:6" x14ac:dyDescent="0.2">
      <c r="B29" s="9" t="s">
        <v>22</v>
      </c>
      <c r="C29" s="9"/>
      <c r="D29" s="9">
        <v>9.84</v>
      </c>
      <c r="E29" s="15">
        <f t="shared" si="0"/>
        <v>9.9879699248120293</v>
      </c>
      <c r="F29" s="15">
        <f t="shared" si="1"/>
        <v>9.6179523390802579</v>
      </c>
    </row>
    <row r="30" spans="2:6" x14ac:dyDescent="0.2">
      <c r="B30" s="12" t="s">
        <v>23</v>
      </c>
      <c r="C30" s="12"/>
      <c r="D30" s="12">
        <v>9.84</v>
      </c>
      <c r="E30" s="14">
        <f t="shared" si="0"/>
        <v>9.9879699248120293</v>
      </c>
      <c r="F30" s="14">
        <f t="shared" si="1"/>
        <v>9.6179523390802579</v>
      </c>
    </row>
    <row r="31" spans="2:6" x14ac:dyDescent="0.2">
      <c r="B31" s="9" t="s">
        <v>24</v>
      </c>
      <c r="C31" s="10"/>
      <c r="D31" s="10">
        <v>4.1399999999999997</v>
      </c>
      <c r="E31" s="11">
        <f t="shared" si="0"/>
        <v>4.2022556390977437</v>
      </c>
      <c r="F31" s="11">
        <f t="shared" si="1"/>
        <v>4.0465775085154743</v>
      </c>
    </row>
    <row r="32" spans="2:6" x14ac:dyDescent="0.2">
      <c r="B32" s="12" t="s">
        <v>25</v>
      </c>
      <c r="C32" s="13"/>
      <c r="D32" s="13">
        <v>9.16</v>
      </c>
      <c r="E32" s="8">
        <f t="shared" si="0"/>
        <v>9.2977443609022554</v>
      </c>
      <c r="F32" s="8">
        <f t="shared" si="1"/>
        <v>8.9532970961356888</v>
      </c>
    </row>
    <row r="33" spans="2:6" x14ac:dyDescent="0.2">
      <c r="B33" s="12"/>
      <c r="C33" s="13"/>
      <c r="D33" s="13"/>
      <c r="E33" s="8"/>
      <c r="F33" s="8"/>
    </row>
    <row r="34" spans="2:6" x14ac:dyDescent="0.2">
      <c r="B34" s="16" t="s">
        <v>26</v>
      </c>
      <c r="C34" s="16"/>
      <c r="D34" s="16"/>
      <c r="E34" s="17"/>
      <c r="F34" s="17"/>
    </row>
    <row r="35" spans="2:6" x14ac:dyDescent="0.2">
      <c r="B35" s="18" t="s">
        <v>27</v>
      </c>
      <c r="C35" s="19" t="s">
        <v>5</v>
      </c>
      <c r="D35" s="19">
        <v>479.53</v>
      </c>
      <c r="E35" s="20">
        <f t="shared" ref="E35:E40" si="2">D35*(1+$E$3)</f>
        <v>486.74097744360893</v>
      </c>
      <c r="F35" s="20">
        <f t="shared" ref="F35:F40" si="3">E35*(1+$F$3)*(1-$F$2)</f>
        <v>468.70901271942637</v>
      </c>
    </row>
    <row r="36" spans="2:6" x14ac:dyDescent="0.2">
      <c r="B36" s="21"/>
      <c r="C36" s="22" t="s">
        <v>6</v>
      </c>
      <c r="D36" s="22">
        <v>537.44000000000005</v>
      </c>
      <c r="E36" s="23">
        <f t="shared" si="2"/>
        <v>545.52180451127822</v>
      </c>
      <c r="F36" s="23">
        <f t="shared" si="3"/>
        <v>525.31222612960312</v>
      </c>
    </row>
    <row r="37" spans="2:6" x14ac:dyDescent="0.2">
      <c r="B37" s="18" t="s">
        <v>28</v>
      </c>
      <c r="C37" s="19" t="s">
        <v>5</v>
      </c>
      <c r="D37" s="19">
        <v>593.88</v>
      </c>
      <c r="E37" s="20">
        <f t="shared" si="2"/>
        <v>602.81052631578939</v>
      </c>
      <c r="F37" s="20">
        <f t="shared" si="3"/>
        <v>580.47861129400246</v>
      </c>
    </row>
    <row r="38" spans="2:6" x14ac:dyDescent="0.2">
      <c r="B38" s="21"/>
      <c r="C38" s="22" t="s">
        <v>6</v>
      </c>
      <c r="D38" s="22">
        <v>651.78</v>
      </c>
      <c r="E38" s="23">
        <f t="shared" si="2"/>
        <v>661.58120300751875</v>
      </c>
      <c r="F38" s="23">
        <f t="shared" si="3"/>
        <v>637.07205036237099</v>
      </c>
    </row>
    <row r="39" spans="2:6" x14ac:dyDescent="0.2">
      <c r="B39" s="18" t="s">
        <v>29</v>
      </c>
      <c r="C39" s="19" t="s">
        <v>5</v>
      </c>
      <c r="D39" s="19">
        <v>2325.3000000000002</v>
      </c>
      <c r="E39" s="20">
        <f t="shared" si="2"/>
        <v>2360.2669172932328</v>
      </c>
      <c r="F39" s="20">
        <f t="shared" si="3"/>
        <v>2272.8277006161911</v>
      </c>
    </row>
    <row r="40" spans="2:6" x14ac:dyDescent="0.2">
      <c r="B40" s="21"/>
      <c r="C40" s="22" t="s">
        <v>6</v>
      </c>
      <c r="D40" s="22">
        <v>2883.94</v>
      </c>
      <c r="E40" s="23">
        <f t="shared" si="2"/>
        <v>2927.3075187969921</v>
      </c>
      <c r="F40" s="23">
        <f t="shared" si="3"/>
        <v>2818.8615313787723</v>
      </c>
    </row>
    <row r="41" spans="2:6" x14ac:dyDescent="0.2">
      <c r="B41" s="24"/>
      <c r="C41" s="24"/>
      <c r="D41" s="24"/>
      <c r="E41" s="25"/>
      <c r="F41" s="25"/>
    </row>
    <row r="42" spans="2:6" x14ac:dyDescent="0.2">
      <c r="B42" s="26" t="s">
        <v>30</v>
      </c>
      <c r="C42" s="26"/>
      <c r="D42" s="26"/>
      <c r="E42" s="27"/>
      <c r="F42" s="27"/>
    </row>
    <row r="43" spans="2:6" x14ac:dyDescent="0.2">
      <c r="B43" s="9" t="s">
        <v>27</v>
      </c>
      <c r="C43" s="10" t="s">
        <v>5</v>
      </c>
      <c r="D43" s="10">
        <v>448.52</v>
      </c>
      <c r="E43" s="11">
        <f t="shared" ref="E43:E52" si="4">D43*(1+$E$3)</f>
        <v>455.2646616541353</v>
      </c>
      <c r="F43" s="11">
        <f t="shared" ref="F43:F52" si="5">E43*(1+$F$3)*(1-$F$2)</f>
        <v>438.39877877279241</v>
      </c>
    </row>
    <row r="44" spans="2:6" x14ac:dyDescent="0.2">
      <c r="B44" s="12"/>
      <c r="C44" s="13" t="s">
        <v>6</v>
      </c>
      <c r="D44" s="13">
        <v>501.02</v>
      </c>
      <c r="E44" s="8">
        <f t="shared" si="4"/>
        <v>508.55413533834582</v>
      </c>
      <c r="F44" s="8">
        <f t="shared" si="5"/>
        <v>489.71407326483649</v>
      </c>
    </row>
    <row r="45" spans="2:6" x14ac:dyDescent="0.2">
      <c r="B45" s="9" t="s">
        <v>28</v>
      </c>
      <c r="C45" s="10" t="s">
        <v>5</v>
      </c>
      <c r="D45" s="10">
        <v>562.86</v>
      </c>
      <c r="E45" s="11">
        <f t="shared" si="4"/>
        <v>571.32406015037589</v>
      </c>
      <c r="F45" s="11">
        <f t="shared" si="5"/>
        <v>550.15860300556028</v>
      </c>
    </row>
    <row r="46" spans="2:6" x14ac:dyDescent="0.2">
      <c r="B46" s="12"/>
      <c r="C46" s="13" t="s">
        <v>6</v>
      </c>
      <c r="D46" s="13">
        <v>615.36</v>
      </c>
      <c r="E46" s="8">
        <f t="shared" si="4"/>
        <v>624.61353383458641</v>
      </c>
      <c r="F46" s="8">
        <f t="shared" si="5"/>
        <v>601.47389749760441</v>
      </c>
    </row>
    <row r="47" spans="2:6" x14ac:dyDescent="0.2">
      <c r="B47" s="9" t="s">
        <v>29</v>
      </c>
      <c r="C47" s="10" t="s">
        <v>5</v>
      </c>
      <c r="D47" s="10">
        <v>1988.74</v>
      </c>
      <c r="E47" s="11">
        <f t="shared" si="4"/>
        <v>2018.6458646616538</v>
      </c>
      <c r="F47" s="11">
        <f t="shared" si="5"/>
        <v>1943.862452725861</v>
      </c>
    </row>
    <row r="48" spans="2:6" ht="13.5" thickBot="1" x14ac:dyDescent="0.25">
      <c r="B48" s="28"/>
      <c r="C48" s="29" t="s">
        <v>6</v>
      </c>
      <c r="D48" s="29">
        <v>2256.19</v>
      </c>
      <c r="E48" s="30">
        <f t="shared" si="4"/>
        <v>2290.117669172932</v>
      </c>
      <c r="F48" s="30">
        <f t="shared" si="5"/>
        <v>2205.2772243810455</v>
      </c>
    </row>
    <row r="49" spans="2:6" ht="33.75" x14ac:dyDescent="0.2">
      <c r="B49" s="1" t="s">
        <v>32</v>
      </c>
      <c r="C49" s="2" t="s">
        <v>2</v>
      </c>
      <c r="D49" s="3" t="s">
        <v>3</v>
      </c>
      <c r="E49" s="4">
        <v>2016</v>
      </c>
      <c r="F49" s="4">
        <v>2017</v>
      </c>
    </row>
    <row r="50" spans="2:6" x14ac:dyDescent="0.2">
      <c r="B50" s="9" t="s">
        <v>33</v>
      </c>
      <c r="C50" s="10" t="s">
        <v>5</v>
      </c>
      <c r="D50" s="36">
        <v>120.37398418206499</v>
      </c>
      <c r="E50" s="11">
        <f t="shared" si="4"/>
        <v>122.18411928254716</v>
      </c>
      <c r="F50" s="11">
        <f t="shared" si="5"/>
        <v>117.65764661872987</v>
      </c>
    </row>
    <row r="51" spans="2:6" x14ac:dyDescent="0.2">
      <c r="B51" s="12"/>
      <c r="C51" s="13" t="s">
        <v>6</v>
      </c>
      <c r="D51" s="37">
        <v>141.36438080411907</v>
      </c>
      <c r="E51" s="8">
        <f t="shared" si="4"/>
        <v>143.49016096658701</v>
      </c>
      <c r="F51" s="8">
        <f t="shared" si="5"/>
        <v>138.174377745692</v>
      </c>
    </row>
    <row r="52" spans="2:6" x14ac:dyDescent="0.2">
      <c r="B52" s="33" t="s">
        <v>0</v>
      </c>
      <c r="C52" s="34" t="s">
        <v>5</v>
      </c>
      <c r="D52" s="38">
        <v>68.078752040222312</v>
      </c>
      <c r="E52" s="35">
        <f t="shared" si="4"/>
        <v>69.1024926724061</v>
      </c>
      <c r="F52" s="35">
        <f t="shared" si="5"/>
        <v>66.542499230378155</v>
      </c>
    </row>
  </sheetData>
  <pageMargins left="0.7" right="0.7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PAL</vt:lpstr>
      <vt:lpstr>PAL!Print_Area</vt:lpstr>
    </vt:vector>
  </TitlesOfParts>
  <Company>CHED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Martinek</dc:creator>
  <cp:lastModifiedBy>Anna Tinline</cp:lastModifiedBy>
  <cp:lastPrinted>2015-10-29T02:49:53Z</cp:lastPrinted>
  <dcterms:created xsi:type="dcterms:W3CDTF">2015-10-01T06:19:30Z</dcterms:created>
  <dcterms:modified xsi:type="dcterms:W3CDTF">2016-09-29T05:58:14Z</dcterms:modified>
</cp:coreProperties>
</file>