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S:\Pricing Group\_Regulatory\Annual_Pricing_Submissions\2018\Submission\"/>
    </mc:Choice>
  </mc:AlternateContent>
  <bookViews>
    <workbookView xWindow="120" yWindow="1485" windowWidth="15600" windowHeight="6645" tabRatio="953" activeTab="3"/>
  </bookViews>
  <sheets>
    <sheet name="Index" sheetId="70" r:id="rId1"/>
    <sheet name="2016 approved tariffs" sheetId="71" r:id="rId2"/>
    <sheet name="2017 approved tariffs" sheetId="72" r:id="rId3"/>
    <sheet name="2018 proposed tariffs" sheetId="73" r:id="rId4"/>
    <sheet name="2019 indicative tariffs" sheetId="74" r:id="rId5"/>
    <sheet name="2020 indicative tariffs" sheetId="75"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a" localSheetId="1">#REF!</definedName>
    <definedName name="a" localSheetId="2">#REF!</definedName>
    <definedName name="a" localSheetId="3">#REF!</definedName>
    <definedName name="a" localSheetId="4">#REF!</definedName>
    <definedName name="a" localSheetId="5">#REF!</definedName>
    <definedName name="a" localSheetId="0">'[1]Lookup|Tables'!$G$12</definedName>
    <definedName name="a">#REF!</definedName>
    <definedName name="abc" localSheetId="1">#REF!</definedName>
    <definedName name="abc" localSheetId="2">#REF!</definedName>
    <definedName name="abc" localSheetId="3">#REF!</definedName>
    <definedName name="abc" localSheetId="4">#REF!</definedName>
    <definedName name="abc" localSheetId="5">#REF!</definedName>
    <definedName name="abc" localSheetId="0">#REF!</definedName>
    <definedName name="abc">#REF!</definedName>
    <definedName name="Actuals">'[2]Lookup|Tables'!$G$26</definedName>
    <definedName name="AllowPrice" localSheetId="1">#REF!</definedName>
    <definedName name="AllowPrice" localSheetId="2">#REF!</definedName>
    <definedName name="AllowPrice" localSheetId="3">#REF!</definedName>
    <definedName name="AllowPrice" localSheetId="4">#REF!</definedName>
    <definedName name="AllowPrice" localSheetId="5">#REF!</definedName>
    <definedName name="AllowPrice">#REF!</definedName>
    <definedName name="AllowPrice2" localSheetId="2">#REF!</definedName>
    <definedName name="AllowPrice2" localSheetId="3">#REF!</definedName>
    <definedName name="AllowPrice2" localSheetId="4">#REF!</definedName>
    <definedName name="AllowPrice2" localSheetId="5">#REF!</definedName>
    <definedName name="AllowPrice2">#REF!</definedName>
    <definedName name="Asset1" localSheetId="0">'[3]4. RAB'!#REF!</definedName>
    <definedName name="Asset1">'[4]Lookup|Tables'!$H$20</definedName>
    <definedName name="Asset10" localSheetId="0">'[3]4. RAB'!#REF!</definedName>
    <definedName name="Asset10">'[4]Lookup|Tables'!$H$29</definedName>
    <definedName name="Asset11" localSheetId="0">'[3]4. RAB'!#REF!</definedName>
    <definedName name="Asset11">'[4]Lookup|Tables'!$H$30</definedName>
    <definedName name="asset11a" localSheetId="1">#REF!</definedName>
    <definedName name="asset11a" localSheetId="2">#REF!</definedName>
    <definedName name="asset11a" localSheetId="3">#REF!</definedName>
    <definedName name="asset11a" localSheetId="4">#REF!</definedName>
    <definedName name="asset11a" localSheetId="5">#REF!</definedName>
    <definedName name="asset11a">#REF!</definedName>
    <definedName name="Asset12" localSheetId="0">'[3]4. RAB'!#REF!</definedName>
    <definedName name="Asset12">'[4]Lookup|Tables'!$H$31</definedName>
    <definedName name="Asset13" localSheetId="0">'[3]4. RAB'!#REF!</definedName>
    <definedName name="Asset13">'[4]Lookup|Tables'!$H$32</definedName>
    <definedName name="Asset14" localSheetId="0">'[3]4. RAB'!#REF!</definedName>
    <definedName name="Asset14">'[4]Lookup|Tables'!$H$33</definedName>
    <definedName name="Asset15" localSheetId="0">'[3]4. RAB'!#REF!</definedName>
    <definedName name="Asset15">'[4]Lookup|Tables'!$H$34</definedName>
    <definedName name="Asset16" localSheetId="0">'[3]4. RAB'!#REF!</definedName>
    <definedName name="Asset16">'[4]Lookup|Tables'!$H$35</definedName>
    <definedName name="Asset17" localSheetId="0">'[3]4. RAB'!#REF!</definedName>
    <definedName name="Asset17">'[4]Lookup|Tables'!$H$36</definedName>
    <definedName name="Asset18" localSheetId="0">'[3]4. RAB'!#REF!</definedName>
    <definedName name="Asset18">'[4]Lookup|Tables'!$H$37</definedName>
    <definedName name="Asset19" localSheetId="0">'[3]4. RAB'!#REF!</definedName>
    <definedName name="Asset19">'[4]Lookup|Tables'!$H$38</definedName>
    <definedName name="Asset2" localSheetId="0">'[3]4. RAB'!#REF!</definedName>
    <definedName name="Asset2">'[4]Lookup|Tables'!$H$21</definedName>
    <definedName name="Asset20" localSheetId="0">'[3]4. RAB'!#REF!</definedName>
    <definedName name="Asset20">'[4]Lookup|Tables'!$H$39</definedName>
    <definedName name="Asset21">'[4]Lookup|Tables'!$H$40</definedName>
    <definedName name="Asset22">'[4]Lookup|Tables'!$H$41</definedName>
    <definedName name="Asset23">'[4]Lookup|Tables'!$H$42</definedName>
    <definedName name="Asset24">'[4]Lookup|Tables'!$H$43</definedName>
    <definedName name="Asset3" localSheetId="0">'[3]4. RAB'!#REF!</definedName>
    <definedName name="Asset3">'[4]Lookup|Tables'!$H$22</definedName>
    <definedName name="Asset4" localSheetId="0">'[3]4. RAB'!#REF!</definedName>
    <definedName name="Asset4">'[4]Lookup|Tables'!$H$23</definedName>
    <definedName name="Asset5" localSheetId="0">'[3]4. RAB'!#REF!</definedName>
    <definedName name="Asset5">'[4]Lookup|Tables'!$H$24</definedName>
    <definedName name="Asset6" localSheetId="0">'[3]4. RAB'!#REF!</definedName>
    <definedName name="Asset6">'[4]Lookup|Tables'!$H$25</definedName>
    <definedName name="Asset7" localSheetId="0">'[3]4. RAB'!#REF!</definedName>
    <definedName name="Asset7">'[4]Lookup|Tables'!$H$26</definedName>
    <definedName name="Asset8" localSheetId="0">'[3]4. RAB'!#REF!</definedName>
    <definedName name="Asset8">'[4]Lookup|Tables'!$H$27</definedName>
    <definedName name="Asset9" localSheetId="0">'[3]4. RAB'!#REF!</definedName>
    <definedName name="Asset9">'[4]Lookup|Tables'!$H$28</definedName>
    <definedName name="assset1" localSheetId="1">#REF!</definedName>
    <definedName name="assset1" localSheetId="2">#REF!</definedName>
    <definedName name="assset1" localSheetId="3">#REF!</definedName>
    <definedName name="assset1" localSheetId="4">#REF!</definedName>
    <definedName name="assset1" localSheetId="5">#REF!</definedName>
    <definedName name="assset1">#REF!</definedName>
    <definedName name="assset10" localSheetId="1">#REF!</definedName>
    <definedName name="assset10" localSheetId="2">#REF!</definedName>
    <definedName name="assset10" localSheetId="3">#REF!</definedName>
    <definedName name="assset10" localSheetId="4">#REF!</definedName>
    <definedName name="assset10" localSheetId="5">#REF!</definedName>
    <definedName name="assset10">#REF!</definedName>
    <definedName name="BaseData">'[4]Lookup|Tables'!$H$13</definedName>
    <definedName name="BaseYear">'[4]Lookup|Tables'!$H$12</definedName>
    <definedName name="BroughtForward">'[4]Inputs|Assumptions'!$H$12</definedName>
    <definedName name="CoD_1">'[4]Inputs|Costs'!$N$241</definedName>
    <definedName name="CoD_2">'[4]Inputs|Costs'!$O$241</definedName>
    <definedName name="CoD_3">'[4]Inputs|Costs'!$P$241</definedName>
    <definedName name="CoD_4">'[4]Inputs|Costs'!$Q$241</definedName>
    <definedName name="CoD_5">'[4]Inputs|Costs'!$R$241</definedName>
    <definedName name="CoE">'[4]Inputs|Costs'!$N$240</definedName>
    <definedName name="DebtRaising_Cost">'[4]Inputs|Costs'!$N$254</definedName>
    <definedName name="DNSP">[5]Outcomes!$B$2</definedName>
    <definedName name="Dollar_Basis">'[4]Lookup|Tables'!$G$43:$G$44</definedName>
    <definedName name="dollars" localSheetId="0">'[2]Lookup|Tables'!$G$10</definedName>
    <definedName name="dollars">'[4]Lookup|Tables'!$G$10</definedName>
    <definedName name="DRP_Cost">'[4]Inputs|Costs'!$N$257</definedName>
    <definedName name="DRP_Takeup">'[4]Inputs|Costs'!$N$258</definedName>
    <definedName name="EquityCostDiff">'[4]Calc|Equity Raising Costs'!$M$64</definedName>
    <definedName name="factor" localSheetId="0">'[2]Lookup|Tables'!$G$17</definedName>
    <definedName name="factor">'[6]Lookup|Tables'!$G$17</definedName>
    <definedName name="Forecast_Inflation">'[4]Inputs|Costs'!$N$233</definedName>
    <definedName name="Gamma">'[4]Inputs|Costs'!$N$243</definedName>
    <definedName name="inflation" localSheetId="1">#REF!</definedName>
    <definedName name="inflation" localSheetId="2">#REF!</definedName>
    <definedName name="inflation" localSheetId="3">#REF!</definedName>
    <definedName name="inflation" localSheetId="4">#REF!</definedName>
    <definedName name="inflation" localSheetId="5">#REF!</definedName>
    <definedName name="inflation">#REF!</definedName>
    <definedName name="inflation2" localSheetId="2">#REF!</definedName>
    <definedName name="inflation2" localSheetId="3">#REF!</definedName>
    <definedName name="inflation2" localSheetId="4">#REF!</definedName>
    <definedName name="inflation2" localSheetId="5">#REF!</definedName>
    <definedName name="inflation2">#REF!</definedName>
    <definedName name="InputRange">'[7]Scale escalation (2.8)'!$AA$26:$AA$32</definedName>
    <definedName name="kms">'[2]Lookup|Tables'!$G$23</definedName>
    <definedName name="Leverage">'[4]Inputs|Costs'!$N$242</definedName>
    <definedName name="millions" localSheetId="0">'[2]Lookup|Tables'!$G$12</definedName>
    <definedName name="millions">'[8]Lookup|Tables'!$G$78</definedName>
    <definedName name="Nominal" localSheetId="0">'[2]Input|Escalators'!$C$25</definedName>
    <definedName name="Nominal">#REF!</definedName>
    <definedName name="Nominal_to_Real">'[2]Input|Escalators'!$C$29:$C$35</definedName>
    <definedName name="number" localSheetId="0">'[2]Lookup|Tables'!$G$16</definedName>
    <definedName name="number">'[4]Lookup|Tables'!$G$16</definedName>
    <definedName name="Payout_Ratio">'[4]Inputs|Costs'!$N$255</definedName>
    <definedName name="percent" localSheetId="0">'[2]Lookup|Tables'!$G$14</definedName>
    <definedName name="percent">'[4]Lookup|Tables'!$G$14</definedName>
    <definedName name="Price_1">'[4]Calc|X Factor'!$O$21</definedName>
    <definedName name="_xlnm.Print_Area" localSheetId="1">'2016 approved tariffs'!$A$1:$T$58</definedName>
    <definedName name="_xlnm.Print_Area" localSheetId="2">'2017 approved tariffs'!$A$1:$T$59</definedName>
    <definedName name="_xlnm.Print_Area" localSheetId="3">'2018 proposed tariffs'!$A$1:$T$60</definedName>
    <definedName name="_xlnm.Print_Area" localSheetId="4">'2019 indicative tariffs'!$A$1:$T$60</definedName>
    <definedName name="_xlnm.Print_Area" localSheetId="5">'2020 indicative tariffs'!$A$1:$T$60</definedName>
    <definedName name="_xlnm.Print_Area" localSheetId="0">Index!$A$1:$M$31</definedName>
    <definedName name="Real_to_Nominal">'[2]Input|Escalators'!$C$19:$C$25</definedName>
    <definedName name="Select" localSheetId="1">#REF!</definedName>
    <definedName name="Select" localSheetId="2">#REF!</definedName>
    <definedName name="Select" localSheetId="3">#REF!</definedName>
    <definedName name="Select" localSheetId="4">#REF!</definedName>
    <definedName name="Select" localSheetId="5">#REF!</definedName>
    <definedName name="Select">#REF!</definedName>
    <definedName name="SOE_Cost">'[4]Inputs|Costs'!$N$256</definedName>
    <definedName name="Source">'[4]Lookup|Tables'!$H$15</definedName>
    <definedName name="sxz" localSheetId="1">#REF!</definedName>
    <definedName name="sxz" localSheetId="2">#REF!</definedName>
    <definedName name="sxz" localSheetId="3">#REF!</definedName>
    <definedName name="sxz" localSheetId="4">#REF!</definedName>
    <definedName name="sxz" localSheetId="5">#REF!</definedName>
    <definedName name="sxz">#REF!</definedName>
    <definedName name="TaxRate">'[4]Inputs|Costs'!$N$244</definedName>
    <definedName name="TJ">'[2]Lookup|Tables'!$G$20</definedName>
    <definedName name="UAG" localSheetId="1">#REF!</definedName>
    <definedName name="UAG" localSheetId="2">#REF!</definedName>
    <definedName name="UAG" localSheetId="3">#REF!</definedName>
    <definedName name="UAG" localSheetId="4">#REF!</definedName>
    <definedName name="UAG" localSheetId="5">#REF!</definedName>
    <definedName name="UAG">#REF!</definedName>
    <definedName name="UAGG" localSheetId="1">#REF!</definedName>
    <definedName name="UAGG" localSheetId="2">#REF!</definedName>
    <definedName name="UAGG" localSheetId="3">#REF!</definedName>
    <definedName name="UAGG" localSheetId="4">#REF!</definedName>
    <definedName name="UAGG" localSheetId="5">#REF!</definedName>
    <definedName name="UAGG">#REF!</definedName>
    <definedName name="UAGGG" localSheetId="2">#REF!</definedName>
    <definedName name="UAGGG" localSheetId="3">#REF!</definedName>
    <definedName name="UAGGG" localSheetId="4">#REF!</definedName>
    <definedName name="UAGGG" localSheetId="5">#REF!</definedName>
    <definedName name="UAGGG">#REF!</definedName>
    <definedName name="Unit">'[4]Lookup|Tables'!$H$14</definedName>
    <definedName name="WACC" localSheetId="1">#REF!</definedName>
    <definedName name="WACC" localSheetId="2">#REF!</definedName>
    <definedName name="WACC" localSheetId="3">#REF!</definedName>
    <definedName name="WACC" localSheetId="4">#REF!</definedName>
    <definedName name="WACC" localSheetId="5">#REF!</definedName>
    <definedName name="WACC">#REF!</definedName>
    <definedName name="WACC2" localSheetId="2">#REF!</definedName>
    <definedName name="WACC2" localSheetId="3">#REF!</definedName>
    <definedName name="WACC2" localSheetId="4">#REF!</definedName>
    <definedName name="WACC2" localSheetId="5">#REF!</definedName>
    <definedName name="WACC2">#REF!</definedName>
    <definedName name="wibbly" localSheetId="2">#REF!</definedName>
    <definedName name="wibbly" localSheetId="3">#REF!</definedName>
    <definedName name="wibbly" localSheetId="4">#REF!</definedName>
    <definedName name="wibbly" localSheetId="5">#REF!</definedName>
    <definedName name="wibbly">#REF!</definedName>
    <definedName name="wobbly" localSheetId="2">#REF!</definedName>
    <definedName name="wobbly" localSheetId="3">#REF!</definedName>
    <definedName name="wobbly" localSheetId="4">#REF!</definedName>
    <definedName name="wobbly" localSheetId="5">#REF!</definedName>
    <definedName name="wobbly">#REF!</definedName>
    <definedName name="Xfacto" localSheetId="1">#REF!</definedName>
    <definedName name="Xfacto" localSheetId="2">#REF!</definedName>
    <definedName name="Xfacto" localSheetId="3">#REF!</definedName>
    <definedName name="Xfacto" localSheetId="4">#REF!</definedName>
    <definedName name="Xfacto" localSheetId="5">#REF!</definedName>
    <definedName name="Xfacto">#REF!</definedName>
    <definedName name="Xfacto2" localSheetId="2">#REF!</definedName>
    <definedName name="Xfacto2" localSheetId="3">#REF!</definedName>
    <definedName name="Xfacto2" localSheetId="4">#REF!</definedName>
    <definedName name="Xfacto2" localSheetId="5">#REF!</definedName>
    <definedName name="Xfacto2">#REF!</definedName>
    <definedName name="Xfactor" localSheetId="1">#REF!</definedName>
    <definedName name="Xfactor" localSheetId="2">#REF!</definedName>
    <definedName name="Xfactor" localSheetId="3">#REF!</definedName>
    <definedName name="Xfactor" localSheetId="4">#REF!</definedName>
    <definedName name="Xfactor" localSheetId="5">#REF!</definedName>
    <definedName name="Xfactor">#REF!</definedName>
    <definedName name="Xfactor2" localSheetId="2">#REF!</definedName>
    <definedName name="Xfactor2" localSheetId="3">#REF!</definedName>
    <definedName name="Xfactor2" localSheetId="4">#REF!</definedName>
    <definedName name="Xfactor2" localSheetId="5">#REF!</definedName>
    <definedName name="Xfactor2">#REF!</definedName>
    <definedName name="YearEnd">'[4]Inputs|Assumptions'!$H$15</definedName>
  </definedNames>
  <calcPr calcId="171027"/>
</workbook>
</file>

<file path=xl/calcChain.xml><?xml version="1.0" encoding="utf-8"?>
<calcChain xmlns="http://schemas.openxmlformats.org/spreadsheetml/2006/main">
  <c r="S15" i="75" l="1"/>
  <c r="T15" i="75" s="1"/>
  <c r="S15" i="74"/>
  <c r="T15" i="74" s="1"/>
  <c r="S15" i="73"/>
  <c r="T15" i="73" s="1"/>
  <c r="S15" i="72"/>
  <c r="T15" i="72" s="1"/>
  <c r="C2" i="75" l="1"/>
  <c r="C2" i="74"/>
  <c r="C2" i="73"/>
  <c r="C2" i="72"/>
  <c r="C2" i="71"/>
  <c r="C1" i="75"/>
  <c r="C1" i="74"/>
  <c r="C1" i="73"/>
  <c r="C1" i="72"/>
  <c r="C1" i="71"/>
</calcChain>
</file>

<file path=xl/comments1.xml><?xml version="1.0" encoding="utf-8"?>
<comments xmlns="http://schemas.openxmlformats.org/spreadsheetml/2006/main">
  <authors>
    <author>JGN</author>
  </authors>
  <commentList>
    <comment ref="C2" authorId="0" shapeId="0">
      <text>
        <r>
          <rPr>
            <b/>
            <sz val="9"/>
            <color indexed="81"/>
            <rFont val="Tahoma"/>
            <family val="2"/>
          </rPr>
          <t>JEN:</t>
        </r>
        <r>
          <rPr>
            <sz val="9"/>
            <color indexed="81"/>
            <rFont val="Tahoma"/>
            <family val="2"/>
          </rPr>
          <t xml:space="preserve">
This sheet contains an outline of the model, describes the sheet names and its main contents, and includes version control information.</t>
        </r>
      </text>
    </comment>
  </commentList>
</comments>
</file>

<file path=xl/sharedStrings.xml><?xml version="1.0" encoding="utf-8"?>
<sst xmlns="http://schemas.openxmlformats.org/spreadsheetml/2006/main" count="850" uniqueCount="126">
  <si>
    <t>Unit</t>
  </si>
  <si>
    <t>Source</t>
  </si>
  <si>
    <t>Basis</t>
  </si>
  <si>
    <t>Copyright Jemena Limited. All rights reserved. Jemena is not liable for any loss caused by reliance on this document.</t>
  </si>
  <si>
    <t>Index</t>
  </si>
  <si>
    <t>Model Index</t>
  </si>
  <si>
    <t>Description of model</t>
  </si>
  <si>
    <t>Sheet Name</t>
  </si>
  <si>
    <t>Sheet Description</t>
  </si>
  <si>
    <t>Version Control</t>
  </si>
  <si>
    <t>Developer</t>
  </si>
  <si>
    <t>Comments</t>
  </si>
  <si>
    <t>Date</t>
  </si>
  <si>
    <t>Version 1</t>
  </si>
  <si>
    <t>End</t>
  </si>
  <si>
    <t>This model estimates the customer outcomes from JEN's proposed tariffs</t>
  </si>
  <si>
    <t>Jemena Electricity Networks</t>
  </si>
  <si>
    <t>JEN</t>
  </si>
  <si>
    <t>Tariff component</t>
  </si>
  <si>
    <t>Fixed (Standing charge)</t>
  </si>
  <si>
    <t>$ per customer pa</t>
  </si>
  <si>
    <t>c/kWh</t>
  </si>
  <si>
    <t>Residential</t>
  </si>
  <si>
    <t xml:space="preserve">Summer shoulder </t>
  </si>
  <si>
    <t xml:space="preserve">Unit rate </t>
  </si>
  <si>
    <t>Non-summer shoulder</t>
  </si>
  <si>
    <t>Summer peak</t>
  </si>
  <si>
    <t>Summer off peak</t>
  </si>
  <si>
    <t>Non-summer peak</t>
  </si>
  <si>
    <t>Non-summer off peak</t>
  </si>
  <si>
    <t>$/kW</t>
  </si>
  <si>
    <t>Peak</t>
  </si>
  <si>
    <t>Off peak</t>
  </si>
  <si>
    <t>$/kVA</t>
  </si>
  <si>
    <t>Small business</t>
  </si>
  <si>
    <t>Residential - General Purpose</t>
  </si>
  <si>
    <t>Residential - Flexible</t>
  </si>
  <si>
    <t>Residential - Time of Use Interval Meter</t>
  </si>
  <si>
    <t>Residential - TOU</t>
  </si>
  <si>
    <t>Residential - Off Peak Only</t>
  </si>
  <si>
    <t>Small Business - General Purpose</t>
  </si>
  <si>
    <t>Small Business - TOU Weekdays</t>
  </si>
  <si>
    <t>Small Business - TOU Weekdays Demand</t>
  </si>
  <si>
    <t>Small Business - TOU Extended</t>
  </si>
  <si>
    <t>Small Business - TOU Extended Demand</t>
  </si>
  <si>
    <t>Small Business - Unmetered Supply</t>
  </si>
  <si>
    <t>Large business - low voltage</t>
  </si>
  <si>
    <t>Large Business - LV 0.4 - 0.8  GWh</t>
  </si>
  <si>
    <t>Large Business – LVEN Annual Consumption &lt;= 0.8 GWh</t>
  </si>
  <si>
    <t>Large Business - LV  0.8+ - 2.2  GWh</t>
  </si>
  <si>
    <t>Large Business - LVEN 0.8+ - 2.2 GWh</t>
  </si>
  <si>
    <t>Large Business - LV  2.2+ - 6.0  GWh</t>
  </si>
  <si>
    <t>Large Business - LVEN 2.2+  GWh</t>
  </si>
  <si>
    <t>Large Business - LVMS 2.2+ - 6.0  GWh</t>
  </si>
  <si>
    <t>Large Business - LV 6.0+ GWh</t>
  </si>
  <si>
    <t>Large Business - LVMS 6.0+ GWh</t>
  </si>
  <si>
    <t>Large business - high voltage</t>
  </si>
  <si>
    <t>Large Business - HV</t>
  </si>
  <si>
    <t>Large Business – HVEN</t>
  </si>
  <si>
    <t>Large Business - HVRF</t>
  </si>
  <si>
    <t>Large Business - HV Ann Cons &gt;= 55GWh</t>
  </si>
  <si>
    <t>Input | Advanced Metering Infrastructure</t>
  </si>
  <si>
    <t>Tariff code</t>
  </si>
  <si>
    <t>A100</t>
  </si>
  <si>
    <t>A10X</t>
  </si>
  <si>
    <t>A10I</t>
  </si>
  <si>
    <t>A140</t>
  </si>
  <si>
    <t>A180</t>
  </si>
  <si>
    <t>A200</t>
  </si>
  <si>
    <t>A210</t>
  </si>
  <si>
    <t>A230</t>
  </si>
  <si>
    <t>A250</t>
  </si>
  <si>
    <t>A270</t>
  </si>
  <si>
    <t>A290</t>
  </si>
  <si>
    <t>A300</t>
  </si>
  <si>
    <t>A30E</t>
  </si>
  <si>
    <t>A320</t>
  </si>
  <si>
    <t>A32E</t>
  </si>
  <si>
    <t>A340</t>
  </si>
  <si>
    <t>A34E</t>
  </si>
  <si>
    <t>A34M</t>
  </si>
  <si>
    <t>A370</t>
  </si>
  <si>
    <t>A37M</t>
  </si>
  <si>
    <t>A400</t>
  </si>
  <si>
    <t>A40E</t>
  </si>
  <si>
    <t>A40R</t>
  </si>
  <si>
    <t>A480</t>
  </si>
  <si>
    <t xml:space="preserve">Meter provision charge </t>
  </si>
  <si>
    <t xml:space="preserve"> Single phase single element meter with contactor </t>
  </si>
  <si>
    <t xml:space="preserve"> Three phase direct connected meter </t>
  </si>
  <si>
    <t xml:space="preserve"> Three phase Current transformer connected meter </t>
  </si>
  <si>
    <t xml:space="preserve"> Single phase single element meter </t>
  </si>
  <si>
    <t>$nominal</t>
  </si>
  <si>
    <t>Inputs the JEN indicative NUOS tariffs for the 2018 year</t>
  </si>
  <si>
    <t>Inputs the JEN indicative NUOS tariffs for the 2019 year</t>
  </si>
  <si>
    <t>Inputs the JEN indicative NUOS tariffs for the 2020 year</t>
  </si>
  <si>
    <t>Input | Indicative NUOS tariffs</t>
  </si>
  <si>
    <t>Large business - sub-transmission</t>
  </si>
  <si>
    <t>Large Business - Subtransmission</t>
  </si>
  <si>
    <t>A500</t>
  </si>
  <si>
    <t>Large Business - Subtransmission MA</t>
  </si>
  <si>
    <t>A50A</t>
  </si>
  <si>
    <t>Large Business - Subtransmission EG</t>
  </si>
  <si>
    <t>A50E</t>
  </si>
  <si>
    <t>2018 indicative tariffs</t>
  </si>
  <si>
    <t>2019 indicative tariffs</t>
  </si>
  <si>
    <t>2020 indicative tariffs</t>
  </si>
  <si>
    <t>Version 2</t>
  </si>
  <si>
    <t>EDPR submission data</t>
  </si>
  <si>
    <t>TSS submission data</t>
  </si>
  <si>
    <t>Demand (annual)</t>
  </si>
  <si>
    <t>Summer demand (monthly)</t>
  </si>
  <si>
    <t>Non-summer demand (monthly)</t>
  </si>
  <si>
    <t>Revised TSS submission data</t>
  </si>
  <si>
    <t>A100D</t>
  </si>
  <si>
    <t>A200D</t>
  </si>
  <si>
    <t>Small Business - General Purpose demand</t>
  </si>
  <si>
    <t>Residential - General purpose demand</t>
  </si>
  <si>
    <t>JEN indicative tariffs</t>
  </si>
  <si>
    <t xml:space="preserve">These indicative network use of system (NUOS) prices will prove to be different to the actual outturn NUOS prices. This is because NUOS prices are made up of a number of uncertain and potentially volatile inputs, including transmission use of system (TUOS) charges and other elements that are difficult to forecast such as pass through amounts, incentive scheme outcomes and adjustments to take into account for the previous year’s under- or over-recovery of revenue. 
Customers relying on this information to make business or investment decisions should consider the potential volatility between an indicative NUOS price and final outturn price and the risks inherent with relying on them.
</t>
  </si>
  <si>
    <t>2017 proposed tariffs</t>
  </si>
  <si>
    <t>Inputs the JEN proposed NUOS tariffs for the 2017 year (subject to the AER approval)</t>
  </si>
  <si>
    <t>A20D</t>
  </si>
  <si>
    <t>A10D</t>
  </si>
  <si>
    <t>A23N</t>
  </si>
  <si>
    <t>Small Business - TOU Opt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</si>
</sst>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_-* #,##0.00_-;[Red]\(#,##0.00\)_-;_-* &quot;-&quot;??_-;_-@_-"/>
    <numFmt numFmtId="167" formatCode="mm/dd/yy"/>
    <numFmt numFmtId="168" formatCode="0_);[Red]\(0\)"/>
    <numFmt numFmtId="169" formatCode="#,##0.0_);\(#,##0.0\)"/>
    <numFmt numFmtId="170" formatCode="#,##0_ ;\-#,##0\ "/>
    <numFmt numFmtId="171" formatCode="#,##0;[Red]\(#,##0.0\)"/>
    <numFmt numFmtId="172" formatCode="#,##0_ ;[Red]\(#,##0\)\ "/>
    <numFmt numFmtId="173" formatCode="#,##0.00;\(#,##0.00\)"/>
    <numFmt numFmtId="174" formatCode="_)d\-mmm\-yy_)"/>
    <numFmt numFmtId="175" formatCode="_(#,##0.0_);\(#,##0.0\);_(&quot;-&quot;_)"/>
    <numFmt numFmtId="176" formatCode="_(###0_);\(###0\);_(###0_)"/>
    <numFmt numFmtId="177" formatCode="#,##0.0000_);[Red]\(#,##0.0000\)"/>
    <numFmt numFmtId="178" formatCode="_-* #,##0_-;\-* #,##0_-;_-* &quot;-&quot;??_-;_-@_-"/>
    <numFmt numFmtId="179" formatCode="_-* #,##0.000_-;\-* #,##0.000_-;_-* &quot;-&quot;??_-;_-@_-"/>
    <numFmt numFmtId="180" formatCode="_(#,##0_);\(#,##0\);_(&quot;-&quot;_)"/>
    <numFmt numFmtId="181" formatCode="dd/mmm"/>
    <numFmt numFmtId="182" formatCode="_(#,##0.0\x_);\(#,##0.0\x\);_(&quot;-&quot;_)"/>
    <numFmt numFmtId="183" formatCode="[$-C09]dd\-mmm\-yy;@"/>
    <numFmt numFmtId="184" formatCode="_(* #,##0.00_);_(* \(#,##0.00\);_(* &quot;-&quot;??_);_(@_)"/>
    <numFmt numFmtId="185" formatCode="_(* #,##0_);_(* \(#,##0\);_(* &quot;-&quot;?_);_(@_)"/>
  </numFmts>
  <fonts count="79">
    <font>
      <sz val="10"/>
      <name val="Arial"/>
    </font>
    <font>
      <sz val="8"/>
      <color theme="1"/>
      <name val="Arial"/>
      <family val="2"/>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sz val="10"/>
      <name val="Arial"/>
      <family val="2"/>
    </font>
    <font>
      <i/>
      <sz val="11"/>
      <color indexed="23"/>
      <name val="Calibri"/>
      <family val="2"/>
    </font>
    <font>
      <sz val="9"/>
      <name val="GillSans"/>
    </font>
    <font>
      <sz val="9"/>
      <name val="GillSans Light"/>
    </font>
    <font>
      <sz val="11"/>
      <color indexed="17"/>
      <name val="Calibri"/>
      <family val="2"/>
    </font>
    <font>
      <b/>
      <sz val="15"/>
      <color indexed="62"/>
      <name val="Calibri"/>
      <family val="2"/>
    </font>
    <font>
      <b/>
      <sz val="10"/>
      <name val="Arial"/>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sz val="18"/>
      <color indexed="62"/>
      <name val="Cambria"/>
      <family val="2"/>
    </font>
    <font>
      <b/>
      <u/>
      <sz val="9.5"/>
      <color indexed="56"/>
      <name val="Arial"/>
      <family val="2"/>
    </font>
    <font>
      <u/>
      <sz val="8"/>
      <color indexed="56"/>
      <name val="Arial"/>
      <family val="2"/>
    </font>
    <font>
      <b/>
      <sz val="11"/>
      <color indexed="8"/>
      <name val="Calibri"/>
      <family val="2"/>
    </font>
    <font>
      <sz val="11"/>
      <color indexed="10"/>
      <name val="Calibri"/>
      <family val="2"/>
    </font>
    <font>
      <b/>
      <sz val="10"/>
      <color indexed="9"/>
      <name val="Arial"/>
      <family val="2"/>
    </font>
    <font>
      <b/>
      <sz val="8"/>
      <color indexed="9"/>
      <name val="Arial"/>
      <family val="2"/>
    </font>
    <font>
      <sz val="8"/>
      <color indexed="9"/>
      <name val="Arial"/>
      <family val="2"/>
    </font>
    <font>
      <sz val="8"/>
      <color indexed="8"/>
      <name val="Arial"/>
      <family val="2"/>
    </font>
    <font>
      <i/>
      <sz val="8"/>
      <color indexed="8"/>
      <name val="Arial"/>
      <family val="2"/>
    </font>
    <font>
      <b/>
      <sz val="12"/>
      <color indexed="9"/>
      <name val="Arial"/>
      <family val="2"/>
    </font>
    <font>
      <i/>
      <sz val="10"/>
      <color indexed="9"/>
      <name val="Arial"/>
      <family val="2"/>
    </font>
    <font>
      <b/>
      <sz val="8"/>
      <color indexed="8"/>
      <name val="Arial"/>
      <family val="2"/>
    </font>
    <font>
      <b/>
      <i/>
      <sz val="8"/>
      <color indexed="9"/>
      <name val="Arial"/>
      <family val="2"/>
    </font>
    <font>
      <i/>
      <sz val="8"/>
      <color indexed="9"/>
      <name val="Arial"/>
      <family val="2"/>
    </font>
    <font>
      <u/>
      <sz val="10"/>
      <color indexed="12"/>
      <name val="Arial"/>
      <family val="2"/>
    </font>
    <font>
      <sz val="9"/>
      <color indexed="81"/>
      <name val="Tahoma"/>
      <family val="2"/>
    </font>
    <font>
      <b/>
      <sz val="9"/>
      <color indexed="81"/>
      <name val="Tahoma"/>
      <family val="2"/>
    </font>
    <font>
      <sz val="8"/>
      <color theme="1"/>
      <name val="Arial"/>
      <family val="2"/>
    </font>
    <font>
      <u/>
      <sz val="8"/>
      <color theme="10"/>
      <name val="Arial"/>
      <family val="2"/>
    </font>
    <font>
      <sz val="8"/>
      <name val="Calibri"/>
      <family val="2"/>
      <scheme val="minor"/>
    </font>
    <font>
      <sz val="11"/>
      <color indexed="8"/>
      <name val="Arial"/>
      <family val="2"/>
    </font>
    <font>
      <b/>
      <sz val="14"/>
      <color theme="9" tint="-0.24994659260841701"/>
      <name val="Calibri"/>
      <family val="2"/>
      <scheme val="minor"/>
    </font>
    <font>
      <sz val="9"/>
      <color indexed="9"/>
      <name val="Arial"/>
      <family val="2"/>
    </font>
    <font>
      <b/>
      <sz val="9"/>
      <color indexed="9"/>
      <name val="Arial"/>
      <family val="2"/>
    </font>
    <font>
      <i/>
      <sz val="9"/>
      <color indexed="9"/>
      <name val="Arial"/>
      <family val="2"/>
    </font>
    <font>
      <i/>
      <u/>
      <sz val="8"/>
      <color theme="10"/>
      <name val="Arial"/>
      <family val="2"/>
    </font>
    <font>
      <i/>
      <u/>
      <sz val="10"/>
      <color indexed="12"/>
      <name val="Calibri"/>
      <family val="2"/>
    </font>
    <font>
      <sz val="10"/>
      <name val="Verdana"/>
      <family val="2"/>
    </font>
    <font>
      <sz val="11"/>
      <color theme="1"/>
      <name val="Calibri"/>
      <family val="2"/>
      <scheme val="minor"/>
    </font>
    <font>
      <u/>
      <sz val="10"/>
      <color theme="10"/>
      <name val="Arial"/>
      <family val="2"/>
    </font>
    <font>
      <b/>
      <sz val="8"/>
      <color rgb="FF000000"/>
      <name val="Arial"/>
      <family val="2"/>
    </font>
    <font>
      <sz val="8"/>
      <color rgb="FF000000"/>
      <name val="Arial"/>
      <family val="2"/>
    </font>
  </fonts>
  <fills count="4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mediumGray">
        <fgColor indexed="22"/>
      </patternFill>
    </fill>
    <fill>
      <patternFill patternType="solid">
        <fgColor indexed="8"/>
        <bgColor indexed="64"/>
      </patternFill>
    </fill>
    <fill>
      <patternFill patternType="solid">
        <fgColor indexed="48"/>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lightGrid">
        <fgColor indexed="22"/>
        <bgColor indexed="9"/>
      </patternFill>
    </fill>
    <fill>
      <patternFill patternType="solid">
        <fgColor theme="0" tint="-0.14999847407452621"/>
        <bgColor indexed="64"/>
      </patternFill>
    </fill>
    <fill>
      <patternFill patternType="solid">
        <fgColor indexed="42"/>
        <bgColor indexed="64"/>
      </patternFill>
    </fill>
    <fill>
      <patternFill patternType="solid">
        <fgColor indexed="38"/>
      </patternFill>
    </fill>
    <fill>
      <patternFill patternType="solid">
        <fgColor indexed="26"/>
        <bgColor indexed="64"/>
      </patternFill>
    </fill>
    <fill>
      <patternFill patternType="solid">
        <fgColor rgb="FFFFFFFF"/>
        <bgColor indexed="64"/>
      </patternFill>
    </fill>
    <fill>
      <patternFill patternType="solid">
        <fgColor rgb="FFFFFF0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top/>
      <bottom style="medium">
        <color indexed="9"/>
      </bottom>
      <diagonal/>
    </border>
    <border>
      <left/>
      <right/>
      <top style="medium">
        <color indexed="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right/>
      <top/>
      <bottom style="dotted">
        <color indexed="64"/>
      </bottom>
      <diagonal/>
    </border>
    <border>
      <left style="medium">
        <color indexed="18"/>
      </left>
      <right style="medium">
        <color indexed="18"/>
      </right>
      <top style="medium">
        <color indexed="18"/>
      </top>
      <bottom style="medium">
        <color indexed="18"/>
      </bottom>
      <diagonal/>
    </border>
    <border>
      <left/>
      <right/>
      <top/>
      <bottom style="medium">
        <color theme="1" tint="0.499984740745262"/>
      </bottom>
      <diagonal/>
    </border>
    <border>
      <left/>
      <right/>
      <top/>
      <bottom style="thick">
        <color indexed="38"/>
      </bottom>
      <diagonal/>
    </border>
    <border>
      <left/>
      <right/>
      <top/>
      <bottom style="medium">
        <color indexed="38"/>
      </bottom>
      <diagonal/>
    </border>
  </borders>
  <cellStyleXfs count="288">
    <xf numFmtId="0" fontId="0" fillId="0" borderId="0"/>
    <xf numFmtId="0" fontId="2" fillId="0" borderId="0"/>
    <xf numFmtId="166" fontId="3" fillId="0" borderId="0"/>
    <xf numFmtId="166"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4" fillId="13"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 fillId="0" borderId="0"/>
    <xf numFmtId="42" fontId="7" fillId="0" borderId="0" applyFont="0" applyFill="0" applyBorder="0" applyAlignment="0" applyProtection="0"/>
    <xf numFmtId="0" fontId="8" fillId="22" borderId="0" applyNumberFormat="0" applyBorder="0" applyAlignment="0" applyProtection="0"/>
    <xf numFmtId="0" fontId="9" fillId="0" borderId="0" applyNumberFormat="0" applyFill="0" applyBorder="0" applyAlignment="0"/>
    <xf numFmtId="0" fontId="10" fillId="0" borderId="0" applyNumberFormat="0" applyFill="0" applyBorder="0" applyAlignment="0">
      <protection locked="0"/>
    </xf>
    <xf numFmtId="0" fontId="11" fillId="2" borderId="1" applyNumberFormat="0" applyAlignment="0" applyProtection="0"/>
    <xf numFmtId="0" fontId="12" fillId="23" borderId="2" applyNumberFormat="0" applyAlignment="0" applyProtection="0"/>
    <xf numFmtId="41" fontId="2" fillId="0" borderId="0" applyFont="0" applyFill="0" applyBorder="0" applyAlignment="0" applyProtection="0"/>
    <xf numFmtId="0" fontId="13"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4" fillId="0" borderId="0" applyFont="0" applyFill="0" applyBorder="0" applyAlignment="0" applyProtection="0"/>
    <xf numFmtId="3"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2" fontId="2" fillId="0" borderId="0" applyFont="0" applyFill="0" applyBorder="0" applyAlignment="0" applyProtection="0"/>
    <xf numFmtId="167" fontId="15" fillId="0" borderId="0" applyFont="0" applyFill="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2" fillId="0" borderId="0" applyFont="0" applyFill="0" applyBorder="0" applyAlignment="0" applyProtection="0"/>
    <xf numFmtId="0" fontId="16" fillId="0" borderId="0" applyNumberFormat="0" applyFill="0" applyBorder="0" applyAlignment="0" applyProtection="0"/>
    <xf numFmtId="168" fontId="15" fillId="0" borderId="0" applyFont="0" applyFill="0" applyBorder="0" applyAlignment="0" applyProtection="0"/>
    <xf numFmtId="0" fontId="17" fillId="0" borderId="0"/>
    <xf numFmtId="0" fontId="18" fillId="0" borderId="0"/>
    <xf numFmtId="0" fontId="19" fillId="27" borderId="0" applyNumberFormat="0" applyBorder="0" applyAlignment="0" applyProtection="0"/>
    <xf numFmtId="0" fontId="20" fillId="0" borderId="3" applyNumberFormat="0" applyFill="0" applyAlignment="0" applyProtection="0"/>
    <xf numFmtId="0" fontId="21" fillId="0" borderId="0" applyFill="0" applyBorder="0">
      <alignment vertical="center"/>
    </xf>
    <xf numFmtId="0" fontId="21" fillId="0" borderId="0" applyFill="0" applyBorder="0">
      <alignment vertical="center"/>
    </xf>
    <xf numFmtId="0" fontId="22" fillId="0" borderId="4" applyNumberFormat="0" applyFill="0" applyAlignment="0" applyProtection="0"/>
    <xf numFmtId="0" fontId="23" fillId="0" borderId="0" applyFill="0" applyBorder="0">
      <alignment vertical="center"/>
    </xf>
    <xf numFmtId="0" fontId="23" fillId="0" borderId="0" applyFill="0" applyBorder="0">
      <alignment vertical="center"/>
    </xf>
    <xf numFmtId="0" fontId="24" fillId="0" borderId="5" applyNumberFormat="0" applyFill="0" applyAlignment="0" applyProtection="0"/>
    <xf numFmtId="0" fontId="25" fillId="0" borderId="0" applyFill="0" applyBorder="0">
      <alignment vertical="center"/>
    </xf>
    <xf numFmtId="0" fontId="25" fillId="0" borderId="0" applyFill="0" applyBorder="0">
      <alignment vertical="center"/>
    </xf>
    <xf numFmtId="0" fontId="24" fillId="0" borderId="0" applyNumberFormat="0" applyFill="0" applyBorder="0" applyAlignment="0" applyProtection="0"/>
    <xf numFmtId="0" fontId="3" fillId="0" borderId="0" applyFill="0" applyBorder="0">
      <alignment vertical="center"/>
    </xf>
    <xf numFmtId="0" fontId="3" fillId="0" borderId="0" applyFill="0" applyBorder="0">
      <alignment vertical="center"/>
    </xf>
    <xf numFmtId="165" fontId="26" fillId="0" borderId="0"/>
    <xf numFmtId="0" fontId="61" fillId="0" borderId="0" applyNumberFormat="0" applyFill="0" applyBorder="0" applyAlignment="0" applyProtection="0">
      <alignment vertical="top"/>
      <protection locked="0"/>
    </xf>
    <xf numFmtId="0" fontId="27" fillId="0" borderId="0" applyFill="0" applyBorder="0">
      <alignment horizontal="center" vertical="center"/>
      <protection locked="0"/>
    </xf>
    <xf numFmtId="0" fontId="28" fillId="0" borderId="0" applyFill="0" applyBorder="0">
      <alignment horizontal="left" vertical="center"/>
      <protection locked="0"/>
    </xf>
    <xf numFmtId="0" fontId="29" fillId="3" borderId="1" applyNumberFormat="0" applyAlignment="0" applyProtection="0"/>
    <xf numFmtId="164" fontId="2" fillId="28" borderId="0" applyFont="0" applyBorder="0" applyAlignment="0">
      <alignment horizontal="right"/>
      <protection locked="0"/>
    </xf>
    <xf numFmtId="0" fontId="3" fillId="29" borderId="0"/>
    <xf numFmtId="0" fontId="30" fillId="0" borderId="6" applyNumberFormat="0" applyFill="0" applyAlignment="0" applyProtection="0"/>
    <xf numFmtId="169" fontId="31" fillId="0" borderId="0"/>
    <xf numFmtId="0" fontId="32" fillId="0" borderId="0" applyFill="0" applyBorder="0">
      <alignment horizontal="left" vertical="center"/>
    </xf>
    <xf numFmtId="0" fontId="33" fillId="7" borderId="0" applyNumberFormat="0" applyBorder="0" applyAlignment="0" applyProtection="0"/>
    <xf numFmtId="17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 fillId="0" borderId="0"/>
    <xf numFmtId="0" fontId="15" fillId="4" borderId="7" applyNumberFormat="0" applyFont="0" applyAlignment="0" applyProtection="0"/>
    <xf numFmtId="0" fontId="35" fillId="2" borderId="8" applyNumberFormat="0" applyAlignment="0" applyProtection="0"/>
    <xf numFmtId="171" fontId="2" fillId="0" borderId="0" applyFill="0" applyBorder="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165" fontId="36" fillId="0" borderId="0"/>
    <xf numFmtId="0" fontId="25" fillId="0" borderId="0" applyFill="0" applyBorder="0">
      <alignment vertical="center"/>
    </xf>
    <xf numFmtId="0" fontId="13" fillId="0" borderId="0" applyNumberFormat="0" applyFont="0" applyFill="0" applyBorder="0" applyAlignment="0" applyProtection="0">
      <alignment horizontal="left"/>
    </xf>
    <xf numFmtId="15" fontId="13" fillId="0" borderId="0" applyFont="0" applyFill="0" applyBorder="0" applyAlignment="0" applyProtection="0"/>
    <xf numFmtId="4" fontId="13" fillId="0" borderId="0" applyFont="0" applyFill="0" applyBorder="0" applyAlignment="0" applyProtection="0"/>
    <xf numFmtId="172" fontId="37" fillId="0" borderId="9"/>
    <xf numFmtId="0" fontId="38" fillId="0" borderId="10">
      <alignment horizontal="center"/>
    </xf>
    <xf numFmtId="3" fontId="13" fillId="0" borderId="0" applyFont="0" applyFill="0" applyBorder="0" applyAlignment="0" applyProtection="0"/>
    <xf numFmtId="0" fontId="13" fillId="30" borderId="0" applyNumberFormat="0" applyFont="0" applyBorder="0" applyAlignment="0" applyProtection="0"/>
    <xf numFmtId="173" fontId="2" fillId="0" borderId="0"/>
    <xf numFmtId="174" fontId="3" fillId="0" borderId="0" applyFill="0" applyBorder="0">
      <alignment horizontal="right" vertical="center"/>
    </xf>
    <xf numFmtId="175" fontId="3" fillId="0" borderId="0" applyFill="0" applyBorder="0">
      <alignment horizontal="right" vertical="center"/>
    </xf>
    <xf numFmtId="176" fontId="3" fillId="0" borderId="0" applyFill="0" applyBorder="0">
      <alignment horizontal="right" vertical="center"/>
    </xf>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39" fillId="0" borderId="0" applyFill="0" applyBorder="0">
      <alignment horizontal="left" vertical="center"/>
    </xf>
    <xf numFmtId="0" fontId="2" fillId="0" borderId="0"/>
    <xf numFmtId="0" fontId="32" fillId="0" borderId="0"/>
    <xf numFmtId="0" fontId="39" fillId="0" borderId="0"/>
    <xf numFmtId="15" fontId="2" fillId="0" borderId="0"/>
    <xf numFmtId="10" fontId="2" fillId="0" borderId="0"/>
    <xf numFmtId="0" fontId="40" fillId="31" borderId="11" applyBorder="0" applyProtection="0">
      <alignment horizontal="centerContinuous" vertical="center"/>
    </xf>
    <xf numFmtId="0" fontId="41" fillId="0" borderId="0" applyBorder="0" applyProtection="0">
      <alignment vertical="center"/>
    </xf>
    <xf numFmtId="0" fontId="42" fillId="0" borderId="0">
      <alignment horizontal="left"/>
    </xf>
    <xf numFmtId="0" fontId="42" fillId="0" borderId="12" applyFill="0" applyBorder="0" applyProtection="0">
      <alignment horizontal="left" vertical="top"/>
    </xf>
    <xf numFmtId="49" fontId="15" fillId="0" borderId="0" applyFont="0" applyFill="0" applyBorder="0" applyAlignment="0" applyProtection="0"/>
    <xf numFmtId="0" fontId="43" fillId="0" borderId="0"/>
    <xf numFmtId="0" fontId="44" fillId="0" borderId="0"/>
    <xf numFmtId="0" fontId="44" fillId="0" borderId="0"/>
    <xf numFmtId="0" fontId="43" fillId="0" borderId="0"/>
    <xf numFmtId="169" fontId="45" fillId="0" borderId="0"/>
    <xf numFmtId="0" fontId="46" fillId="0" borderId="0" applyNumberFormat="0" applyFill="0" applyBorder="0" applyAlignment="0" applyProtection="0"/>
    <xf numFmtId="0" fontId="47" fillId="0" borderId="0" applyFill="0" applyBorder="0">
      <alignment horizontal="left" vertical="center"/>
      <protection locked="0"/>
    </xf>
    <xf numFmtId="0" fontId="43" fillId="0" borderId="0"/>
    <xf numFmtId="0" fontId="48" fillId="0" borderId="0" applyFill="0" applyBorder="0">
      <alignment horizontal="left" vertical="center"/>
      <protection locked="0"/>
    </xf>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0" fontId="64" fillId="0" borderId="0"/>
    <xf numFmtId="180" fontId="3" fillId="0" borderId="22">
      <alignment horizontal="right" vertical="center"/>
      <protection locked="0"/>
    </xf>
    <xf numFmtId="43" fontId="64"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0" fontId="2" fillId="0" borderId="0"/>
    <xf numFmtId="166" fontId="3" fillId="0" borderId="0"/>
    <xf numFmtId="0" fontId="2" fillId="0" borderId="0"/>
    <xf numFmtId="0" fontId="65" fillId="0" borderId="0" applyNumberFormat="0" applyFill="0" applyBorder="0" applyAlignment="0" applyProtection="0"/>
    <xf numFmtId="181" fontId="54" fillId="35" borderId="0" applyProtection="0"/>
    <xf numFmtId="182" fontId="66" fillId="0" borderId="0" applyFill="0" applyBorder="0">
      <alignment vertical="center"/>
    </xf>
    <xf numFmtId="9" fontId="67" fillId="0" borderId="0" applyFont="0" applyFill="0" applyBorder="0" applyAlignment="0" applyProtection="0"/>
    <xf numFmtId="0" fontId="2" fillId="0" borderId="0" applyNumberFormat="0" applyFont="0" applyBorder="0" applyAlignment="0">
      <alignment vertical="center"/>
    </xf>
    <xf numFmtId="0" fontId="2" fillId="36" borderId="0" applyNumberFormat="0" applyFont="0" applyBorder="0" applyAlignment="0"/>
    <xf numFmtId="0" fontId="68" fillId="0" borderId="23"/>
    <xf numFmtId="0" fontId="1" fillId="0" borderId="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39"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20" borderId="0" applyNumberFormat="0" applyBorder="0" applyAlignment="0" applyProtection="0"/>
    <xf numFmtId="0" fontId="8" fillId="22" borderId="0" applyNumberFormat="0" applyBorder="0" applyAlignment="0" applyProtection="0"/>
    <xf numFmtId="164" fontId="2" fillId="29" borderId="0" applyNumberFormat="0" applyFont="0" applyBorder="0" applyAlignment="0">
      <alignment horizontal="right"/>
    </xf>
    <xf numFmtId="164" fontId="2" fillId="29" borderId="0" applyNumberFormat="0" applyFont="0" applyBorder="0" applyAlignment="0">
      <alignment horizontal="right"/>
    </xf>
    <xf numFmtId="0" fontId="11" fillId="2" borderId="1" applyNumberFormat="0" applyAlignment="0" applyProtection="0"/>
    <xf numFmtId="0" fontId="12" fillId="23" borderId="2" applyNumberFormat="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2" fillId="0" borderId="0" applyFont="0" applyFill="0" applyBorder="0" applyAlignment="0" applyProtection="0"/>
    <xf numFmtId="0" fontId="2" fillId="0" borderId="0" applyFont="0" applyFill="0" applyBorder="0" applyAlignment="0" applyProtection="0"/>
    <xf numFmtId="184" fontId="74" fillId="0" borderId="0" applyFont="0" applyFill="0" applyBorder="0" applyAlignment="0" applyProtection="0"/>
    <xf numFmtId="18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168" fontId="2" fillId="0" borderId="0" applyFont="0" applyFill="0" applyBorder="0" applyAlignment="0" applyProtection="0"/>
    <xf numFmtId="0" fontId="19" fillId="27" borderId="0" applyNumberFormat="0" applyBorder="0" applyAlignment="0" applyProtection="0"/>
    <xf numFmtId="0" fontId="20" fillId="0" borderId="3" applyNumberFormat="0" applyFill="0" applyAlignment="0" applyProtection="0"/>
    <xf numFmtId="0" fontId="22" fillId="0" borderId="24" applyNumberFormat="0" applyFill="0" applyAlignment="0" applyProtection="0"/>
    <xf numFmtId="0" fontId="24" fillId="0" borderId="25" applyNumberFormat="0" applyFill="0" applyAlignment="0" applyProtection="0"/>
    <xf numFmtId="0" fontId="24" fillId="0" borderId="0" applyNumberFormat="0" applyFill="0" applyBorder="0" applyAlignment="0" applyProtection="0"/>
    <xf numFmtId="0" fontId="29" fillId="3" borderId="1" applyNumberFormat="0" applyAlignment="0" applyProtection="0"/>
    <xf numFmtId="164" fontId="2" fillId="28" borderId="0" applyFont="0" applyBorder="0" applyAlignment="0">
      <alignment horizontal="right"/>
      <protection locked="0"/>
    </xf>
    <xf numFmtId="185" fontId="2" fillId="38" borderId="0" applyFont="0" applyBorder="0">
      <alignment horizontal="right"/>
      <protection locked="0"/>
    </xf>
    <xf numFmtId="185" fontId="2" fillId="38" borderId="0" applyFont="0" applyBorder="0">
      <alignment horizontal="right"/>
      <protection locked="0"/>
    </xf>
    <xf numFmtId="164" fontId="2" fillId="40" borderId="0" applyFont="0" applyBorder="0">
      <alignment horizontal="right"/>
      <protection locked="0"/>
    </xf>
    <xf numFmtId="164" fontId="2" fillId="40" borderId="0" applyFont="0" applyBorder="0">
      <alignment horizontal="right"/>
      <protection locked="0"/>
    </xf>
    <xf numFmtId="0" fontId="30" fillId="0" borderId="6" applyNumberFormat="0" applyFill="0" applyAlignment="0" applyProtection="0"/>
    <xf numFmtId="0" fontId="33"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xf numFmtId="0" fontId="2" fillId="0" borderId="0"/>
    <xf numFmtId="0" fontId="2" fillId="0" borderId="0"/>
    <xf numFmtId="0" fontId="2" fillId="0" borderId="0"/>
    <xf numFmtId="0" fontId="2" fillId="0" borderId="0"/>
    <xf numFmtId="0" fontId="2" fillId="33" borderId="0"/>
    <xf numFmtId="0" fontId="75" fillId="0" borderId="0"/>
    <xf numFmtId="0" fontId="2" fillId="4" borderId="7" applyNumberFormat="0" applyFont="0" applyAlignment="0" applyProtection="0"/>
    <xf numFmtId="0" fontId="35" fillId="2" borderId="8" applyNumberFormat="0" applyAlignment="0" applyProtection="0"/>
    <xf numFmtId="171" fontId="2" fillId="0" borderId="0" applyFill="0" applyBorder="0"/>
    <xf numFmtId="171" fontId="2" fillId="0" borderId="0" applyFill="0" applyBorder="0"/>
    <xf numFmtId="9" fontId="2" fillId="0" borderId="0" applyFont="0" applyFill="0" applyBorder="0" applyAlignment="0" applyProtection="0"/>
    <xf numFmtId="9" fontId="2" fillId="0" borderId="0" applyFont="0" applyFill="0" applyBorder="0" applyAlignment="0" applyProtection="0"/>
    <xf numFmtId="173" fontId="2" fillId="0" borderId="0"/>
    <xf numFmtId="173" fontId="2" fillId="0" borderId="0"/>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0"/>
    <xf numFmtId="0" fontId="2" fillId="0" borderId="0"/>
    <xf numFmtId="15" fontId="2" fillId="0" borderId="0"/>
    <xf numFmtId="15" fontId="2" fillId="0" borderId="0"/>
    <xf numFmtId="10" fontId="2" fillId="0" borderId="0"/>
    <xf numFmtId="10" fontId="2" fillId="0" borderId="0"/>
    <xf numFmtId="49" fontId="2" fillId="0" borderId="0" applyFont="0" applyFill="0" applyBorder="0" applyAlignment="0" applyProtection="0"/>
    <xf numFmtId="0" fontId="46" fillId="0" borderId="0" applyNumberFormat="0" applyFill="0" applyBorder="0" applyAlignment="0" applyProtection="0"/>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177" fontId="2" fillId="0" borderId="11" applyBorder="0" applyProtection="0">
      <alignment horizontal="right"/>
    </xf>
    <xf numFmtId="0" fontId="76" fillId="0" borderId="0" applyNumberFormat="0" applyFill="0" applyBorder="0" applyAlignment="0" applyProtection="0"/>
  </cellStyleXfs>
  <cellXfs count="82">
    <xf numFmtId="0" fontId="0" fillId="0" borderId="0" xfId="0"/>
    <xf numFmtId="178" fontId="54" fillId="33" borderId="0" xfId="58" applyNumberFormat="1" applyFont="1" applyFill="1"/>
    <xf numFmtId="178" fontId="55" fillId="0" borderId="0" xfId="58" applyNumberFormat="1" applyFont="1"/>
    <xf numFmtId="178" fontId="54" fillId="0" borderId="0" xfId="58" applyNumberFormat="1" applyFont="1"/>
    <xf numFmtId="178" fontId="58" fillId="0" borderId="0" xfId="58" applyNumberFormat="1" applyFont="1"/>
    <xf numFmtId="178" fontId="55" fillId="33" borderId="0" xfId="58" applyNumberFormat="1" applyFont="1" applyFill="1"/>
    <xf numFmtId="178" fontId="55" fillId="33" borderId="0" xfId="58" applyNumberFormat="1" applyFont="1" applyFill="1" applyAlignment="1">
      <alignment horizontal="right"/>
    </xf>
    <xf numFmtId="178" fontId="58" fillId="33" borderId="0" xfId="58" applyNumberFormat="1" applyFont="1" applyFill="1"/>
    <xf numFmtId="178" fontId="55" fillId="0" borderId="18" xfId="58" applyNumberFormat="1" applyFont="1" applyFill="1" applyBorder="1"/>
    <xf numFmtId="178" fontId="55" fillId="0" borderId="19" xfId="58" applyNumberFormat="1" applyFont="1" applyFill="1" applyBorder="1"/>
    <xf numFmtId="178" fontId="54" fillId="0" borderId="17" xfId="58" applyNumberFormat="1" applyFont="1" applyFill="1" applyBorder="1" applyAlignment="1">
      <alignment vertical="center"/>
    </xf>
    <xf numFmtId="178" fontId="55" fillId="33" borderId="20" xfId="58" applyNumberFormat="1" applyFont="1" applyFill="1" applyBorder="1"/>
    <xf numFmtId="178" fontId="55" fillId="33" borderId="0" xfId="58" applyNumberFormat="1" applyFont="1" applyFill="1" applyBorder="1"/>
    <xf numFmtId="178" fontId="55" fillId="33" borderId="21" xfId="58" applyNumberFormat="1" applyFont="1" applyFill="1" applyBorder="1"/>
    <xf numFmtId="0" fontId="0" fillId="34" borderId="0" xfId="0" applyFill="1"/>
    <xf numFmtId="0" fontId="53" fillId="32" borderId="0" xfId="0" applyFont="1" applyFill="1" applyBorder="1"/>
    <xf numFmtId="0" fontId="56" fillId="32" borderId="0" xfId="0" applyFont="1" applyFill="1" applyBorder="1" applyAlignment="1">
      <alignment horizontal="left" indent="9"/>
    </xf>
    <xf numFmtId="0" fontId="53" fillId="32" borderId="14" xfId="0" applyFont="1" applyFill="1" applyBorder="1"/>
    <xf numFmtId="0" fontId="57" fillId="32" borderId="14" xfId="0" applyFont="1" applyFill="1" applyBorder="1" applyAlignment="1">
      <alignment horizontal="left" indent="9"/>
    </xf>
    <xf numFmtId="0" fontId="52" fillId="32" borderId="15" xfId="0" applyNumberFormat="1" applyFont="1" applyFill="1" applyBorder="1"/>
    <xf numFmtId="0" fontId="52" fillId="32" borderId="15" xfId="0" applyFont="1" applyFill="1" applyBorder="1"/>
    <xf numFmtId="0" fontId="59" fillId="32" borderId="15" xfId="0" applyNumberFormat="1" applyFont="1" applyFill="1" applyBorder="1" applyAlignment="1">
      <alignment horizontal="center"/>
    </xf>
    <xf numFmtId="0" fontId="60" fillId="32" borderId="15" xfId="0" applyNumberFormat="1" applyFont="1" applyFill="1" applyBorder="1" applyAlignment="1">
      <alignment horizontal="right"/>
    </xf>
    <xf numFmtId="178" fontId="54" fillId="33" borderId="0" xfId="0" applyNumberFormat="1" applyFont="1" applyFill="1"/>
    <xf numFmtId="178" fontId="55" fillId="33" borderId="0" xfId="0" applyNumberFormat="1" applyFont="1" applyFill="1" applyAlignment="1">
      <alignment horizontal="center"/>
    </xf>
    <xf numFmtId="178" fontId="69" fillId="32" borderId="0" xfId="0" applyNumberFormat="1" applyFont="1" applyFill="1"/>
    <xf numFmtId="178" fontId="70" fillId="32" borderId="0" xfId="0" applyNumberFormat="1" applyFont="1" applyFill="1" applyAlignment="1">
      <alignment horizontal="left"/>
    </xf>
    <xf numFmtId="178" fontId="69" fillId="32" borderId="0" xfId="0" applyNumberFormat="1" applyFont="1" applyFill="1" applyAlignment="1"/>
    <xf numFmtId="178" fontId="71" fillId="32" borderId="0" xfId="0" applyNumberFormat="1" applyFont="1" applyFill="1" applyAlignment="1">
      <alignment horizontal="center"/>
    </xf>
    <xf numFmtId="0" fontId="53" fillId="32" borderId="0" xfId="171" applyFont="1" applyFill="1" applyBorder="1"/>
    <xf numFmtId="0" fontId="53" fillId="32" borderId="0" xfId="171" applyFont="1" applyFill="1" applyBorder="1" applyAlignment="1">
      <alignment horizontal="right"/>
    </xf>
    <xf numFmtId="0" fontId="54" fillId="32" borderId="0" xfId="171" applyFont="1" applyFill="1" applyBorder="1" applyAlignment="1">
      <alignment horizontal="center"/>
    </xf>
    <xf numFmtId="0" fontId="54" fillId="32" borderId="0" xfId="171" applyFont="1" applyFill="1" applyBorder="1"/>
    <xf numFmtId="0" fontId="53" fillId="32" borderId="14" xfId="171" applyFont="1" applyFill="1" applyBorder="1"/>
    <xf numFmtId="178" fontId="53" fillId="32" borderId="0" xfId="171" applyNumberFormat="1" applyFont="1" applyFill="1"/>
    <xf numFmtId="178" fontId="51" fillId="32" borderId="0" xfId="171" applyNumberFormat="1" applyFont="1" applyFill="1"/>
    <xf numFmtId="178" fontId="54" fillId="33" borderId="0" xfId="171" applyNumberFormat="1" applyFont="1" applyFill="1"/>
    <xf numFmtId="178" fontId="70" fillId="32" borderId="0" xfId="171" applyNumberFormat="1" applyFont="1" applyFill="1"/>
    <xf numFmtId="178" fontId="54" fillId="0" borderId="0" xfId="172" applyNumberFormat="1" applyFont="1"/>
    <xf numFmtId="178" fontId="55" fillId="0" borderId="0" xfId="172" applyNumberFormat="1" applyFont="1"/>
    <xf numFmtId="178" fontId="54" fillId="0" borderId="0" xfId="171" applyNumberFormat="1" applyFont="1"/>
    <xf numFmtId="178" fontId="58" fillId="0" borderId="0" xfId="171" applyNumberFormat="1" applyFont="1"/>
    <xf numFmtId="178" fontId="55" fillId="0" borderId="0" xfId="171" applyNumberFormat="1" applyFont="1"/>
    <xf numFmtId="178" fontId="73" fillId="0" borderId="0" xfId="171" applyNumberFormat="1" applyFont="1" applyAlignment="1" applyProtection="1"/>
    <xf numFmtId="183" fontId="54" fillId="0" borderId="0" xfId="171" applyNumberFormat="1" applyFont="1"/>
    <xf numFmtId="0" fontId="56" fillId="32" borderId="0" xfId="0" applyFont="1" applyFill="1" applyBorder="1" applyAlignment="1">
      <alignment vertical="center"/>
    </xf>
    <xf numFmtId="0" fontId="57" fillId="32" borderId="14" xfId="0" applyFont="1" applyFill="1" applyBorder="1" applyAlignment="1"/>
    <xf numFmtId="178" fontId="54" fillId="0" borderId="16" xfId="58" applyNumberFormat="1" applyFont="1" applyFill="1" applyBorder="1" applyAlignment="1">
      <alignment horizontal="center" vertical="center" wrapText="1"/>
    </xf>
    <xf numFmtId="0" fontId="56" fillId="32" borderId="0" xfId="0" applyFont="1" applyFill="1" applyBorder="1" applyAlignment="1">
      <alignment horizontal="left" vertical="center" indent="4"/>
    </xf>
    <xf numFmtId="0" fontId="57" fillId="32" borderId="14" xfId="0" applyFont="1" applyFill="1" applyBorder="1" applyAlignment="1">
      <alignment horizontal="left" indent="4"/>
    </xf>
    <xf numFmtId="178" fontId="72" fillId="0" borderId="0" xfId="287" applyNumberFormat="1" applyFont="1" applyAlignment="1" applyProtection="1"/>
    <xf numFmtId="0" fontId="77" fillId="41" borderId="10" xfId="0" applyFont="1" applyFill="1" applyBorder="1" applyAlignment="1">
      <alignment vertical="center"/>
    </xf>
    <xf numFmtId="0" fontId="77" fillId="0" borderId="10" xfId="0" applyFont="1" applyBorder="1" applyAlignment="1">
      <alignment horizontal="center" vertical="center"/>
    </xf>
    <xf numFmtId="179" fontId="54" fillId="34" borderId="0" xfId="58" applyNumberFormat="1" applyFont="1" applyFill="1"/>
    <xf numFmtId="178" fontId="54" fillId="34" borderId="0" xfId="58" applyNumberFormat="1" applyFont="1" applyFill="1"/>
    <xf numFmtId="0" fontId="77" fillId="0" borderId="10" xfId="0" applyFont="1" applyFill="1" applyBorder="1" applyAlignment="1">
      <alignment horizontal="center" vertical="center"/>
    </xf>
    <xf numFmtId="0" fontId="0" fillId="0" borderId="0" xfId="0" applyFill="1"/>
    <xf numFmtId="178" fontId="54" fillId="33" borderId="20" xfId="58" applyNumberFormat="1" applyFont="1" applyFill="1" applyBorder="1" applyAlignment="1">
      <alignment horizontal="left" indent="1"/>
    </xf>
    <xf numFmtId="178" fontId="54" fillId="33" borderId="0" xfId="58" applyNumberFormat="1" applyFont="1" applyFill="1" applyBorder="1" applyAlignment="1">
      <alignment horizontal="left" indent="1"/>
    </xf>
    <xf numFmtId="178" fontId="54" fillId="33" borderId="21" xfId="58" applyNumberFormat="1" applyFont="1" applyFill="1" applyBorder="1" applyAlignment="1">
      <alignment horizontal="left" indent="1"/>
    </xf>
    <xf numFmtId="0" fontId="78" fillId="0" borderId="0" xfId="0" applyFont="1" applyAlignment="1">
      <alignment horizontal="left" vertical="center" indent="1"/>
    </xf>
    <xf numFmtId="0" fontId="77" fillId="41" borderId="0" xfId="0" applyFont="1" applyFill="1" applyBorder="1" applyAlignment="1">
      <alignment vertical="center"/>
    </xf>
    <xf numFmtId="0" fontId="77" fillId="0" borderId="0" xfId="0" applyFont="1" applyBorder="1" applyAlignment="1">
      <alignment horizontal="center" vertical="center"/>
    </xf>
    <xf numFmtId="0" fontId="77" fillId="0" borderId="0" xfId="0" applyFont="1" applyFill="1" applyBorder="1" applyAlignment="1">
      <alignment horizontal="center" vertical="center"/>
    </xf>
    <xf numFmtId="178" fontId="55" fillId="33" borderId="0" xfId="58" applyNumberFormat="1" applyFont="1" applyFill="1" applyBorder="1" applyAlignment="1">
      <alignment horizontal="right"/>
    </xf>
    <xf numFmtId="178" fontId="55" fillId="33" borderId="20" xfId="58" applyNumberFormat="1" applyFont="1" applyFill="1" applyBorder="1" applyAlignment="1">
      <alignment horizontal="right"/>
    </xf>
    <xf numFmtId="0" fontId="0" fillId="0" borderId="0" xfId="0" applyBorder="1"/>
    <xf numFmtId="179" fontId="54" fillId="37" borderId="20" xfId="58" applyNumberFormat="1" applyFont="1" applyFill="1" applyBorder="1"/>
    <xf numFmtId="179" fontId="54" fillId="37" borderId="0" xfId="58" applyNumberFormat="1" applyFont="1" applyFill="1" applyBorder="1"/>
    <xf numFmtId="179" fontId="54" fillId="37" borderId="21" xfId="58" applyNumberFormat="1" applyFont="1" applyFill="1" applyBorder="1"/>
    <xf numFmtId="179" fontId="3" fillId="37" borderId="20" xfId="156" applyNumberFormat="1" applyFont="1" applyFill="1" applyBorder="1" applyAlignment="1" applyProtection="1">
      <alignment horizontal="center" vertical="center"/>
    </xf>
    <xf numFmtId="179" fontId="3" fillId="37" borderId="0" xfId="156" applyNumberFormat="1" applyFont="1" applyFill="1" applyBorder="1" applyAlignment="1" applyProtection="1">
      <alignment horizontal="center" vertical="center"/>
    </xf>
    <xf numFmtId="179" fontId="3" fillId="37" borderId="21" xfId="156" applyNumberFormat="1" applyFont="1" applyFill="1" applyBorder="1" applyAlignment="1" applyProtection="1">
      <alignment horizontal="center" vertical="center"/>
    </xf>
    <xf numFmtId="2" fontId="3" fillId="37" borderId="0" xfId="0" applyNumberFormat="1" applyFont="1" applyFill="1" applyAlignment="1">
      <alignment horizontal="center" vertical="center"/>
    </xf>
    <xf numFmtId="0" fontId="59" fillId="32" borderId="15" xfId="0" applyNumberFormat="1" applyFont="1" applyFill="1" applyBorder="1" applyAlignment="1">
      <alignment horizontal="left"/>
    </xf>
    <xf numFmtId="178" fontId="54" fillId="42" borderId="0" xfId="171" applyNumberFormat="1" applyFont="1" applyFill="1"/>
    <xf numFmtId="178" fontId="58" fillId="42" borderId="0" xfId="171" applyNumberFormat="1" applyFont="1" applyFill="1"/>
    <xf numFmtId="178" fontId="55" fillId="42" borderId="0" xfId="171" applyNumberFormat="1" applyFont="1" applyFill="1"/>
    <xf numFmtId="183" fontId="54" fillId="42" borderId="0" xfId="171" applyNumberFormat="1" applyFont="1" applyFill="1"/>
    <xf numFmtId="0" fontId="56" fillId="32" borderId="0" xfId="171" applyFont="1" applyFill="1" applyBorder="1" applyAlignment="1">
      <alignment horizontal="left" vertical="center" indent="4"/>
    </xf>
    <xf numFmtId="0" fontId="57" fillId="32" borderId="14" xfId="171" applyFont="1" applyFill="1" applyBorder="1" applyAlignment="1">
      <alignment horizontal="left" indent="4"/>
    </xf>
    <xf numFmtId="0" fontId="58" fillId="37" borderId="0" xfId="171" applyNumberFormat="1" applyFont="1" applyFill="1" applyAlignment="1">
      <alignment horizontal="left" wrapText="1"/>
    </xf>
  </cellXfs>
  <cellStyles count="288">
    <cellStyle name=" 1" xfId="173"/>
    <cellStyle name=" 1 2" xfId="174"/>
    <cellStyle name=" 1_29(d) - Gas extensions -tariffs" xfId="175"/>
    <cellStyle name="_AA10-SR-82103F JGN Regulatory Model - Reg Period 1" xfId="163"/>
    <cellStyle name="_Capex" xfId="1"/>
    <cellStyle name="_Capex 2" xfId="176"/>
    <cellStyle name="_Capex_29(d) - Gas extensions -tariffs" xfId="177"/>
    <cellStyle name="_UED AMP 2009-14 Final 250309 Less PU" xfId="2"/>
    <cellStyle name="_UED AMP 2009-14 Final 250309 Less PU_1011 monthly" xfId="3"/>
    <cellStyle name="20% - Accent1" xfId="4" builtinId="30" customBuiltin="1"/>
    <cellStyle name="20% - Accent1 2" xfId="178"/>
    <cellStyle name="20% - Accent2" xfId="5" builtinId="34" customBuiltin="1"/>
    <cellStyle name="20% - Accent2 2" xfId="179"/>
    <cellStyle name="20% - Accent3" xfId="6" builtinId="38" customBuiltin="1"/>
    <cellStyle name="20% - Accent3 2" xfId="180"/>
    <cellStyle name="20% - Accent4" xfId="7" builtinId="42" customBuiltin="1"/>
    <cellStyle name="20% - Accent4 2" xfId="181"/>
    <cellStyle name="20% - Accent5" xfId="8" builtinId="46" customBuiltin="1"/>
    <cellStyle name="20% - Accent5 2" xfId="182"/>
    <cellStyle name="20% - Accent6" xfId="9" builtinId="50" customBuiltin="1"/>
    <cellStyle name="20% - Accent6 2" xfId="183"/>
    <cellStyle name="40% - Accent1" xfId="10" builtinId="31" customBuiltin="1"/>
    <cellStyle name="40% - Accent1 2" xfId="184"/>
    <cellStyle name="40% - Accent2" xfId="11" builtinId="35" customBuiltin="1"/>
    <cellStyle name="40% - Accent2 2" xfId="185"/>
    <cellStyle name="40% - Accent3" xfId="12" builtinId="39" customBuiltin="1"/>
    <cellStyle name="40% - Accent3 2" xfId="186"/>
    <cellStyle name="40% - Accent4" xfId="13" builtinId="43" customBuiltin="1"/>
    <cellStyle name="40% - Accent4 2" xfId="187"/>
    <cellStyle name="40% - Accent5" xfId="14" builtinId="47" customBuiltin="1"/>
    <cellStyle name="40% - Accent5 2" xfId="188"/>
    <cellStyle name="40% - Accent6" xfId="15" builtinId="51" customBuiltin="1"/>
    <cellStyle name="40% - Accent6 2" xfId="189"/>
    <cellStyle name="60% - Accent1" xfId="16" builtinId="32" customBuiltin="1"/>
    <cellStyle name="60% - Accent1 2" xfId="190"/>
    <cellStyle name="60% - Accent2" xfId="17" builtinId="36" customBuiltin="1"/>
    <cellStyle name="60% - Accent2 2" xfId="191"/>
    <cellStyle name="60% - Accent3" xfId="18" builtinId="40" customBuiltin="1"/>
    <cellStyle name="60% - Accent3 2" xfId="192"/>
    <cellStyle name="60% - Accent4" xfId="19" builtinId="44" customBuiltin="1"/>
    <cellStyle name="60% - Accent4 2" xfId="193"/>
    <cellStyle name="60% - Accent5" xfId="20" builtinId="48" customBuiltin="1"/>
    <cellStyle name="60% - Accent5 2" xfId="194"/>
    <cellStyle name="60% - Accent6" xfId="21" builtinId="52" customBuiltin="1"/>
    <cellStyle name="60% - Accent6 2" xfId="195"/>
    <cellStyle name="Accent1" xfId="22" builtinId="29" customBuiltin="1"/>
    <cellStyle name="Accent1 - 20%" xfId="23"/>
    <cellStyle name="Accent1 - 40%" xfId="24"/>
    <cellStyle name="Accent1 - 60%" xfId="25"/>
    <cellStyle name="Accent1 2" xfId="196"/>
    <cellStyle name="Accent2" xfId="26" builtinId="33" customBuiltin="1"/>
    <cellStyle name="Accent2 - 20%" xfId="27"/>
    <cellStyle name="Accent2 - 40%" xfId="28"/>
    <cellStyle name="Accent2 - 60%" xfId="29"/>
    <cellStyle name="Accent2 2" xfId="197"/>
    <cellStyle name="Accent3" xfId="30" builtinId="37" customBuiltin="1"/>
    <cellStyle name="Accent3 - 20%" xfId="31"/>
    <cellStyle name="Accent3 - 40%" xfId="32"/>
    <cellStyle name="Accent3 - 60%" xfId="33"/>
    <cellStyle name="Accent3 2" xfId="198"/>
    <cellStyle name="Accent4" xfId="34" builtinId="41" customBuiltin="1"/>
    <cellStyle name="Accent4 - 20%" xfId="35"/>
    <cellStyle name="Accent4 - 40%" xfId="36"/>
    <cellStyle name="Accent4 - 60%" xfId="37"/>
    <cellStyle name="Accent4 2" xfId="199"/>
    <cellStyle name="Accent5" xfId="38" builtinId="45" customBuiltin="1"/>
    <cellStyle name="Accent5 - 20%" xfId="39"/>
    <cellStyle name="Accent5 - 40%" xfId="40"/>
    <cellStyle name="Accent5 - 60%" xfId="41"/>
    <cellStyle name="Accent5 2" xfId="200"/>
    <cellStyle name="Accent6" xfId="42" builtinId="49" customBuiltin="1"/>
    <cellStyle name="Accent6 - 20%" xfId="43"/>
    <cellStyle name="Accent6 - 40%" xfId="44"/>
    <cellStyle name="Accent6 - 60%" xfId="45"/>
    <cellStyle name="Accent6 2" xfId="201"/>
    <cellStyle name="Agara" xfId="46"/>
    <cellStyle name="Assumptions Right Number" xfId="156"/>
    <cellStyle name="B79812_.wvu.PrintTitlest" xfId="47"/>
    <cellStyle name="Bad" xfId="48" builtinId="27" customBuiltin="1"/>
    <cellStyle name="Bad 2" xfId="202"/>
    <cellStyle name="Black" xfId="49"/>
    <cellStyle name="Blockout" xfId="203"/>
    <cellStyle name="Blockout 2" xfId="204"/>
    <cellStyle name="Blue" xfId="50"/>
    <cellStyle name="Calculation" xfId="51" builtinId="22" customBuiltin="1"/>
    <cellStyle name="Calculation 2" xfId="205"/>
    <cellStyle name="Check Cell" xfId="52" builtinId="23" customBuiltin="1"/>
    <cellStyle name="Check Cell 2" xfId="206"/>
    <cellStyle name="Comma [0]7Z_87C" xfId="53"/>
    <cellStyle name="Comma 0" xfId="54"/>
    <cellStyle name="Comma 1" xfId="55"/>
    <cellStyle name="Comma 1 2" xfId="207"/>
    <cellStyle name="Comma 2" xfId="56"/>
    <cellStyle name="Comma 2 2" xfId="160"/>
    <cellStyle name="Comma 2 2 2" xfId="172"/>
    <cellStyle name="Comma 2 3" xfId="208"/>
    <cellStyle name="Comma 2 3 2" xfId="209"/>
    <cellStyle name="Comma 2 4" xfId="210"/>
    <cellStyle name="Comma 2 5" xfId="211"/>
    <cellStyle name="Comma 3" xfId="57"/>
    <cellStyle name="Comma 3 2" xfId="212"/>
    <cellStyle name="Comma 3 3" xfId="213"/>
    <cellStyle name="Comma 4" xfId="157"/>
    <cellStyle name="Comma 5" xfId="159"/>
    <cellStyle name="Comma 6" xfId="214"/>
    <cellStyle name="Comma 7" xfId="215"/>
    <cellStyle name="Comma 8" xfId="216"/>
    <cellStyle name="Comma_Jemena Model1" xfId="58"/>
    <cellStyle name="Comma0" xfId="59"/>
    <cellStyle name="Core Heading Row 2" xfId="170"/>
    <cellStyle name="Currency 11" xfId="60"/>
    <cellStyle name="Currency 11 2" xfId="217"/>
    <cellStyle name="Currency 2" xfId="61"/>
    <cellStyle name="Currency 2 2" xfId="218"/>
    <cellStyle name="Currency 3" xfId="62"/>
    <cellStyle name="Currency 3 2" xfId="219"/>
    <cellStyle name="Currency 4" xfId="63"/>
    <cellStyle name="Currency 4 2" xfId="220"/>
    <cellStyle name="D4_B8B1_005004B79812_.wvu.PrintTitlest" xfId="64"/>
    <cellStyle name="Date" xfId="65"/>
    <cellStyle name="Date 2" xfId="221"/>
    <cellStyle name="Emphasis 1" xfId="66"/>
    <cellStyle name="Emphasis 2" xfId="67"/>
    <cellStyle name="Emphasis 3" xfId="68"/>
    <cellStyle name="Euro" xfId="69"/>
    <cellStyle name="Explanatory Text" xfId="70" builtinId="53" customBuiltin="1"/>
    <cellStyle name="Explanatory Text 2" xfId="222"/>
    <cellStyle name="Fixed" xfId="71"/>
    <cellStyle name="Fixed 2" xfId="223"/>
    <cellStyle name="Gilsans" xfId="72"/>
    <cellStyle name="Gilsansl" xfId="73"/>
    <cellStyle name="Good" xfId="74" builtinId="26" customBuiltin="1"/>
    <cellStyle name="Good 2" xfId="224"/>
    <cellStyle name="Heading 1" xfId="75" builtinId="16" customBuiltin="1"/>
    <cellStyle name="Heading 1 2" xfId="76"/>
    <cellStyle name="Heading 1 2 2" xfId="225"/>
    <cellStyle name="Heading 1 3" xfId="77"/>
    <cellStyle name="Heading 2" xfId="78" builtinId="17" customBuiltin="1"/>
    <cellStyle name="Heading 2 2" xfId="79"/>
    <cellStyle name="Heading 2 2 2" xfId="226"/>
    <cellStyle name="Heading 2 3" xfId="80"/>
    <cellStyle name="Heading 3" xfId="81" builtinId="18" customBuiltin="1"/>
    <cellStyle name="Heading 3 2" xfId="82"/>
    <cellStyle name="Heading 3 2 2" xfId="227"/>
    <cellStyle name="Heading 3 3" xfId="83"/>
    <cellStyle name="Heading 4" xfId="84" builtinId="19" customBuiltin="1"/>
    <cellStyle name="Heading 4 2" xfId="85"/>
    <cellStyle name="Heading 4 2 2" xfId="228"/>
    <cellStyle name="Heading 4 3" xfId="86"/>
    <cellStyle name="Heading(4)" xfId="87"/>
    <cellStyle name="Hyperlink" xfId="287" builtinId="8"/>
    <cellStyle name="Hyperlink 2" xfId="88"/>
    <cellStyle name="Hyperlink 3" xfId="164"/>
    <cellStyle name="Hyperlink Arrow" xfId="89"/>
    <cellStyle name="Hyperlink Text" xfId="90"/>
    <cellStyle name="Input" xfId="91" builtinId="20" customBuiltin="1"/>
    <cellStyle name="Input 2" xfId="229"/>
    <cellStyle name="Input|Date" xfId="165"/>
    <cellStyle name="Input1" xfId="92"/>
    <cellStyle name="Input1 2" xfId="230"/>
    <cellStyle name="Input2" xfId="231"/>
    <cellStyle name="Input2 2" xfId="232"/>
    <cellStyle name="Input3" xfId="233"/>
    <cellStyle name="Input3 2" xfId="234"/>
    <cellStyle name="Lines" xfId="93"/>
    <cellStyle name="Linked Cell" xfId="94" builtinId="24" customBuiltin="1"/>
    <cellStyle name="Linked Cell 2" xfId="235"/>
    <cellStyle name="Mine" xfId="95"/>
    <cellStyle name="Model Name" xfId="96"/>
    <cellStyle name="Multiple." xfId="166"/>
    <cellStyle name="Neutral" xfId="97" builtinId="28" customBuiltin="1"/>
    <cellStyle name="Neutral 2" xfId="236"/>
    <cellStyle name="Normal" xfId="0" builtinId="0"/>
    <cellStyle name="Normal - Style1" xfId="98"/>
    <cellStyle name="Normal 13" xfId="99"/>
    <cellStyle name="Normal 13 2" xfId="237"/>
    <cellStyle name="Normal 13_29(d) - Gas extensions -tariffs" xfId="238"/>
    <cellStyle name="Normal 15" xfId="239"/>
    <cellStyle name="Normal 16" xfId="240"/>
    <cellStyle name="Normal 2" xfId="100"/>
    <cellStyle name="Normal 2 2" xfId="162"/>
    <cellStyle name="Normal 2 2 2" xfId="241"/>
    <cellStyle name="Normal 2 3" xfId="242"/>
    <cellStyle name="Normal 2 3 2" xfId="243"/>
    <cellStyle name="Normal 2 3_29(d) - Gas extensions -tariffs" xfId="244"/>
    <cellStyle name="Normal 2 4" xfId="245"/>
    <cellStyle name="Normal 2 5" xfId="246"/>
    <cellStyle name="Normal 2_29(d) - Gas extensions -tariffs" xfId="247"/>
    <cellStyle name="Normal 3" xfId="101"/>
    <cellStyle name="Normal 3 2" xfId="248"/>
    <cellStyle name="Normal 3_29(d) - Gas extensions -tariffs" xfId="249"/>
    <cellStyle name="Normal 38" xfId="102"/>
    <cellStyle name="Normal 38 2" xfId="250"/>
    <cellStyle name="Normal 38_29(d) - Gas extensions -tariffs" xfId="251"/>
    <cellStyle name="Normal 4" xfId="103"/>
    <cellStyle name="Normal 4 2" xfId="252"/>
    <cellStyle name="Normal 4 3" xfId="253"/>
    <cellStyle name="Normal 4_29(d) - Gas extensions -tariffs" xfId="254"/>
    <cellStyle name="Normal 40" xfId="104"/>
    <cellStyle name="Normal 40 2" xfId="255"/>
    <cellStyle name="Normal 40_29(d) - Gas extensions -tariffs" xfId="256"/>
    <cellStyle name="Normal 5" xfId="105"/>
    <cellStyle name="Normal 5 2" xfId="257"/>
    <cellStyle name="Normal 6" xfId="155"/>
    <cellStyle name="Normal 6 2" xfId="258"/>
    <cellStyle name="Normal 7" xfId="158"/>
    <cellStyle name="Normal 7 2" xfId="259"/>
    <cellStyle name="Normal 8" xfId="161"/>
    <cellStyle name="Normal 9" xfId="171"/>
    <cellStyle name="Note" xfId="106" builtinId="10" customBuiltin="1"/>
    <cellStyle name="Note 2" xfId="260"/>
    <cellStyle name="Output" xfId="107" builtinId="21" customBuiltin="1"/>
    <cellStyle name="Output 2" xfId="261"/>
    <cellStyle name="Percent [2]" xfId="108"/>
    <cellStyle name="Percent [2] 2" xfId="262"/>
    <cellStyle name="Percent [2]_29(d) - Gas extensions -tariffs" xfId="263"/>
    <cellStyle name="Percent 2" xfId="109"/>
    <cellStyle name="Percent 2 2" xfId="167"/>
    <cellStyle name="Percent 3" xfId="110"/>
    <cellStyle name="Percent 3 2" xfId="264"/>
    <cellStyle name="Percent 4" xfId="111"/>
    <cellStyle name="Percent 7" xfId="265"/>
    <cellStyle name="Percentage" xfId="112"/>
    <cellStyle name="Period Title" xfId="113"/>
    <cellStyle name="PSChar" xfId="114"/>
    <cellStyle name="PSDate" xfId="115"/>
    <cellStyle name="PSDec" xfId="116"/>
    <cellStyle name="PSDetail" xfId="117"/>
    <cellStyle name="PSHeading" xfId="118"/>
    <cellStyle name="PSInt" xfId="119"/>
    <cellStyle name="PSSpacer" xfId="120"/>
    <cellStyle name="Ratio" xfId="121"/>
    <cellStyle name="Ratio 2" xfId="266"/>
    <cellStyle name="Ratio_29(d) - Gas extensions -tariffs" xfId="267"/>
    <cellStyle name="Right Date" xfId="122"/>
    <cellStyle name="Right Number" xfId="123"/>
    <cellStyle name="Right Year" xfId="124"/>
    <cellStyle name="SAPError" xfId="125"/>
    <cellStyle name="SAPError 2" xfId="268"/>
    <cellStyle name="SAPKey" xfId="126"/>
    <cellStyle name="SAPKey 2" xfId="269"/>
    <cellStyle name="SAPLocked" xfId="127"/>
    <cellStyle name="SAPLocked 2" xfId="270"/>
    <cellStyle name="SAPOutput" xfId="128"/>
    <cellStyle name="SAPOutput 2" xfId="271"/>
    <cellStyle name="SAPSpace" xfId="129"/>
    <cellStyle name="SAPSpace 2" xfId="272"/>
    <cellStyle name="SAPText" xfId="130"/>
    <cellStyle name="SAPText 2" xfId="273"/>
    <cellStyle name="SAPUnLocked" xfId="131"/>
    <cellStyle name="SAPUnLocked 2" xfId="274"/>
    <cellStyle name="Sheet Title" xfId="132"/>
    <cellStyle name="StatusBlank" xfId="168"/>
    <cellStyle name="StatusNotUsed" xfId="169"/>
    <cellStyle name="Style 1" xfId="133"/>
    <cellStyle name="Style 1 2" xfId="275"/>
    <cellStyle name="Style 1_29(d) - Gas extensions -tariffs" xfId="276"/>
    <cellStyle name="Style2" xfId="134"/>
    <cellStyle name="Style3" xfId="135"/>
    <cellStyle name="Style4" xfId="136"/>
    <cellStyle name="Style4 2" xfId="277"/>
    <cellStyle name="Style4_29(d) - Gas extensions -tariffs" xfId="278"/>
    <cellStyle name="Style5" xfId="137"/>
    <cellStyle name="Style5 2" xfId="279"/>
    <cellStyle name="Style5_29(d) - Gas extensions -tariffs" xfId="280"/>
    <cellStyle name="Table Head Green" xfId="138"/>
    <cellStyle name="Table Head_pldt" xfId="139"/>
    <cellStyle name="Table Source" xfId="140"/>
    <cellStyle name="Table Units" xfId="141"/>
    <cellStyle name="Text" xfId="142"/>
    <cellStyle name="Text 2" xfId="143"/>
    <cellStyle name="Text 3" xfId="281"/>
    <cellStyle name="Text Head 1" xfId="144"/>
    <cellStyle name="Text Head 2" xfId="145"/>
    <cellStyle name="Text Indent 2" xfId="146"/>
    <cellStyle name="Theirs" xfId="147"/>
    <cellStyle name="Title" xfId="148" builtinId="15" customBuiltin="1"/>
    <cellStyle name="Title 2" xfId="282"/>
    <cellStyle name="TOC 1" xfId="149"/>
    <cellStyle name="TOC 2" xfId="150"/>
    <cellStyle name="TOC 3" xfId="151"/>
    <cellStyle name="Total" xfId="152" builtinId="25" customBuiltin="1"/>
    <cellStyle name="Total 2" xfId="283"/>
    <cellStyle name="Warning Text" xfId="153" builtinId="11" customBuiltin="1"/>
    <cellStyle name="Warning Text 2" xfId="284"/>
    <cellStyle name="year" xfId="154"/>
    <cellStyle name="year 2" xfId="285"/>
    <cellStyle name="year_29(d) - Gas extensions -tariffs" xfId="286"/>
  </cellStyles>
  <dxfs count="0"/>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441198</xdr:colOff>
      <xdr:row>2</xdr:row>
      <xdr:rowOff>5715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648" cy="377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412734</xdr:colOff>
      <xdr:row>2</xdr:row>
      <xdr:rowOff>11905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55608" cy="3452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393576</xdr:colOff>
      <xdr:row>1</xdr:row>
      <xdr:rowOff>166687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36450" cy="333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23813</xdr:rowOff>
    </xdr:from>
    <xdr:to>
      <xdr:col>2</xdr:col>
      <xdr:colOff>412734</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3"/>
          <a:ext cx="555608" cy="3452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sli/AppData/Local/Microsoft/Windows/Temporary%20Internet%20Files/Content.Outlook/EKQWP3XN/Analysis/AA15%20-%20JGN%20Opex%20Forecast%20Model%20-%20v18%20-%2010%20Jan%2014%20-%20Reg%20Analysi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IP03%20-%2030%20Jun%2014%20-%20AER%20submisison%20(internal)\02.%20Models\Appendix%207.1%20-%20JGN%20opex%20forecast%20model%20-%20CONFIDENTIA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jagasia/AppData/Local/Microsoft/Windows/Temporary%20Internet%20Files/Content.Outlook/1GCOXAM5/AA15%20-%20JGN%20Revenue%20Forecast%20Model%20-%20IP01%20-%2002%20Apr%2014.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vanderw/AppData/Local/Microsoft/Windows/Temporary%20Internet%20Files/Content.Outlook/QAJZH9A2/Appendix%207%201%20-%20JGN%20opex%20forecast%20model%20-%20CONFIDENTIAL.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JGN-GAAR15-Revenue%20Scenarios-L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s|Assumptions"/>
      <sheetName val="Inputs|Costs"/>
      <sheetName val="Inputs|Pricing"/>
      <sheetName val="Calc|WACC"/>
      <sheetName val="Calc|Asset Base"/>
      <sheetName val="Calc|Equity Raising Costs"/>
      <sheetName val="Calc|Building Blocks"/>
      <sheetName val="Calc|Pipeline Revenue"/>
      <sheetName val="Calc|X Factor"/>
      <sheetName val="Outputs|Revenue"/>
      <sheetName val="Outputs|Fin Statements"/>
      <sheetName val="Outputs|Tables"/>
      <sheetName val="Lookup|Tables"/>
      <sheetName val="Check|List"/>
    </sheetNames>
    <sheetDataSet>
      <sheetData sheetId="0" refreshError="1"/>
      <sheetData sheetId="1" refreshError="1"/>
      <sheetData sheetId="2" refreshError="1">
        <row r="12">
          <cell r="H12">
            <v>0.5</v>
          </cell>
        </row>
        <row r="15">
          <cell r="H15" t="str">
            <v>Yes</v>
          </cell>
        </row>
      </sheetData>
      <sheetData sheetId="3" refreshError="1">
        <row r="233">
          <cell r="N233">
            <v>2.5239414569422178E-2</v>
          </cell>
        </row>
        <row r="240">
          <cell r="N240">
            <v>0.10881467676641579</v>
          </cell>
        </row>
        <row r="241">
          <cell r="N241">
            <v>7.3037690204242472E-2</v>
          </cell>
          <cell r="O241">
            <v>7.3037690204242472E-2</v>
          </cell>
          <cell r="P241">
            <v>7.3037690204242472E-2</v>
          </cell>
          <cell r="Q241">
            <v>7.3037690204242472E-2</v>
          </cell>
          <cell r="R241">
            <v>7.3037690204242472E-2</v>
          </cell>
        </row>
        <row r="242">
          <cell r="N242">
            <v>0.6</v>
          </cell>
        </row>
        <row r="243">
          <cell r="N243">
            <v>0.25</v>
          </cell>
        </row>
        <row r="244">
          <cell r="N244">
            <v>0.3</v>
          </cell>
        </row>
        <row r="254">
          <cell r="N254">
            <v>2.5000000000000001E-3</v>
          </cell>
        </row>
        <row r="255">
          <cell r="N255">
            <v>0.7</v>
          </cell>
        </row>
        <row r="256">
          <cell r="N256">
            <v>0.03</v>
          </cell>
        </row>
        <row r="257">
          <cell r="N257">
            <v>0.01</v>
          </cell>
        </row>
        <row r="258">
          <cell r="N258">
            <v>0.3</v>
          </cell>
        </row>
      </sheetData>
      <sheetData sheetId="4" refreshError="1"/>
      <sheetData sheetId="5" refreshError="1"/>
      <sheetData sheetId="6" refreshError="1"/>
      <sheetData sheetId="7" refreshError="1">
        <row r="64">
          <cell r="M64" t="e">
            <v>#REF!</v>
          </cell>
        </row>
      </sheetData>
      <sheetData sheetId="8" refreshError="1"/>
      <sheetData sheetId="9" refreshError="1"/>
      <sheetData sheetId="10" refreshError="1">
        <row r="21">
          <cell r="O21">
            <v>2.8344404389210397E-2</v>
          </cell>
        </row>
      </sheetData>
      <sheetData sheetId="11" refreshError="1"/>
      <sheetData sheetId="12" refreshError="1"/>
      <sheetData sheetId="13" refreshError="1"/>
      <sheetData sheetId="14" refreshError="1">
        <row r="12">
          <cell r="H12">
            <v>2016</v>
          </cell>
        </row>
        <row r="13">
          <cell r="H13">
            <v>2015</v>
          </cell>
        </row>
        <row r="14">
          <cell r="H14" t="str">
            <v>$millions</v>
          </cell>
        </row>
        <row r="15">
          <cell r="H15" t="str">
            <v>JGN</v>
          </cell>
        </row>
        <row r="20">
          <cell r="H20" t="str">
            <v>Trunk Wilton-Sydney</v>
          </cell>
        </row>
        <row r="21">
          <cell r="H21" t="str">
            <v>Trunk Sydney-Newcastle</v>
          </cell>
        </row>
        <row r="22">
          <cell r="H22" t="str">
            <v>Transmission pipeline  (Wilton-Wollongong)</v>
          </cell>
        </row>
        <row r="23">
          <cell r="H23" t="str">
            <v>Contract Meters</v>
          </cell>
        </row>
        <row r="24">
          <cell r="H24" t="str">
            <v>Fixed Plant - Distribution</v>
          </cell>
        </row>
        <row r="25">
          <cell r="H25" t="str">
            <v>HP Mains</v>
          </cell>
        </row>
        <row r="26">
          <cell r="H26" t="str">
            <v>HP Services</v>
          </cell>
        </row>
        <row r="27">
          <cell r="H27" t="str">
            <v>MP Mains</v>
          </cell>
        </row>
        <row r="28">
          <cell r="H28" t="str">
            <v>MP Services</v>
          </cell>
        </row>
        <row r="29">
          <cell r="H29" t="str">
            <v>Meter Reading Devices</v>
          </cell>
        </row>
        <row r="30">
          <cell r="H30" t="str">
            <v xml:space="preserve">Country POTS </v>
          </cell>
        </row>
        <row r="31">
          <cell r="H31" t="str">
            <v>Tariff Meters</v>
          </cell>
        </row>
        <row r="32">
          <cell r="H32" t="str">
            <v xml:space="preserve">Building </v>
          </cell>
        </row>
        <row r="33">
          <cell r="H33" t="str">
            <v>Computers</v>
          </cell>
        </row>
        <row r="34">
          <cell r="H34" t="str">
            <v>Software</v>
          </cell>
        </row>
        <row r="35">
          <cell r="H35" t="str">
            <v>Fixed Plant</v>
          </cell>
        </row>
        <row r="36">
          <cell r="H36" t="str">
            <v>Furniture</v>
          </cell>
        </row>
        <row r="37">
          <cell r="H37" t="str">
            <v>Land</v>
          </cell>
        </row>
        <row r="38">
          <cell r="H38" t="str">
            <v>Leasehold Improvements</v>
          </cell>
        </row>
        <row r="39">
          <cell r="H39" t="str">
            <v>Low value assets</v>
          </cell>
        </row>
        <row r="40">
          <cell r="H40" t="str">
            <v>Mobile Plant</v>
          </cell>
        </row>
        <row r="41">
          <cell r="H41" t="str">
            <v>Vehicles</v>
          </cell>
        </row>
        <row r="42">
          <cell r="H42" t="str">
            <v>Stock</v>
          </cell>
        </row>
        <row r="43">
          <cell r="H43" t="str">
            <v>Equity Raising Costs</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efreshError="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ow r="13">
          <cell r="C13" t="str">
            <v>Input | Escalators</v>
          </cell>
        </row>
      </sheetData>
      <sheetData sheetId="1"/>
      <sheetData sheetId="2"/>
      <sheetData sheetId="3"/>
      <sheetData sheetId="4"/>
      <sheetData sheetId="5"/>
      <sheetData sheetId="6"/>
      <sheetData sheetId="7"/>
      <sheetData sheetId="8"/>
      <sheetData sheetId="9"/>
      <sheetData sheetId="10"/>
      <sheetData sheetId="11"/>
      <sheetData sheetId="12">
        <row r="17">
          <cell r="G17" t="str">
            <v>factor</v>
          </cell>
        </row>
      </sheetData>
      <sheetData sheetId="13">
        <row r="1">
          <cell r="S1" t="str">
            <v>OK</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Assumptions"/>
      <sheetName val="Input|Data Validation"/>
      <sheetName val="Input|Scenarios"/>
      <sheetName val="Calc|Scenarios"/>
      <sheetName val="Output|Dashboard"/>
      <sheetName val="Output|Tables"/>
      <sheetName val="Output|Queries"/>
      <sheetName val="Lookup|Tables"/>
      <sheetName val="Check|List"/>
    </sheetNames>
    <sheetDataSet>
      <sheetData sheetId="0"/>
      <sheetData sheetId="1"/>
      <sheetData sheetId="2"/>
      <sheetData sheetId="3"/>
      <sheetData sheetId="4"/>
      <sheetData sheetId="5"/>
      <sheetData sheetId="6"/>
      <sheetData sheetId="7"/>
      <sheetData sheetId="8">
        <row r="78">
          <cell r="G78" t="str">
            <v>$millions</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B1:W45"/>
  <sheetViews>
    <sheetView showGridLines="0" zoomScaleNormal="100" workbookViewId="0">
      <selection activeCell="C38" sqref="C38"/>
    </sheetView>
  </sheetViews>
  <sheetFormatPr defaultColWidth="9" defaultRowHeight="11.25"/>
  <cols>
    <col min="1" max="2" width="1.28515625" style="40" customWidth="1"/>
    <col min="3" max="3" width="26.42578125" style="40" customWidth="1"/>
    <col min="4" max="4" width="24.140625" style="40" customWidth="1"/>
    <col min="5" max="5" width="27" style="40" customWidth="1"/>
    <col min="6" max="6" width="8" style="40" customWidth="1"/>
    <col min="7" max="14" width="8.42578125" style="40" customWidth="1"/>
    <col min="15" max="15" width="1.28515625" style="40" customWidth="1"/>
    <col min="16" max="16" width="9" style="40"/>
    <col min="17" max="17" width="1.28515625" style="40" customWidth="1"/>
    <col min="18" max="21" width="9" style="40"/>
    <col min="22" max="22" width="20.28515625" style="40" bestFit="1" customWidth="1"/>
    <col min="23" max="16384" width="9" style="40"/>
  </cols>
  <sheetData>
    <row r="1" spans="2:13" s="29" customFormat="1" ht="15.75" customHeight="1">
      <c r="C1" s="79" t="s">
        <v>118</v>
      </c>
      <c r="D1" s="79"/>
      <c r="E1" s="79"/>
      <c r="G1" s="30"/>
      <c r="H1" s="31"/>
      <c r="I1" s="32"/>
    </row>
    <row r="2" spans="2:13" s="33" customFormat="1" ht="13.5" customHeight="1" thickBot="1">
      <c r="C2" s="80" t="s">
        <v>4</v>
      </c>
      <c r="D2" s="80"/>
      <c r="E2" s="80"/>
    </row>
    <row r="3" spans="2:13" s="34" customFormat="1" ht="11.25" customHeight="1">
      <c r="C3" s="35"/>
    </row>
    <row r="4" spans="2:13" s="36" customFormat="1" ht="3" customHeight="1"/>
    <row r="5" spans="2:13" s="36" customFormat="1" ht="9" customHeight="1">
      <c r="B5" s="36" t="s">
        <v>3</v>
      </c>
    </row>
    <row r="6" spans="2:13" s="36" customFormat="1" ht="3" customHeight="1"/>
    <row r="7" spans="2:13" s="36" customFormat="1" ht="10.5" customHeight="1">
      <c r="C7" s="81" t="s">
        <v>119</v>
      </c>
      <c r="D7" s="81"/>
      <c r="E7" s="81"/>
      <c r="F7" s="81"/>
      <c r="G7" s="81"/>
      <c r="H7" s="81"/>
      <c r="I7" s="81"/>
      <c r="J7" s="81"/>
      <c r="K7" s="81"/>
      <c r="L7" s="81"/>
      <c r="M7" s="81"/>
    </row>
    <row r="8" spans="2:13" s="36" customFormat="1" ht="10.5" customHeight="1">
      <c r="C8" s="81"/>
      <c r="D8" s="81"/>
      <c r="E8" s="81"/>
      <c r="F8" s="81"/>
      <c r="G8" s="81"/>
      <c r="H8" s="81"/>
      <c r="I8" s="81"/>
      <c r="J8" s="81"/>
      <c r="K8" s="81"/>
      <c r="L8" s="81"/>
      <c r="M8" s="81"/>
    </row>
    <row r="9" spans="2:13" s="36" customFormat="1" ht="10.5" customHeight="1">
      <c r="C9" s="81"/>
      <c r="D9" s="81"/>
      <c r="E9" s="81"/>
      <c r="F9" s="81"/>
      <c r="G9" s="81"/>
      <c r="H9" s="81"/>
      <c r="I9" s="81"/>
      <c r="J9" s="81"/>
      <c r="K9" s="81"/>
      <c r="L9" s="81"/>
      <c r="M9" s="81"/>
    </row>
    <row r="10" spans="2:13" s="36" customFormat="1" ht="10.5" customHeight="1">
      <c r="C10" s="81"/>
      <c r="D10" s="81"/>
      <c r="E10" s="81"/>
      <c r="F10" s="81"/>
      <c r="G10" s="81"/>
      <c r="H10" s="81"/>
      <c r="I10" s="81"/>
      <c r="J10" s="81"/>
      <c r="K10" s="81"/>
      <c r="L10" s="81"/>
      <c r="M10" s="81"/>
    </row>
    <row r="11" spans="2:13" s="36" customFormat="1" ht="10.5" customHeight="1">
      <c r="C11" s="81"/>
      <c r="D11" s="81"/>
      <c r="E11" s="81"/>
      <c r="F11" s="81"/>
      <c r="G11" s="81"/>
      <c r="H11" s="81"/>
      <c r="I11" s="81"/>
      <c r="J11" s="81"/>
      <c r="K11" s="81"/>
      <c r="L11" s="81"/>
      <c r="M11" s="81"/>
    </row>
    <row r="12" spans="2:13" s="36" customFormat="1" ht="10.5" customHeight="1">
      <c r="C12" s="81"/>
      <c r="D12" s="81"/>
      <c r="E12" s="81"/>
      <c r="F12" s="81"/>
      <c r="G12" s="81"/>
      <c r="H12" s="81"/>
      <c r="I12" s="81"/>
      <c r="J12" s="81"/>
      <c r="K12" s="81"/>
      <c r="L12" s="81"/>
      <c r="M12" s="81"/>
    </row>
    <row r="13" spans="2:13" s="36" customFormat="1" ht="10.5" customHeight="1">
      <c r="C13" s="81"/>
      <c r="D13" s="81"/>
      <c r="E13" s="81"/>
      <c r="F13" s="81"/>
      <c r="G13" s="81"/>
      <c r="H13" s="81"/>
      <c r="I13" s="81"/>
      <c r="J13" s="81"/>
      <c r="K13" s="81"/>
      <c r="L13" s="81"/>
      <c r="M13" s="81"/>
    </row>
    <row r="14" spans="2:13" s="36" customFormat="1" ht="28.5" customHeight="1">
      <c r="C14" s="81"/>
      <c r="D14" s="81"/>
      <c r="E14" s="81"/>
      <c r="F14" s="81"/>
      <c r="G14" s="81"/>
      <c r="H14" s="81"/>
      <c r="I14" s="81"/>
      <c r="J14" s="81"/>
      <c r="K14" s="81"/>
      <c r="L14" s="81"/>
      <c r="M14" s="81"/>
    </row>
    <row r="15" spans="2:13" s="36" customFormat="1" ht="12" customHeight="1"/>
    <row r="16" spans="2:13" s="34" customFormat="1" ht="12.75">
      <c r="B16" s="37" t="s">
        <v>5</v>
      </c>
      <c r="C16" s="35"/>
    </row>
    <row r="18" spans="2:23" s="38" customFormat="1">
      <c r="C18" s="39" t="s">
        <v>6</v>
      </c>
      <c r="D18" s="38" t="s">
        <v>15</v>
      </c>
    </row>
    <row r="19" spans="2:23" s="38" customFormat="1"/>
    <row r="20" spans="2:23">
      <c r="C20" s="41" t="s">
        <v>7</v>
      </c>
      <c r="D20" s="41" t="s">
        <v>8</v>
      </c>
      <c r="U20" s="38"/>
      <c r="V20" s="38"/>
      <c r="W20" s="38"/>
    </row>
    <row r="21" spans="2:23">
      <c r="C21" s="50" t="s">
        <v>120</v>
      </c>
      <c r="D21" s="42" t="s">
        <v>121</v>
      </c>
      <c r="U21" s="38"/>
      <c r="V21" s="38"/>
      <c r="W21" s="38"/>
    </row>
    <row r="22" spans="2:23">
      <c r="C22" s="50" t="s">
        <v>104</v>
      </c>
      <c r="D22" s="42" t="s">
        <v>93</v>
      </c>
      <c r="U22" s="38"/>
      <c r="V22" s="38"/>
      <c r="W22" s="38"/>
    </row>
    <row r="23" spans="2:23">
      <c r="C23" s="50" t="s">
        <v>105</v>
      </c>
      <c r="D23" s="42" t="s">
        <v>94</v>
      </c>
      <c r="U23" s="38"/>
      <c r="V23" s="38"/>
      <c r="W23" s="38"/>
    </row>
    <row r="24" spans="2:23">
      <c r="C24" s="50" t="s">
        <v>106</v>
      </c>
      <c r="D24" s="42" t="s">
        <v>95</v>
      </c>
      <c r="U24" s="38"/>
      <c r="V24" s="38"/>
      <c r="W24" s="38"/>
    </row>
    <row r="25" spans="2:23">
      <c r="C25" s="50"/>
      <c r="D25" s="42"/>
    </row>
    <row r="26" spans="2:23" s="75" customFormat="1">
      <c r="C26" s="76" t="s">
        <v>9</v>
      </c>
      <c r="D26" s="76" t="s">
        <v>10</v>
      </c>
      <c r="E26" s="76" t="s">
        <v>11</v>
      </c>
      <c r="F26" s="76" t="s">
        <v>12</v>
      </c>
    </row>
    <row r="27" spans="2:23" s="75" customFormat="1">
      <c r="C27" s="77" t="s">
        <v>13</v>
      </c>
      <c r="D27" s="77" t="s">
        <v>16</v>
      </c>
      <c r="E27" s="75" t="s">
        <v>108</v>
      </c>
      <c r="F27" s="78">
        <v>42124</v>
      </c>
    </row>
    <row r="28" spans="2:23" s="75" customFormat="1">
      <c r="C28" s="77" t="s">
        <v>107</v>
      </c>
      <c r="D28" s="77" t="s">
        <v>16</v>
      </c>
      <c r="E28" s="75" t="s">
        <v>109</v>
      </c>
      <c r="F28" s="78">
        <v>42272</v>
      </c>
    </row>
    <row r="29" spans="2:23" s="75" customFormat="1">
      <c r="C29" s="77" t="s">
        <v>107</v>
      </c>
      <c r="D29" s="77" t="s">
        <v>16</v>
      </c>
      <c r="E29" s="75" t="s">
        <v>113</v>
      </c>
      <c r="F29" s="78">
        <v>42489</v>
      </c>
    </row>
    <row r="30" spans="2:23">
      <c r="D30" s="42"/>
      <c r="F30" s="44"/>
    </row>
    <row r="31" spans="2:23" s="34" customFormat="1" ht="12.75">
      <c r="B31" s="37" t="s">
        <v>14</v>
      </c>
      <c r="C31" s="35"/>
    </row>
    <row r="32" spans="2:23">
      <c r="D32" s="42"/>
      <c r="F32" s="44"/>
    </row>
    <row r="33" spans="3:6">
      <c r="D33" s="42"/>
      <c r="F33" s="44"/>
    </row>
    <row r="34" spans="3:6">
      <c r="D34" s="42"/>
      <c r="F34" s="44"/>
    </row>
    <row r="35" spans="3:6">
      <c r="D35" s="42"/>
      <c r="F35" s="44"/>
    </row>
    <row r="36" spans="3:6">
      <c r="D36" s="42"/>
      <c r="F36" s="44"/>
    </row>
    <row r="37" spans="3:6">
      <c r="C37" s="42"/>
      <c r="D37" s="42"/>
      <c r="F37" s="44"/>
    </row>
    <row r="38" spans="3:6">
      <c r="C38" s="42"/>
      <c r="D38" s="42"/>
      <c r="F38" s="44"/>
    </row>
    <row r="39" spans="3:6">
      <c r="C39" s="42"/>
      <c r="D39" s="42"/>
    </row>
    <row r="40" spans="3:6">
      <c r="D40" s="42"/>
    </row>
    <row r="41" spans="3:6">
      <c r="D41" s="42"/>
    </row>
    <row r="42" spans="3:6">
      <c r="D42" s="42"/>
    </row>
    <row r="43" spans="3:6">
      <c r="D43" s="42"/>
    </row>
    <row r="44" spans="3:6">
      <c r="D44" s="42"/>
    </row>
    <row r="45" spans="3:6" ht="12.75">
      <c r="C45" s="43"/>
      <c r="D45" s="42"/>
    </row>
  </sheetData>
  <mergeCells count="3">
    <mergeCell ref="C1:E1"/>
    <mergeCell ref="C2:E2"/>
    <mergeCell ref="C7:M14"/>
  </mergeCells>
  <hyperlinks>
    <hyperlink ref="C21" location="Index!A1" display="2017 indicative tariffs"/>
    <hyperlink ref="C22" location="Index!A1" display="2018 indicative tariffs"/>
    <hyperlink ref="C23" location="Index!A1" display="2019 indicative tariffs"/>
    <hyperlink ref="C24" location="Index!A1" display="2020 indicative tariffs"/>
  </hyperlinks>
  <pageMargins left="0.7" right="0.7" top="0.75" bottom="0.75" header="0.3" footer="0.3"/>
  <pageSetup paperSize="9" scale="80" orientation="landscape" verticalDpi="4"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0"/>
  <sheetViews>
    <sheetView showGridLines="0" view="pageBreakPreview" zoomScale="80" zoomScaleNormal="100" zoomScaleSheetLayoutView="80" workbookViewId="0">
      <pane ySplit="12" topLeftCell="A13" activePane="bottomLeft" state="frozen"/>
      <selection activeCell="Q30" sqref="Q30"/>
      <selection pane="bottomLeft" activeCell="I16" sqref="I15:P16"/>
    </sheetView>
  </sheetViews>
  <sheetFormatPr defaultRowHeight="12.75"/>
  <cols>
    <col min="1" max="2" width="1.140625" customWidth="1"/>
    <col min="3" max="3" width="32.42578125" bestFit="1" customWidth="1"/>
    <col min="7" max="7" width="9.85546875" bestFit="1" customWidth="1"/>
    <col min="8" max="8" width="9.1406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e">
        <f>Index!#REF!</f>
        <v>#REF!</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21"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11.25">
      <c r="D10" s="2"/>
      <c r="E10" s="2"/>
      <c r="F10" s="2"/>
    </row>
    <row r="11" spans="2:20" s="3" customFormat="1" ht="45">
      <c r="C11" s="10" t="s">
        <v>18</v>
      </c>
      <c r="D11" s="8"/>
      <c r="E11" s="8"/>
      <c r="F11" s="9"/>
      <c r="G11" s="47" t="s">
        <v>19</v>
      </c>
      <c r="H11" s="47" t="s">
        <v>24</v>
      </c>
      <c r="I11" s="47" t="s">
        <v>31</v>
      </c>
      <c r="J11" s="47" t="s">
        <v>32</v>
      </c>
      <c r="K11" s="47" t="s">
        <v>26</v>
      </c>
      <c r="L11" s="47" t="s">
        <v>23</v>
      </c>
      <c r="M11" s="47" t="s">
        <v>27</v>
      </c>
      <c r="N11" s="47" t="s">
        <v>28</v>
      </c>
      <c r="O11" s="47" t="s">
        <v>25</v>
      </c>
      <c r="P11" s="47" t="s">
        <v>29</v>
      </c>
      <c r="Q11" s="47" t="s">
        <v>110</v>
      </c>
      <c r="R11" s="47" t="s">
        <v>110</v>
      </c>
      <c r="S11" s="47" t="s">
        <v>111</v>
      </c>
      <c r="T11" s="47" t="s">
        <v>112</v>
      </c>
    </row>
    <row r="12" spans="2:20" s="3" customFormat="1" ht="22.5">
      <c r="C12" s="10" t="s">
        <v>0</v>
      </c>
      <c r="D12" s="8"/>
      <c r="E12" s="8"/>
      <c r="F12" s="9"/>
      <c r="G12" s="47" t="s">
        <v>20</v>
      </c>
      <c r="H12" s="47" t="s">
        <v>21</v>
      </c>
      <c r="I12" s="47" t="s">
        <v>21</v>
      </c>
      <c r="J12" s="47" t="s">
        <v>21</v>
      </c>
      <c r="K12" s="47" t="s">
        <v>21</v>
      </c>
      <c r="L12" s="47" t="s">
        <v>21</v>
      </c>
      <c r="M12" s="47" t="s">
        <v>21</v>
      </c>
      <c r="N12" s="47" t="s">
        <v>21</v>
      </c>
      <c r="O12" s="47" t="s">
        <v>21</v>
      </c>
      <c r="P12" s="47" t="s">
        <v>21</v>
      </c>
      <c r="Q12" s="47" t="s">
        <v>30</v>
      </c>
      <c r="R12" s="47" t="s">
        <v>33</v>
      </c>
      <c r="S12" s="47" t="s">
        <v>30</v>
      </c>
      <c r="T12" s="47" t="s">
        <v>30</v>
      </c>
    </row>
    <row r="13" spans="2:20" s="3" customFormat="1" ht="11.25">
      <c r="D13" s="2"/>
      <c r="E13" s="2"/>
      <c r="F13" s="2"/>
    </row>
    <row r="14" spans="2:20" s="3" customFormat="1" ht="11.25">
      <c r="C14" s="4" t="s">
        <v>22</v>
      </c>
      <c r="D14" s="2"/>
      <c r="E14" s="2"/>
      <c r="F14" s="2"/>
    </row>
    <row r="15" spans="2:20" s="3" customFormat="1" ht="11.25">
      <c r="C15" s="57" t="s">
        <v>35</v>
      </c>
      <c r="D15" s="11" t="s">
        <v>17</v>
      </c>
      <c r="E15" s="11" t="s">
        <v>92</v>
      </c>
      <c r="F15" s="11" t="s">
        <v>63</v>
      </c>
      <c r="G15" s="67">
        <v>26.992000000000001</v>
      </c>
      <c r="H15" s="67">
        <v>9.2809999999999988</v>
      </c>
      <c r="I15" s="67">
        <v>0</v>
      </c>
      <c r="J15" s="67">
        <v>0</v>
      </c>
      <c r="K15" s="67">
        <v>0</v>
      </c>
      <c r="L15" s="67">
        <v>0</v>
      </c>
      <c r="M15" s="67">
        <v>0</v>
      </c>
      <c r="N15" s="67">
        <v>0</v>
      </c>
      <c r="O15" s="67">
        <v>0</v>
      </c>
      <c r="P15" s="67">
        <v>0</v>
      </c>
      <c r="Q15" s="67">
        <v>0</v>
      </c>
      <c r="R15" s="67">
        <v>0</v>
      </c>
      <c r="S15" s="67">
        <v>0</v>
      </c>
      <c r="T15" s="67">
        <v>0</v>
      </c>
    </row>
    <row r="16" spans="2:20" s="3" customFormat="1" ht="11.25">
      <c r="C16" s="58" t="s">
        <v>36</v>
      </c>
      <c r="D16" s="12" t="s">
        <v>17</v>
      </c>
      <c r="E16" s="12" t="s">
        <v>92</v>
      </c>
      <c r="F16" s="12" t="s">
        <v>64</v>
      </c>
      <c r="G16" s="68">
        <v>26.992000000000001</v>
      </c>
      <c r="H16" s="68">
        <v>0</v>
      </c>
      <c r="I16" s="68">
        <v>14.821000000000002</v>
      </c>
      <c r="J16" s="68">
        <v>4.3579999999999997</v>
      </c>
      <c r="K16" s="68">
        <v>14.821000000000002</v>
      </c>
      <c r="L16" s="68">
        <v>9.2809999999999988</v>
      </c>
      <c r="M16" s="68">
        <v>4.3579999999999997</v>
      </c>
      <c r="N16" s="68">
        <v>14.821000000000002</v>
      </c>
      <c r="O16" s="68">
        <v>9.2809999999999988</v>
      </c>
      <c r="P16" s="68">
        <v>4.3579999999999997</v>
      </c>
      <c r="Q16" s="68">
        <v>0</v>
      </c>
      <c r="R16" s="68">
        <v>0</v>
      </c>
      <c r="S16" s="68">
        <v>0</v>
      </c>
      <c r="T16" s="68">
        <v>0</v>
      </c>
    </row>
    <row r="17" spans="3:20" s="3" customFormat="1" ht="11.25">
      <c r="C17" s="58" t="s">
        <v>37</v>
      </c>
      <c r="D17" s="12" t="s">
        <v>17</v>
      </c>
      <c r="E17" s="12" t="s">
        <v>92</v>
      </c>
      <c r="F17" s="12" t="s">
        <v>65</v>
      </c>
      <c r="G17" s="68">
        <v>26.992000000000001</v>
      </c>
      <c r="H17" s="68">
        <v>0</v>
      </c>
      <c r="I17" s="68">
        <v>14.821</v>
      </c>
      <c r="J17" s="68">
        <v>2.8090000000000002</v>
      </c>
      <c r="K17" s="68">
        <v>0</v>
      </c>
      <c r="L17" s="68">
        <v>0</v>
      </c>
      <c r="M17" s="68">
        <v>0</v>
      </c>
      <c r="N17" s="68">
        <v>0</v>
      </c>
      <c r="O17" s="68">
        <v>0</v>
      </c>
      <c r="P17" s="68">
        <v>0</v>
      </c>
      <c r="Q17" s="68">
        <v>0</v>
      </c>
      <c r="R17" s="68">
        <v>0</v>
      </c>
      <c r="S17" s="68">
        <v>0</v>
      </c>
      <c r="T17" s="68">
        <v>0</v>
      </c>
    </row>
    <row r="18" spans="3:20" s="3" customFormat="1" ht="11.25">
      <c r="C18" s="58" t="s">
        <v>38</v>
      </c>
      <c r="D18" s="12" t="s">
        <v>17</v>
      </c>
      <c r="E18" s="12" t="s">
        <v>92</v>
      </c>
      <c r="F18" s="12" t="s">
        <v>66</v>
      </c>
      <c r="G18" s="68">
        <v>48.082999999999998</v>
      </c>
      <c r="H18" s="68">
        <v>0</v>
      </c>
      <c r="I18" s="68">
        <v>11.904</v>
      </c>
      <c r="J18" s="68">
        <v>3.0609999999999999</v>
      </c>
      <c r="K18" s="68">
        <v>0</v>
      </c>
      <c r="L18" s="68">
        <v>0</v>
      </c>
      <c r="M18" s="68">
        <v>0</v>
      </c>
      <c r="N18" s="68">
        <v>0</v>
      </c>
      <c r="O18" s="68">
        <v>0</v>
      </c>
      <c r="P18" s="68">
        <v>0</v>
      </c>
      <c r="Q18" s="68">
        <v>0</v>
      </c>
      <c r="R18" s="68">
        <v>0</v>
      </c>
      <c r="S18" s="68">
        <v>0</v>
      </c>
      <c r="T18" s="68">
        <v>0</v>
      </c>
    </row>
    <row r="19" spans="3:20" s="3" customFormat="1" ht="11.25">
      <c r="C19" s="59" t="s">
        <v>39</v>
      </c>
      <c r="D19" s="13" t="s">
        <v>17</v>
      </c>
      <c r="E19" s="13" t="s">
        <v>92</v>
      </c>
      <c r="F19" s="13" t="s">
        <v>67</v>
      </c>
      <c r="G19" s="72">
        <v>0</v>
      </c>
      <c r="H19" s="72">
        <v>0</v>
      </c>
      <c r="I19" s="72">
        <v>0</v>
      </c>
      <c r="J19" s="69">
        <v>2.7719999999999998</v>
      </c>
      <c r="K19" s="72">
        <v>0</v>
      </c>
      <c r="L19" s="72">
        <v>0</v>
      </c>
      <c r="M19" s="72">
        <v>0</v>
      </c>
      <c r="N19" s="72">
        <v>0</v>
      </c>
      <c r="O19" s="72">
        <v>0</v>
      </c>
      <c r="P19" s="72">
        <v>0</v>
      </c>
      <c r="Q19" s="72">
        <v>0</v>
      </c>
      <c r="R19" s="72">
        <v>0</v>
      </c>
      <c r="S19" s="72">
        <v>0</v>
      </c>
      <c r="T19" s="72">
        <v>0</v>
      </c>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71.377999999999986</v>
      </c>
      <c r="H22" s="70">
        <v>0</v>
      </c>
      <c r="I22" s="70">
        <v>10.999000000000001</v>
      </c>
      <c r="J22" s="70">
        <v>0</v>
      </c>
      <c r="K22" s="70">
        <v>0</v>
      </c>
      <c r="L22" s="67">
        <v>0</v>
      </c>
      <c r="M22" s="67">
        <v>0</v>
      </c>
      <c r="N22" s="67">
        <v>0</v>
      </c>
      <c r="O22" s="67">
        <v>0</v>
      </c>
      <c r="P22" s="67">
        <v>0</v>
      </c>
      <c r="Q22" s="67">
        <v>0</v>
      </c>
      <c r="R22" s="68">
        <v>0</v>
      </c>
      <c r="S22" s="68">
        <v>0</v>
      </c>
      <c r="T22" s="68">
        <v>0</v>
      </c>
    </row>
    <row r="23" spans="3:20" s="3" customFormat="1" ht="11.25">
      <c r="C23" s="58" t="s">
        <v>41</v>
      </c>
      <c r="D23" s="12" t="s">
        <v>17</v>
      </c>
      <c r="E23" s="12" t="s">
        <v>92</v>
      </c>
      <c r="F23" s="12" t="s">
        <v>69</v>
      </c>
      <c r="G23" s="71">
        <v>122.005</v>
      </c>
      <c r="H23" s="71">
        <v>0</v>
      </c>
      <c r="I23" s="71">
        <v>13.213000000000001</v>
      </c>
      <c r="J23" s="71">
        <v>2.9740000000000002</v>
      </c>
      <c r="K23" s="71">
        <v>0</v>
      </c>
      <c r="L23" s="68">
        <v>0</v>
      </c>
      <c r="M23" s="68">
        <v>0</v>
      </c>
      <c r="N23" s="68">
        <v>0</v>
      </c>
      <c r="O23" s="68">
        <v>0</v>
      </c>
      <c r="P23" s="68">
        <v>0</v>
      </c>
      <c r="Q23" s="68">
        <v>0</v>
      </c>
      <c r="R23" s="68">
        <v>0</v>
      </c>
      <c r="S23" s="68">
        <v>0</v>
      </c>
      <c r="T23" s="68">
        <v>0</v>
      </c>
    </row>
    <row r="24" spans="3:20" s="3" customFormat="1" ht="11.25">
      <c r="C24" s="58" t="s">
        <v>42</v>
      </c>
      <c r="D24" s="12" t="s">
        <v>17</v>
      </c>
      <c r="E24" s="12" t="s">
        <v>92</v>
      </c>
      <c r="F24" s="12" t="s">
        <v>70</v>
      </c>
      <c r="G24" s="71">
        <v>285.08</v>
      </c>
      <c r="H24" s="71">
        <v>0</v>
      </c>
      <c r="I24" s="71">
        <v>8.0459999999999994</v>
      </c>
      <c r="J24" s="71">
        <v>3.0329999999999999</v>
      </c>
      <c r="K24" s="71">
        <v>0</v>
      </c>
      <c r="L24" s="68">
        <v>0</v>
      </c>
      <c r="M24" s="68">
        <v>0</v>
      </c>
      <c r="N24" s="68">
        <v>0</v>
      </c>
      <c r="O24" s="68">
        <v>0</v>
      </c>
      <c r="P24" s="68">
        <v>0</v>
      </c>
      <c r="Q24" s="68">
        <v>68.015000000000001</v>
      </c>
      <c r="R24" s="68">
        <v>0</v>
      </c>
      <c r="S24" s="68">
        <v>0</v>
      </c>
      <c r="T24" s="68">
        <v>0</v>
      </c>
    </row>
    <row r="25" spans="3:20" s="3" customFormat="1" ht="11.25">
      <c r="C25" s="58" t="s">
        <v>43</v>
      </c>
      <c r="D25" s="12" t="s">
        <v>17</v>
      </c>
      <c r="E25" s="12" t="s">
        <v>92</v>
      </c>
      <c r="F25" s="12" t="s">
        <v>71</v>
      </c>
      <c r="G25" s="71">
        <v>122.005</v>
      </c>
      <c r="H25" s="71">
        <v>0</v>
      </c>
      <c r="I25" s="71">
        <v>11.731</v>
      </c>
      <c r="J25" s="71">
        <v>3.1930000000000001</v>
      </c>
      <c r="K25" s="71">
        <v>0</v>
      </c>
      <c r="L25" s="68">
        <v>0</v>
      </c>
      <c r="M25" s="68">
        <v>0</v>
      </c>
      <c r="N25" s="68">
        <v>0</v>
      </c>
      <c r="O25" s="68">
        <v>0</v>
      </c>
      <c r="P25" s="68">
        <v>0</v>
      </c>
      <c r="Q25" s="68">
        <v>0</v>
      </c>
      <c r="R25" s="68">
        <v>0</v>
      </c>
      <c r="S25" s="68">
        <v>0</v>
      </c>
      <c r="T25" s="68">
        <v>0</v>
      </c>
    </row>
    <row r="26" spans="3:20" s="3" customFormat="1" ht="11.25">
      <c r="C26" s="58" t="s">
        <v>44</v>
      </c>
      <c r="D26" s="12" t="s">
        <v>17</v>
      </c>
      <c r="E26" s="12" t="s">
        <v>92</v>
      </c>
      <c r="F26" s="12" t="s">
        <v>72</v>
      </c>
      <c r="G26" s="71">
        <v>285.08</v>
      </c>
      <c r="H26" s="71">
        <v>0</v>
      </c>
      <c r="I26" s="71">
        <v>6.7669999999999995</v>
      </c>
      <c r="J26" s="71">
        <v>3.1630000000000003</v>
      </c>
      <c r="K26" s="71">
        <v>0</v>
      </c>
      <c r="L26" s="68">
        <v>0</v>
      </c>
      <c r="M26" s="68">
        <v>0</v>
      </c>
      <c r="N26" s="68">
        <v>0</v>
      </c>
      <c r="O26" s="68">
        <v>0</v>
      </c>
      <c r="P26" s="68">
        <v>0</v>
      </c>
      <c r="Q26" s="68">
        <v>68.015000000000001</v>
      </c>
      <c r="R26" s="68">
        <v>0</v>
      </c>
      <c r="S26" s="68">
        <v>0</v>
      </c>
      <c r="T26" s="68">
        <v>0</v>
      </c>
    </row>
    <row r="27" spans="3:20" s="3" customFormat="1" ht="11.25">
      <c r="C27" s="59" t="s">
        <v>45</v>
      </c>
      <c r="D27" s="13" t="s">
        <v>17</v>
      </c>
      <c r="E27" s="12" t="s">
        <v>92</v>
      </c>
      <c r="F27" s="13" t="s">
        <v>73</v>
      </c>
      <c r="G27" s="69">
        <v>0</v>
      </c>
      <c r="H27" s="69">
        <v>0</v>
      </c>
      <c r="I27" s="69">
        <v>11.797999999999998</v>
      </c>
      <c r="J27" s="69">
        <v>3.024</v>
      </c>
      <c r="K27" s="69">
        <v>0</v>
      </c>
      <c r="L27" s="72">
        <v>0</v>
      </c>
      <c r="M27" s="72">
        <v>0</v>
      </c>
      <c r="N27" s="72">
        <v>0</v>
      </c>
      <c r="O27" s="72">
        <v>0</v>
      </c>
      <c r="P27" s="72">
        <v>0</v>
      </c>
      <c r="Q27" s="72">
        <v>0</v>
      </c>
      <c r="R27" s="72">
        <v>0</v>
      </c>
      <c r="S27" s="72">
        <v>0</v>
      </c>
      <c r="T27" s="72">
        <v>0</v>
      </c>
    </row>
    <row r="28" spans="3:20" s="3" customFormat="1" ht="11.25">
      <c r="C28" s="1"/>
      <c r="D28" s="6"/>
      <c r="E28" s="65"/>
      <c r="F28" s="5"/>
      <c r="G28" s="53"/>
      <c r="H28" s="53"/>
      <c r="I28" s="53"/>
      <c r="J28" s="53"/>
      <c r="K28" s="53"/>
      <c r="L28" s="53"/>
      <c r="M28" s="53"/>
      <c r="N28" s="53"/>
      <c r="O28" s="53"/>
      <c r="P28" s="53"/>
      <c r="Q28" s="53"/>
      <c r="R28" s="53"/>
      <c r="S28" s="53"/>
      <c r="T28" s="53"/>
    </row>
    <row r="29" spans="3:20" s="3" customFormat="1" ht="11.25">
      <c r="C29" s="7" t="s">
        <v>46</v>
      </c>
      <c r="D29" s="6"/>
      <c r="E29" s="64"/>
      <c r="F29" s="5"/>
      <c r="G29" s="53"/>
      <c r="H29" s="53"/>
      <c r="I29" s="53"/>
      <c r="J29" s="53"/>
      <c r="K29" s="53"/>
      <c r="L29" s="53"/>
      <c r="M29" s="53"/>
      <c r="N29" s="53"/>
      <c r="O29" s="53"/>
      <c r="P29" s="53"/>
      <c r="Q29" s="53"/>
      <c r="R29" s="53"/>
      <c r="S29" s="53"/>
      <c r="T29" s="53"/>
    </row>
    <row r="30" spans="3:20" s="3" customFormat="1" ht="11.25">
      <c r="C30" s="57" t="s">
        <v>47</v>
      </c>
      <c r="D30" s="11" t="s">
        <v>17</v>
      </c>
      <c r="E30" s="11" t="s">
        <v>92</v>
      </c>
      <c r="F30" s="11" t="s">
        <v>74</v>
      </c>
      <c r="G30" s="67">
        <v>2247.3700000000003</v>
      </c>
      <c r="H30" s="67">
        <v>0</v>
      </c>
      <c r="I30" s="67">
        <v>4.6399999999999997</v>
      </c>
      <c r="J30" s="67">
        <v>1.9540000000000002</v>
      </c>
      <c r="K30" s="67">
        <v>0</v>
      </c>
      <c r="L30" s="67">
        <v>0</v>
      </c>
      <c r="M30" s="67">
        <v>0</v>
      </c>
      <c r="N30" s="67">
        <v>0</v>
      </c>
      <c r="O30" s="67">
        <v>0</v>
      </c>
      <c r="P30" s="67">
        <v>0</v>
      </c>
      <c r="Q30" s="67">
        <v>113.182</v>
      </c>
      <c r="R30" s="67">
        <v>0</v>
      </c>
      <c r="S30" s="67">
        <v>0</v>
      </c>
      <c r="T30" s="67">
        <v>0</v>
      </c>
    </row>
    <row r="31" spans="3:20" s="3" customFormat="1" ht="11.25">
      <c r="C31" s="58" t="s">
        <v>48</v>
      </c>
      <c r="D31" s="12" t="s">
        <v>17</v>
      </c>
      <c r="E31" s="12" t="s">
        <v>92</v>
      </c>
      <c r="F31" s="12" t="s">
        <v>75</v>
      </c>
      <c r="G31" s="68">
        <v>2247.3700000000003</v>
      </c>
      <c r="H31" s="68">
        <v>0</v>
      </c>
      <c r="I31" s="68">
        <v>4.59</v>
      </c>
      <c r="J31" s="68">
        <v>1.9540000000000002</v>
      </c>
      <c r="K31" s="68">
        <v>0</v>
      </c>
      <c r="L31" s="68">
        <v>0</v>
      </c>
      <c r="M31" s="68">
        <v>0</v>
      </c>
      <c r="N31" s="68">
        <v>0</v>
      </c>
      <c r="O31" s="68">
        <v>0</v>
      </c>
      <c r="P31" s="68">
        <v>0</v>
      </c>
      <c r="Q31" s="68">
        <v>117.774</v>
      </c>
      <c r="R31" s="68">
        <v>0</v>
      </c>
      <c r="S31" s="68">
        <v>0</v>
      </c>
      <c r="T31" s="68">
        <v>0</v>
      </c>
    </row>
    <row r="32" spans="3:20" s="3" customFormat="1" ht="11.25">
      <c r="C32" s="58" t="s">
        <v>49</v>
      </c>
      <c r="D32" s="12" t="s">
        <v>17</v>
      </c>
      <c r="E32" s="12" t="s">
        <v>92</v>
      </c>
      <c r="F32" s="12" t="s">
        <v>76</v>
      </c>
      <c r="G32" s="68">
        <v>3983.5820000000003</v>
      </c>
      <c r="H32" s="68">
        <v>0</v>
      </c>
      <c r="I32" s="68">
        <v>4.1129999999999995</v>
      </c>
      <c r="J32" s="68">
        <v>1.9390000000000001</v>
      </c>
      <c r="K32" s="68">
        <v>0</v>
      </c>
      <c r="L32" s="68">
        <v>0</v>
      </c>
      <c r="M32" s="68">
        <v>0</v>
      </c>
      <c r="N32" s="68">
        <v>0</v>
      </c>
      <c r="O32" s="68">
        <v>0</v>
      </c>
      <c r="P32" s="68">
        <v>0</v>
      </c>
      <c r="Q32" s="68">
        <v>105.628</v>
      </c>
      <c r="R32" s="68">
        <v>0</v>
      </c>
      <c r="S32" s="68">
        <v>0</v>
      </c>
      <c r="T32" s="68">
        <v>0</v>
      </c>
    </row>
    <row r="33" spans="3:20" s="3" customFormat="1" ht="11.25">
      <c r="C33" s="58" t="s">
        <v>50</v>
      </c>
      <c r="D33" s="12" t="s">
        <v>17</v>
      </c>
      <c r="E33" s="12" t="s">
        <v>92</v>
      </c>
      <c r="F33" s="12" t="s">
        <v>77</v>
      </c>
      <c r="G33" s="68">
        <v>3983.5820000000003</v>
      </c>
      <c r="H33" s="68">
        <v>0</v>
      </c>
      <c r="I33" s="68">
        <v>3.8910000000000005</v>
      </c>
      <c r="J33" s="68">
        <v>1.9390000000000001</v>
      </c>
      <c r="K33" s="68">
        <v>0</v>
      </c>
      <c r="L33" s="68">
        <v>0</v>
      </c>
      <c r="M33" s="68">
        <v>0</v>
      </c>
      <c r="N33" s="68">
        <v>0</v>
      </c>
      <c r="O33" s="68">
        <v>0</v>
      </c>
      <c r="P33" s="68">
        <v>0</v>
      </c>
      <c r="Q33" s="68">
        <v>107.36199999999999</v>
      </c>
      <c r="R33" s="68">
        <v>0</v>
      </c>
      <c r="S33" s="68">
        <v>0</v>
      </c>
      <c r="T33" s="68">
        <v>0</v>
      </c>
    </row>
    <row r="34" spans="3:20" s="3" customFormat="1" ht="11.25">
      <c r="C34" s="58" t="s">
        <v>51</v>
      </c>
      <c r="D34" s="12" t="s">
        <v>17</v>
      </c>
      <c r="E34" s="12" t="s">
        <v>92</v>
      </c>
      <c r="F34" s="12" t="s">
        <v>78</v>
      </c>
      <c r="G34" s="68">
        <v>6910.9579999999996</v>
      </c>
      <c r="H34" s="68">
        <v>0</v>
      </c>
      <c r="I34" s="68">
        <v>4.077</v>
      </c>
      <c r="J34" s="68">
        <v>1.802</v>
      </c>
      <c r="K34" s="68">
        <v>0</v>
      </c>
      <c r="L34" s="68">
        <v>0</v>
      </c>
      <c r="M34" s="68">
        <v>0</v>
      </c>
      <c r="N34" s="68">
        <v>0</v>
      </c>
      <c r="O34" s="68">
        <v>0</v>
      </c>
      <c r="P34" s="68">
        <v>0</v>
      </c>
      <c r="Q34" s="68">
        <v>104.599</v>
      </c>
      <c r="R34" s="68">
        <v>0</v>
      </c>
      <c r="S34" s="68">
        <v>0</v>
      </c>
      <c r="T34" s="68">
        <v>0</v>
      </c>
    </row>
    <row r="35" spans="3:20" s="3" customFormat="1" ht="11.25">
      <c r="C35" s="58" t="s">
        <v>52</v>
      </c>
      <c r="D35" s="12" t="s">
        <v>17</v>
      </c>
      <c r="E35" s="12" t="s">
        <v>92</v>
      </c>
      <c r="F35" s="12" t="s">
        <v>79</v>
      </c>
      <c r="G35" s="68">
        <v>6910.9579999999996</v>
      </c>
      <c r="H35" s="68">
        <v>0</v>
      </c>
      <c r="I35" s="68">
        <v>3.6289999999999996</v>
      </c>
      <c r="J35" s="68">
        <v>1.798</v>
      </c>
      <c r="K35" s="68">
        <v>0</v>
      </c>
      <c r="L35" s="68">
        <v>0</v>
      </c>
      <c r="M35" s="68">
        <v>0</v>
      </c>
      <c r="N35" s="68">
        <v>0</v>
      </c>
      <c r="O35" s="68">
        <v>0</v>
      </c>
      <c r="P35" s="68">
        <v>0</v>
      </c>
      <c r="Q35" s="68">
        <v>106.12</v>
      </c>
      <c r="R35" s="68">
        <v>0</v>
      </c>
      <c r="S35" s="68">
        <v>0</v>
      </c>
      <c r="T35" s="68">
        <v>0</v>
      </c>
    </row>
    <row r="36" spans="3:20" s="3" customFormat="1" ht="11.25">
      <c r="C36" s="58" t="s">
        <v>53</v>
      </c>
      <c r="D36" s="12" t="s">
        <v>17</v>
      </c>
      <c r="E36" s="12" t="s">
        <v>92</v>
      </c>
      <c r="F36" s="12" t="s">
        <v>80</v>
      </c>
      <c r="G36" s="68">
        <v>4756.4040000000005</v>
      </c>
      <c r="H36" s="68">
        <v>0</v>
      </c>
      <c r="I36" s="68">
        <v>4.2759999999999998</v>
      </c>
      <c r="J36" s="68">
        <v>1.7950000000000002</v>
      </c>
      <c r="K36" s="68">
        <v>0</v>
      </c>
      <c r="L36" s="68">
        <v>0</v>
      </c>
      <c r="M36" s="68">
        <v>0</v>
      </c>
      <c r="N36" s="68">
        <v>0</v>
      </c>
      <c r="O36" s="68">
        <v>0</v>
      </c>
      <c r="P36" s="68">
        <v>0</v>
      </c>
      <c r="Q36" s="68">
        <v>73.929000000000002</v>
      </c>
      <c r="R36" s="68">
        <v>0</v>
      </c>
      <c r="S36" s="68">
        <v>0</v>
      </c>
      <c r="T36" s="68">
        <v>0</v>
      </c>
    </row>
    <row r="37" spans="3:20" s="3" customFormat="1" ht="11.25">
      <c r="C37" s="58" t="s">
        <v>54</v>
      </c>
      <c r="D37" s="12" t="s">
        <v>17</v>
      </c>
      <c r="E37" s="12" t="s">
        <v>92</v>
      </c>
      <c r="F37" s="12" t="s">
        <v>81</v>
      </c>
      <c r="G37" s="68">
        <v>10578.759</v>
      </c>
      <c r="H37" s="68">
        <v>0</v>
      </c>
      <c r="I37" s="68">
        <v>3.7380000000000004</v>
      </c>
      <c r="J37" s="68">
        <v>1.7310000000000003</v>
      </c>
      <c r="K37" s="68">
        <v>0</v>
      </c>
      <c r="L37" s="68">
        <v>0</v>
      </c>
      <c r="M37" s="68">
        <v>0</v>
      </c>
      <c r="N37" s="68">
        <v>0</v>
      </c>
      <c r="O37" s="68">
        <v>0</v>
      </c>
      <c r="P37" s="68">
        <v>0</v>
      </c>
      <c r="Q37" s="68">
        <v>100.723</v>
      </c>
      <c r="R37" s="68">
        <v>0</v>
      </c>
      <c r="S37" s="68">
        <v>0</v>
      </c>
      <c r="T37" s="68">
        <v>0</v>
      </c>
    </row>
    <row r="38" spans="3:20" s="3" customFormat="1" ht="11.25">
      <c r="C38" s="59" t="s">
        <v>55</v>
      </c>
      <c r="D38" s="13" t="s">
        <v>17</v>
      </c>
      <c r="E38" s="13" t="s">
        <v>92</v>
      </c>
      <c r="F38" s="13" t="s">
        <v>82</v>
      </c>
      <c r="G38" s="69">
        <v>7822.9530000000004</v>
      </c>
      <c r="H38" s="69">
        <v>0</v>
      </c>
      <c r="I38" s="69">
        <v>3.8520000000000003</v>
      </c>
      <c r="J38" s="69">
        <v>1.7310000000000003</v>
      </c>
      <c r="K38" s="69">
        <v>0</v>
      </c>
      <c r="L38" s="69">
        <v>0</v>
      </c>
      <c r="M38" s="69">
        <v>0</v>
      </c>
      <c r="N38" s="69">
        <v>0</v>
      </c>
      <c r="O38" s="69">
        <v>0</v>
      </c>
      <c r="P38" s="69">
        <v>0</v>
      </c>
      <c r="Q38" s="69">
        <v>73.13300000000001</v>
      </c>
      <c r="R38" s="69">
        <v>0</v>
      </c>
      <c r="S38" s="69"/>
      <c r="T38" s="69"/>
    </row>
    <row r="39" spans="3:20" s="3" customFormat="1" ht="11.25">
      <c r="C39" s="1"/>
      <c r="D39" s="6"/>
      <c r="E39" s="64"/>
      <c r="F39" s="5"/>
      <c r="G39" s="53"/>
      <c r="H39" s="53"/>
      <c r="I39" s="53"/>
      <c r="J39" s="53"/>
      <c r="K39" s="53"/>
      <c r="L39" s="53"/>
      <c r="M39" s="53"/>
      <c r="N39" s="53"/>
      <c r="O39" s="53"/>
      <c r="P39" s="53"/>
      <c r="Q39" s="53"/>
      <c r="R39" s="53"/>
      <c r="S39" s="53"/>
      <c r="T39" s="53"/>
    </row>
    <row r="40" spans="3:20" s="3" customFormat="1" ht="11.25">
      <c r="C40" s="7" t="s">
        <v>56</v>
      </c>
      <c r="D40" s="6"/>
      <c r="E40" s="64"/>
      <c r="F40" s="5"/>
      <c r="G40" s="53"/>
      <c r="H40" s="53"/>
      <c r="I40" s="53"/>
      <c r="J40" s="53"/>
      <c r="K40" s="53"/>
      <c r="L40" s="53"/>
      <c r="M40" s="53"/>
      <c r="N40" s="53"/>
      <c r="O40" s="53"/>
      <c r="P40" s="53"/>
      <c r="Q40" s="53"/>
      <c r="R40" s="53"/>
      <c r="S40" s="53"/>
      <c r="T40" s="53"/>
    </row>
    <row r="41" spans="3:20" s="3" customFormat="1" ht="11.25">
      <c r="C41" s="57" t="s">
        <v>57</v>
      </c>
      <c r="D41" s="11" t="s">
        <v>17</v>
      </c>
      <c r="E41" s="11" t="s">
        <v>92</v>
      </c>
      <c r="F41" s="11" t="s">
        <v>83</v>
      </c>
      <c r="G41" s="70">
        <v>13716.699000000001</v>
      </c>
      <c r="H41" s="70">
        <v>0</v>
      </c>
      <c r="I41" s="70">
        <v>3.5940000000000003</v>
      </c>
      <c r="J41" s="70">
        <v>1.242</v>
      </c>
      <c r="K41" s="70">
        <v>0</v>
      </c>
      <c r="L41" s="67">
        <v>0</v>
      </c>
      <c r="M41" s="67">
        <v>0</v>
      </c>
      <c r="N41" s="67">
        <v>0</v>
      </c>
      <c r="O41" s="67">
        <v>0</v>
      </c>
      <c r="P41" s="67">
        <v>0</v>
      </c>
      <c r="Q41" s="67">
        <v>84.338999999999999</v>
      </c>
      <c r="R41" s="67">
        <v>0</v>
      </c>
      <c r="S41" s="67">
        <v>0</v>
      </c>
      <c r="T41" s="67">
        <v>0</v>
      </c>
    </row>
    <row r="42" spans="3:20" s="3" customFormat="1" ht="11.25">
      <c r="C42" s="58" t="s">
        <v>58</v>
      </c>
      <c r="D42" s="12" t="s">
        <v>17</v>
      </c>
      <c r="E42" s="12" t="s">
        <v>92</v>
      </c>
      <c r="F42" s="12" t="s">
        <v>84</v>
      </c>
      <c r="G42" s="71">
        <v>13716.699000000001</v>
      </c>
      <c r="H42" s="71">
        <v>0</v>
      </c>
      <c r="I42" s="71">
        <v>3.3310000000000004</v>
      </c>
      <c r="J42" s="71">
        <v>1.242</v>
      </c>
      <c r="K42" s="71">
        <v>0</v>
      </c>
      <c r="L42" s="68">
        <v>0</v>
      </c>
      <c r="M42" s="68">
        <v>0</v>
      </c>
      <c r="N42" s="68">
        <v>0</v>
      </c>
      <c r="O42" s="68">
        <v>0</v>
      </c>
      <c r="P42" s="68">
        <v>0</v>
      </c>
      <c r="Q42" s="68">
        <v>83.978999999999999</v>
      </c>
      <c r="R42" s="68">
        <v>0</v>
      </c>
      <c r="S42" s="68">
        <v>0</v>
      </c>
      <c r="T42" s="68">
        <v>0</v>
      </c>
    </row>
    <row r="43" spans="3:20" s="3" customFormat="1" ht="11.25">
      <c r="C43" s="58" t="s">
        <v>59</v>
      </c>
      <c r="D43" s="12" t="s">
        <v>17</v>
      </c>
      <c r="E43" s="12" t="s">
        <v>92</v>
      </c>
      <c r="F43" s="12" t="s">
        <v>85</v>
      </c>
      <c r="G43" s="71">
        <v>13716.699000000001</v>
      </c>
      <c r="H43" s="71">
        <v>0</v>
      </c>
      <c r="I43" s="71">
        <v>3.5940000000000003</v>
      </c>
      <c r="J43" s="71">
        <v>1.242</v>
      </c>
      <c r="K43" s="71">
        <v>0</v>
      </c>
      <c r="L43" s="68">
        <v>0</v>
      </c>
      <c r="M43" s="68">
        <v>0</v>
      </c>
      <c r="N43" s="68">
        <v>0</v>
      </c>
      <c r="O43" s="68">
        <v>0</v>
      </c>
      <c r="P43" s="68">
        <v>0</v>
      </c>
      <c r="Q43" s="68">
        <v>79.006</v>
      </c>
      <c r="R43" s="68">
        <v>0</v>
      </c>
      <c r="S43" s="68">
        <v>0</v>
      </c>
      <c r="T43" s="68">
        <v>0</v>
      </c>
    </row>
    <row r="44" spans="3:20" s="3" customFormat="1" ht="11.25">
      <c r="C44" s="59" t="s">
        <v>60</v>
      </c>
      <c r="D44" s="13" t="s">
        <v>17</v>
      </c>
      <c r="E44" s="13" t="s">
        <v>92</v>
      </c>
      <c r="F44" s="13" t="s">
        <v>86</v>
      </c>
      <c r="G44" s="69">
        <v>14108.144</v>
      </c>
      <c r="H44" s="69">
        <v>0</v>
      </c>
      <c r="I44" s="69">
        <v>3.35</v>
      </c>
      <c r="J44" s="69">
        <v>1.155</v>
      </c>
      <c r="K44" s="69">
        <v>0</v>
      </c>
      <c r="L44" s="69">
        <v>0</v>
      </c>
      <c r="M44" s="69">
        <v>0</v>
      </c>
      <c r="N44" s="69">
        <v>0</v>
      </c>
      <c r="O44" s="69">
        <v>0</v>
      </c>
      <c r="P44" s="69">
        <v>0</v>
      </c>
      <c r="Q44" s="69">
        <v>78.305999999999983</v>
      </c>
      <c r="R44" s="69">
        <v>0</v>
      </c>
      <c r="S44" s="69">
        <v>0</v>
      </c>
      <c r="T44" s="69">
        <v>0</v>
      </c>
    </row>
    <row r="45" spans="3:20" s="3" customFormat="1" ht="12.75" customHeight="1">
      <c r="C45" s="1"/>
      <c r="D45" s="6"/>
      <c r="E45" s="64"/>
      <c r="F45" s="5"/>
      <c r="G45" s="53"/>
      <c r="H45" s="53"/>
      <c r="I45" s="53"/>
      <c r="J45" s="53"/>
      <c r="K45" s="53"/>
      <c r="L45" s="53"/>
      <c r="M45" s="53"/>
      <c r="N45" s="53"/>
      <c r="O45" s="53"/>
      <c r="P45" s="53"/>
      <c r="Q45" s="53"/>
      <c r="R45" s="53"/>
      <c r="S45" s="53"/>
      <c r="T45" s="53"/>
    </row>
    <row r="46" spans="3:20" s="3" customFormat="1" ht="12.75" customHeight="1">
      <c r="C46" s="7" t="s">
        <v>97</v>
      </c>
      <c r="D46" s="6"/>
      <c r="E46" s="5"/>
      <c r="F46" s="13"/>
      <c r="G46"/>
      <c r="H46"/>
      <c r="I46"/>
      <c r="J46"/>
      <c r="K46"/>
      <c r="L46"/>
      <c r="M46"/>
      <c r="N46"/>
      <c r="O46"/>
      <c r="P46"/>
      <c r="Q46"/>
      <c r="R46"/>
      <c r="S46"/>
      <c r="T46"/>
    </row>
    <row r="47" spans="3:20" s="3" customFormat="1" ht="12.75" customHeight="1">
      <c r="C47" s="57" t="s">
        <v>98</v>
      </c>
      <c r="D47" s="11" t="s">
        <v>17</v>
      </c>
      <c r="E47" s="11" t="s">
        <v>92</v>
      </c>
      <c r="F47" s="11" t="s">
        <v>99</v>
      </c>
      <c r="G47" s="70">
        <v>52184.273000000001</v>
      </c>
      <c r="H47" s="70">
        <v>0</v>
      </c>
      <c r="I47" s="70">
        <v>2.3849999999999998</v>
      </c>
      <c r="J47" s="70">
        <v>0.72500000000000009</v>
      </c>
      <c r="K47" s="70">
        <v>0</v>
      </c>
      <c r="L47" s="70">
        <v>0</v>
      </c>
      <c r="M47" s="70">
        <v>0</v>
      </c>
      <c r="N47" s="70">
        <v>0</v>
      </c>
      <c r="O47" s="70">
        <v>0</v>
      </c>
      <c r="P47" s="70">
        <v>0</v>
      </c>
      <c r="Q47" s="70">
        <v>25.908000000000001</v>
      </c>
      <c r="R47" s="70">
        <v>0</v>
      </c>
      <c r="S47" s="70">
        <v>0</v>
      </c>
      <c r="T47" s="70">
        <v>0</v>
      </c>
    </row>
    <row r="48" spans="3:20" s="3" customFormat="1" ht="12.75" customHeight="1">
      <c r="C48" s="58" t="s">
        <v>100</v>
      </c>
      <c r="D48" s="12" t="s">
        <v>17</v>
      </c>
      <c r="E48" s="12" t="s">
        <v>92</v>
      </c>
      <c r="F48" s="12" t="s">
        <v>101</v>
      </c>
      <c r="G48" s="71">
        <v>52184.273000000001</v>
      </c>
      <c r="H48" s="71">
        <v>0</v>
      </c>
      <c r="I48" s="71">
        <v>2.3849999999999998</v>
      </c>
      <c r="J48" s="71">
        <v>0.72500000000000009</v>
      </c>
      <c r="K48" s="71">
        <v>0</v>
      </c>
      <c r="L48" s="71">
        <v>0</v>
      </c>
      <c r="M48" s="71">
        <v>0</v>
      </c>
      <c r="N48" s="71">
        <v>0</v>
      </c>
      <c r="O48" s="71">
        <v>0</v>
      </c>
      <c r="P48" s="71">
        <v>0</v>
      </c>
      <c r="Q48" s="71">
        <v>25.908000000000001</v>
      </c>
      <c r="R48" s="71">
        <v>0</v>
      </c>
      <c r="S48" s="71">
        <v>0</v>
      </c>
      <c r="T48" s="71">
        <v>0</v>
      </c>
    </row>
    <row r="49" spans="1:16353" s="3" customFormat="1" ht="12.75" customHeight="1">
      <c r="C49" s="59" t="s">
        <v>102</v>
      </c>
      <c r="D49" s="13" t="s">
        <v>17</v>
      </c>
      <c r="E49" s="13" t="s">
        <v>92</v>
      </c>
      <c r="F49" s="13" t="s">
        <v>103</v>
      </c>
      <c r="G49" s="72">
        <v>34706.351999999999</v>
      </c>
      <c r="H49" s="72">
        <v>0</v>
      </c>
      <c r="I49" s="72">
        <v>2.411</v>
      </c>
      <c r="J49" s="72">
        <v>0.73299999999999998</v>
      </c>
      <c r="K49" s="72">
        <v>0</v>
      </c>
      <c r="L49" s="72">
        <v>0</v>
      </c>
      <c r="M49" s="72">
        <v>0</v>
      </c>
      <c r="N49" s="72">
        <v>0</v>
      </c>
      <c r="O49" s="72">
        <v>0</v>
      </c>
      <c r="P49" s="72">
        <v>0</v>
      </c>
      <c r="Q49" s="72">
        <v>9.06</v>
      </c>
      <c r="R49" s="72">
        <v>0</v>
      </c>
      <c r="S49" s="72">
        <v>0</v>
      </c>
      <c r="T49" s="72">
        <v>0</v>
      </c>
    </row>
    <row r="50" spans="1:16353" s="3" customFormat="1" ht="12.75" customHeight="1">
      <c r="C50" s="1"/>
      <c r="D50" s="6"/>
      <c r="E50" s="64"/>
      <c r="F50" s="5"/>
      <c r="G50" s="53"/>
      <c r="H50" s="53"/>
      <c r="I50" s="53"/>
      <c r="J50" s="53"/>
      <c r="K50" s="53"/>
      <c r="L50" s="53"/>
      <c r="M50" s="53"/>
      <c r="N50" s="53"/>
      <c r="O50" s="53"/>
      <c r="P50" s="53"/>
      <c r="Q50" s="53"/>
      <c r="R50" s="53"/>
      <c r="S50" s="53"/>
      <c r="T50" s="53"/>
    </row>
    <row r="51" spans="1:16353" s="25" customFormat="1" ht="12">
      <c r="B51" s="26" t="s">
        <v>61</v>
      </c>
      <c r="C51" s="27"/>
      <c r="D51" s="28"/>
      <c r="E51" s="28"/>
      <c r="F51" s="28"/>
      <c r="G51" s="28"/>
      <c r="H51" s="28"/>
      <c r="I51" s="28"/>
      <c r="J51" s="28"/>
      <c r="K51" s="28"/>
      <c r="L51" s="28"/>
      <c r="P51" s="27"/>
      <c r="Q51" s="27"/>
      <c r="R51" s="27"/>
      <c r="S51" s="27"/>
      <c r="T51" s="27"/>
    </row>
    <row r="52" spans="1:16353" s="25" customForma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row>
    <row r="53" spans="1:16353" s="25" customFormat="1" ht="13.5" thickBot="1">
      <c r="A53" s="14"/>
      <c r="B53" s="14"/>
      <c r="C53" s="51" t="s">
        <v>87</v>
      </c>
      <c r="D53" s="14"/>
      <c r="E53" s="14"/>
      <c r="F53" s="55">
        <v>2016</v>
      </c>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c r="A54" s="14"/>
      <c r="B54" s="14"/>
      <c r="C54" s="61"/>
      <c r="D54" s="14"/>
      <c r="E54" s="14"/>
      <c r="F54" s="63"/>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0" t="s">
        <v>91</v>
      </c>
      <c r="D55" s="14"/>
      <c r="E55" s="14"/>
      <c r="F55" s="73">
        <v>130.41999999999999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88</v>
      </c>
      <c r="D56" s="14"/>
      <c r="E56" s="14"/>
      <c r="F56" s="73">
        <v>130.41999999999999</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89</v>
      </c>
      <c r="D57" s="14"/>
      <c r="E57" s="14"/>
      <c r="F57" s="73">
        <v>160.27000000000001</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90</v>
      </c>
      <c r="D58" s="14"/>
      <c r="E58" s="14"/>
      <c r="F58" s="73">
        <v>177.87</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8" orientation="landscape" verticalDpi="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0"/>
  <sheetViews>
    <sheetView showGridLines="0" view="pageBreakPreview" zoomScale="80" zoomScaleNormal="100" zoomScaleSheetLayoutView="80" workbookViewId="0">
      <pane ySplit="11" topLeftCell="A12" activePane="bottomLeft" state="frozen"/>
      <selection activeCell="C1" sqref="C1"/>
      <selection pane="bottomLeft" activeCell="Q38" sqref="Q38"/>
    </sheetView>
  </sheetViews>
  <sheetFormatPr defaultRowHeight="12.75"/>
  <cols>
    <col min="1" max="2" width="1.140625" customWidth="1"/>
    <col min="3" max="3" width="36.7109375" customWidth="1"/>
    <col min="4" max="4" width="6.42578125" customWidth="1"/>
    <col min="5" max="5" width="9.1406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Index!$C$21</f>
        <v>2017 proposed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29.87</v>
      </c>
      <c r="H14" s="67">
        <v>9.1920000000000002</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29.87</v>
      </c>
      <c r="H15" s="68">
        <v>4.4889999999999999</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29.87</v>
      </c>
      <c r="H16" s="68">
        <v>0</v>
      </c>
      <c r="I16" s="68">
        <v>14.757999999999999</v>
      </c>
      <c r="J16" s="68">
        <v>4.3269999999999991</v>
      </c>
      <c r="K16" s="68">
        <v>14.757999999999999</v>
      </c>
      <c r="L16" s="68">
        <v>9.1922999999999995</v>
      </c>
      <c r="M16" s="68">
        <v>4.3269999999999991</v>
      </c>
      <c r="N16" s="68">
        <v>14.757999999999999</v>
      </c>
      <c r="O16" s="68">
        <v>9.1920000000000002</v>
      </c>
      <c r="P16" s="68">
        <v>4.3269999999999991</v>
      </c>
      <c r="Q16" s="68">
        <v>0</v>
      </c>
      <c r="R16" s="68">
        <v>0</v>
      </c>
      <c r="S16" s="68"/>
      <c r="T16" s="68"/>
    </row>
    <row r="17" spans="3:20" s="3" customFormat="1" ht="11.25">
      <c r="C17" s="58" t="s">
        <v>37</v>
      </c>
      <c r="D17" s="12" t="s">
        <v>17</v>
      </c>
      <c r="E17" s="12" t="s">
        <v>92</v>
      </c>
      <c r="F17" s="12" t="s">
        <v>65</v>
      </c>
      <c r="G17" s="68">
        <v>29.87</v>
      </c>
      <c r="H17" s="68">
        <v>0</v>
      </c>
      <c r="I17" s="68">
        <v>14.758000000000001</v>
      </c>
      <c r="J17" s="68">
        <v>2.7210000000000001</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53.302</v>
      </c>
      <c r="H18" s="68">
        <v>0</v>
      </c>
      <c r="I18" s="68">
        <v>11.833</v>
      </c>
      <c r="J18" s="68">
        <v>3.0030000000000001</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2.77</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78.274000000000001</v>
      </c>
      <c r="H22" s="70">
        <v>0</v>
      </c>
      <c r="I22" s="70">
        <v>10.893000000000001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78.274000000000001</v>
      </c>
      <c r="H23" s="71">
        <v>0</v>
      </c>
      <c r="I23" s="71">
        <v>8.8539999999999992</v>
      </c>
      <c r="J23" s="71">
        <v>0</v>
      </c>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133.56100000000001</v>
      </c>
      <c r="H24" s="71">
        <v>0</v>
      </c>
      <c r="I24" s="71">
        <v>13.162000000000001</v>
      </c>
      <c r="J24" s="71">
        <v>2.9140000000000001</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304.02999999999997</v>
      </c>
      <c r="H25" s="71">
        <v>0</v>
      </c>
      <c r="I25" s="71">
        <v>8.016</v>
      </c>
      <c r="J25" s="71">
        <v>2.9779999999999998</v>
      </c>
      <c r="K25" s="71">
        <v>0</v>
      </c>
      <c r="L25" s="68">
        <v>0</v>
      </c>
      <c r="M25" s="68">
        <v>0</v>
      </c>
      <c r="N25" s="68">
        <v>0</v>
      </c>
      <c r="O25" s="68">
        <v>0</v>
      </c>
      <c r="P25" s="68">
        <v>0</v>
      </c>
      <c r="Q25" s="68">
        <v>68.012</v>
      </c>
      <c r="R25" s="68">
        <v>0</v>
      </c>
      <c r="S25" s="68"/>
      <c r="T25" s="68"/>
    </row>
    <row r="26" spans="3:20" s="3" customFormat="1" ht="11.25">
      <c r="C26" s="58" t="s">
        <v>43</v>
      </c>
      <c r="D26" s="12" t="s">
        <v>17</v>
      </c>
      <c r="E26" s="12" t="s">
        <v>92</v>
      </c>
      <c r="F26" s="12" t="s">
        <v>71</v>
      </c>
      <c r="G26" s="71">
        <v>133.56100000000001</v>
      </c>
      <c r="H26" s="71">
        <v>0</v>
      </c>
      <c r="I26" s="71">
        <v>11.664999999999999</v>
      </c>
      <c r="J26" s="71">
        <v>3.1139999999999999</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304.02999999999997</v>
      </c>
      <c r="H27" s="71">
        <v>0</v>
      </c>
      <c r="I27" s="71">
        <v>6.734</v>
      </c>
      <c r="J27" s="71">
        <v>3.1120000000000001</v>
      </c>
      <c r="K27" s="71">
        <v>0</v>
      </c>
      <c r="L27" s="68">
        <v>0</v>
      </c>
      <c r="M27" s="68">
        <v>0</v>
      </c>
      <c r="N27" s="68">
        <v>0</v>
      </c>
      <c r="O27" s="68">
        <v>0</v>
      </c>
      <c r="P27" s="68">
        <v>0</v>
      </c>
      <c r="Q27" s="68">
        <v>68.012</v>
      </c>
      <c r="R27" s="68">
        <v>0</v>
      </c>
      <c r="S27" s="68"/>
      <c r="T27" s="68"/>
    </row>
    <row r="28" spans="3:20" s="3" customFormat="1" ht="11.25">
      <c r="C28" s="59" t="s">
        <v>45</v>
      </c>
      <c r="D28" s="13" t="s">
        <v>17</v>
      </c>
      <c r="E28" s="12" t="s">
        <v>92</v>
      </c>
      <c r="F28" s="13" t="s">
        <v>73</v>
      </c>
      <c r="G28" s="69">
        <v>0</v>
      </c>
      <c r="H28" s="69">
        <v>0</v>
      </c>
      <c r="I28" s="69">
        <v>11.756</v>
      </c>
      <c r="J28" s="69">
        <v>3.0330000000000004</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2304.7569999999996</v>
      </c>
      <c r="H31" s="67">
        <v>0</v>
      </c>
      <c r="I31" s="67">
        <v>4.6159999999999997</v>
      </c>
      <c r="J31" s="67">
        <v>1.9260000000000002</v>
      </c>
      <c r="K31" s="67">
        <v>0</v>
      </c>
      <c r="L31" s="67">
        <v>0</v>
      </c>
      <c r="M31" s="67">
        <v>0</v>
      </c>
      <c r="N31" s="67">
        <v>0</v>
      </c>
      <c r="O31" s="67">
        <v>0</v>
      </c>
      <c r="P31" s="67">
        <v>0</v>
      </c>
      <c r="Q31" s="67"/>
      <c r="R31" s="67">
        <v>100.77</v>
      </c>
      <c r="S31" s="67"/>
      <c r="T31" s="67"/>
    </row>
    <row r="32" spans="3:20" s="3" customFormat="1" ht="11.25">
      <c r="C32" s="58" t="s">
        <v>48</v>
      </c>
      <c r="D32" s="12" t="s">
        <v>17</v>
      </c>
      <c r="E32" s="12" t="s">
        <v>92</v>
      </c>
      <c r="F32" s="12" t="s">
        <v>75</v>
      </c>
      <c r="G32" s="68">
        <v>2304.7569999999996</v>
      </c>
      <c r="H32" s="68">
        <v>0</v>
      </c>
      <c r="I32" s="68">
        <v>4.5660000000000007</v>
      </c>
      <c r="J32" s="68">
        <v>1.9260000000000002</v>
      </c>
      <c r="K32" s="68">
        <v>0</v>
      </c>
      <c r="L32" s="68">
        <v>0</v>
      </c>
      <c r="M32" s="68">
        <v>0</v>
      </c>
      <c r="N32" s="68">
        <v>0</v>
      </c>
      <c r="O32" s="68">
        <v>0</v>
      </c>
      <c r="P32" s="68">
        <v>0</v>
      </c>
      <c r="Q32" s="68"/>
      <c r="R32" s="68">
        <v>113.902</v>
      </c>
      <c r="S32" s="68"/>
      <c r="T32" s="68"/>
    </row>
    <row r="33" spans="3:20" s="3" customFormat="1" ht="11.25">
      <c r="C33" s="58" t="s">
        <v>49</v>
      </c>
      <c r="D33" s="12" t="s">
        <v>17</v>
      </c>
      <c r="E33" s="12" t="s">
        <v>92</v>
      </c>
      <c r="F33" s="12" t="s">
        <v>76</v>
      </c>
      <c r="G33" s="68">
        <v>4085.09</v>
      </c>
      <c r="H33" s="68">
        <v>0</v>
      </c>
      <c r="I33" s="68">
        <v>4.0939999999999994</v>
      </c>
      <c r="J33" s="68">
        <v>1.9220000000000002</v>
      </c>
      <c r="K33" s="68">
        <v>0</v>
      </c>
      <c r="L33" s="68">
        <v>0</v>
      </c>
      <c r="M33" s="68">
        <v>0</v>
      </c>
      <c r="N33" s="68">
        <v>0</v>
      </c>
      <c r="O33" s="68">
        <v>0</v>
      </c>
      <c r="P33" s="68">
        <v>0</v>
      </c>
      <c r="Q33" s="68"/>
      <c r="R33" s="68">
        <v>94.066999999999993</v>
      </c>
      <c r="S33" s="68"/>
      <c r="T33" s="68"/>
    </row>
    <row r="34" spans="3:20" s="3" customFormat="1" ht="11.25">
      <c r="C34" s="58" t="s">
        <v>50</v>
      </c>
      <c r="D34" s="12" t="s">
        <v>17</v>
      </c>
      <c r="E34" s="12" t="s">
        <v>92</v>
      </c>
      <c r="F34" s="12" t="s">
        <v>77</v>
      </c>
      <c r="G34" s="68">
        <v>4085.09</v>
      </c>
      <c r="H34" s="68">
        <v>0</v>
      </c>
      <c r="I34" s="68">
        <v>3.8720000000000003</v>
      </c>
      <c r="J34" s="68">
        <v>1.9220000000000002</v>
      </c>
      <c r="K34" s="68">
        <v>0</v>
      </c>
      <c r="L34" s="68">
        <v>0</v>
      </c>
      <c r="M34" s="68">
        <v>0</v>
      </c>
      <c r="N34" s="68">
        <v>0</v>
      </c>
      <c r="O34" s="68">
        <v>0</v>
      </c>
      <c r="P34" s="68">
        <v>0</v>
      </c>
      <c r="Q34" s="68"/>
      <c r="R34" s="68">
        <v>103.809</v>
      </c>
      <c r="S34" s="68"/>
      <c r="T34" s="68"/>
    </row>
    <row r="35" spans="3:20" s="3" customFormat="1" ht="11.25">
      <c r="C35" s="58" t="s">
        <v>51</v>
      </c>
      <c r="D35" s="12" t="s">
        <v>17</v>
      </c>
      <c r="E35" s="12" t="s">
        <v>92</v>
      </c>
      <c r="F35" s="12" t="s">
        <v>78</v>
      </c>
      <c r="G35" s="68">
        <v>7087.4979999999996</v>
      </c>
      <c r="H35" s="68">
        <v>0</v>
      </c>
      <c r="I35" s="68">
        <v>4.05</v>
      </c>
      <c r="J35" s="68">
        <v>1.7959999999999998</v>
      </c>
      <c r="K35" s="68">
        <v>0</v>
      </c>
      <c r="L35" s="68">
        <v>0</v>
      </c>
      <c r="M35" s="68">
        <v>0</v>
      </c>
      <c r="N35" s="68">
        <v>0</v>
      </c>
      <c r="O35" s="68">
        <v>0</v>
      </c>
      <c r="P35" s="68">
        <v>0</v>
      </c>
      <c r="Q35" s="68"/>
      <c r="R35" s="68">
        <v>93.132999999999996</v>
      </c>
      <c r="S35" s="68"/>
      <c r="T35" s="68"/>
    </row>
    <row r="36" spans="3:20" s="3" customFormat="1" ht="11.25">
      <c r="C36" s="58" t="s">
        <v>52</v>
      </c>
      <c r="D36" s="12" t="s">
        <v>17</v>
      </c>
      <c r="E36" s="12" t="s">
        <v>92</v>
      </c>
      <c r="F36" s="12" t="s">
        <v>79</v>
      </c>
      <c r="G36" s="68">
        <v>7087.4979999999996</v>
      </c>
      <c r="H36" s="68">
        <v>0</v>
      </c>
      <c r="I36" s="68">
        <v>3.6020000000000003</v>
      </c>
      <c r="J36" s="68">
        <v>1.7919999999999998</v>
      </c>
      <c r="K36" s="68">
        <v>0</v>
      </c>
      <c r="L36" s="68">
        <v>0</v>
      </c>
      <c r="M36" s="68">
        <v>0</v>
      </c>
      <c r="N36" s="68">
        <v>0</v>
      </c>
      <c r="O36" s="68">
        <v>0</v>
      </c>
      <c r="P36" s="68">
        <v>0</v>
      </c>
      <c r="Q36" s="68"/>
      <c r="R36" s="68">
        <v>99.722999999999999</v>
      </c>
      <c r="S36" s="68"/>
      <c r="T36" s="68"/>
    </row>
    <row r="37" spans="3:20" s="3" customFormat="1" ht="11.25">
      <c r="C37" s="58" t="s">
        <v>53</v>
      </c>
      <c r="D37" s="12" t="s">
        <v>17</v>
      </c>
      <c r="E37" s="12" t="s">
        <v>92</v>
      </c>
      <c r="F37" s="12" t="s">
        <v>80</v>
      </c>
      <c r="G37" s="68">
        <v>4877.5860000000002</v>
      </c>
      <c r="H37" s="68">
        <v>0</v>
      </c>
      <c r="I37" s="68">
        <v>4.2480000000000002</v>
      </c>
      <c r="J37" s="68">
        <v>1.7890000000000001</v>
      </c>
      <c r="K37" s="68">
        <v>0</v>
      </c>
      <c r="L37" s="68">
        <v>0</v>
      </c>
      <c r="M37" s="68">
        <v>0</v>
      </c>
      <c r="N37" s="68">
        <v>0</v>
      </c>
      <c r="O37" s="68">
        <v>0</v>
      </c>
      <c r="P37" s="68">
        <v>0</v>
      </c>
      <c r="Q37" s="68"/>
      <c r="R37" s="68">
        <v>64.358999999999995</v>
      </c>
      <c r="S37" s="68"/>
      <c r="T37" s="68"/>
    </row>
    <row r="38" spans="3:20" s="3" customFormat="1" ht="11.25">
      <c r="C38" s="58" t="s">
        <v>54</v>
      </c>
      <c r="D38" s="12" t="s">
        <v>17</v>
      </c>
      <c r="E38" s="12" t="s">
        <v>92</v>
      </c>
      <c r="F38" s="12" t="s">
        <v>81</v>
      </c>
      <c r="G38" s="68">
        <v>10848.577000000001</v>
      </c>
      <c r="H38" s="68">
        <v>0</v>
      </c>
      <c r="I38" s="68">
        <v>3.7090000000000001</v>
      </c>
      <c r="J38" s="68">
        <v>1.7279999999999998</v>
      </c>
      <c r="K38" s="68">
        <v>0</v>
      </c>
      <c r="L38" s="68">
        <v>0</v>
      </c>
      <c r="M38" s="68">
        <v>0</v>
      </c>
      <c r="N38" s="68">
        <v>0</v>
      </c>
      <c r="O38" s="68">
        <v>0</v>
      </c>
      <c r="P38" s="68">
        <v>0</v>
      </c>
      <c r="Q38" s="68"/>
      <c r="R38" s="68">
        <v>89.712999999999994</v>
      </c>
      <c r="S38" s="68"/>
      <c r="T38" s="68"/>
    </row>
    <row r="39" spans="3:20" s="3" customFormat="1" ht="11.25">
      <c r="C39" s="59" t="s">
        <v>55</v>
      </c>
      <c r="D39" s="13" t="s">
        <v>17</v>
      </c>
      <c r="E39" s="13" t="s">
        <v>92</v>
      </c>
      <c r="F39" s="13" t="s">
        <v>82</v>
      </c>
      <c r="G39" s="69">
        <v>8022.0740000000005</v>
      </c>
      <c r="H39" s="69">
        <v>0</v>
      </c>
      <c r="I39" s="69">
        <v>3.823</v>
      </c>
      <c r="J39" s="69">
        <v>1.7279999999999998</v>
      </c>
      <c r="K39" s="69">
        <v>0</v>
      </c>
      <c r="L39" s="69">
        <v>0</v>
      </c>
      <c r="M39" s="69">
        <v>0</v>
      </c>
      <c r="N39" s="69">
        <v>0</v>
      </c>
      <c r="O39" s="69">
        <v>0</v>
      </c>
      <c r="P39" s="69">
        <v>0</v>
      </c>
      <c r="Q39" s="69"/>
      <c r="R39" s="69">
        <v>64.709999999999994</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14065.929</v>
      </c>
      <c r="H42" s="70">
        <v>0</v>
      </c>
      <c r="I42" s="70">
        <v>3.5760000000000001</v>
      </c>
      <c r="J42" s="70">
        <v>1.242</v>
      </c>
      <c r="K42" s="70">
        <v>0</v>
      </c>
      <c r="L42" s="67">
        <v>0</v>
      </c>
      <c r="M42" s="67">
        <v>0</v>
      </c>
      <c r="N42" s="67">
        <v>0</v>
      </c>
      <c r="O42" s="67">
        <v>0</v>
      </c>
      <c r="P42" s="67">
        <v>0</v>
      </c>
      <c r="Q42" s="67"/>
      <c r="R42" s="67">
        <v>76.465000000000003</v>
      </c>
      <c r="S42" s="67"/>
      <c r="T42" s="67"/>
    </row>
    <row r="43" spans="3:20" s="3" customFormat="1" ht="11.25">
      <c r="C43" s="58" t="s">
        <v>58</v>
      </c>
      <c r="D43" s="12" t="s">
        <v>17</v>
      </c>
      <c r="E43" s="12" t="s">
        <v>92</v>
      </c>
      <c r="F43" s="12" t="s">
        <v>84</v>
      </c>
      <c r="G43" s="71">
        <v>14065.929</v>
      </c>
      <c r="H43" s="71">
        <v>0</v>
      </c>
      <c r="I43" s="71">
        <v>3.3159999999999998</v>
      </c>
      <c r="J43" s="71">
        <v>1.242</v>
      </c>
      <c r="K43" s="71">
        <v>0</v>
      </c>
      <c r="L43" s="68">
        <v>0</v>
      </c>
      <c r="M43" s="68">
        <v>0</v>
      </c>
      <c r="N43" s="68">
        <v>0</v>
      </c>
      <c r="O43" s="68">
        <v>0</v>
      </c>
      <c r="P43" s="68">
        <v>0</v>
      </c>
      <c r="Q43" s="68"/>
      <c r="R43" s="68">
        <v>78.628</v>
      </c>
      <c r="S43" s="68"/>
      <c r="T43" s="68"/>
    </row>
    <row r="44" spans="3:20" s="3" customFormat="1" ht="11.25">
      <c r="C44" s="58" t="s">
        <v>59</v>
      </c>
      <c r="D44" s="12" t="s">
        <v>17</v>
      </c>
      <c r="E44" s="12" t="s">
        <v>92</v>
      </c>
      <c r="F44" s="12" t="s">
        <v>85</v>
      </c>
      <c r="G44" s="71">
        <v>14065.929</v>
      </c>
      <c r="H44" s="71">
        <v>0</v>
      </c>
      <c r="I44" s="71">
        <v>3.5650000000000004</v>
      </c>
      <c r="J44" s="71">
        <v>1.242</v>
      </c>
      <c r="K44" s="71">
        <v>0</v>
      </c>
      <c r="L44" s="68">
        <v>0</v>
      </c>
      <c r="M44" s="68">
        <v>0</v>
      </c>
      <c r="N44" s="68">
        <v>0</v>
      </c>
      <c r="O44" s="68">
        <v>0</v>
      </c>
      <c r="P44" s="68">
        <v>0</v>
      </c>
      <c r="Q44" s="68"/>
      <c r="R44" s="68">
        <v>74.018000000000001</v>
      </c>
      <c r="S44" s="68"/>
      <c r="T44" s="68"/>
    </row>
    <row r="45" spans="3:20" s="3" customFormat="1" ht="11.25">
      <c r="C45" s="59" t="s">
        <v>60</v>
      </c>
      <c r="D45" s="13" t="s">
        <v>17</v>
      </c>
      <c r="E45" s="13" t="s">
        <v>92</v>
      </c>
      <c r="F45" s="13" t="s">
        <v>86</v>
      </c>
      <c r="G45" s="69">
        <v>14451.528999999999</v>
      </c>
      <c r="H45" s="69">
        <v>0</v>
      </c>
      <c r="I45" s="69">
        <v>3.3280000000000003</v>
      </c>
      <c r="J45" s="69">
        <v>1.1499999999999999</v>
      </c>
      <c r="K45" s="69">
        <v>0</v>
      </c>
      <c r="L45" s="69">
        <v>0</v>
      </c>
      <c r="M45" s="69">
        <v>0</v>
      </c>
      <c r="N45" s="69">
        <v>0</v>
      </c>
      <c r="O45" s="69">
        <v>0</v>
      </c>
      <c r="P45" s="69">
        <v>0</v>
      </c>
      <c r="Q45" s="69"/>
      <c r="R45" s="69">
        <v>71.403999999999996</v>
      </c>
      <c r="S45" s="69"/>
      <c r="T45" s="69"/>
    </row>
    <row r="46" spans="3:20" ht="12" customHeight="1">
      <c r="E46" s="66"/>
    </row>
    <row r="47" spans="3:20" ht="12" customHeight="1">
      <c r="C47" s="7" t="s">
        <v>97</v>
      </c>
      <c r="D47" s="6"/>
      <c r="E47" s="5"/>
      <c r="F47" s="13"/>
    </row>
    <row r="48" spans="3:20" ht="12" customHeight="1">
      <c r="C48" s="57" t="s">
        <v>98</v>
      </c>
      <c r="D48" s="11" t="s">
        <v>17</v>
      </c>
      <c r="E48" s="11" t="s">
        <v>92</v>
      </c>
      <c r="F48" s="11" t="s">
        <v>99</v>
      </c>
      <c r="G48" s="70">
        <v>53501.837</v>
      </c>
      <c r="H48" s="70">
        <v>0</v>
      </c>
      <c r="I48" s="70">
        <v>2.3689999999999998</v>
      </c>
      <c r="J48" s="70">
        <v>0.72500000000000009</v>
      </c>
      <c r="K48" s="70">
        <v>0</v>
      </c>
      <c r="L48" s="70">
        <v>0</v>
      </c>
      <c r="M48" s="70">
        <v>0</v>
      </c>
      <c r="N48" s="70">
        <v>0</v>
      </c>
      <c r="O48" s="70">
        <v>0</v>
      </c>
      <c r="P48" s="70">
        <v>0</v>
      </c>
      <c r="Q48" s="70"/>
      <c r="R48" s="70">
        <v>24.353999999999999</v>
      </c>
      <c r="S48" s="70"/>
      <c r="T48" s="70"/>
    </row>
    <row r="49" spans="1:16353" ht="12" customHeight="1">
      <c r="C49" s="58" t="s">
        <v>100</v>
      </c>
      <c r="D49" s="12" t="s">
        <v>17</v>
      </c>
      <c r="E49" s="12" t="s">
        <v>92</v>
      </c>
      <c r="F49" s="12" t="s">
        <v>101</v>
      </c>
      <c r="G49" s="71">
        <v>53501.837</v>
      </c>
      <c r="H49" s="71">
        <v>0</v>
      </c>
      <c r="I49" s="71">
        <v>2.3689999999999998</v>
      </c>
      <c r="J49" s="71">
        <v>0.72500000000000009</v>
      </c>
      <c r="K49" s="71">
        <v>0</v>
      </c>
      <c r="L49" s="71">
        <v>0</v>
      </c>
      <c r="M49" s="71">
        <v>0</v>
      </c>
      <c r="N49" s="71">
        <v>0</v>
      </c>
      <c r="O49" s="71">
        <v>0</v>
      </c>
      <c r="P49" s="71">
        <v>0</v>
      </c>
      <c r="Q49" s="71"/>
      <c r="R49" s="71">
        <v>24.478999999999999</v>
      </c>
      <c r="S49" s="71"/>
      <c r="T49" s="71"/>
    </row>
    <row r="50" spans="1:16353" ht="12" customHeight="1">
      <c r="C50" s="59" t="s">
        <v>102</v>
      </c>
      <c r="D50" s="13" t="s">
        <v>17</v>
      </c>
      <c r="E50" s="13" t="s">
        <v>92</v>
      </c>
      <c r="F50" s="13" t="s">
        <v>103</v>
      </c>
      <c r="G50" s="72">
        <v>35571.720999999998</v>
      </c>
      <c r="H50" s="72">
        <v>0</v>
      </c>
      <c r="I50" s="72">
        <v>2.395</v>
      </c>
      <c r="J50" s="72">
        <v>0.71299999999999997</v>
      </c>
      <c r="K50" s="72">
        <v>0</v>
      </c>
      <c r="L50" s="72">
        <v>0</v>
      </c>
      <c r="M50" s="72">
        <v>0</v>
      </c>
      <c r="N50" s="72">
        <v>0</v>
      </c>
      <c r="O50" s="72">
        <v>0</v>
      </c>
      <c r="P50" s="72">
        <v>0</v>
      </c>
      <c r="Q50" s="72"/>
      <c r="R50" s="72">
        <v>8.452</v>
      </c>
      <c r="S50" s="72"/>
      <c r="T50" s="72"/>
    </row>
    <row r="51" spans="1:16353" ht="12" customHeight="1">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5">
        <v>2017</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3"/>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84.96</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84.96</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103.15</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114.85</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56"/>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6" orientation="landscape" verticalDpi="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1"/>
  <sheetViews>
    <sheetView showGridLines="0" tabSelected="1" view="pageBreakPreview" zoomScale="98" zoomScaleNormal="100" zoomScaleSheetLayoutView="98" workbookViewId="0">
      <pane ySplit="11" topLeftCell="A33" activePane="bottomLeft" state="frozen"/>
      <selection activeCell="M57" sqref="M57"/>
      <selection pane="bottomLeft" activeCell="A12" sqref="A12"/>
    </sheetView>
  </sheetViews>
  <sheetFormatPr defaultRowHeight="12.75"/>
  <cols>
    <col min="1" max="2" width="1.140625" customWidth="1"/>
    <col min="3" max="3" width="36.7109375" customWidth="1"/>
    <col min="4" max="4" width="6.42578125" customWidth="1"/>
    <col min="6" max="6" width="8" customWidth="1"/>
    <col min="7" max="7" width="10.140625" customWidth="1"/>
    <col min="8" max="8" width="8.57031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Index!$C$22</f>
        <v>2018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44.654999999999994</v>
      </c>
      <c r="H14" s="67">
        <v>8.2159999999999993</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44.654999999999994</v>
      </c>
      <c r="H15" s="68">
        <v>3.9830000000000001</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44.654999999999994</v>
      </c>
      <c r="H16" s="68">
        <v>0</v>
      </c>
      <c r="I16" s="68">
        <v>0</v>
      </c>
      <c r="J16" s="68">
        <v>0</v>
      </c>
      <c r="K16" s="68">
        <v>13.16</v>
      </c>
      <c r="L16" s="68">
        <v>8.2159999999999993</v>
      </c>
      <c r="M16" s="68">
        <v>3.8839999999999999</v>
      </c>
      <c r="N16" s="68">
        <v>13.16</v>
      </c>
      <c r="O16" s="68">
        <v>8.2159999999999993</v>
      </c>
      <c r="P16" s="68">
        <v>3.8839999999999999</v>
      </c>
      <c r="Q16" s="68">
        <v>0</v>
      </c>
      <c r="R16" s="68">
        <v>0</v>
      </c>
      <c r="S16" s="68"/>
      <c r="T16" s="68"/>
    </row>
    <row r="17" spans="3:20" s="3" customFormat="1" ht="11.25">
      <c r="C17" s="58" t="s">
        <v>37</v>
      </c>
      <c r="D17" s="12" t="s">
        <v>17</v>
      </c>
      <c r="E17" s="12" t="s">
        <v>92</v>
      </c>
      <c r="F17" s="12" t="s">
        <v>65</v>
      </c>
      <c r="G17" s="68">
        <v>44.654999999999994</v>
      </c>
      <c r="H17" s="68">
        <v>0</v>
      </c>
      <c r="I17" s="68">
        <v>13.16</v>
      </c>
      <c r="J17" s="68">
        <v>2.427</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78.656999999999996</v>
      </c>
      <c r="H18" s="68">
        <v>0</v>
      </c>
      <c r="I18" s="68">
        <v>10.711999999999998</v>
      </c>
      <c r="J18" s="68">
        <v>2.77</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2.6550000000000002</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87.171999999999997</v>
      </c>
      <c r="H22" s="70">
        <v>0</v>
      </c>
      <c r="I22" s="70">
        <v>10.083000000000002</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87.171999999999997</v>
      </c>
      <c r="H23" s="71">
        <v>0</v>
      </c>
      <c r="I23" s="71">
        <v>8.1890000000000001</v>
      </c>
      <c r="J23" s="71"/>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142.304</v>
      </c>
      <c r="H24" s="71">
        <v>0</v>
      </c>
      <c r="I24" s="71">
        <v>12.198</v>
      </c>
      <c r="J24" s="71">
        <v>2.7789999999999999</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298.43099999999998</v>
      </c>
      <c r="H25" s="71">
        <v>0</v>
      </c>
      <c r="I25" s="71">
        <v>7.4300000000000006</v>
      </c>
      <c r="J25" s="71">
        <v>2.8169999999999997</v>
      </c>
      <c r="K25" s="71">
        <v>0</v>
      </c>
      <c r="L25" s="68">
        <v>0</v>
      </c>
      <c r="M25" s="68">
        <v>0</v>
      </c>
      <c r="N25" s="68">
        <v>0</v>
      </c>
      <c r="O25" s="68">
        <v>0</v>
      </c>
      <c r="P25" s="68">
        <v>0</v>
      </c>
      <c r="Q25" s="68">
        <v>63.506999999999998</v>
      </c>
      <c r="R25" s="68">
        <v>0</v>
      </c>
      <c r="S25" s="68"/>
      <c r="T25" s="68"/>
    </row>
    <row r="26" spans="3:20" s="3" customFormat="1" ht="11.25">
      <c r="C26" s="58" t="s">
        <v>125</v>
      </c>
      <c r="D26" s="12" t="s">
        <v>17</v>
      </c>
      <c r="E26" s="12" t="s">
        <v>92</v>
      </c>
      <c r="F26" s="12" t="s">
        <v>124</v>
      </c>
      <c r="G26" s="71">
        <v>298.43099999999998</v>
      </c>
      <c r="H26" s="71">
        <v>0</v>
      </c>
      <c r="I26" s="71">
        <v>12.198</v>
      </c>
      <c r="J26" s="71">
        <v>2.7789999999999999</v>
      </c>
      <c r="K26" s="71"/>
      <c r="L26" s="68"/>
      <c r="M26" s="68"/>
      <c r="N26" s="68"/>
      <c r="O26" s="68"/>
      <c r="P26" s="68"/>
      <c r="Q26" s="68">
        <v>0</v>
      </c>
      <c r="R26" s="68">
        <v>0</v>
      </c>
      <c r="S26" s="68"/>
      <c r="T26" s="68"/>
    </row>
    <row r="27" spans="3:20" s="3" customFormat="1" ht="11.25">
      <c r="C27" s="58" t="s">
        <v>43</v>
      </c>
      <c r="D27" s="12" t="s">
        <v>17</v>
      </c>
      <c r="E27" s="12" t="s">
        <v>92</v>
      </c>
      <c r="F27" s="12" t="s">
        <v>71</v>
      </c>
      <c r="G27" s="71">
        <v>142.304</v>
      </c>
      <c r="H27" s="71">
        <v>0</v>
      </c>
      <c r="I27" s="71">
        <v>10.818999999999999</v>
      </c>
      <c r="J27" s="71">
        <v>2.9660000000000002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298.43099999999998</v>
      </c>
      <c r="H28" s="71">
        <v>0</v>
      </c>
      <c r="I28" s="71">
        <v>6.2990000000000004</v>
      </c>
      <c r="J28" s="71">
        <v>2.9390000000000005</v>
      </c>
      <c r="K28" s="71">
        <v>0</v>
      </c>
      <c r="L28" s="68">
        <v>0</v>
      </c>
      <c r="M28" s="68">
        <v>0</v>
      </c>
      <c r="N28" s="68">
        <v>0</v>
      </c>
      <c r="O28" s="68">
        <v>0</v>
      </c>
      <c r="P28" s="68">
        <v>0</v>
      </c>
      <c r="Q28" s="68">
        <v>63.506999999999998</v>
      </c>
      <c r="R28" s="68">
        <v>0</v>
      </c>
      <c r="S28" s="68"/>
      <c r="T28" s="68"/>
    </row>
    <row r="29" spans="3:20" s="3" customFormat="1" ht="11.25">
      <c r="C29" s="59" t="s">
        <v>45</v>
      </c>
      <c r="D29" s="13" t="s">
        <v>17</v>
      </c>
      <c r="E29" s="12" t="s">
        <v>92</v>
      </c>
      <c r="F29" s="13" t="s">
        <v>73</v>
      </c>
      <c r="G29" s="69">
        <v>0</v>
      </c>
      <c r="H29" s="69">
        <v>0</v>
      </c>
      <c r="I29" s="69">
        <v>11.067</v>
      </c>
      <c r="J29" s="69">
        <v>2.9210000000000003</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2301.9849999999997</v>
      </c>
      <c r="H32" s="67">
        <v>0</v>
      </c>
      <c r="I32" s="67">
        <v>4.4770000000000003</v>
      </c>
      <c r="J32" s="67">
        <v>1.8960000000000001</v>
      </c>
      <c r="K32" s="67">
        <v>0</v>
      </c>
      <c r="L32" s="67">
        <v>0</v>
      </c>
      <c r="M32" s="67">
        <v>0</v>
      </c>
      <c r="N32" s="67">
        <v>0</v>
      </c>
      <c r="O32" s="67">
        <v>0</v>
      </c>
      <c r="P32" s="67">
        <v>0</v>
      </c>
      <c r="Q32" s="67"/>
      <c r="R32" s="67">
        <v>95.787999999999997</v>
      </c>
      <c r="S32" s="67"/>
      <c r="T32" s="67"/>
    </row>
    <row r="33" spans="3:20" s="3" customFormat="1" ht="11.25">
      <c r="C33" s="58" t="s">
        <v>48</v>
      </c>
      <c r="D33" s="12" t="s">
        <v>17</v>
      </c>
      <c r="E33" s="12" t="s">
        <v>92</v>
      </c>
      <c r="F33" s="12" t="s">
        <v>75</v>
      </c>
      <c r="G33" s="68">
        <v>2301.9849999999997</v>
      </c>
      <c r="H33" s="68">
        <v>0</v>
      </c>
      <c r="I33" s="68">
        <v>4.4250000000000007</v>
      </c>
      <c r="J33" s="68">
        <v>1.8960000000000001</v>
      </c>
      <c r="K33" s="68">
        <v>0</v>
      </c>
      <c r="L33" s="68">
        <v>0</v>
      </c>
      <c r="M33" s="68">
        <v>0</v>
      </c>
      <c r="N33" s="68">
        <v>0</v>
      </c>
      <c r="O33" s="68">
        <v>0</v>
      </c>
      <c r="P33" s="68">
        <v>0</v>
      </c>
      <c r="Q33" s="68"/>
      <c r="R33" s="68">
        <v>108.28100000000001</v>
      </c>
      <c r="S33" s="68"/>
      <c r="T33" s="68"/>
    </row>
    <row r="34" spans="3:20" s="3" customFormat="1" ht="11.25">
      <c r="C34" s="58" t="s">
        <v>49</v>
      </c>
      <c r="D34" s="12" t="s">
        <v>17</v>
      </c>
      <c r="E34" s="12" t="s">
        <v>92</v>
      </c>
      <c r="F34" s="12" t="s">
        <v>76</v>
      </c>
      <c r="G34" s="68">
        <v>4079.2219999999998</v>
      </c>
      <c r="H34" s="68">
        <v>0</v>
      </c>
      <c r="I34" s="68">
        <v>4.0069999999999997</v>
      </c>
      <c r="J34" s="68">
        <v>1.8920000000000001</v>
      </c>
      <c r="K34" s="68">
        <v>0</v>
      </c>
      <c r="L34" s="68">
        <v>0</v>
      </c>
      <c r="M34" s="68">
        <v>0</v>
      </c>
      <c r="N34" s="68">
        <v>0</v>
      </c>
      <c r="O34" s="68">
        <v>0</v>
      </c>
      <c r="P34" s="68">
        <v>0</v>
      </c>
      <c r="Q34" s="68"/>
      <c r="R34" s="68">
        <v>89.461999999999989</v>
      </c>
      <c r="S34" s="68"/>
      <c r="T34" s="68"/>
    </row>
    <row r="35" spans="3:20" s="3" customFormat="1" ht="11.25">
      <c r="C35" s="58" t="s">
        <v>50</v>
      </c>
      <c r="D35" s="12" t="s">
        <v>17</v>
      </c>
      <c r="E35" s="12" t="s">
        <v>92</v>
      </c>
      <c r="F35" s="12" t="s">
        <v>77</v>
      </c>
      <c r="G35" s="68">
        <v>4079.2219999999998</v>
      </c>
      <c r="H35" s="68">
        <v>0</v>
      </c>
      <c r="I35" s="68">
        <v>3.7849999999999997</v>
      </c>
      <c r="J35" s="68">
        <v>1.8920000000000001</v>
      </c>
      <c r="K35" s="68">
        <v>0</v>
      </c>
      <c r="L35" s="68">
        <v>0</v>
      </c>
      <c r="M35" s="68">
        <v>0</v>
      </c>
      <c r="N35" s="68">
        <v>0</v>
      </c>
      <c r="O35" s="68">
        <v>0</v>
      </c>
      <c r="P35" s="68">
        <v>0</v>
      </c>
      <c r="Q35" s="68"/>
      <c r="R35" s="68">
        <v>98.742999999999995</v>
      </c>
      <c r="S35" s="68"/>
      <c r="T35" s="68"/>
    </row>
    <row r="36" spans="3:20" s="3" customFormat="1" ht="11.25">
      <c r="C36" s="58" t="s">
        <v>51</v>
      </c>
      <c r="D36" s="12" t="s">
        <v>17</v>
      </c>
      <c r="E36" s="12" t="s">
        <v>92</v>
      </c>
      <c r="F36" s="12" t="s">
        <v>78</v>
      </c>
      <c r="G36" s="68">
        <v>7038.2429999999995</v>
      </c>
      <c r="H36" s="68">
        <v>0</v>
      </c>
      <c r="I36" s="68">
        <v>3.9729999999999994</v>
      </c>
      <c r="J36" s="68">
        <v>1.776</v>
      </c>
      <c r="K36" s="68">
        <v>0</v>
      </c>
      <c r="L36" s="68">
        <v>0</v>
      </c>
      <c r="M36" s="68">
        <v>0</v>
      </c>
      <c r="N36" s="68">
        <v>0</v>
      </c>
      <c r="O36" s="68">
        <v>0</v>
      </c>
      <c r="P36" s="68">
        <v>0</v>
      </c>
      <c r="Q36" s="68"/>
      <c r="R36" s="68">
        <v>88.578000000000003</v>
      </c>
      <c r="S36" s="68"/>
      <c r="T36" s="68"/>
    </row>
    <row r="37" spans="3:20" s="3" customFormat="1" ht="11.25">
      <c r="C37" s="58" t="s">
        <v>52</v>
      </c>
      <c r="D37" s="12" t="s">
        <v>17</v>
      </c>
      <c r="E37" s="12" t="s">
        <v>92</v>
      </c>
      <c r="F37" s="12" t="s">
        <v>79</v>
      </c>
      <c r="G37" s="68">
        <v>7038.2429999999995</v>
      </c>
      <c r="H37" s="68">
        <v>0</v>
      </c>
      <c r="I37" s="68">
        <v>3.5249999999999999</v>
      </c>
      <c r="J37" s="68">
        <v>1.772</v>
      </c>
      <c r="K37" s="68">
        <v>0</v>
      </c>
      <c r="L37" s="68">
        <v>0</v>
      </c>
      <c r="M37" s="68">
        <v>0</v>
      </c>
      <c r="N37" s="68">
        <v>0</v>
      </c>
      <c r="O37" s="68">
        <v>0</v>
      </c>
      <c r="P37" s="68">
        <v>0</v>
      </c>
      <c r="Q37" s="68"/>
      <c r="R37" s="68">
        <v>94.912999999999997</v>
      </c>
      <c r="S37" s="68"/>
      <c r="T37" s="68"/>
    </row>
    <row r="38" spans="3:20" s="3" customFormat="1" ht="11.25">
      <c r="C38" s="58" t="s">
        <v>53</v>
      </c>
      <c r="D38" s="12" t="s">
        <v>17</v>
      </c>
      <c r="E38" s="12" t="s">
        <v>92</v>
      </c>
      <c r="F38" s="12" t="s">
        <v>80</v>
      </c>
      <c r="G38" s="68">
        <v>4819.5230000000001</v>
      </c>
      <c r="H38" s="68">
        <v>0</v>
      </c>
      <c r="I38" s="68">
        <v>4.1720000000000006</v>
      </c>
      <c r="J38" s="68">
        <v>1.7689999999999999</v>
      </c>
      <c r="K38" s="68">
        <v>0</v>
      </c>
      <c r="L38" s="68">
        <v>0</v>
      </c>
      <c r="M38" s="68">
        <v>0</v>
      </c>
      <c r="N38" s="68">
        <v>0</v>
      </c>
      <c r="O38" s="68">
        <v>0</v>
      </c>
      <c r="P38" s="68">
        <v>0</v>
      </c>
      <c r="Q38" s="68"/>
      <c r="R38" s="68">
        <v>61.414000000000001</v>
      </c>
      <c r="S38" s="68"/>
      <c r="T38" s="68"/>
    </row>
    <row r="39" spans="3:20" s="3" customFormat="1" ht="11.25">
      <c r="C39" s="58" t="s">
        <v>54</v>
      </c>
      <c r="D39" s="12" t="s">
        <v>17</v>
      </c>
      <c r="E39" s="12" t="s">
        <v>92</v>
      </c>
      <c r="F39" s="12" t="s">
        <v>81</v>
      </c>
      <c r="G39" s="68">
        <v>10747.04</v>
      </c>
      <c r="H39" s="68">
        <v>0</v>
      </c>
      <c r="I39" s="68">
        <v>3.6349999999999998</v>
      </c>
      <c r="J39" s="68">
        <v>1.7129999999999999</v>
      </c>
      <c r="K39" s="68">
        <v>0</v>
      </c>
      <c r="L39" s="68">
        <v>0</v>
      </c>
      <c r="M39" s="68">
        <v>0</v>
      </c>
      <c r="N39" s="68">
        <v>0</v>
      </c>
      <c r="O39" s="68">
        <v>0</v>
      </c>
      <c r="P39" s="68">
        <v>0</v>
      </c>
      <c r="Q39" s="68"/>
      <c r="R39" s="68">
        <v>85.337999999999994</v>
      </c>
      <c r="S39" s="68"/>
      <c r="T39" s="68"/>
    </row>
    <row r="40" spans="3:20" s="3" customFormat="1" ht="11.25">
      <c r="C40" s="59" t="s">
        <v>55</v>
      </c>
      <c r="D40" s="13" t="s">
        <v>17</v>
      </c>
      <c r="E40" s="13" t="s">
        <v>92</v>
      </c>
      <c r="F40" s="13" t="s">
        <v>82</v>
      </c>
      <c r="G40" s="69">
        <v>7896.7690000000002</v>
      </c>
      <c r="H40" s="69">
        <v>0</v>
      </c>
      <c r="I40" s="69">
        <v>3.7489999999999997</v>
      </c>
      <c r="J40" s="69">
        <v>1.7129999999999999</v>
      </c>
      <c r="K40" s="69">
        <v>0</v>
      </c>
      <c r="L40" s="69">
        <v>0</v>
      </c>
      <c r="M40" s="69">
        <v>0</v>
      </c>
      <c r="N40" s="69">
        <v>0</v>
      </c>
      <c r="O40" s="69">
        <v>0</v>
      </c>
      <c r="P40" s="69">
        <v>0</v>
      </c>
      <c r="Q40" s="69"/>
      <c r="R40" s="69">
        <v>61.612000000000002</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13665.141</v>
      </c>
      <c r="H43" s="70">
        <v>0</v>
      </c>
      <c r="I43" s="70">
        <v>3.5459999999999998</v>
      </c>
      <c r="J43" s="70">
        <v>1.2129999999999999</v>
      </c>
      <c r="K43" s="70">
        <v>0</v>
      </c>
      <c r="L43" s="67">
        <v>0</v>
      </c>
      <c r="M43" s="67">
        <v>0</v>
      </c>
      <c r="N43" s="67">
        <v>0</v>
      </c>
      <c r="O43" s="67">
        <v>0</v>
      </c>
      <c r="P43" s="67">
        <v>0</v>
      </c>
      <c r="Q43" s="67"/>
      <c r="R43" s="67">
        <v>72.174999999999997</v>
      </c>
      <c r="S43" s="67"/>
      <c r="T43" s="67"/>
    </row>
    <row r="44" spans="3:20" s="3" customFormat="1" ht="11.25">
      <c r="C44" s="58" t="s">
        <v>58</v>
      </c>
      <c r="D44" s="12" t="s">
        <v>17</v>
      </c>
      <c r="E44" s="12" t="s">
        <v>92</v>
      </c>
      <c r="F44" s="12" t="s">
        <v>84</v>
      </c>
      <c r="G44" s="71">
        <v>13665.141</v>
      </c>
      <c r="H44" s="71">
        <v>0</v>
      </c>
      <c r="I44" s="71">
        <v>3.2859999999999996</v>
      </c>
      <c r="J44" s="71">
        <v>1.2129999999999999</v>
      </c>
      <c r="K44" s="71">
        <v>0</v>
      </c>
      <c r="L44" s="68">
        <v>0</v>
      </c>
      <c r="M44" s="68">
        <v>0</v>
      </c>
      <c r="N44" s="68">
        <v>0</v>
      </c>
      <c r="O44" s="68">
        <v>0</v>
      </c>
      <c r="P44" s="68">
        <v>0</v>
      </c>
      <c r="Q44" s="68"/>
      <c r="R44" s="68">
        <v>74.208000000000013</v>
      </c>
      <c r="S44" s="68"/>
      <c r="T44" s="68"/>
    </row>
    <row r="45" spans="3:20" s="3" customFormat="1" ht="11.25">
      <c r="C45" s="58" t="s">
        <v>59</v>
      </c>
      <c r="D45" s="12" t="s">
        <v>17</v>
      </c>
      <c r="E45" s="12" t="s">
        <v>92</v>
      </c>
      <c r="F45" s="12" t="s">
        <v>85</v>
      </c>
      <c r="G45" s="71">
        <v>13665.141</v>
      </c>
      <c r="H45" s="71">
        <v>0</v>
      </c>
      <c r="I45" s="71">
        <v>3.536</v>
      </c>
      <c r="J45" s="71">
        <v>1.2129999999999999</v>
      </c>
      <c r="K45" s="71">
        <v>0</v>
      </c>
      <c r="L45" s="68">
        <v>0</v>
      </c>
      <c r="M45" s="68">
        <v>0</v>
      </c>
      <c r="N45" s="68">
        <v>0</v>
      </c>
      <c r="O45" s="68">
        <v>0</v>
      </c>
      <c r="P45" s="68">
        <v>0</v>
      </c>
      <c r="Q45" s="68"/>
      <c r="R45" s="68">
        <v>70.076000000000008</v>
      </c>
      <c r="S45" s="68"/>
      <c r="T45" s="68"/>
    </row>
    <row r="46" spans="3:20" s="3" customFormat="1" ht="11.25">
      <c r="C46" s="59" t="s">
        <v>60</v>
      </c>
      <c r="D46" s="13" t="s">
        <v>17</v>
      </c>
      <c r="E46" s="13" t="s">
        <v>92</v>
      </c>
      <c r="F46" s="13" t="s">
        <v>86</v>
      </c>
      <c r="G46" s="69">
        <v>14024.651999999998</v>
      </c>
      <c r="H46" s="69">
        <v>0</v>
      </c>
      <c r="I46" s="69">
        <v>3.3010000000000002</v>
      </c>
      <c r="J46" s="69">
        <v>1.127</v>
      </c>
      <c r="K46" s="69">
        <v>0</v>
      </c>
      <c r="L46" s="69">
        <v>0</v>
      </c>
      <c r="M46" s="69">
        <v>0</v>
      </c>
      <c r="N46" s="69">
        <v>0</v>
      </c>
      <c r="O46" s="69">
        <v>0</v>
      </c>
      <c r="P46" s="69">
        <v>0</v>
      </c>
      <c r="Q46" s="69"/>
      <c r="R46" s="69">
        <v>67.597999999999999</v>
      </c>
      <c r="S46" s="69"/>
      <c r="T46" s="69"/>
    </row>
    <row r="47" spans="3:20">
      <c r="E47" s="66"/>
    </row>
    <row r="48" spans="3:20">
      <c r="C48" s="7" t="s">
        <v>97</v>
      </c>
      <c r="D48" s="6"/>
      <c r="E48" s="5"/>
      <c r="F48" s="13"/>
    </row>
    <row r="49" spans="1:16353">
      <c r="C49" s="57" t="s">
        <v>98</v>
      </c>
      <c r="D49" s="11" t="s">
        <v>17</v>
      </c>
      <c r="E49" s="11" t="s">
        <v>92</v>
      </c>
      <c r="F49" s="11" t="s">
        <v>99</v>
      </c>
      <c r="G49" s="70">
        <v>51969.86</v>
      </c>
      <c r="H49" s="70">
        <v>0</v>
      </c>
      <c r="I49" s="70">
        <v>2.3180000000000001</v>
      </c>
      <c r="J49" s="70">
        <v>0.69600000000000006</v>
      </c>
      <c r="K49" s="70">
        <v>0</v>
      </c>
      <c r="L49" s="70">
        <v>0</v>
      </c>
      <c r="M49" s="70">
        <v>0</v>
      </c>
      <c r="N49" s="70">
        <v>0</v>
      </c>
      <c r="O49" s="70">
        <v>0</v>
      </c>
      <c r="P49" s="70">
        <v>0</v>
      </c>
      <c r="Q49" s="70"/>
      <c r="R49" s="70">
        <v>23.126999999999999</v>
      </c>
      <c r="S49" s="70"/>
      <c r="T49" s="70"/>
    </row>
    <row r="50" spans="1:16353">
      <c r="C50" s="58" t="s">
        <v>100</v>
      </c>
      <c r="D50" s="12" t="s">
        <v>17</v>
      </c>
      <c r="E50" s="12" t="s">
        <v>92</v>
      </c>
      <c r="F50" s="12" t="s">
        <v>101</v>
      </c>
      <c r="G50" s="71">
        <v>51969.86</v>
      </c>
      <c r="H50" s="71">
        <v>0</v>
      </c>
      <c r="I50" s="71">
        <v>2.3180000000000001</v>
      </c>
      <c r="J50" s="71">
        <v>0.69600000000000006</v>
      </c>
      <c r="K50" s="71">
        <v>0</v>
      </c>
      <c r="L50" s="71">
        <v>0</v>
      </c>
      <c r="M50" s="71">
        <v>0</v>
      </c>
      <c r="N50" s="71">
        <v>0</v>
      </c>
      <c r="O50" s="71">
        <v>0</v>
      </c>
      <c r="P50" s="71">
        <v>0</v>
      </c>
      <c r="Q50" s="71"/>
      <c r="R50" s="71">
        <v>23.225999999999999</v>
      </c>
      <c r="S50" s="71"/>
      <c r="T50" s="71"/>
    </row>
    <row r="51" spans="1:16353">
      <c r="C51" s="59" t="s">
        <v>102</v>
      </c>
      <c r="D51" s="13" t="s">
        <v>17</v>
      </c>
      <c r="E51" s="13" t="s">
        <v>92</v>
      </c>
      <c r="F51" s="13" t="s">
        <v>103</v>
      </c>
      <c r="G51" s="72">
        <v>34670.781000000003</v>
      </c>
      <c r="H51" s="72">
        <v>0</v>
      </c>
      <c r="I51" s="72">
        <v>2.3430000000000004</v>
      </c>
      <c r="J51" s="72">
        <v>0.68400000000000005</v>
      </c>
      <c r="K51" s="72">
        <v>0</v>
      </c>
      <c r="L51" s="72">
        <v>0</v>
      </c>
      <c r="M51" s="72">
        <v>0</v>
      </c>
      <c r="N51" s="72">
        <v>0</v>
      </c>
      <c r="O51" s="72">
        <v>0</v>
      </c>
      <c r="P51" s="72">
        <v>0</v>
      </c>
      <c r="Q51" s="72"/>
      <c r="R51" s="72">
        <v>8.0310000000000006</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5">
        <v>2018</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3"/>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76.09</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76.09</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92.39</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102.87</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hyperlinks>
  <pageMargins left="0.7" right="0.7" top="0.75" bottom="0.75" header="0.3" footer="0.3"/>
  <pageSetup paperSize="9" scale="66"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1"/>
  <sheetViews>
    <sheetView showGridLines="0" view="pageBreakPreview" zoomScale="87" zoomScaleNormal="100" zoomScaleSheetLayoutView="87" workbookViewId="0">
      <pane ySplit="11" topLeftCell="A12" activePane="bottomLeft" state="frozen"/>
      <selection activeCell="M57" sqref="M57"/>
      <selection pane="bottomLeft" activeCell="M50" sqref="M50"/>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Index!$C$23</f>
        <v>2019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51.529999999999994</v>
      </c>
      <c r="H14" s="67">
        <v>8.2560000000000002</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51.529999999999994</v>
      </c>
      <c r="H15" s="68">
        <v>3.98</v>
      </c>
      <c r="I15" s="68">
        <v>0</v>
      </c>
      <c r="J15" s="68">
        <v>0</v>
      </c>
      <c r="K15" s="68">
        <v>0</v>
      </c>
      <c r="L15" s="68">
        <v>0</v>
      </c>
      <c r="M15" s="68">
        <v>0</v>
      </c>
      <c r="N15" s="68">
        <v>0</v>
      </c>
      <c r="O15" s="68">
        <v>0</v>
      </c>
      <c r="P15" s="68">
        <v>0</v>
      </c>
      <c r="Q15" s="68">
        <v>60.3026995325123</v>
      </c>
      <c r="R15" s="68"/>
      <c r="S15" s="68">
        <f>Q15/12</f>
        <v>5.0252249610426913</v>
      </c>
      <c r="T15" s="68">
        <f>S15</f>
        <v>5.0252249610426913</v>
      </c>
    </row>
    <row r="16" spans="2:20" s="3" customFormat="1" ht="11.25">
      <c r="C16" s="58" t="s">
        <v>36</v>
      </c>
      <c r="D16" s="12" t="s">
        <v>17</v>
      </c>
      <c r="E16" s="12" t="s">
        <v>92</v>
      </c>
      <c r="F16" s="12" t="s">
        <v>64</v>
      </c>
      <c r="G16" s="68">
        <v>51.529999999999994</v>
      </c>
      <c r="H16" s="68">
        <v>0</v>
      </c>
      <c r="I16" s="68">
        <v>0</v>
      </c>
      <c r="J16" s="68">
        <v>0</v>
      </c>
      <c r="K16" s="68">
        <v>13.219999999999999</v>
      </c>
      <c r="L16" s="68">
        <v>8.1762999999999995</v>
      </c>
      <c r="M16" s="68">
        <v>3.8340000000000001</v>
      </c>
      <c r="N16" s="68">
        <v>13.219999999999999</v>
      </c>
      <c r="O16" s="68">
        <v>8.1760000000000002</v>
      </c>
      <c r="P16" s="68">
        <v>3.8340000000000001</v>
      </c>
      <c r="Q16" s="68">
        <v>0</v>
      </c>
      <c r="R16" s="68">
        <v>0</v>
      </c>
      <c r="S16" s="68"/>
      <c r="T16" s="68"/>
    </row>
    <row r="17" spans="3:20" s="3" customFormat="1" ht="11.25">
      <c r="C17" s="58" t="s">
        <v>37</v>
      </c>
      <c r="D17" s="12" t="s">
        <v>17</v>
      </c>
      <c r="E17" s="12" t="s">
        <v>92</v>
      </c>
      <c r="F17" s="12" t="s">
        <v>65</v>
      </c>
      <c r="G17" s="68">
        <v>51.529999999999994</v>
      </c>
      <c r="H17" s="68">
        <v>0</v>
      </c>
      <c r="I17" s="68">
        <v>13.247</v>
      </c>
      <c r="J17" s="68">
        <v>2.411</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91.566000000000003</v>
      </c>
      <c r="H18" s="68">
        <v>0</v>
      </c>
      <c r="I18" s="68">
        <v>10.763</v>
      </c>
      <c r="J18" s="68">
        <v>2.75</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2.6669999999999998</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103.694</v>
      </c>
      <c r="H22" s="70">
        <v>0</v>
      </c>
      <c r="I22" s="70">
        <v>10.225</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103.694</v>
      </c>
      <c r="H23" s="71">
        <v>0</v>
      </c>
      <c r="I23" s="71">
        <v>8.2949999999999999</v>
      </c>
      <c r="J23" s="71">
        <v>0</v>
      </c>
      <c r="K23" s="71">
        <v>0</v>
      </c>
      <c r="L23" s="68">
        <v>0</v>
      </c>
      <c r="M23" s="68">
        <v>0</v>
      </c>
      <c r="N23" s="68">
        <v>0</v>
      </c>
      <c r="O23" s="68">
        <v>0</v>
      </c>
      <c r="P23" s="68">
        <v>0</v>
      </c>
      <c r="Q23" s="68">
        <v>58.445900935381339</v>
      </c>
      <c r="R23" s="68">
        <v>0</v>
      </c>
      <c r="S23" s="68"/>
      <c r="T23" s="68"/>
    </row>
    <row r="24" spans="3:20" s="3" customFormat="1" ht="11.25">
      <c r="C24" s="58" t="s">
        <v>41</v>
      </c>
      <c r="D24" s="12" t="s">
        <v>17</v>
      </c>
      <c r="E24" s="12" t="s">
        <v>92</v>
      </c>
      <c r="F24" s="12" t="s">
        <v>69</v>
      </c>
      <c r="G24" s="71">
        <v>172.57299999999998</v>
      </c>
      <c r="H24" s="71">
        <v>0</v>
      </c>
      <c r="I24" s="71">
        <v>12.374000000000001</v>
      </c>
      <c r="J24" s="71">
        <v>2.7919999999999998</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355.89599999999996</v>
      </c>
      <c r="H25" s="71">
        <v>0</v>
      </c>
      <c r="I25" s="71">
        <v>7.5289999999999999</v>
      </c>
      <c r="J25" s="71">
        <v>2.8359999999999999</v>
      </c>
      <c r="K25" s="71">
        <v>0</v>
      </c>
      <c r="L25" s="68">
        <v>0</v>
      </c>
      <c r="M25" s="68">
        <v>0</v>
      </c>
      <c r="N25" s="68">
        <v>0</v>
      </c>
      <c r="O25" s="68">
        <v>0</v>
      </c>
      <c r="P25" s="68">
        <v>0</v>
      </c>
      <c r="Q25" s="68">
        <v>63.506999999999998</v>
      </c>
      <c r="R25" s="68">
        <v>0</v>
      </c>
      <c r="S25" s="68"/>
      <c r="T25" s="68"/>
    </row>
    <row r="26" spans="3:20" s="3" customFormat="1" ht="11.25">
      <c r="C26" s="58" t="s">
        <v>125</v>
      </c>
      <c r="D26" s="12" t="s">
        <v>17</v>
      </c>
      <c r="E26" s="12" t="s">
        <v>92</v>
      </c>
      <c r="F26" s="12" t="s">
        <v>124</v>
      </c>
      <c r="G26" s="71">
        <v>355.89599999999996</v>
      </c>
      <c r="H26" s="71"/>
      <c r="I26" s="71">
        <v>12.374000000000001</v>
      </c>
      <c r="J26" s="71">
        <v>2.7919999999999998</v>
      </c>
      <c r="K26" s="71"/>
      <c r="L26" s="68"/>
      <c r="M26" s="68"/>
      <c r="N26" s="68"/>
      <c r="O26" s="68"/>
      <c r="P26" s="68"/>
      <c r="Q26" s="68"/>
      <c r="R26" s="68"/>
      <c r="S26" s="68"/>
      <c r="T26" s="68"/>
    </row>
    <row r="27" spans="3:20" s="3" customFormat="1" ht="11.25">
      <c r="C27" s="58" t="s">
        <v>43</v>
      </c>
      <c r="D27" s="12" t="s">
        <v>17</v>
      </c>
      <c r="E27" s="12" t="s">
        <v>92</v>
      </c>
      <c r="F27" s="12" t="s">
        <v>71</v>
      </c>
      <c r="G27" s="71">
        <v>172.57299999999998</v>
      </c>
      <c r="H27" s="71">
        <v>0</v>
      </c>
      <c r="I27" s="71">
        <v>10.971</v>
      </c>
      <c r="J27" s="71">
        <v>2.9820000000000002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355.89599999999996</v>
      </c>
      <c r="H28" s="71">
        <v>0</v>
      </c>
      <c r="I28" s="71">
        <v>6.3679999999999994</v>
      </c>
      <c r="J28" s="71">
        <v>2.96</v>
      </c>
      <c r="K28" s="71">
        <v>0</v>
      </c>
      <c r="L28" s="68">
        <v>0</v>
      </c>
      <c r="M28" s="68">
        <v>0</v>
      </c>
      <c r="N28" s="68">
        <v>0</v>
      </c>
      <c r="O28" s="68">
        <v>0</v>
      </c>
      <c r="P28" s="68">
        <v>0</v>
      </c>
      <c r="Q28" s="68">
        <v>63.506999999999998</v>
      </c>
      <c r="R28" s="68">
        <v>0</v>
      </c>
      <c r="S28" s="68"/>
      <c r="T28" s="68"/>
    </row>
    <row r="29" spans="3:20" s="3" customFormat="1" ht="11.25">
      <c r="C29" s="59" t="s">
        <v>45</v>
      </c>
      <c r="D29" s="13" t="s">
        <v>17</v>
      </c>
      <c r="E29" s="12" t="s">
        <v>92</v>
      </c>
      <c r="F29" s="13" t="s">
        <v>73</v>
      </c>
      <c r="G29" s="69">
        <v>0</v>
      </c>
      <c r="H29" s="69">
        <v>0</v>
      </c>
      <c r="I29" s="69">
        <v>11.232999999999999</v>
      </c>
      <c r="J29" s="69">
        <v>2.9350000000000001</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2673.0079999999998</v>
      </c>
      <c r="H32" s="67">
        <v>0</v>
      </c>
      <c r="I32" s="67">
        <v>4.5339999999999998</v>
      </c>
      <c r="J32" s="67">
        <v>1.903</v>
      </c>
      <c r="K32" s="67">
        <v>0</v>
      </c>
      <c r="L32" s="67">
        <v>0</v>
      </c>
      <c r="M32" s="67">
        <v>0</v>
      </c>
      <c r="N32" s="67">
        <v>0</v>
      </c>
      <c r="O32" s="67">
        <v>0</v>
      </c>
      <c r="P32" s="67">
        <v>0</v>
      </c>
      <c r="Q32" s="67"/>
      <c r="R32" s="67">
        <v>95.921999999999997</v>
      </c>
      <c r="S32" s="67"/>
      <c r="T32" s="67"/>
    </row>
    <row r="33" spans="3:20" s="3" customFormat="1" ht="11.25">
      <c r="C33" s="58" t="s">
        <v>48</v>
      </c>
      <c r="D33" s="12" t="s">
        <v>17</v>
      </c>
      <c r="E33" s="12" t="s">
        <v>92</v>
      </c>
      <c r="F33" s="12" t="s">
        <v>75</v>
      </c>
      <c r="G33" s="68">
        <v>2673.0079999999998</v>
      </c>
      <c r="H33" s="68">
        <v>0</v>
      </c>
      <c r="I33" s="68">
        <v>4.4830000000000005</v>
      </c>
      <c r="J33" s="68">
        <v>1.903</v>
      </c>
      <c r="K33" s="68">
        <v>0</v>
      </c>
      <c r="L33" s="68">
        <v>0</v>
      </c>
      <c r="M33" s="68">
        <v>0</v>
      </c>
      <c r="N33" s="68">
        <v>0</v>
      </c>
      <c r="O33" s="68">
        <v>0</v>
      </c>
      <c r="P33" s="68">
        <v>0</v>
      </c>
      <c r="Q33" s="68"/>
      <c r="R33" s="68">
        <v>108.328</v>
      </c>
      <c r="S33" s="68"/>
      <c r="T33" s="68"/>
    </row>
    <row r="34" spans="3:20" s="3" customFormat="1" ht="11.25">
      <c r="C34" s="58" t="s">
        <v>49</v>
      </c>
      <c r="D34" s="12" t="s">
        <v>17</v>
      </c>
      <c r="E34" s="12" t="s">
        <v>92</v>
      </c>
      <c r="F34" s="12" t="s">
        <v>76</v>
      </c>
      <c r="G34" s="68">
        <v>4729.68</v>
      </c>
      <c r="H34" s="68">
        <v>0</v>
      </c>
      <c r="I34" s="68">
        <v>4.0369999999999999</v>
      </c>
      <c r="J34" s="68">
        <v>1.9110000000000003</v>
      </c>
      <c r="K34" s="68">
        <v>0</v>
      </c>
      <c r="L34" s="68">
        <v>0</v>
      </c>
      <c r="M34" s="68">
        <v>0</v>
      </c>
      <c r="N34" s="68">
        <v>0</v>
      </c>
      <c r="O34" s="68">
        <v>0</v>
      </c>
      <c r="P34" s="68">
        <v>0</v>
      </c>
      <c r="Q34" s="68"/>
      <c r="R34" s="68">
        <v>89.693999999999988</v>
      </c>
      <c r="S34" s="68"/>
      <c r="T34" s="68"/>
    </row>
    <row r="35" spans="3:20" s="3" customFormat="1" ht="11.25">
      <c r="C35" s="58" t="s">
        <v>50</v>
      </c>
      <c r="D35" s="12" t="s">
        <v>17</v>
      </c>
      <c r="E35" s="12" t="s">
        <v>92</v>
      </c>
      <c r="F35" s="12" t="s">
        <v>77</v>
      </c>
      <c r="G35" s="68">
        <v>4729.68</v>
      </c>
      <c r="H35" s="68">
        <v>0</v>
      </c>
      <c r="I35" s="68">
        <v>3.8150000000000004</v>
      </c>
      <c r="J35" s="68">
        <v>1.9110000000000003</v>
      </c>
      <c r="K35" s="68">
        <v>0</v>
      </c>
      <c r="L35" s="68">
        <v>0</v>
      </c>
      <c r="M35" s="68">
        <v>0</v>
      </c>
      <c r="N35" s="68">
        <v>0</v>
      </c>
      <c r="O35" s="68">
        <v>0</v>
      </c>
      <c r="P35" s="68">
        <v>0</v>
      </c>
      <c r="Q35" s="68"/>
      <c r="R35" s="68">
        <v>99.111000000000004</v>
      </c>
      <c r="S35" s="68"/>
      <c r="T35" s="68"/>
    </row>
    <row r="36" spans="3:20" s="3" customFormat="1" ht="11.25">
      <c r="C36" s="58" t="s">
        <v>51</v>
      </c>
      <c r="D36" s="12" t="s">
        <v>17</v>
      </c>
      <c r="E36" s="12" t="s">
        <v>92</v>
      </c>
      <c r="F36" s="12" t="s">
        <v>78</v>
      </c>
      <c r="G36" s="68">
        <v>8013.2619999999997</v>
      </c>
      <c r="H36" s="68">
        <v>0</v>
      </c>
      <c r="I36" s="68">
        <v>3.9990000000000001</v>
      </c>
      <c r="J36" s="68">
        <v>1.802</v>
      </c>
      <c r="K36" s="68">
        <v>0</v>
      </c>
      <c r="L36" s="68">
        <v>0</v>
      </c>
      <c r="M36" s="68">
        <v>0</v>
      </c>
      <c r="N36" s="68">
        <v>0</v>
      </c>
      <c r="O36" s="68">
        <v>0</v>
      </c>
      <c r="P36" s="68">
        <v>0</v>
      </c>
      <c r="Q36" s="68"/>
      <c r="R36" s="68">
        <v>88.817000000000007</v>
      </c>
      <c r="S36" s="68"/>
      <c r="T36" s="68"/>
    </row>
    <row r="37" spans="3:20" s="3" customFormat="1" ht="11.25">
      <c r="C37" s="58" t="s">
        <v>52</v>
      </c>
      <c r="D37" s="12" t="s">
        <v>17</v>
      </c>
      <c r="E37" s="12" t="s">
        <v>92</v>
      </c>
      <c r="F37" s="12" t="s">
        <v>79</v>
      </c>
      <c r="G37" s="68">
        <v>8013.2619999999997</v>
      </c>
      <c r="H37" s="68">
        <v>0</v>
      </c>
      <c r="I37" s="68">
        <v>3.5510000000000002</v>
      </c>
      <c r="J37" s="68">
        <v>1.798</v>
      </c>
      <c r="K37" s="68">
        <v>0</v>
      </c>
      <c r="L37" s="68">
        <v>0</v>
      </c>
      <c r="M37" s="68">
        <v>0</v>
      </c>
      <c r="N37" s="68">
        <v>0</v>
      </c>
      <c r="O37" s="68">
        <v>0</v>
      </c>
      <c r="P37" s="68">
        <v>0</v>
      </c>
      <c r="Q37" s="68"/>
      <c r="R37" s="68">
        <v>95.137999999999991</v>
      </c>
      <c r="S37" s="68"/>
      <c r="T37" s="68"/>
    </row>
    <row r="38" spans="3:20" s="3" customFormat="1" ht="11.25">
      <c r="C38" s="58" t="s">
        <v>53</v>
      </c>
      <c r="D38" s="12" t="s">
        <v>17</v>
      </c>
      <c r="E38" s="12" t="s">
        <v>92</v>
      </c>
      <c r="F38" s="12" t="s">
        <v>80</v>
      </c>
      <c r="G38" s="68">
        <v>5377.7510000000002</v>
      </c>
      <c r="H38" s="68">
        <v>0</v>
      </c>
      <c r="I38" s="68">
        <v>4.1970000000000001</v>
      </c>
      <c r="J38" s="68">
        <v>1.7950000000000004</v>
      </c>
      <c r="K38" s="68">
        <v>0</v>
      </c>
      <c r="L38" s="68">
        <v>0</v>
      </c>
      <c r="M38" s="68">
        <v>0</v>
      </c>
      <c r="N38" s="68">
        <v>0</v>
      </c>
      <c r="O38" s="68">
        <v>0</v>
      </c>
      <c r="P38" s="68">
        <v>0</v>
      </c>
      <c r="Q38" s="68"/>
      <c r="R38" s="68">
        <v>61.658999999999999</v>
      </c>
      <c r="S38" s="68"/>
      <c r="T38" s="68"/>
    </row>
    <row r="39" spans="3:20" s="3" customFormat="1" ht="11.25">
      <c r="C39" s="58" t="s">
        <v>54</v>
      </c>
      <c r="D39" s="12" t="s">
        <v>17</v>
      </c>
      <c r="E39" s="12" t="s">
        <v>92</v>
      </c>
      <c r="F39" s="12" t="s">
        <v>81</v>
      </c>
      <c r="G39" s="68">
        <v>12117.46</v>
      </c>
      <c r="H39" s="68">
        <v>0</v>
      </c>
      <c r="I39" s="68">
        <v>3.6589999999999998</v>
      </c>
      <c r="J39" s="68">
        <v>1.734</v>
      </c>
      <c r="K39" s="68">
        <v>0</v>
      </c>
      <c r="L39" s="68">
        <v>0</v>
      </c>
      <c r="M39" s="68">
        <v>0</v>
      </c>
      <c r="N39" s="68">
        <v>0</v>
      </c>
      <c r="O39" s="68">
        <v>0</v>
      </c>
      <c r="P39" s="68">
        <v>0</v>
      </c>
      <c r="Q39" s="68"/>
      <c r="R39" s="68">
        <v>85.603999999999999</v>
      </c>
      <c r="S39" s="68"/>
      <c r="T39" s="68"/>
    </row>
    <row r="40" spans="3:20" s="3" customFormat="1" ht="11.25">
      <c r="C40" s="59" t="s">
        <v>55</v>
      </c>
      <c r="D40" s="13" t="s">
        <v>17</v>
      </c>
      <c r="E40" s="13" t="s">
        <v>92</v>
      </c>
      <c r="F40" s="13" t="s">
        <v>82</v>
      </c>
      <c r="G40" s="69">
        <v>8796.0930000000008</v>
      </c>
      <c r="H40" s="69">
        <v>0</v>
      </c>
      <c r="I40" s="69">
        <v>3.7729999999999997</v>
      </c>
      <c r="J40" s="69">
        <v>1.734</v>
      </c>
      <c r="K40" s="69">
        <v>0</v>
      </c>
      <c r="L40" s="69">
        <v>0</v>
      </c>
      <c r="M40" s="69">
        <v>0</v>
      </c>
      <c r="N40" s="69">
        <v>0</v>
      </c>
      <c r="O40" s="69">
        <v>0</v>
      </c>
      <c r="P40" s="69">
        <v>0</v>
      </c>
      <c r="Q40" s="69"/>
      <c r="R40" s="69">
        <v>61.958999999999996</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14794.252</v>
      </c>
      <c r="H43" s="70">
        <v>0</v>
      </c>
      <c r="I43" s="70">
        <v>3.5990000000000002</v>
      </c>
      <c r="J43" s="70">
        <v>1.2490000000000001</v>
      </c>
      <c r="K43" s="70">
        <v>0</v>
      </c>
      <c r="L43" s="67">
        <v>0</v>
      </c>
      <c r="M43" s="67">
        <v>0</v>
      </c>
      <c r="N43" s="67">
        <v>0</v>
      </c>
      <c r="O43" s="67">
        <v>0</v>
      </c>
      <c r="P43" s="67">
        <v>0</v>
      </c>
      <c r="Q43" s="67"/>
      <c r="R43" s="67">
        <v>72.415999999999997</v>
      </c>
      <c r="S43" s="67"/>
      <c r="T43" s="67"/>
    </row>
    <row r="44" spans="3:20" s="3" customFormat="1" ht="11.25">
      <c r="C44" s="58" t="s">
        <v>58</v>
      </c>
      <c r="D44" s="12" t="s">
        <v>17</v>
      </c>
      <c r="E44" s="12" t="s">
        <v>92</v>
      </c>
      <c r="F44" s="12" t="s">
        <v>84</v>
      </c>
      <c r="G44" s="71">
        <v>14794.252</v>
      </c>
      <c r="H44" s="71">
        <v>0</v>
      </c>
      <c r="I44" s="71">
        <v>3.339</v>
      </c>
      <c r="J44" s="71">
        <v>1.2490000000000001</v>
      </c>
      <c r="K44" s="71">
        <v>0</v>
      </c>
      <c r="L44" s="68">
        <v>0</v>
      </c>
      <c r="M44" s="68">
        <v>0</v>
      </c>
      <c r="N44" s="68">
        <v>0</v>
      </c>
      <c r="O44" s="68">
        <v>0</v>
      </c>
      <c r="P44" s="68">
        <v>0</v>
      </c>
      <c r="Q44" s="68"/>
      <c r="R44" s="68">
        <v>74.364000000000004</v>
      </c>
      <c r="S44" s="68"/>
      <c r="T44" s="68"/>
    </row>
    <row r="45" spans="3:20" s="3" customFormat="1" ht="11.25">
      <c r="C45" s="58" t="s">
        <v>59</v>
      </c>
      <c r="D45" s="12" t="s">
        <v>17</v>
      </c>
      <c r="E45" s="12" t="s">
        <v>92</v>
      </c>
      <c r="F45" s="12" t="s">
        <v>85</v>
      </c>
      <c r="G45" s="71">
        <v>14794.252</v>
      </c>
      <c r="H45" s="71">
        <v>0</v>
      </c>
      <c r="I45" s="71">
        <v>3.5880000000000001</v>
      </c>
      <c r="J45" s="71">
        <v>1.2490000000000001</v>
      </c>
      <c r="K45" s="71">
        <v>0</v>
      </c>
      <c r="L45" s="68">
        <v>0</v>
      </c>
      <c r="M45" s="68">
        <v>0</v>
      </c>
      <c r="N45" s="68">
        <v>0</v>
      </c>
      <c r="O45" s="68">
        <v>0</v>
      </c>
      <c r="P45" s="68">
        <v>0</v>
      </c>
      <c r="Q45" s="68"/>
      <c r="R45" s="68">
        <v>70.484000000000009</v>
      </c>
      <c r="S45" s="68"/>
      <c r="T45" s="68"/>
    </row>
    <row r="46" spans="3:20" s="3" customFormat="1" ht="11.25">
      <c r="C46" s="59" t="s">
        <v>60</v>
      </c>
      <c r="D46" s="13" t="s">
        <v>17</v>
      </c>
      <c r="E46" s="13" t="s">
        <v>92</v>
      </c>
      <c r="F46" s="13" t="s">
        <v>86</v>
      </c>
      <c r="G46" s="69">
        <v>15131.857</v>
      </c>
      <c r="H46" s="69">
        <v>0</v>
      </c>
      <c r="I46" s="69">
        <v>3.3500000000000005</v>
      </c>
      <c r="J46" s="69">
        <v>1.155</v>
      </c>
      <c r="K46" s="69">
        <v>0</v>
      </c>
      <c r="L46" s="69">
        <v>0</v>
      </c>
      <c r="M46" s="69">
        <v>0</v>
      </c>
      <c r="N46" s="69">
        <v>0</v>
      </c>
      <c r="O46" s="69">
        <v>0</v>
      </c>
      <c r="P46" s="69">
        <v>0</v>
      </c>
      <c r="Q46" s="69"/>
      <c r="R46" s="69">
        <v>68.155999999999992</v>
      </c>
      <c r="S46" s="69"/>
      <c r="T46" s="69"/>
    </row>
    <row r="47" spans="3:20">
      <c r="E47" s="66"/>
    </row>
    <row r="48" spans="3:20">
      <c r="C48" s="7" t="s">
        <v>97</v>
      </c>
      <c r="D48" s="6"/>
      <c r="E48" s="5"/>
      <c r="F48" s="13"/>
    </row>
    <row r="49" spans="1:16353">
      <c r="C49" s="57" t="s">
        <v>98</v>
      </c>
      <c r="D49" s="11" t="s">
        <v>17</v>
      </c>
      <c r="E49" s="11" t="s">
        <v>92</v>
      </c>
      <c r="F49" s="11" t="s">
        <v>99</v>
      </c>
      <c r="G49" s="70">
        <v>55565.748999999996</v>
      </c>
      <c r="H49" s="70">
        <v>0</v>
      </c>
      <c r="I49" s="70">
        <v>2.3679999999999994</v>
      </c>
      <c r="J49" s="70">
        <v>0.72600000000000009</v>
      </c>
      <c r="K49" s="70">
        <v>0</v>
      </c>
      <c r="L49" s="70">
        <v>0</v>
      </c>
      <c r="M49" s="70">
        <v>0</v>
      </c>
      <c r="N49" s="70">
        <v>0</v>
      </c>
      <c r="O49" s="70">
        <v>0</v>
      </c>
      <c r="P49" s="70">
        <v>0</v>
      </c>
      <c r="Q49" s="70"/>
      <c r="R49" s="70">
        <v>23.375999999999998</v>
      </c>
      <c r="S49" s="70"/>
      <c r="T49" s="70"/>
    </row>
    <row r="50" spans="1:16353">
      <c r="C50" s="58" t="s">
        <v>100</v>
      </c>
      <c r="D50" s="12" t="s">
        <v>17</v>
      </c>
      <c r="E50" s="12" t="s">
        <v>92</v>
      </c>
      <c r="F50" s="12" t="s">
        <v>101</v>
      </c>
      <c r="G50" s="71">
        <v>55565.748999999996</v>
      </c>
      <c r="H50" s="71">
        <v>0</v>
      </c>
      <c r="I50" s="71">
        <v>2.3679999999999994</v>
      </c>
      <c r="J50" s="71">
        <v>0.72600000000000009</v>
      </c>
      <c r="K50" s="71">
        <v>0</v>
      </c>
      <c r="L50" s="71">
        <v>0</v>
      </c>
      <c r="M50" s="71">
        <v>0</v>
      </c>
      <c r="N50" s="71">
        <v>0</v>
      </c>
      <c r="O50" s="71">
        <v>0</v>
      </c>
      <c r="P50" s="71">
        <v>0</v>
      </c>
      <c r="Q50" s="71"/>
      <c r="R50" s="71">
        <v>23.475000000000001</v>
      </c>
      <c r="S50" s="71"/>
      <c r="T50" s="71"/>
    </row>
    <row r="51" spans="1:16353">
      <c r="C51" s="59" t="s">
        <v>102</v>
      </c>
      <c r="D51" s="13" t="s">
        <v>17</v>
      </c>
      <c r="E51" s="13" t="s">
        <v>92</v>
      </c>
      <c r="F51" s="13" t="s">
        <v>103</v>
      </c>
      <c r="G51" s="72">
        <v>37593.978999999999</v>
      </c>
      <c r="H51" s="72">
        <v>0</v>
      </c>
      <c r="I51" s="72">
        <v>2.3929999999999998</v>
      </c>
      <c r="J51" s="72">
        <v>0.71199999999999997</v>
      </c>
      <c r="K51" s="72">
        <v>0</v>
      </c>
      <c r="L51" s="72">
        <v>0</v>
      </c>
      <c r="M51" s="72">
        <v>0</v>
      </c>
      <c r="N51" s="72">
        <v>0</v>
      </c>
      <c r="O51" s="72">
        <v>0</v>
      </c>
      <c r="P51" s="72">
        <v>0</v>
      </c>
      <c r="Q51" s="72"/>
      <c r="R51" s="72">
        <v>8.6059999999999999</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2">
        <v>2019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2"/>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82.86498408873581</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82.86498408873581</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100.61632119803261</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112.02945082413264</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hyperlinks>
  <pageMargins left="0.7" right="0.7" top="0.75" bottom="0.75" header="0.3" footer="0.3"/>
  <pageSetup paperSize="9" scale="6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XDY91"/>
  <sheetViews>
    <sheetView showGridLines="0" view="pageBreakPreview" zoomScale="80" zoomScaleNormal="100" zoomScaleSheetLayoutView="80" workbookViewId="0">
      <pane ySplit="11" topLeftCell="A24" activePane="bottomLeft" state="frozen"/>
      <selection activeCell="M57" sqref="M57"/>
      <selection pane="bottomLeft" activeCell="L69" sqref="L69"/>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Index!$C$24</f>
        <v>2020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59.214999999999996</v>
      </c>
      <c r="H14" s="67">
        <v>8.3249999999999993</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114</v>
      </c>
      <c r="G15" s="68">
        <v>59.214999999999996</v>
      </c>
      <c r="H15" s="68">
        <v>4.01</v>
      </c>
      <c r="I15" s="68">
        <v>0</v>
      </c>
      <c r="J15" s="68">
        <v>0</v>
      </c>
      <c r="K15" s="68">
        <v>0</v>
      </c>
      <c r="L15" s="68">
        <v>0</v>
      </c>
      <c r="M15" s="68">
        <v>0</v>
      </c>
      <c r="N15" s="68">
        <v>0</v>
      </c>
      <c r="O15" s="68">
        <v>0</v>
      </c>
      <c r="P15" s="68">
        <v>0</v>
      </c>
      <c r="Q15" s="68">
        <v>60.91778706774393</v>
      </c>
      <c r="R15" s="68"/>
      <c r="S15" s="68">
        <f>Q15/12</f>
        <v>5.0764822556453275</v>
      </c>
      <c r="T15" s="68">
        <f>S15</f>
        <v>5.0764822556453275</v>
      </c>
    </row>
    <row r="16" spans="2:20" s="3" customFormat="1" ht="11.25">
      <c r="C16" s="58" t="s">
        <v>36</v>
      </c>
      <c r="D16" s="12" t="s">
        <v>17</v>
      </c>
      <c r="E16" s="12" t="s">
        <v>92</v>
      </c>
      <c r="F16" s="12" t="s">
        <v>64</v>
      </c>
      <c r="G16" s="68">
        <v>59.214999999999996</v>
      </c>
      <c r="H16" s="68">
        <v>0</v>
      </c>
      <c r="I16" s="68">
        <v>0</v>
      </c>
      <c r="J16" s="68">
        <v>0</v>
      </c>
      <c r="K16" s="68">
        <v>13.331999999999999</v>
      </c>
      <c r="L16" s="68">
        <v>8.2453000000000003</v>
      </c>
      <c r="M16" s="68">
        <v>3.8679999999999999</v>
      </c>
      <c r="N16" s="68">
        <v>13.331999999999999</v>
      </c>
      <c r="O16" s="68">
        <v>8.2449999999999992</v>
      </c>
      <c r="P16" s="68">
        <v>3.8679999999999999</v>
      </c>
      <c r="Q16" s="68">
        <v>0</v>
      </c>
      <c r="R16" s="68">
        <v>0</v>
      </c>
      <c r="S16" s="68"/>
      <c r="T16" s="68"/>
    </row>
    <row r="17" spans="3:20" s="3" customFormat="1" ht="11.25">
      <c r="C17" s="58" t="s">
        <v>37</v>
      </c>
      <c r="D17" s="12" t="s">
        <v>17</v>
      </c>
      <c r="E17" s="12" t="s">
        <v>92</v>
      </c>
      <c r="F17" s="12" t="s">
        <v>65</v>
      </c>
      <c r="G17" s="68">
        <v>59.214999999999996</v>
      </c>
      <c r="H17" s="68">
        <v>0</v>
      </c>
      <c r="I17" s="68">
        <v>13.359</v>
      </c>
      <c r="J17" s="68">
        <v>2.4279999999999999</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105.14099999999999</v>
      </c>
      <c r="H18" s="68">
        <v>0</v>
      </c>
      <c r="I18" s="68">
        <v>10.842000000000001</v>
      </c>
      <c r="J18" s="68">
        <v>2.7640000000000002</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2.6819999999999999</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118.944</v>
      </c>
      <c r="H22" s="70">
        <v>0</v>
      </c>
      <c r="I22" s="70">
        <v>10.397</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115</v>
      </c>
      <c r="G23" s="71">
        <v>118.944</v>
      </c>
      <c r="H23" s="71">
        <v>0</v>
      </c>
      <c r="I23" s="71">
        <v>8.4309999999999992</v>
      </c>
      <c r="J23" s="71">
        <v>0</v>
      </c>
      <c r="K23" s="71">
        <v>0</v>
      </c>
      <c r="L23" s="68">
        <v>0</v>
      </c>
      <c r="M23" s="68">
        <v>0</v>
      </c>
      <c r="N23" s="68">
        <v>0</v>
      </c>
      <c r="O23" s="68">
        <v>0</v>
      </c>
      <c r="P23" s="68">
        <v>0</v>
      </c>
      <c r="Q23" s="68">
        <v>59.042049124922229</v>
      </c>
      <c r="R23" s="68">
        <v>0</v>
      </c>
      <c r="S23" s="68"/>
      <c r="T23" s="68"/>
    </row>
    <row r="24" spans="3:20" s="3" customFormat="1" ht="11.25">
      <c r="C24" s="58" t="s">
        <v>41</v>
      </c>
      <c r="D24" s="12" t="s">
        <v>17</v>
      </c>
      <c r="E24" s="12" t="s">
        <v>92</v>
      </c>
      <c r="F24" s="12" t="s">
        <v>69</v>
      </c>
      <c r="G24" s="71">
        <v>194.81700000000001</v>
      </c>
      <c r="H24" s="71">
        <v>0</v>
      </c>
      <c r="I24" s="71">
        <v>12.577</v>
      </c>
      <c r="J24" s="71">
        <v>2.827</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385.46799999999996</v>
      </c>
      <c r="H25" s="71">
        <v>0</v>
      </c>
      <c r="I25" s="71">
        <v>7.6539999999999999</v>
      </c>
      <c r="J25" s="71">
        <v>2.8759999999999999</v>
      </c>
      <c r="K25" s="71">
        <v>0</v>
      </c>
      <c r="L25" s="68">
        <v>0</v>
      </c>
      <c r="M25" s="68">
        <v>0</v>
      </c>
      <c r="N25" s="68">
        <v>0</v>
      </c>
      <c r="O25" s="68">
        <v>0</v>
      </c>
      <c r="P25" s="68">
        <v>0</v>
      </c>
      <c r="Q25" s="68">
        <v>63.506999999999998</v>
      </c>
      <c r="R25" s="68">
        <v>0</v>
      </c>
      <c r="S25" s="68"/>
      <c r="T25" s="68"/>
    </row>
    <row r="26" spans="3:20" s="3" customFormat="1" ht="11.25">
      <c r="C26" s="58" t="s">
        <v>125</v>
      </c>
      <c r="D26" s="12" t="s">
        <v>17</v>
      </c>
      <c r="E26" s="12" t="s">
        <v>92</v>
      </c>
      <c r="F26" s="12" t="s">
        <v>124</v>
      </c>
      <c r="G26" s="71">
        <v>385.46799999999996</v>
      </c>
      <c r="H26" s="71"/>
      <c r="I26" s="71">
        <v>12.577</v>
      </c>
      <c r="J26" s="71">
        <v>2.827</v>
      </c>
      <c r="K26" s="71"/>
      <c r="L26" s="68"/>
      <c r="M26" s="68"/>
      <c r="N26" s="68"/>
      <c r="O26" s="68"/>
      <c r="P26" s="68"/>
      <c r="Q26" s="68"/>
      <c r="R26" s="68"/>
      <c r="S26" s="68"/>
      <c r="T26" s="68"/>
    </row>
    <row r="27" spans="3:20" s="3" customFormat="1" ht="11.25">
      <c r="C27" s="58" t="s">
        <v>43</v>
      </c>
      <c r="D27" s="12" t="s">
        <v>17</v>
      </c>
      <c r="E27" s="12" t="s">
        <v>92</v>
      </c>
      <c r="F27" s="12" t="s">
        <v>71</v>
      </c>
      <c r="G27" s="71">
        <v>194.81700000000001</v>
      </c>
      <c r="H27" s="71">
        <v>0</v>
      </c>
      <c r="I27" s="71">
        <v>11.15</v>
      </c>
      <c r="J27" s="71">
        <v>3.02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385.46799999999996</v>
      </c>
      <c r="H28" s="71">
        <v>0</v>
      </c>
      <c r="I28" s="71">
        <v>6.4619999999999997</v>
      </c>
      <c r="J28" s="71">
        <v>3.0030000000000001</v>
      </c>
      <c r="K28" s="71">
        <v>0</v>
      </c>
      <c r="L28" s="68">
        <v>0</v>
      </c>
      <c r="M28" s="68">
        <v>0</v>
      </c>
      <c r="N28" s="68">
        <v>0</v>
      </c>
      <c r="O28" s="68">
        <v>0</v>
      </c>
      <c r="P28" s="68">
        <v>0</v>
      </c>
      <c r="Q28" s="68">
        <v>63.506999999999998</v>
      </c>
      <c r="R28" s="68">
        <v>0</v>
      </c>
      <c r="S28" s="68"/>
      <c r="T28" s="68"/>
    </row>
    <row r="29" spans="3:20" s="3" customFormat="1" ht="11.25">
      <c r="C29" s="59" t="s">
        <v>45</v>
      </c>
      <c r="D29" s="13" t="s">
        <v>17</v>
      </c>
      <c r="E29" s="12" t="s">
        <v>92</v>
      </c>
      <c r="F29" s="13" t="s">
        <v>73</v>
      </c>
      <c r="G29" s="69">
        <v>0</v>
      </c>
      <c r="H29" s="69">
        <v>0</v>
      </c>
      <c r="I29" s="69">
        <v>11.426</v>
      </c>
      <c r="J29" s="69">
        <v>2.9710000000000001</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3053.1729999999998</v>
      </c>
      <c r="H32" s="67">
        <v>0</v>
      </c>
      <c r="I32" s="67">
        <v>4.6219999999999999</v>
      </c>
      <c r="J32" s="67">
        <v>1.9419999999999999</v>
      </c>
      <c r="K32" s="67">
        <v>0</v>
      </c>
      <c r="L32" s="67">
        <v>0</v>
      </c>
      <c r="M32" s="67">
        <v>0</v>
      </c>
      <c r="N32" s="67">
        <v>0</v>
      </c>
      <c r="O32" s="67">
        <v>0</v>
      </c>
      <c r="P32" s="67">
        <v>0</v>
      </c>
      <c r="Q32" s="67"/>
      <c r="R32" s="67">
        <v>95.921999999999997</v>
      </c>
      <c r="S32" s="67"/>
      <c r="T32" s="67"/>
    </row>
    <row r="33" spans="3:20" s="3" customFormat="1" ht="11.25">
      <c r="C33" s="58" t="s">
        <v>48</v>
      </c>
      <c r="D33" s="12" t="s">
        <v>17</v>
      </c>
      <c r="E33" s="12" t="s">
        <v>92</v>
      </c>
      <c r="F33" s="12" t="s">
        <v>75</v>
      </c>
      <c r="G33" s="68">
        <v>3053.1729999999998</v>
      </c>
      <c r="H33" s="68">
        <v>0</v>
      </c>
      <c r="I33" s="68">
        <v>4.5720000000000001</v>
      </c>
      <c r="J33" s="68">
        <v>1.9419999999999999</v>
      </c>
      <c r="K33" s="68">
        <v>0</v>
      </c>
      <c r="L33" s="68">
        <v>0</v>
      </c>
      <c r="M33" s="68">
        <v>0</v>
      </c>
      <c r="N33" s="68">
        <v>0</v>
      </c>
      <c r="O33" s="68">
        <v>0</v>
      </c>
      <c r="P33" s="68">
        <v>0</v>
      </c>
      <c r="Q33" s="68"/>
      <c r="R33" s="68">
        <v>108.328</v>
      </c>
      <c r="S33" s="68"/>
      <c r="T33" s="68"/>
    </row>
    <row r="34" spans="3:20" s="3" customFormat="1" ht="11.25">
      <c r="C34" s="58" t="s">
        <v>49</v>
      </c>
      <c r="D34" s="12" t="s">
        <v>17</v>
      </c>
      <c r="E34" s="12" t="s">
        <v>92</v>
      </c>
      <c r="F34" s="12" t="s">
        <v>76</v>
      </c>
      <c r="G34" s="68">
        <v>5395.1239999999998</v>
      </c>
      <c r="H34" s="68">
        <v>0</v>
      </c>
      <c r="I34" s="68">
        <v>4.0969999999999995</v>
      </c>
      <c r="J34" s="68">
        <v>1.9510000000000001</v>
      </c>
      <c r="K34" s="68">
        <v>0</v>
      </c>
      <c r="L34" s="68">
        <v>0</v>
      </c>
      <c r="M34" s="68">
        <v>0</v>
      </c>
      <c r="N34" s="68">
        <v>0</v>
      </c>
      <c r="O34" s="68">
        <v>0</v>
      </c>
      <c r="P34" s="68">
        <v>0</v>
      </c>
      <c r="Q34" s="68"/>
      <c r="R34" s="68">
        <v>89.693999999999988</v>
      </c>
      <c r="S34" s="68"/>
      <c r="T34" s="68"/>
    </row>
    <row r="35" spans="3:20" s="3" customFormat="1" ht="11.25">
      <c r="C35" s="58" t="s">
        <v>50</v>
      </c>
      <c r="D35" s="12" t="s">
        <v>17</v>
      </c>
      <c r="E35" s="12" t="s">
        <v>92</v>
      </c>
      <c r="F35" s="12" t="s">
        <v>77</v>
      </c>
      <c r="G35" s="68">
        <v>5395.1239999999998</v>
      </c>
      <c r="H35" s="68">
        <v>0</v>
      </c>
      <c r="I35" s="68">
        <v>3.875</v>
      </c>
      <c r="J35" s="68">
        <v>1.9510000000000001</v>
      </c>
      <c r="K35" s="68">
        <v>0</v>
      </c>
      <c r="L35" s="68">
        <v>0</v>
      </c>
      <c r="M35" s="68">
        <v>0</v>
      </c>
      <c r="N35" s="68">
        <v>0</v>
      </c>
      <c r="O35" s="68">
        <v>0</v>
      </c>
      <c r="P35" s="68">
        <v>0</v>
      </c>
      <c r="Q35" s="68"/>
      <c r="R35" s="68">
        <v>99.111000000000004</v>
      </c>
      <c r="S35" s="68"/>
      <c r="T35" s="68"/>
    </row>
    <row r="36" spans="3:20" s="3" customFormat="1" ht="11.25">
      <c r="C36" s="58" t="s">
        <v>51</v>
      </c>
      <c r="D36" s="12" t="s">
        <v>17</v>
      </c>
      <c r="E36" s="12" t="s">
        <v>92</v>
      </c>
      <c r="F36" s="12" t="s">
        <v>78</v>
      </c>
      <c r="G36" s="68">
        <v>8968.976999999999</v>
      </c>
      <c r="H36" s="68">
        <v>0</v>
      </c>
      <c r="I36" s="68">
        <v>4.0540000000000003</v>
      </c>
      <c r="J36" s="68">
        <v>1.835</v>
      </c>
      <c r="K36" s="68">
        <v>0</v>
      </c>
      <c r="L36" s="68">
        <v>0</v>
      </c>
      <c r="M36" s="68">
        <v>0</v>
      </c>
      <c r="N36" s="68">
        <v>0</v>
      </c>
      <c r="O36" s="68">
        <v>0</v>
      </c>
      <c r="P36" s="68">
        <v>0</v>
      </c>
      <c r="Q36" s="68"/>
      <c r="R36" s="68">
        <v>88.817000000000007</v>
      </c>
      <c r="S36" s="68"/>
      <c r="T36" s="68"/>
    </row>
    <row r="37" spans="3:20" s="3" customFormat="1" ht="11.25">
      <c r="C37" s="58" t="s">
        <v>52</v>
      </c>
      <c r="D37" s="12" t="s">
        <v>17</v>
      </c>
      <c r="E37" s="12" t="s">
        <v>92</v>
      </c>
      <c r="F37" s="12" t="s">
        <v>79</v>
      </c>
      <c r="G37" s="68">
        <v>8968.976999999999</v>
      </c>
      <c r="H37" s="68">
        <v>0</v>
      </c>
      <c r="I37" s="68">
        <v>3.6059999999999999</v>
      </c>
      <c r="J37" s="68">
        <v>1.831</v>
      </c>
      <c r="K37" s="68">
        <v>0</v>
      </c>
      <c r="L37" s="68">
        <v>0</v>
      </c>
      <c r="M37" s="68">
        <v>0</v>
      </c>
      <c r="N37" s="68">
        <v>0</v>
      </c>
      <c r="O37" s="68">
        <v>0</v>
      </c>
      <c r="P37" s="68">
        <v>0</v>
      </c>
      <c r="Q37" s="68"/>
      <c r="R37" s="68">
        <v>95.137999999999991</v>
      </c>
      <c r="S37" s="68"/>
      <c r="T37" s="68"/>
    </row>
    <row r="38" spans="3:20" s="3" customFormat="1" ht="11.25">
      <c r="C38" s="58" t="s">
        <v>53</v>
      </c>
      <c r="D38" s="12" t="s">
        <v>17</v>
      </c>
      <c r="E38" s="12" t="s">
        <v>92</v>
      </c>
      <c r="F38" s="12" t="s">
        <v>80</v>
      </c>
      <c r="G38" s="68">
        <v>5894.098</v>
      </c>
      <c r="H38" s="68">
        <v>0</v>
      </c>
      <c r="I38" s="68">
        <v>4.2510000000000003</v>
      </c>
      <c r="J38" s="68">
        <v>1.8280000000000003</v>
      </c>
      <c r="K38" s="68">
        <v>0</v>
      </c>
      <c r="L38" s="68">
        <v>0</v>
      </c>
      <c r="M38" s="68">
        <v>0</v>
      </c>
      <c r="N38" s="68">
        <v>0</v>
      </c>
      <c r="O38" s="68">
        <v>0</v>
      </c>
      <c r="P38" s="68">
        <v>0</v>
      </c>
      <c r="Q38" s="68"/>
      <c r="R38" s="68">
        <v>61.658999999999999</v>
      </c>
      <c r="S38" s="68"/>
      <c r="T38" s="68"/>
    </row>
    <row r="39" spans="3:20" s="3" customFormat="1" ht="11.25">
      <c r="C39" s="58" t="s">
        <v>54</v>
      </c>
      <c r="D39" s="12" t="s">
        <v>17</v>
      </c>
      <c r="E39" s="12" t="s">
        <v>92</v>
      </c>
      <c r="F39" s="12" t="s">
        <v>81</v>
      </c>
      <c r="G39" s="68">
        <v>13427.395</v>
      </c>
      <c r="H39" s="68">
        <v>0</v>
      </c>
      <c r="I39" s="68">
        <v>3.7119999999999997</v>
      </c>
      <c r="J39" s="68">
        <v>1.7629999999999999</v>
      </c>
      <c r="K39" s="68">
        <v>0</v>
      </c>
      <c r="L39" s="68">
        <v>0</v>
      </c>
      <c r="M39" s="68">
        <v>0</v>
      </c>
      <c r="N39" s="68">
        <v>0</v>
      </c>
      <c r="O39" s="68">
        <v>0</v>
      </c>
      <c r="P39" s="68">
        <v>0</v>
      </c>
      <c r="Q39" s="68"/>
      <c r="R39" s="68">
        <v>85.603999999999999</v>
      </c>
      <c r="S39" s="68"/>
      <c r="T39" s="68"/>
    </row>
    <row r="40" spans="3:20" s="3" customFormat="1" ht="11.25">
      <c r="C40" s="59" t="s">
        <v>55</v>
      </c>
      <c r="D40" s="13" t="s">
        <v>17</v>
      </c>
      <c r="E40" s="13" t="s">
        <v>92</v>
      </c>
      <c r="F40" s="13" t="s">
        <v>82</v>
      </c>
      <c r="G40" s="69">
        <v>9493.9830000000002</v>
      </c>
      <c r="H40" s="69">
        <v>0</v>
      </c>
      <c r="I40" s="69">
        <v>3.8259999999999996</v>
      </c>
      <c r="J40" s="69">
        <v>1.7629999999999999</v>
      </c>
      <c r="K40" s="69">
        <v>0</v>
      </c>
      <c r="L40" s="69">
        <v>0</v>
      </c>
      <c r="M40" s="69">
        <v>0</v>
      </c>
      <c r="N40" s="69">
        <v>0</v>
      </c>
      <c r="O40" s="69">
        <v>0</v>
      </c>
      <c r="P40" s="69">
        <v>0</v>
      </c>
      <c r="Q40" s="69"/>
      <c r="R40" s="69">
        <v>61.958999999999996</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15510.436000000002</v>
      </c>
      <c r="H43" s="70">
        <v>0</v>
      </c>
      <c r="I43" s="70">
        <v>3.6869999999999998</v>
      </c>
      <c r="J43" s="70">
        <v>1.2650000000000001</v>
      </c>
      <c r="K43" s="70">
        <v>0</v>
      </c>
      <c r="L43" s="67">
        <v>0</v>
      </c>
      <c r="M43" s="67">
        <v>0</v>
      </c>
      <c r="N43" s="67">
        <v>0</v>
      </c>
      <c r="O43" s="67">
        <v>0</v>
      </c>
      <c r="P43" s="67">
        <v>0</v>
      </c>
      <c r="Q43" s="67"/>
      <c r="R43" s="67">
        <v>72.415999999999997</v>
      </c>
      <c r="S43" s="67"/>
      <c r="T43" s="67"/>
    </row>
    <row r="44" spans="3:20" s="3" customFormat="1" ht="11.25">
      <c r="C44" s="58" t="s">
        <v>58</v>
      </c>
      <c r="D44" s="12" t="s">
        <v>17</v>
      </c>
      <c r="E44" s="12" t="s">
        <v>92</v>
      </c>
      <c r="F44" s="12" t="s">
        <v>84</v>
      </c>
      <c r="G44" s="71">
        <v>15510.436000000002</v>
      </c>
      <c r="H44" s="71">
        <v>0</v>
      </c>
      <c r="I44" s="71">
        <v>3.427</v>
      </c>
      <c r="J44" s="71">
        <v>1.2650000000000001</v>
      </c>
      <c r="K44" s="71">
        <v>0</v>
      </c>
      <c r="L44" s="68">
        <v>0</v>
      </c>
      <c r="M44" s="68">
        <v>0</v>
      </c>
      <c r="N44" s="68">
        <v>0</v>
      </c>
      <c r="O44" s="68">
        <v>0</v>
      </c>
      <c r="P44" s="68">
        <v>0</v>
      </c>
      <c r="Q44" s="68"/>
      <c r="R44" s="68">
        <v>74.364000000000004</v>
      </c>
      <c r="S44" s="68"/>
      <c r="T44" s="68"/>
    </row>
    <row r="45" spans="3:20" s="3" customFormat="1" ht="11.25">
      <c r="C45" s="58" t="s">
        <v>59</v>
      </c>
      <c r="D45" s="12" t="s">
        <v>17</v>
      </c>
      <c r="E45" s="12" t="s">
        <v>92</v>
      </c>
      <c r="F45" s="12" t="s">
        <v>85</v>
      </c>
      <c r="G45" s="71">
        <v>15510.436000000002</v>
      </c>
      <c r="H45" s="71">
        <v>0</v>
      </c>
      <c r="I45" s="71">
        <v>3.6750000000000003</v>
      </c>
      <c r="J45" s="71">
        <v>1.2650000000000001</v>
      </c>
      <c r="K45" s="71">
        <v>0</v>
      </c>
      <c r="L45" s="68">
        <v>0</v>
      </c>
      <c r="M45" s="68">
        <v>0</v>
      </c>
      <c r="N45" s="68">
        <v>0</v>
      </c>
      <c r="O45" s="68">
        <v>0</v>
      </c>
      <c r="P45" s="68">
        <v>0</v>
      </c>
      <c r="Q45" s="68"/>
      <c r="R45" s="68">
        <v>70.484000000000009</v>
      </c>
      <c r="S45" s="68"/>
      <c r="T45" s="68"/>
    </row>
    <row r="46" spans="3:20" s="3" customFormat="1" ht="11.25">
      <c r="C46" s="59" t="s">
        <v>60</v>
      </c>
      <c r="D46" s="13" t="s">
        <v>17</v>
      </c>
      <c r="E46" s="13" t="s">
        <v>92</v>
      </c>
      <c r="F46" s="13" t="s">
        <v>86</v>
      </c>
      <c r="G46" s="69">
        <v>15800.847</v>
      </c>
      <c r="H46" s="69">
        <v>0</v>
      </c>
      <c r="I46" s="69">
        <v>3.4340000000000002</v>
      </c>
      <c r="J46" s="69">
        <v>1.167</v>
      </c>
      <c r="K46" s="69">
        <v>0</v>
      </c>
      <c r="L46" s="69">
        <v>0</v>
      </c>
      <c r="M46" s="69">
        <v>0</v>
      </c>
      <c r="N46" s="69">
        <v>0</v>
      </c>
      <c r="O46" s="69">
        <v>0</v>
      </c>
      <c r="P46" s="69">
        <v>0</v>
      </c>
      <c r="Q46" s="69"/>
      <c r="R46" s="69">
        <v>68.155999999999992</v>
      </c>
      <c r="S46" s="69"/>
      <c r="T46" s="69"/>
    </row>
    <row r="47" spans="3:20">
      <c r="E47" s="66"/>
    </row>
    <row r="48" spans="3:20">
      <c r="C48" s="7" t="s">
        <v>97</v>
      </c>
      <c r="D48" s="6"/>
      <c r="E48" s="5"/>
      <c r="F48" s="13"/>
    </row>
    <row r="49" spans="1:16353">
      <c r="C49" s="57" t="s">
        <v>98</v>
      </c>
      <c r="D49" s="11" t="s">
        <v>17</v>
      </c>
      <c r="E49" s="11" t="s">
        <v>92</v>
      </c>
      <c r="F49" s="11" t="s">
        <v>99</v>
      </c>
      <c r="G49" s="70">
        <v>58664.028999999995</v>
      </c>
      <c r="H49" s="70">
        <v>0</v>
      </c>
      <c r="I49" s="70">
        <v>2.3819999999999997</v>
      </c>
      <c r="J49" s="70">
        <v>0.72900000000000009</v>
      </c>
      <c r="K49" s="70">
        <v>0</v>
      </c>
      <c r="L49" s="70">
        <v>0</v>
      </c>
      <c r="M49" s="70">
        <v>0</v>
      </c>
      <c r="N49" s="70">
        <v>0</v>
      </c>
      <c r="O49" s="70">
        <v>0</v>
      </c>
      <c r="P49" s="70">
        <v>0</v>
      </c>
      <c r="Q49" s="70"/>
      <c r="R49" s="70">
        <v>23.375999999999998</v>
      </c>
      <c r="S49" s="70"/>
      <c r="T49" s="70"/>
    </row>
    <row r="50" spans="1:16353">
      <c r="C50" s="58" t="s">
        <v>100</v>
      </c>
      <c r="D50" s="12" t="s">
        <v>17</v>
      </c>
      <c r="E50" s="12" t="s">
        <v>92</v>
      </c>
      <c r="F50" s="12" t="s">
        <v>101</v>
      </c>
      <c r="G50" s="71">
        <v>58664.028999999995</v>
      </c>
      <c r="H50" s="71">
        <v>0</v>
      </c>
      <c r="I50" s="71">
        <v>2.3819999999999997</v>
      </c>
      <c r="J50" s="71">
        <v>0.72900000000000009</v>
      </c>
      <c r="K50" s="71">
        <v>0</v>
      </c>
      <c r="L50" s="71">
        <v>0</v>
      </c>
      <c r="M50" s="71">
        <v>0</v>
      </c>
      <c r="N50" s="71">
        <v>0</v>
      </c>
      <c r="O50" s="71">
        <v>0</v>
      </c>
      <c r="P50" s="71">
        <v>0</v>
      </c>
      <c r="Q50" s="71"/>
      <c r="R50" s="71">
        <v>23.475000000000001</v>
      </c>
      <c r="S50" s="71"/>
      <c r="T50" s="71"/>
    </row>
    <row r="51" spans="1:16353">
      <c r="C51" s="59" t="s">
        <v>102</v>
      </c>
      <c r="D51" s="13" t="s">
        <v>17</v>
      </c>
      <c r="E51" s="13" t="s">
        <v>92</v>
      </c>
      <c r="F51" s="13" t="s">
        <v>103</v>
      </c>
      <c r="G51" s="72">
        <v>40685.144</v>
      </c>
      <c r="H51" s="72">
        <v>0</v>
      </c>
      <c r="I51" s="72">
        <v>2.4060000000000001</v>
      </c>
      <c r="J51" s="72">
        <v>0.71299999999999997</v>
      </c>
      <c r="K51" s="72">
        <v>0</v>
      </c>
      <c r="L51" s="72">
        <v>0</v>
      </c>
      <c r="M51" s="72">
        <v>0</v>
      </c>
      <c r="N51" s="72">
        <v>0</v>
      </c>
      <c r="O51" s="72">
        <v>0</v>
      </c>
      <c r="P51" s="72">
        <v>0</v>
      </c>
      <c r="Q51" s="72"/>
      <c r="R51" s="72">
        <v>8.6059999999999999</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5">
        <v>2020</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3"/>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78.538797080388534</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78.538797080388534</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95.363378397385944</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106.18065521960268</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hyperlinks>
  <pageMargins left="0.7" right="0.7" top="0.75" bottom="0.75" header="0.3" footer="0.3"/>
  <pageSetup paperSize="9" scale="68" orientation="landscape" verticalDpi="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Index</vt:lpstr>
      <vt:lpstr>2016 approved tariffs</vt:lpstr>
      <vt:lpstr>2017 approved tariffs</vt:lpstr>
      <vt:lpstr>2018 proposed tariffs</vt:lpstr>
      <vt:lpstr>2019 indicative tariffs</vt:lpstr>
      <vt:lpstr>2020 indicative tariffs</vt:lpstr>
      <vt:lpstr>'2016 approved tariffs'!Print_Area</vt:lpstr>
      <vt:lpstr>'2017 approved tariffs'!Print_Area</vt:lpstr>
      <vt:lpstr>'2018 proposed tariffs'!Print_Area</vt:lpstr>
      <vt:lpstr>'2019 indicative tariffs'!Print_Area</vt:lpstr>
      <vt:lpstr>'2020 indicative tariffs'!Print_Area</vt:lpstr>
      <vt:lpstr>Index!Print_Area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dc:creator>
  <cp:lastModifiedBy>Elena Markova</cp:lastModifiedBy>
  <cp:lastPrinted>2015-09-25T00:49:39Z</cp:lastPrinted>
  <dcterms:created xsi:type="dcterms:W3CDTF">2010-10-31T07:07:36Z</dcterms:created>
  <dcterms:modified xsi:type="dcterms:W3CDTF">2017-09-27T00:00:04Z</dcterms:modified>
</cp:coreProperties>
</file>